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6728EC8A-74CA-4A3E-B3E9-E6F74E0EAFCB}" xr6:coauthVersionLast="46" xr6:coauthVersionMax="46" xr10:uidLastSave="{00000000-0000-0000-0000-000000000000}"/>
  <bookViews>
    <workbookView xWindow="-108" yWindow="-108" windowWidth="23256" windowHeight="12576" tabRatio="426" xr2:uid="{00000000-000D-0000-FFFF-FFFF00000000}"/>
  </bookViews>
  <sheets>
    <sheet name="CARGA" sheetId="1" r:id="rId1"/>
    <sheet name="ID PRODUCTO" sheetId="6" r:id="rId2"/>
    <sheet name="REPLICAR ID" sheetId="9" r:id="rId3"/>
    <sheet name="BD" sheetId="5" r:id="rId4"/>
    <sheet name="ORIGINAL DATA" sheetId="7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57" i="1" l="1"/>
  <c r="I1052" i="1"/>
  <c r="I1050" i="1"/>
  <c r="I1049" i="1"/>
  <c r="I1048" i="1"/>
  <c r="I1047" i="1"/>
  <c r="I1046" i="1"/>
  <c r="I1041" i="1"/>
  <c r="I1039" i="1"/>
  <c r="I1038" i="1"/>
  <c r="I1037" i="1"/>
  <c r="I1036" i="1"/>
  <c r="I1035" i="1"/>
  <c r="I1030" i="1"/>
  <c r="I1028" i="1"/>
  <c r="I1027" i="1"/>
  <c r="I1026" i="1"/>
  <c r="I1025" i="1"/>
  <c r="I1024" i="1"/>
  <c r="I1019" i="1"/>
  <c r="I1017" i="1"/>
  <c r="I1016" i="1"/>
  <c r="I1015" i="1"/>
  <c r="I1014" i="1"/>
  <c r="I1013" i="1"/>
  <c r="I1008" i="1"/>
  <c r="I1006" i="1"/>
  <c r="I1005" i="1"/>
  <c r="I1004" i="1"/>
  <c r="I1003" i="1"/>
  <c r="I1002" i="1"/>
  <c r="I997" i="1"/>
  <c r="I995" i="1"/>
  <c r="I994" i="1"/>
  <c r="I993" i="1"/>
  <c r="I992" i="1"/>
  <c r="I991" i="1"/>
  <c r="I986" i="1"/>
  <c r="I984" i="1"/>
  <c r="I983" i="1"/>
  <c r="I982" i="1"/>
  <c r="I981" i="1"/>
  <c r="I980" i="1"/>
  <c r="I975" i="1"/>
  <c r="I973" i="1"/>
  <c r="I972" i="1"/>
  <c r="I971" i="1"/>
  <c r="I970" i="1"/>
  <c r="I969" i="1"/>
  <c r="I964" i="1"/>
  <c r="I962" i="1"/>
  <c r="I961" i="1"/>
  <c r="I960" i="1"/>
  <c r="I959" i="1"/>
  <c r="I958" i="1"/>
  <c r="I953" i="1"/>
  <c r="I951" i="1"/>
  <c r="I950" i="1"/>
  <c r="I949" i="1"/>
  <c r="I948" i="1"/>
  <c r="I947" i="1"/>
  <c r="I942" i="1"/>
  <c r="I940" i="1"/>
  <c r="I939" i="1"/>
  <c r="I938" i="1"/>
  <c r="I937" i="1"/>
  <c r="I936" i="1"/>
  <c r="I931" i="1"/>
  <c r="I929" i="1"/>
  <c r="I928" i="1"/>
  <c r="I927" i="1"/>
  <c r="I926" i="1"/>
  <c r="I925" i="1"/>
  <c r="I920" i="1"/>
  <c r="I918" i="1"/>
  <c r="I917" i="1"/>
  <c r="I916" i="1"/>
  <c r="I915" i="1"/>
  <c r="I914" i="1"/>
  <c r="I909" i="1"/>
  <c r="I907" i="1"/>
  <c r="I906" i="1"/>
  <c r="I905" i="1"/>
  <c r="I904" i="1"/>
  <c r="I903" i="1"/>
  <c r="I898" i="1"/>
  <c r="I896" i="1"/>
  <c r="I895" i="1"/>
  <c r="I894" i="1"/>
  <c r="I893" i="1"/>
  <c r="I892" i="1"/>
  <c r="I887" i="1"/>
  <c r="I885" i="1"/>
  <c r="I884" i="1"/>
  <c r="I883" i="1"/>
  <c r="I882" i="1"/>
  <c r="I881" i="1"/>
  <c r="I876" i="1"/>
  <c r="I874" i="1"/>
  <c r="I873" i="1"/>
  <c r="I872" i="1"/>
  <c r="I871" i="1"/>
  <c r="I870" i="1"/>
  <c r="I865" i="1"/>
  <c r="I863" i="1"/>
  <c r="I862" i="1"/>
  <c r="I861" i="1"/>
  <c r="I860" i="1"/>
  <c r="I859" i="1"/>
  <c r="I854" i="1"/>
  <c r="I852" i="1"/>
  <c r="I851" i="1"/>
  <c r="I850" i="1"/>
  <c r="I849" i="1"/>
  <c r="I848" i="1"/>
  <c r="I843" i="1"/>
  <c r="I841" i="1"/>
  <c r="I840" i="1"/>
  <c r="I839" i="1"/>
  <c r="I838" i="1"/>
  <c r="I837" i="1"/>
  <c r="I832" i="1"/>
  <c r="I830" i="1"/>
  <c r="I829" i="1"/>
  <c r="I828" i="1"/>
  <c r="I827" i="1"/>
  <c r="I826" i="1"/>
  <c r="I821" i="1"/>
  <c r="I819" i="1"/>
  <c r="I818" i="1"/>
  <c r="I817" i="1"/>
  <c r="I816" i="1"/>
  <c r="I815" i="1"/>
  <c r="I810" i="1"/>
  <c r="I808" i="1"/>
  <c r="I807" i="1"/>
  <c r="I806" i="1"/>
  <c r="I805" i="1"/>
  <c r="I804" i="1"/>
  <c r="I799" i="1"/>
  <c r="I797" i="1"/>
  <c r="I796" i="1"/>
  <c r="I795" i="1"/>
  <c r="I794" i="1"/>
  <c r="I793" i="1"/>
  <c r="I788" i="1"/>
  <c r="I786" i="1"/>
  <c r="I785" i="1"/>
  <c r="I784" i="1"/>
  <c r="I783" i="1"/>
  <c r="I782" i="1"/>
  <c r="I777" i="1"/>
  <c r="I775" i="1"/>
  <c r="I774" i="1"/>
  <c r="I773" i="1"/>
  <c r="I772" i="1"/>
  <c r="I771" i="1"/>
  <c r="I766" i="1"/>
  <c r="I764" i="1"/>
  <c r="I763" i="1"/>
  <c r="I762" i="1"/>
  <c r="I761" i="1"/>
  <c r="I760" i="1"/>
  <c r="I755" i="1"/>
  <c r="I753" i="1"/>
  <c r="I752" i="1"/>
  <c r="I751" i="1"/>
  <c r="I750" i="1"/>
  <c r="I749" i="1"/>
  <c r="I744" i="1"/>
  <c r="I742" i="1"/>
  <c r="I741" i="1"/>
  <c r="I740" i="1"/>
  <c r="I739" i="1"/>
  <c r="I738" i="1"/>
  <c r="I733" i="1"/>
  <c r="I731" i="1"/>
  <c r="I730" i="1"/>
  <c r="I729" i="1"/>
  <c r="I728" i="1"/>
  <c r="I727" i="1"/>
  <c r="I722" i="1"/>
  <c r="I720" i="1"/>
  <c r="I719" i="1"/>
  <c r="I718" i="1"/>
  <c r="I717" i="1"/>
  <c r="I716" i="1"/>
  <c r="I711" i="1"/>
  <c r="I709" i="1"/>
  <c r="I708" i="1"/>
  <c r="I707" i="1"/>
  <c r="I706" i="1"/>
  <c r="I705" i="1"/>
  <c r="I700" i="1"/>
  <c r="I698" i="1"/>
  <c r="I697" i="1"/>
  <c r="I696" i="1"/>
  <c r="I695" i="1"/>
  <c r="I694" i="1"/>
  <c r="I689" i="1"/>
  <c r="I687" i="1"/>
  <c r="I686" i="1"/>
  <c r="I685" i="1"/>
  <c r="I684" i="1"/>
  <c r="I683" i="1"/>
  <c r="I678" i="1"/>
  <c r="I676" i="1"/>
  <c r="I675" i="1"/>
  <c r="I674" i="1"/>
  <c r="I673" i="1"/>
  <c r="I672" i="1"/>
  <c r="I667" i="1"/>
  <c r="I665" i="1"/>
  <c r="I664" i="1"/>
  <c r="I663" i="1"/>
  <c r="I662" i="1"/>
  <c r="I661" i="1"/>
  <c r="I656" i="1"/>
  <c r="I654" i="1"/>
  <c r="I653" i="1"/>
  <c r="I652" i="1"/>
  <c r="I651" i="1"/>
  <c r="I650" i="1"/>
  <c r="I645" i="1"/>
  <c r="I643" i="1"/>
  <c r="I642" i="1"/>
  <c r="I641" i="1"/>
  <c r="I640" i="1"/>
  <c r="I639" i="1"/>
  <c r="I634" i="1"/>
  <c r="I632" i="1"/>
  <c r="I631" i="1"/>
  <c r="I630" i="1"/>
  <c r="I629" i="1"/>
  <c r="I628" i="1"/>
  <c r="I623" i="1"/>
  <c r="I621" i="1"/>
  <c r="I620" i="1"/>
  <c r="I619" i="1"/>
  <c r="I618" i="1"/>
  <c r="I617" i="1"/>
  <c r="I612" i="1"/>
  <c r="I610" i="1"/>
  <c r="I609" i="1"/>
  <c r="I608" i="1"/>
  <c r="I607" i="1"/>
  <c r="I606" i="1"/>
  <c r="I601" i="1"/>
  <c r="I599" i="1"/>
  <c r="I598" i="1"/>
  <c r="I597" i="1"/>
  <c r="I596" i="1"/>
  <c r="I595" i="1"/>
  <c r="I590" i="1"/>
  <c r="I588" i="1"/>
  <c r="I587" i="1"/>
  <c r="I586" i="1"/>
  <c r="I585" i="1"/>
  <c r="I584" i="1"/>
  <c r="I579" i="1"/>
  <c r="I577" i="1"/>
  <c r="I576" i="1"/>
  <c r="I575" i="1"/>
  <c r="I574" i="1"/>
  <c r="I573" i="1"/>
  <c r="I568" i="1"/>
  <c r="I566" i="1"/>
  <c r="I565" i="1"/>
  <c r="I564" i="1"/>
  <c r="I563" i="1"/>
  <c r="I562" i="1"/>
  <c r="I557" i="1"/>
  <c r="I555" i="1"/>
  <c r="I554" i="1"/>
  <c r="I553" i="1"/>
  <c r="I552" i="1"/>
  <c r="I551" i="1"/>
  <c r="I546" i="1"/>
  <c r="I544" i="1"/>
  <c r="I543" i="1"/>
  <c r="I542" i="1"/>
  <c r="I541" i="1"/>
  <c r="I540" i="1"/>
  <c r="I535" i="1"/>
  <c r="I533" i="1"/>
  <c r="I532" i="1"/>
  <c r="I531" i="1"/>
  <c r="I530" i="1"/>
  <c r="I529" i="1"/>
  <c r="I524" i="1"/>
  <c r="I522" i="1"/>
  <c r="I521" i="1"/>
  <c r="I520" i="1"/>
  <c r="I519" i="1"/>
  <c r="I518" i="1"/>
  <c r="I513" i="1"/>
  <c r="I511" i="1"/>
  <c r="I510" i="1"/>
  <c r="I509" i="1"/>
  <c r="I508" i="1"/>
  <c r="I507" i="1"/>
  <c r="I502" i="1"/>
  <c r="I500" i="1"/>
  <c r="I499" i="1"/>
  <c r="I498" i="1"/>
  <c r="I497" i="1"/>
  <c r="I496" i="1"/>
  <c r="I491" i="1"/>
  <c r="I489" i="1"/>
  <c r="I488" i="1"/>
  <c r="I487" i="1"/>
  <c r="I486" i="1"/>
  <c r="I485" i="1"/>
  <c r="I480" i="1"/>
  <c r="I478" i="1"/>
  <c r="I477" i="1"/>
  <c r="I476" i="1"/>
  <c r="I475" i="1"/>
  <c r="I474" i="1"/>
  <c r="I469" i="1"/>
  <c r="I467" i="1"/>
  <c r="I466" i="1"/>
  <c r="I465" i="1"/>
  <c r="I464" i="1"/>
  <c r="I463" i="1"/>
  <c r="I458" i="1"/>
  <c r="I456" i="1"/>
  <c r="I455" i="1"/>
  <c r="I454" i="1"/>
  <c r="I453" i="1"/>
  <c r="I452" i="1"/>
  <c r="I447" i="1"/>
  <c r="I445" i="1"/>
  <c r="I444" i="1"/>
  <c r="I443" i="1"/>
  <c r="I442" i="1"/>
  <c r="I441" i="1"/>
  <c r="I436" i="1"/>
  <c r="I434" i="1"/>
  <c r="I433" i="1"/>
  <c r="I432" i="1"/>
  <c r="I431" i="1"/>
  <c r="I430" i="1"/>
  <c r="I425" i="1"/>
  <c r="I423" i="1"/>
  <c r="I422" i="1"/>
  <c r="I421" i="1"/>
  <c r="I420" i="1"/>
  <c r="I419" i="1"/>
  <c r="I414" i="1"/>
  <c r="I412" i="1"/>
  <c r="I411" i="1"/>
  <c r="I410" i="1"/>
  <c r="I409" i="1"/>
  <c r="I408" i="1"/>
  <c r="I403" i="1"/>
  <c r="I401" i="1"/>
  <c r="I400" i="1"/>
  <c r="I399" i="1"/>
  <c r="I398" i="1"/>
  <c r="I397" i="1"/>
  <c r="I392" i="1"/>
  <c r="I390" i="1"/>
  <c r="I389" i="1"/>
  <c r="I388" i="1"/>
  <c r="I387" i="1"/>
  <c r="I386" i="1"/>
  <c r="I381" i="1"/>
  <c r="I379" i="1"/>
  <c r="I378" i="1"/>
  <c r="I377" i="1"/>
  <c r="I376" i="1"/>
  <c r="I375" i="1"/>
  <c r="I370" i="1"/>
  <c r="I368" i="1"/>
  <c r="I367" i="1"/>
  <c r="I366" i="1"/>
  <c r="I365" i="1"/>
  <c r="I364" i="1"/>
  <c r="I359" i="1"/>
  <c r="I357" i="1"/>
  <c r="I356" i="1"/>
  <c r="I355" i="1"/>
  <c r="I354" i="1"/>
  <c r="I353" i="1"/>
  <c r="I348" i="1"/>
  <c r="I346" i="1"/>
  <c r="I345" i="1"/>
  <c r="I344" i="1"/>
  <c r="I343" i="1"/>
  <c r="I342" i="1"/>
  <c r="I337" i="1"/>
  <c r="I335" i="1"/>
  <c r="I334" i="1"/>
  <c r="I333" i="1"/>
  <c r="I332" i="1"/>
  <c r="I331" i="1"/>
  <c r="I326" i="1"/>
  <c r="I324" i="1"/>
  <c r="I323" i="1"/>
  <c r="I322" i="1"/>
  <c r="I321" i="1"/>
  <c r="I320" i="1"/>
  <c r="I315" i="1"/>
  <c r="I313" i="1"/>
  <c r="I312" i="1"/>
  <c r="I311" i="1"/>
  <c r="I310" i="1"/>
  <c r="I309" i="1"/>
  <c r="I304" i="1"/>
  <c r="I302" i="1"/>
  <c r="I301" i="1"/>
  <c r="I300" i="1"/>
  <c r="I299" i="1"/>
  <c r="I298" i="1"/>
  <c r="I293" i="1"/>
  <c r="I291" i="1"/>
  <c r="I290" i="1"/>
  <c r="I289" i="1"/>
  <c r="I288" i="1"/>
  <c r="I287" i="1"/>
  <c r="I282" i="1"/>
  <c r="I280" i="1"/>
  <c r="I279" i="1"/>
  <c r="I278" i="1"/>
  <c r="I277" i="1"/>
  <c r="I276" i="1"/>
  <c r="I271" i="1"/>
  <c r="I269" i="1"/>
  <c r="I268" i="1"/>
  <c r="I267" i="1"/>
  <c r="I266" i="1"/>
  <c r="I265" i="1"/>
  <c r="I260" i="1"/>
  <c r="I258" i="1"/>
  <c r="I257" i="1"/>
  <c r="I256" i="1"/>
  <c r="I255" i="1"/>
  <c r="I254" i="1"/>
  <c r="I249" i="1"/>
  <c r="I247" i="1"/>
  <c r="I246" i="1"/>
  <c r="I245" i="1"/>
  <c r="I244" i="1"/>
  <c r="I243" i="1"/>
  <c r="I238" i="1"/>
  <c r="I236" i="1"/>
  <c r="I235" i="1"/>
  <c r="I234" i="1"/>
  <c r="I233" i="1"/>
  <c r="I232" i="1"/>
  <c r="I227" i="1"/>
  <c r="I225" i="1"/>
  <c r="I224" i="1"/>
  <c r="I223" i="1"/>
  <c r="I222" i="1"/>
  <c r="I221" i="1"/>
  <c r="I216" i="1"/>
  <c r="I214" i="1"/>
  <c r="I213" i="1"/>
  <c r="I212" i="1"/>
  <c r="I211" i="1"/>
  <c r="I210" i="1"/>
  <c r="I205" i="1"/>
  <c r="I203" i="1"/>
  <c r="I202" i="1"/>
  <c r="I201" i="1"/>
  <c r="I200" i="1"/>
  <c r="I199" i="1"/>
  <c r="I194" i="1"/>
  <c r="I192" i="1"/>
  <c r="I191" i="1"/>
  <c r="I190" i="1"/>
  <c r="I189" i="1"/>
  <c r="I188" i="1"/>
  <c r="I183" i="1"/>
  <c r="I181" i="1"/>
  <c r="I180" i="1"/>
  <c r="I179" i="1"/>
  <c r="I178" i="1"/>
  <c r="I177" i="1"/>
  <c r="I172" i="1"/>
  <c r="I170" i="1"/>
  <c r="I169" i="1"/>
  <c r="I168" i="1"/>
  <c r="I167" i="1"/>
  <c r="I166" i="1"/>
  <c r="I161" i="1"/>
  <c r="I159" i="1"/>
  <c r="I158" i="1"/>
  <c r="I157" i="1"/>
  <c r="I156" i="1"/>
  <c r="I155" i="1"/>
  <c r="I150" i="1"/>
  <c r="I148" i="1"/>
  <c r="I147" i="1"/>
  <c r="I146" i="1"/>
  <c r="I145" i="1"/>
  <c r="I144" i="1"/>
  <c r="I139" i="1"/>
  <c r="I137" i="1"/>
  <c r="I136" i="1"/>
  <c r="I135" i="1"/>
  <c r="I134" i="1"/>
  <c r="I133" i="1"/>
  <c r="I128" i="1"/>
  <c r="I126" i="1"/>
  <c r="I125" i="1"/>
  <c r="I124" i="1"/>
  <c r="I123" i="1"/>
  <c r="I122" i="1"/>
  <c r="I117" i="1"/>
  <c r="I115" i="1"/>
  <c r="I114" i="1"/>
  <c r="I113" i="1"/>
  <c r="I112" i="1"/>
  <c r="I111" i="1"/>
  <c r="I106" i="1"/>
  <c r="I104" i="1"/>
  <c r="I103" i="1"/>
  <c r="I102" i="1"/>
  <c r="I101" i="1"/>
  <c r="I100" i="1"/>
  <c r="I95" i="1"/>
  <c r="I93" i="1"/>
  <c r="I92" i="1"/>
  <c r="I91" i="1"/>
  <c r="I90" i="1"/>
  <c r="I89" i="1"/>
  <c r="I84" i="1"/>
  <c r="I82" i="1"/>
  <c r="I81" i="1"/>
  <c r="I80" i="1"/>
  <c r="I79" i="1"/>
  <c r="I78" i="1"/>
  <c r="I73" i="1"/>
  <c r="I71" i="1"/>
  <c r="I70" i="1"/>
  <c r="I69" i="1"/>
  <c r="I68" i="1"/>
  <c r="I67" i="1"/>
  <c r="I62" i="1"/>
  <c r="I60" i="1"/>
  <c r="I59" i="1"/>
  <c r="I58" i="1"/>
  <c r="I57" i="1"/>
  <c r="I56" i="1"/>
  <c r="I51" i="1"/>
  <c r="I49" i="1"/>
  <c r="I48" i="1"/>
  <c r="I47" i="1"/>
  <c r="I46" i="1"/>
  <c r="I45" i="1"/>
  <c r="I40" i="1"/>
  <c r="I38" i="1"/>
  <c r="I37" i="1"/>
  <c r="I36" i="1"/>
  <c r="I35" i="1"/>
  <c r="I34" i="1"/>
  <c r="I29" i="1"/>
  <c r="I27" i="1"/>
  <c r="I26" i="1"/>
  <c r="I25" i="1"/>
  <c r="I24" i="1"/>
  <c r="I23" i="1"/>
  <c r="I18" i="1"/>
  <c r="I16" i="1"/>
  <c r="I15" i="1"/>
  <c r="I14" i="1"/>
  <c r="I13" i="1"/>
  <c r="F1034" i="9"/>
  <c r="F1035" i="9"/>
  <c r="F1036" i="9"/>
  <c r="F1037" i="9"/>
  <c r="F1038" i="9"/>
  <c r="F1039" i="9"/>
  <c r="F1040" i="9"/>
  <c r="F1041" i="9"/>
  <c r="F1042" i="9"/>
  <c r="F1043" i="9"/>
  <c r="F1044" i="9"/>
  <c r="F1045" i="9"/>
  <c r="F1002" i="9"/>
  <c r="F1003" i="9"/>
  <c r="F1004" i="9"/>
  <c r="F1005" i="9"/>
  <c r="F1006" i="9"/>
  <c r="F1007" i="9"/>
  <c r="F1008" i="9"/>
  <c r="F1009" i="9"/>
  <c r="F1010" i="9"/>
  <c r="F1011" i="9"/>
  <c r="F1012" i="9"/>
  <c r="F1013" i="9"/>
  <c r="F1014" i="9"/>
  <c r="F1015" i="9"/>
  <c r="F1016" i="9"/>
  <c r="F1017" i="9"/>
  <c r="F1018" i="9"/>
  <c r="F1019" i="9"/>
  <c r="F1020" i="9"/>
  <c r="F1021" i="9"/>
  <c r="F1022" i="9"/>
  <c r="F1023" i="9"/>
  <c r="F1024" i="9"/>
  <c r="F1025" i="9"/>
  <c r="F1026" i="9"/>
  <c r="F1027" i="9"/>
  <c r="F1028" i="9"/>
  <c r="F1029" i="9"/>
  <c r="F1030" i="9"/>
  <c r="F1031" i="9"/>
  <c r="F1032" i="9"/>
  <c r="F1033" i="9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D93" i="6"/>
  <c r="D94" i="6"/>
  <c r="D95" i="6"/>
  <c r="D96" i="6"/>
  <c r="D97" i="6"/>
  <c r="D98" i="6"/>
  <c r="E93" i="6"/>
  <c r="E94" i="6"/>
  <c r="E95" i="6"/>
  <c r="E96" i="6"/>
  <c r="E97" i="6"/>
  <c r="E98" i="6"/>
  <c r="F93" i="6"/>
  <c r="F94" i="6"/>
  <c r="F95" i="6"/>
  <c r="F96" i="6"/>
  <c r="F97" i="6"/>
  <c r="F98" i="6"/>
  <c r="H93" i="6"/>
  <c r="H94" i="6"/>
  <c r="H95" i="6"/>
  <c r="H96" i="6"/>
  <c r="H97" i="6"/>
  <c r="H98" i="6"/>
  <c r="M93" i="6"/>
  <c r="M94" i="6"/>
  <c r="M95" i="6"/>
  <c r="M96" i="6"/>
  <c r="M97" i="6"/>
  <c r="M98" i="6"/>
  <c r="I2" i="1"/>
  <c r="I3" i="1"/>
  <c r="F968" i="9"/>
  <c r="F969" i="9"/>
  <c r="F970" i="9"/>
  <c r="F971" i="9"/>
  <c r="F972" i="9"/>
  <c r="F973" i="9"/>
  <c r="F974" i="9"/>
  <c r="F975" i="9"/>
  <c r="F976" i="9"/>
  <c r="F977" i="9"/>
  <c r="F978" i="9"/>
  <c r="F979" i="9"/>
  <c r="F980" i="9"/>
  <c r="F981" i="9"/>
  <c r="F982" i="9"/>
  <c r="F983" i="9"/>
  <c r="F984" i="9"/>
  <c r="F985" i="9"/>
  <c r="F986" i="9"/>
  <c r="F987" i="9"/>
  <c r="F988" i="9"/>
  <c r="F989" i="9"/>
  <c r="F990" i="9"/>
  <c r="F991" i="9"/>
  <c r="F992" i="9"/>
  <c r="F993" i="9"/>
  <c r="F994" i="9"/>
  <c r="F995" i="9"/>
  <c r="F996" i="9"/>
  <c r="F997" i="9"/>
  <c r="F998" i="9"/>
  <c r="F999" i="9"/>
  <c r="F1000" i="9"/>
  <c r="F1001" i="9"/>
  <c r="F947" i="9"/>
  <c r="F948" i="9"/>
  <c r="F949" i="9"/>
  <c r="F950" i="9"/>
  <c r="F951" i="9"/>
  <c r="F952" i="9"/>
  <c r="F953" i="9"/>
  <c r="F954" i="9"/>
  <c r="F955" i="9"/>
  <c r="F956" i="9"/>
  <c r="F957" i="9"/>
  <c r="F958" i="9"/>
  <c r="F959" i="9"/>
  <c r="F960" i="9"/>
  <c r="F961" i="9"/>
  <c r="F962" i="9"/>
  <c r="F963" i="9"/>
  <c r="F964" i="9"/>
  <c r="F965" i="9"/>
  <c r="F966" i="9"/>
  <c r="F967" i="9"/>
  <c r="F946" i="9"/>
  <c r="F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F522" i="9"/>
  <c r="F523" i="9"/>
  <c r="F524" i="9"/>
  <c r="F525" i="9"/>
  <c r="F526" i="9"/>
  <c r="F527" i="9"/>
  <c r="F528" i="9"/>
  <c r="F529" i="9"/>
  <c r="F530" i="9"/>
  <c r="F531" i="9"/>
  <c r="F532" i="9"/>
  <c r="F533" i="9"/>
  <c r="F534" i="9"/>
  <c r="F535" i="9"/>
  <c r="F536" i="9"/>
  <c r="F537" i="9"/>
  <c r="F538" i="9"/>
  <c r="F539" i="9"/>
  <c r="F540" i="9"/>
  <c r="F541" i="9"/>
  <c r="F542" i="9"/>
  <c r="F543" i="9"/>
  <c r="F544" i="9"/>
  <c r="F545" i="9"/>
  <c r="F546" i="9"/>
  <c r="F547" i="9"/>
  <c r="F548" i="9"/>
  <c r="F549" i="9"/>
  <c r="F550" i="9"/>
  <c r="F551" i="9"/>
  <c r="F552" i="9"/>
  <c r="F553" i="9"/>
  <c r="F554" i="9"/>
  <c r="F555" i="9"/>
  <c r="F556" i="9"/>
  <c r="F557" i="9"/>
  <c r="F558" i="9"/>
  <c r="F559" i="9"/>
  <c r="F560" i="9"/>
  <c r="F561" i="9"/>
  <c r="F562" i="9"/>
  <c r="F563" i="9"/>
  <c r="F564" i="9"/>
  <c r="F565" i="9"/>
  <c r="F566" i="9"/>
  <c r="F567" i="9"/>
  <c r="F568" i="9"/>
  <c r="F569" i="9"/>
  <c r="F570" i="9"/>
  <c r="F571" i="9"/>
  <c r="F572" i="9"/>
  <c r="F573" i="9"/>
  <c r="F574" i="9"/>
  <c r="F575" i="9"/>
  <c r="F576" i="9"/>
  <c r="F577" i="9"/>
  <c r="F578" i="9"/>
  <c r="F579" i="9"/>
  <c r="F580" i="9"/>
  <c r="F581" i="9"/>
  <c r="F582" i="9"/>
  <c r="F583" i="9"/>
  <c r="F584" i="9"/>
  <c r="F585" i="9"/>
  <c r="F586" i="9"/>
  <c r="F587" i="9"/>
  <c r="F588" i="9"/>
  <c r="F589" i="9"/>
  <c r="F590" i="9"/>
  <c r="F591" i="9"/>
  <c r="F592" i="9"/>
  <c r="F593" i="9"/>
  <c r="F594" i="9"/>
  <c r="F595" i="9"/>
  <c r="F596" i="9"/>
  <c r="F597" i="9"/>
  <c r="F598" i="9"/>
  <c r="F599" i="9"/>
  <c r="F600" i="9"/>
  <c r="F601" i="9"/>
  <c r="F602" i="9"/>
  <c r="F603" i="9"/>
  <c r="F604" i="9"/>
  <c r="F605" i="9"/>
  <c r="F606" i="9"/>
  <c r="F607" i="9"/>
  <c r="F608" i="9"/>
  <c r="F609" i="9"/>
  <c r="F610" i="9"/>
  <c r="F611" i="9"/>
  <c r="F612" i="9"/>
  <c r="F613" i="9"/>
  <c r="F614" i="9"/>
  <c r="F615" i="9"/>
  <c r="F616" i="9"/>
  <c r="F617" i="9"/>
  <c r="F618" i="9"/>
  <c r="F619" i="9"/>
  <c r="F620" i="9"/>
  <c r="F621" i="9"/>
  <c r="F622" i="9"/>
  <c r="F623" i="9"/>
  <c r="F624" i="9"/>
  <c r="F625" i="9"/>
  <c r="F626" i="9"/>
  <c r="F627" i="9"/>
  <c r="F628" i="9"/>
  <c r="F629" i="9"/>
  <c r="F630" i="9"/>
  <c r="F631" i="9"/>
  <c r="F632" i="9"/>
  <c r="F633" i="9"/>
  <c r="F634" i="9"/>
  <c r="F635" i="9"/>
  <c r="F636" i="9"/>
  <c r="F637" i="9"/>
  <c r="F638" i="9"/>
  <c r="F639" i="9"/>
  <c r="F640" i="9"/>
  <c r="F641" i="9"/>
  <c r="F642" i="9"/>
  <c r="F643" i="9"/>
  <c r="F644" i="9"/>
  <c r="F645" i="9"/>
  <c r="F646" i="9"/>
  <c r="F647" i="9"/>
  <c r="F648" i="9"/>
  <c r="F649" i="9"/>
  <c r="F650" i="9"/>
  <c r="F651" i="9"/>
  <c r="F652" i="9"/>
  <c r="F653" i="9"/>
  <c r="F654" i="9"/>
  <c r="F655" i="9"/>
  <c r="F656" i="9"/>
  <c r="F657" i="9"/>
  <c r="F658" i="9"/>
  <c r="F659" i="9"/>
  <c r="F660" i="9"/>
  <c r="F661" i="9"/>
  <c r="F662" i="9"/>
  <c r="F663" i="9"/>
  <c r="F664" i="9"/>
  <c r="F665" i="9"/>
  <c r="F666" i="9"/>
  <c r="F667" i="9"/>
  <c r="F668" i="9"/>
  <c r="F669" i="9"/>
  <c r="F670" i="9"/>
  <c r="F671" i="9"/>
  <c r="F672" i="9"/>
  <c r="F673" i="9"/>
  <c r="F674" i="9"/>
  <c r="F675" i="9"/>
  <c r="F676" i="9"/>
  <c r="F677" i="9"/>
  <c r="F678" i="9"/>
  <c r="F679" i="9"/>
  <c r="F680" i="9"/>
  <c r="F681" i="9"/>
  <c r="F682" i="9"/>
  <c r="F683" i="9"/>
  <c r="F684" i="9"/>
  <c r="F685" i="9"/>
  <c r="F686" i="9"/>
  <c r="F687" i="9"/>
  <c r="F688" i="9"/>
  <c r="F689" i="9"/>
  <c r="F690" i="9"/>
  <c r="F691" i="9"/>
  <c r="F692" i="9"/>
  <c r="F693" i="9"/>
  <c r="F694" i="9"/>
  <c r="F695" i="9"/>
  <c r="F696" i="9"/>
  <c r="F697" i="9"/>
  <c r="F698" i="9"/>
  <c r="F699" i="9"/>
  <c r="F700" i="9"/>
  <c r="F701" i="9"/>
  <c r="F702" i="9"/>
  <c r="F703" i="9"/>
  <c r="F704" i="9"/>
  <c r="F705" i="9"/>
  <c r="F706" i="9"/>
  <c r="F707" i="9"/>
  <c r="F708" i="9"/>
  <c r="F709" i="9"/>
  <c r="F710" i="9"/>
  <c r="F711" i="9"/>
  <c r="F712" i="9"/>
  <c r="F713" i="9"/>
  <c r="F714" i="9"/>
  <c r="F715" i="9"/>
  <c r="F716" i="9"/>
  <c r="F717" i="9"/>
  <c r="F718" i="9"/>
  <c r="F719" i="9"/>
  <c r="F720" i="9"/>
  <c r="F721" i="9"/>
  <c r="F722" i="9"/>
  <c r="F723" i="9"/>
  <c r="F724" i="9"/>
  <c r="F725" i="9"/>
  <c r="F726" i="9"/>
  <c r="F727" i="9"/>
  <c r="F728" i="9"/>
  <c r="F729" i="9"/>
  <c r="F730" i="9"/>
  <c r="F731" i="9"/>
  <c r="F732" i="9"/>
  <c r="F733" i="9"/>
  <c r="F734" i="9"/>
  <c r="F735" i="9"/>
  <c r="F736" i="9"/>
  <c r="F737" i="9"/>
  <c r="F738" i="9"/>
  <c r="F739" i="9"/>
  <c r="F740" i="9"/>
  <c r="F741" i="9"/>
  <c r="F742" i="9"/>
  <c r="F743" i="9"/>
  <c r="F744" i="9"/>
  <c r="F745" i="9"/>
  <c r="F746" i="9"/>
  <c r="F747" i="9"/>
  <c r="F748" i="9"/>
  <c r="F749" i="9"/>
  <c r="F750" i="9"/>
  <c r="F751" i="9"/>
  <c r="F752" i="9"/>
  <c r="F753" i="9"/>
  <c r="F754" i="9"/>
  <c r="F755" i="9"/>
  <c r="F756" i="9"/>
  <c r="F757" i="9"/>
  <c r="F758" i="9"/>
  <c r="F759" i="9"/>
  <c r="F760" i="9"/>
  <c r="F761" i="9"/>
  <c r="F762" i="9"/>
  <c r="F763" i="9"/>
  <c r="F764" i="9"/>
  <c r="F765" i="9"/>
  <c r="F766" i="9"/>
  <c r="F767" i="9"/>
  <c r="F768" i="9"/>
  <c r="F769" i="9"/>
  <c r="F770" i="9"/>
  <c r="F771" i="9"/>
  <c r="F772" i="9"/>
  <c r="F773" i="9"/>
  <c r="F774" i="9"/>
  <c r="F775" i="9"/>
  <c r="F776" i="9"/>
  <c r="F777" i="9"/>
  <c r="F778" i="9"/>
  <c r="F779" i="9"/>
  <c r="F780" i="9"/>
  <c r="F781" i="9"/>
  <c r="F782" i="9"/>
  <c r="F783" i="9"/>
  <c r="F784" i="9"/>
  <c r="F785" i="9"/>
  <c r="F786" i="9"/>
  <c r="F787" i="9"/>
  <c r="F788" i="9"/>
  <c r="F789" i="9"/>
  <c r="F790" i="9"/>
  <c r="F791" i="9"/>
  <c r="F792" i="9"/>
  <c r="F793" i="9"/>
  <c r="F794" i="9"/>
  <c r="F795" i="9"/>
  <c r="F796" i="9"/>
  <c r="F797" i="9"/>
  <c r="F798" i="9"/>
  <c r="F799" i="9"/>
  <c r="F800" i="9"/>
  <c r="F801" i="9"/>
  <c r="F802" i="9"/>
  <c r="F803" i="9"/>
  <c r="F804" i="9"/>
  <c r="F805" i="9"/>
  <c r="F806" i="9"/>
  <c r="F807" i="9"/>
  <c r="F808" i="9"/>
  <c r="F809" i="9"/>
  <c r="F810" i="9"/>
  <c r="F811" i="9"/>
  <c r="F812" i="9"/>
  <c r="F813" i="9"/>
  <c r="F814" i="9"/>
  <c r="F815" i="9"/>
  <c r="F816" i="9"/>
  <c r="F817" i="9"/>
  <c r="F818" i="9"/>
  <c r="F819" i="9"/>
  <c r="F820" i="9"/>
  <c r="F821" i="9"/>
  <c r="F822" i="9"/>
  <c r="F823" i="9"/>
  <c r="F824" i="9"/>
  <c r="F825" i="9"/>
  <c r="F826" i="9"/>
  <c r="F827" i="9"/>
  <c r="F828" i="9"/>
  <c r="F829" i="9"/>
  <c r="F830" i="9"/>
  <c r="F831" i="9"/>
  <c r="F832" i="9"/>
  <c r="F833" i="9"/>
  <c r="F834" i="9"/>
  <c r="F835" i="9"/>
  <c r="F836" i="9"/>
  <c r="F837" i="9"/>
  <c r="F838" i="9"/>
  <c r="F839" i="9"/>
  <c r="F840" i="9"/>
  <c r="F841" i="9"/>
  <c r="F842" i="9"/>
  <c r="F843" i="9"/>
  <c r="F844" i="9"/>
  <c r="F845" i="9"/>
  <c r="F846" i="9"/>
  <c r="F847" i="9"/>
  <c r="F848" i="9"/>
  <c r="F849" i="9"/>
  <c r="F850" i="9"/>
  <c r="F851" i="9"/>
  <c r="F852" i="9"/>
  <c r="F853" i="9"/>
  <c r="F854" i="9"/>
  <c r="F855" i="9"/>
  <c r="F856" i="9"/>
  <c r="F857" i="9"/>
  <c r="F858" i="9"/>
  <c r="F859" i="9"/>
  <c r="F860" i="9"/>
  <c r="F861" i="9"/>
  <c r="F862" i="9"/>
  <c r="F863" i="9"/>
  <c r="F864" i="9"/>
  <c r="F865" i="9"/>
  <c r="F866" i="9"/>
  <c r="F867" i="9"/>
  <c r="F868" i="9"/>
  <c r="F869" i="9"/>
  <c r="F870" i="9"/>
  <c r="F871" i="9"/>
  <c r="F872" i="9"/>
  <c r="F873" i="9"/>
  <c r="F874" i="9"/>
  <c r="F875" i="9"/>
  <c r="F876" i="9"/>
  <c r="F877" i="9"/>
  <c r="F878" i="9"/>
  <c r="F879" i="9"/>
  <c r="F880" i="9"/>
  <c r="F881" i="9"/>
  <c r="F882" i="9"/>
  <c r="F883" i="9"/>
  <c r="F884" i="9"/>
  <c r="F885" i="9"/>
  <c r="F886" i="9"/>
  <c r="F887" i="9"/>
  <c r="F888" i="9"/>
  <c r="F889" i="9"/>
  <c r="F890" i="9"/>
  <c r="F891" i="9"/>
  <c r="F892" i="9"/>
  <c r="F893" i="9"/>
  <c r="F894" i="9"/>
  <c r="F895" i="9"/>
  <c r="F896" i="9"/>
  <c r="F897" i="9"/>
  <c r="F898" i="9"/>
  <c r="F899" i="9"/>
  <c r="F900" i="9"/>
  <c r="F901" i="9"/>
  <c r="F902" i="9"/>
  <c r="F903" i="9"/>
  <c r="F904" i="9"/>
  <c r="F905" i="9"/>
  <c r="F906" i="9"/>
  <c r="F907" i="9"/>
  <c r="F908" i="9"/>
  <c r="F909" i="9"/>
  <c r="F910" i="9"/>
  <c r="F911" i="9"/>
  <c r="F912" i="9"/>
  <c r="F913" i="9"/>
  <c r="F914" i="9"/>
  <c r="F915" i="9"/>
  <c r="F916" i="9"/>
  <c r="F917" i="9"/>
  <c r="F918" i="9"/>
  <c r="F919" i="9"/>
  <c r="F920" i="9"/>
  <c r="F921" i="9"/>
  <c r="F922" i="9"/>
  <c r="F923" i="9"/>
  <c r="F924" i="9"/>
  <c r="F925" i="9"/>
  <c r="F926" i="9"/>
  <c r="F927" i="9"/>
  <c r="F928" i="9"/>
  <c r="F929" i="9"/>
  <c r="F930" i="9"/>
  <c r="F931" i="9"/>
  <c r="F932" i="9"/>
  <c r="F933" i="9"/>
  <c r="F934" i="9"/>
  <c r="F935" i="9"/>
  <c r="F936" i="9"/>
  <c r="F937" i="9"/>
  <c r="F938" i="9"/>
  <c r="F939" i="9"/>
  <c r="F940" i="9"/>
  <c r="F941" i="9"/>
  <c r="F942" i="9"/>
  <c r="F943" i="9"/>
  <c r="F944" i="9"/>
  <c r="F945" i="9"/>
  <c r="F1" i="9"/>
  <c r="D3" i="9"/>
  <c r="M3" i="6"/>
  <c r="H3" i="6"/>
  <c r="F3" i="6"/>
  <c r="E3" i="6"/>
  <c r="D3" i="6"/>
  <c r="C3" i="6"/>
  <c r="H2" i="6"/>
  <c r="I7" i="1" s="1"/>
  <c r="M2" i="6"/>
  <c r="I12" i="1" s="1"/>
  <c r="F2" i="6"/>
  <c r="I5" i="1" s="1"/>
  <c r="E2" i="6"/>
  <c r="I4" i="1" s="1"/>
</calcChain>
</file>

<file path=xl/sharedStrings.xml><?xml version="1.0" encoding="utf-8"?>
<sst xmlns="http://schemas.openxmlformats.org/spreadsheetml/2006/main" count="9466" uniqueCount="620">
  <si>
    <t>_ProductId (No es posible modificar)</t>
  </si>
  <si>
    <t>_ProductName (No es posible modificar)</t>
  </si>
  <si>
    <t>FieldId (No es posible modificar)</t>
  </si>
  <si>
    <t>FieldName (No es posible modificar)</t>
  </si>
  <si>
    <t>FieldTypeName (No es posible modificar)</t>
  </si>
  <si>
    <t>FieldValueId (No es posible modificar)</t>
  </si>
  <si>
    <t>FieldValueName (No es posible modificar)</t>
  </si>
  <si>
    <t>SpecificationCode (No es posible modificar)</t>
  </si>
  <si>
    <t>SpecificationValue</t>
  </si>
  <si>
    <t>_ProductReferenceCodeId (No es posible modificar)</t>
  </si>
  <si>
    <t>19</t>
  </si>
  <si>
    <t>Tipo</t>
  </si>
  <si>
    <t>CheckBox</t>
  </si>
  <si>
    <t>83,84,101,211,212,213,214,215,216,217,218,219,220,1272,1353,1354,1355,1783,1784,1785,1786,2278,2279,2280,2281,2282,2839,3044,4342,4518,8194,8195,8196,8522,8523,8524,8525,8526,8527</t>
  </si>
  <si>
    <t>Tendencia,Estampada,Básica,JUSTIN,JAGGER,HARRISON,BONO,MORRISON,AXEL,SKINNY,CONSTANCE,NATASHA,JOHANA,SHAILA,KENDALL,GISELLE,DAYANA,LILI,LILI,GIGI,KATE,SUPER SKINNY,MELANIE,JOGGER,ANIA,CHINO,CARROT,ACTIVE JEANS,EMILY,George,ISABELLA,CANDICE,JAMIE,CASUAL,DEPORTIVO,BOSTONIANO,FLAT,TYLER,KELSEY</t>
  </si>
  <si>
    <t>20</t>
  </si>
  <si>
    <t>Cuello</t>
  </si>
  <si>
    <t>85,86,87,1356,2121,2122,2623,3045,3692</t>
  </si>
  <si>
    <t>POLO,CUELLO V,CUELLO REDONDO,-,Varios,Varios,MAO,Capucha,Justin</t>
  </si>
  <si>
    <t/>
  </si>
  <si>
    <t>---</t>
  </si>
  <si>
    <t>21</t>
  </si>
  <si>
    <t>Silueta</t>
  </si>
  <si>
    <t>79,80,82,93,94,96,99,1787,1788,2624,2625,2626,2840,3046,3693,4343,4519,4520,9086,9087,9088,9089,9090,9091,9092,9093,9094,9095,9096,9097,9098,9099,9168,9169,9170,9171,9212,9213,9271,9272,9484,9575</t>
  </si>
  <si>
    <t>Regular Fit,Super Slim,Super Skinny,Regular,Slim Fit,Skinny,Push Up,Jeggins,Leggins,LONG FIT,OVERSIZE,SLIM,Tiro largo,Jeggin,Cazadora,Push up fit,Annia,Dayana,Camisa,Playera,Chamarra,Chaleco,Pantalon Mezclilla,Pantalon Gabardina,Conjunto,Boxer,Sudadera,Sweater,Pantalon,Blusa,Vestido,Jumpsuit,Bermuda,Pants,Jumper,Falda,Traje De Baño,Jeans,Perfume,Short,Mallas,Cubrebocas</t>
  </si>
  <si>
    <t>22</t>
  </si>
  <si>
    <t>Manga</t>
  </si>
  <si>
    <t>88,89,90,91,92,1582,2627,2628,2629</t>
  </si>
  <si>
    <t>MANGA CORTA,MANGA LARGA,SIN MANGA,MANGA 3/4,TIRANTES,-,CORTA,LARGA,LARGA</t>
  </si>
  <si>
    <t>23</t>
  </si>
  <si>
    <t>Estilo</t>
  </si>
  <si>
    <t>24</t>
  </si>
  <si>
    <t>Material</t>
  </si>
  <si>
    <t>Texto</t>
  </si>
  <si>
    <t>25</t>
  </si>
  <si>
    <t>Información adicional</t>
  </si>
  <si>
    <t>Texto Grande</t>
  </si>
  <si>
    <t>30</t>
  </si>
  <si>
    <t>Colores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</si>
  <si>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8193</t>
  </si>
  <si>
    <t>BLANCO,NEGRO,MILITAR,AZUL MARINO,GRIS,OLIVO,AZUL,ROSA,VINO,ROJO,KAKHY,VERDE,AMARILLO,STONE,SUAVIZADO,OXIDADO,DESENGOMADO,STONE MEDIO,HUESO,MORADO,CHOCOLATE,ARENA,DORADO,BEIGE,PETROLEO,NARANJA,RAYADO,VARIOS,CUADROS,VINOTINTO,CORAL,GRIS OXFORD,CAMEL,CAFÉ,AZUL MEDIO,AZUL CLARO,TABACO,AZUL CIELO,CEMENTO,TURQUESA,ROSA CHICLE,MENTA,SALMON,BLEACH,MEGA BLEACH,DURAZNO,NEGROPETROLEO,SIN COLOR,JADE,SNOW WASH,STONE BLEACH,LAVANDA,VERDE BOTELLA,MOSTAZA,PLATA,DOBLE STONE,ESMERALDA,MAGENTA,AZUL FUERTE</t>
  </si>
  <si>
    <t>31</t>
  </si>
  <si>
    <t>category_meli</t>
  </si>
  <si>
    <t>32</t>
  </si>
  <si>
    <t>Detalles</t>
  </si>
  <si>
    <t>33</t>
  </si>
  <si>
    <t>Cuidados</t>
  </si>
  <si>
    <t>GD14R046STCHI</t>
  </si>
  <si>
    <t>1</t>
  </si>
  <si>
    <t>9</t>
  </si>
  <si>
    <t>Departamento*</t>
  </si>
  <si>
    <t>Categoria*</t>
  </si>
  <si>
    <t>Columna1</t>
  </si>
  <si>
    <t>Còdigo</t>
  </si>
  <si>
    <t>EAN</t>
  </si>
  <si>
    <t>Nombre Producto*</t>
  </si>
  <si>
    <t>Descripción</t>
  </si>
  <si>
    <t>PALABRAS CLAVE</t>
  </si>
  <si>
    <t>Fecha Lanzamiento*</t>
  </si>
  <si>
    <t>ALTURA</t>
  </si>
  <si>
    <t>LARGURA</t>
  </si>
  <si>
    <t>COMPRIMENTO</t>
  </si>
  <si>
    <t>Peso*</t>
  </si>
  <si>
    <t>Precio*</t>
  </si>
  <si>
    <t>Precio oferta*</t>
  </si>
  <si>
    <t>INVENTARIO</t>
  </si>
  <si>
    <t>Fit</t>
  </si>
  <si>
    <t>Informaciòn adicional</t>
  </si>
  <si>
    <t>Color 1</t>
  </si>
  <si>
    <t>Color</t>
  </si>
  <si>
    <t>Talla</t>
  </si>
  <si>
    <t>Talla Meli</t>
  </si>
  <si>
    <t>Color Meli</t>
  </si>
  <si>
    <t>Nombre-fotos</t>
  </si>
  <si>
    <t>Color-picker</t>
  </si>
  <si>
    <t>Mujer</t>
  </si>
  <si>
    <t>Chamarras y Chalecos</t>
  </si>
  <si>
    <t>GD14R046</t>
  </si>
  <si>
    <t>GD14R046ST</t>
  </si>
  <si>
    <t>CHAMARRA CLASSIC</t>
  </si>
  <si>
    <t>Chamarra para toda ocasión, te dará una personalidad única! Que el clima no te agarre por sorpresa! Nada mejor que estar preparado y con estilo.</t>
  </si>
  <si>
    <t>Lavar a máquina
No usar blanqueador
Usar detergentes suaves
Secar Colgando</t>
  </si>
  <si>
    <t>chamarras, chamarraz, abrigos, abrigo, avrigo, avrigos, abrigoz, avrigoz, chalecos, chalekos, chalecoz, chalekoz, saco, zaco, sacos, zacos</t>
  </si>
  <si>
    <t>CHAMARRA</t>
  </si>
  <si>
    <t>CLASSIC</t>
  </si>
  <si>
    <t>ALGODON  ELASTANO</t>
  </si>
  <si>
    <t>ST</t>
  </si>
  <si>
    <t>STONE</t>
  </si>
  <si>
    <t>CHI</t>
  </si>
  <si>
    <t>10000_S_cadbd3c</t>
  </si>
  <si>
    <t>11000_Azul_11000-Azul</t>
  </si>
  <si>
    <t>GD14R046ST-1</t>
  </si>
  <si>
    <t>GD14R046ST-STONE</t>
  </si>
  <si>
    <t>GRA</t>
  </si>
  <si>
    <t>10000_L_93784da</t>
  </si>
  <si>
    <t>MED</t>
  </si>
  <si>
    <t>10000_M_cbe4ee0</t>
  </si>
  <si>
    <t>Hombre</t>
  </si>
  <si>
    <t>QC240253</t>
  </si>
  <si>
    <t>PLAYERA</t>
  </si>
  <si>
    <t>BC</t>
  </si>
  <si>
    <t>BLANCO</t>
  </si>
  <si>
    <t>11000_Blanco_11000-Blanco</t>
  </si>
  <si>
    <t>XGD</t>
  </si>
  <si>
    <t>10000_XL_d98a2a0</t>
  </si>
  <si>
    <t>GR</t>
  </si>
  <si>
    <t>GRIS</t>
  </si>
  <si>
    <t>11000_Gris_11000-Gris</t>
  </si>
  <si>
    <t>11000_Beige_11000-Beige</t>
  </si>
  <si>
    <t>100% ALGODON</t>
  </si>
  <si>
    <t>AP</t>
  </si>
  <si>
    <t>AZUL PAVO</t>
  </si>
  <si>
    <t>NG</t>
  </si>
  <si>
    <t>NEGRO</t>
  </si>
  <si>
    <t>11000_Negro_11000-Negro</t>
  </si>
  <si>
    <t>SLIM</t>
  </si>
  <si>
    <t>AM</t>
  </si>
  <si>
    <t>AZUL MARINO</t>
  </si>
  <si>
    <t>11000_Azul marino_11000-AzulMarino</t>
  </si>
  <si>
    <t>SLIM FIT</t>
  </si>
  <si>
    <t>AO</t>
  </si>
  <si>
    <t>AMARILLO</t>
  </si>
  <si>
    <t>11000_Amarillo_11000-Amarillo</t>
  </si>
  <si>
    <t>100% POLIESTER</t>
  </si>
  <si>
    <t>REGULAR</t>
  </si>
  <si>
    <t>Playeras</t>
  </si>
  <si>
    <t>50% ALG / 50% POLIESTER</t>
  </si>
  <si>
    <t>Sudaderas y Sweaters</t>
  </si>
  <si>
    <t>SUDADERA</t>
  </si>
  <si>
    <t>QC250372</t>
  </si>
  <si>
    <t>GC</t>
  </si>
  <si>
    <t>RJ</t>
  </si>
  <si>
    <t>ROJO</t>
  </si>
  <si>
    <t>11000_Rojo_11000-Rojo</t>
  </si>
  <si>
    <t>BLUSA</t>
  </si>
  <si>
    <t>AZ</t>
  </si>
  <si>
    <t>AZUL</t>
  </si>
  <si>
    <t>JEANS</t>
  </si>
  <si>
    <t>SM</t>
  </si>
  <si>
    <t>STONE MEDIO</t>
  </si>
  <si>
    <t>10000_26_10000-26</t>
  </si>
  <si>
    <t>10000_28_10000-28</t>
  </si>
  <si>
    <t>10000_30_10000-30</t>
  </si>
  <si>
    <t>10000_32_873edff</t>
  </si>
  <si>
    <t>10000_34_da934b5</t>
  </si>
  <si>
    <t>10000_36_c4b8f6b</t>
  </si>
  <si>
    <t>CUELLO REDONDO</t>
  </si>
  <si>
    <t>KH</t>
  </si>
  <si>
    <t>KAKHY</t>
  </si>
  <si>
    <t>ID</t>
  </si>
  <si>
    <t>NO</t>
  </si>
  <si>
    <t>un</t>
  </si>
  <si>
    <t>SÍ</t>
  </si>
  <si>
    <t>chamarra-classicgd14r046-mujer</t>
  </si>
  <si>
    <t>CHAMARRA CLASSICGD14R046</t>
  </si>
  <si>
    <t>chamarra classicgd14r046 Moda Joven Y Rebelde Con Diseño Y Variedad. Compra Online La Ropa Para Definir Tu Estilo. Envíos Gratis Por +$699.</t>
  </si>
  <si>
    <t>Ropa Para Mujer</t>
  </si>
  <si>
    <t>Quarry</t>
  </si>
  <si>
    <t>Padrão</t>
  </si>
  <si>
    <t>Blusas y Camisas</t>
  </si>
  <si>
    <t>Jeans</t>
  </si>
  <si>
    <t>_SkuId (No es posible modificar)</t>
  </si>
  <si>
    <t>_SkuName</t>
  </si>
  <si>
    <t>_ActivateSkuIfPossible</t>
  </si>
  <si>
    <t>_SkuIsActive (No es posible modificar)</t>
  </si>
  <si>
    <t>_SkuEan</t>
  </si>
  <si>
    <t>_Height</t>
  </si>
  <si>
    <t>_ActualHeight</t>
  </si>
  <si>
    <t>_Width</t>
  </si>
  <si>
    <t>_ActualWidth</t>
  </si>
  <si>
    <t>_Length</t>
  </si>
  <si>
    <t>_ActualLength</t>
  </si>
  <si>
    <t>_Weight</t>
  </si>
  <si>
    <t>_ActualWeight</t>
  </si>
  <si>
    <t>_MeasurementUnit</t>
  </si>
  <si>
    <t>_UnitMultiplier</t>
  </si>
  <si>
    <t>_SKUReferenceCode</t>
  </si>
  <si>
    <t>_RewardValue</t>
  </si>
  <si>
    <t>_EstimatedDateArrival</t>
  </si>
  <si>
    <t>_ManufacturerCode</t>
  </si>
  <si>
    <t>_ProductName (Requerido)</t>
  </si>
  <si>
    <t>_ProductShortDescription</t>
  </si>
  <si>
    <t>_ProductIsActive (No es posible modificar)</t>
  </si>
  <si>
    <t>_ProductReferenceCodeId</t>
  </si>
  <si>
    <t>_ShowOnSite</t>
  </si>
  <si>
    <t>_CaptionLink (No es posible modificar)</t>
  </si>
  <si>
    <t>_ProductDescription</t>
  </si>
  <si>
    <t>_ProductLaunchDate</t>
  </si>
  <si>
    <t>_Keywords</t>
  </si>
  <si>
    <t>_SiteTitle</t>
  </si>
  <si>
    <t>_MetaTagDescription</t>
  </si>
  <si>
    <t>_SupplierId</t>
  </si>
  <si>
    <t>_ShowOutOfStock</t>
  </si>
  <si>
    <t>_Kit (No es posible modificar)</t>
  </si>
  <si>
    <t>_DepartamentId (No es posible modificar)</t>
  </si>
  <si>
    <t>_DepartamentName</t>
  </si>
  <si>
    <t>_CategoryId</t>
  </si>
  <si>
    <t>_CategoryName</t>
  </si>
  <si>
    <t>_BrandId</t>
  </si>
  <si>
    <t>_Brand</t>
  </si>
  <si>
    <t>_CubicWeight</t>
  </si>
  <si>
    <t>_CommercialCondition</t>
  </si>
  <si>
    <t>_Stores</t>
  </si>
  <si>
    <t>_Accessories</t>
  </si>
  <si>
    <t>_Similar</t>
  </si>
  <si>
    <t>_Suggestions</t>
  </si>
  <si>
    <t>_MostrarJunto</t>
  </si>
  <si>
    <t>_Attachment</t>
  </si>
  <si>
    <t>REPETICIONES</t>
  </si>
  <si>
    <t>ID'S</t>
  </si>
  <si>
    <t>TOTAL CELDAS</t>
  </si>
  <si>
    <t>NOMBRE</t>
  </si>
  <si>
    <t>CAMISA REGULAR MANGA CORTA</t>
  </si>
  <si>
    <t>QC080013ACCHI</t>
  </si>
  <si>
    <t>QC080013</t>
  </si>
  <si>
    <t>camisa-regular-manga-cortaqc080013ac-hombre</t>
  </si>
  <si>
    <t>Camisa lisa de manga larga, con cuello clásico,botones frontales y en mangas. Talla del modelo: CH, Altura: 1.86cm</t>
  </si>
  <si>
    <t xml:space="preserve">camisa, camisas, kamisa, kmisa, kamisas, kmisas, kmiza, kmizaz, camisa de hombre, camisa estampada, camisa a cuadros, camisas lisas, camisas con botones, camisa cuello mao, camisa manga corta, camisa manga larga, QC080013ACCHI </t>
  </si>
  <si>
    <t>CAMISA REGULAR MANGA CORTAQC080013AC</t>
  </si>
  <si>
    <t>camisa regular manga cortaqc080013ac Moda Joven Y Rebelde Con Diseño Y Variedad. Compra Online La Ropa Para Definir Tu Estilo. Envíos Gratis Por +$699.</t>
  </si>
  <si>
    <t>Camisas y Polos</t>
  </si>
  <si>
    <t>QC080013ACMED</t>
  </si>
  <si>
    <t xml:space="preserve">camisa, camisas, kamisa, kmisa, kamisas, kmisas, kmiza, kmizaz, camisa de hombre, camisa estampada, camisa a cuadros, camisas lisas, camisas con botones, camisa cuello mao, camisa manga corta, camisa manga larga, QC080013ACMED </t>
  </si>
  <si>
    <t>QC080013ACGRA</t>
  </si>
  <si>
    <t xml:space="preserve">camisa, camisas, kamisa, kmisa, kamisas, kmisas, kmiza, kmizaz, camisa de hombre, camisa estampada, camisa a cuadros, camisas lisas, camisas con botones, camisa cuello mao, camisa manga corta, camisa manga larga, QC080013ACGRA </t>
  </si>
  <si>
    <t>QC080013ACXGD</t>
  </si>
  <si>
    <t xml:space="preserve">camisa, camisas, kamisa, kmisa, kamisas, kmisas, kmiza, kmizaz, camisa de hombre, camisa estampada, camisa a cuadros, camisas lisas, camisas con botones, camisa cuello mao, camisa manga corta, camisa manga larga, QC080013ACXGD </t>
  </si>
  <si>
    <t>CAMISA SLIM MANGA LARGA</t>
  </si>
  <si>
    <t>QC080962NGCHI</t>
  </si>
  <si>
    <t>QC080962</t>
  </si>
  <si>
    <t>camisa-slim-manga-largaqc080962ng-hombre</t>
  </si>
  <si>
    <t>Camisa de manga larga, cuello mao,botones frontales y en mangas. Talla del modelo: CH, Altura: 1.86cm</t>
  </si>
  <si>
    <t>camisa, camisas, kamisa, kmisa, kamisas, kmisas, kmiza, kmizaz, camisa de hombre, camisa estampada, camisa a cuadros, camisas lisas, camisas con botones, camisa cuello mao, camisa manga corta, camisa manga larga, QC080962NGCHI , negra, negras</t>
  </si>
  <si>
    <t>CAMISA SLIM MANGA LARGAQC080962NG</t>
  </si>
  <si>
    <t>camisa slim manga largaqc080962ng Moda Joven Y Rebelde Con Diseño Y Variedad. Compra Online La Ropa Para Definir Tu Estilo. Envíos Gratis Por +$699.</t>
  </si>
  <si>
    <t>QC080962NGMED</t>
  </si>
  <si>
    <t>camisa, camisas, kamisa, kmisa, kamisas, kmisas, kmiza, kmizaz, camisa de hombre, camisa estampada, camisa a cuadros, camisas lisas, camisas con botones, camisa cuello mao, camisa manga corta, camisa manga larga, QC080962NGMED , negra, negras</t>
  </si>
  <si>
    <t>QC080962NGGRA</t>
  </si>
  <si>
    <t>camisa, camisas, kamisa, kmisa, kamisas, kmisas, kmiza, kmizaz, camisa de hombre, camisa estampada, camisa a cuadros, camisas lisas, camisas con botones, camisa cuello mao, camisa manga corta, camisa manga larga, QC080962NGGRA , negra, negras</t>
  </si>
  <si>
    <t>QC080962NGXGD</t>
  </si>
  <si>
    <t>camisa, camisas, kamisa, kmisa, kamisas, kmisas, kmiza, kmizaz, camisa de hombre, camisa estampada, camisa a cuadros, camisas lisas, camisas con botones, camisa cuello mao, camisa manga corta, camisa manga larga, QC080962NGXGD , negra, negras</t>
  </si>
  <si>
    <t>CAMISA LISA MANGA LARGA</t>
  </si>
  <si>
    <t>QC080976AZCHI</t>
  </si>
  <si>
    <t>QC080976</t>
  </si>
  <si>
    <t>camisa-lisa-manga-largaqc080976az-hombre</t>
  </si>
  <si>
    <t>Camisa lisa de manga larga con cuello clásico, botones frontales y en mangas. Talla del modelo: CH, Altura: 1.86cm</t>
  </si>
  <si>
    <t>camisa, camisas, kamisa, kmisa, kamisas, kmisas, kmiza, kmizaz, camisa de hombre, camisa estampada, camisa a cuadros, camisas lisas, camisas con botones, camisa cuello mao, camisa manga corta, camisa manga larga, QC080976AZCHI , azules</t>
  </si>
  <si>
    <t>CAMISA LISA MANGA LARGAQC080976AZ</t>
  </si>
  <si>
    <t>camisa lisa manga largaqc080976az Moda Joven Y Rebelde Con Diseño Y Variedad. Compra Online La Ropa Para Definir Tu Estilo. Envíos Gratis Por +$699.</t>
  </si>
  <si>
    <t>QC080976AZMED</t>
  </si>
  <si>
    <t>camisa, camisas, kamisa, kmisa, kamisas, kmisas, kmiza, kmizaz, camisa de hombre, camisa estampada, camisa a cuadros, camisas lisas, camisas con botones, camisa cuello mao, camisa manga corta, camisa manga larga, QC080976AZMED , azules</t>
  </si>
  <si>
    <t>QC080976AZGRA</t>
  </si>
  <si>
    <t>camisa, camisas, kamisa, kmisa, kamisas, kmisas, kmiza, kmizaz, camisa de hombre, camisa estampada, camisa a cuadros, camisas lisas, camisas con botones, camisa cuello mao, camisa manga corta, camisa manga larga, QC080976AZGRA , azules</t>
  </si>
  <si>
    <t>QC080976AZXGD</t>
  </si>
  <si>
    <t>camisa, camisas, kamisa, kmisa, kamisas, kmisas, kmiza, kmizaz, camisa de hombre, camisa estampada, camisa a cuadros, camisas lisas, camisas con botones, camisa cuello mao, camisa manga corta, camisa manga larga, QC080976AZXGD , azules</t>
  </si>
  <si>
    <t>QC080976BCCHI</t>
  </si>
  <si>
    <t>camisa-lisa-manga-largaqc080976bc-hombre</t>
  </si>
  <si>
    <t>camisa, camisas, kamisa, kmisa, kamisas, kmisas, kmiza, kmizaz, camisa de hombre, camisa estampada, camisa a cuadros, camisas lisas, camisas con botones, camisa cuello mao, camisa manga corta, camisa manga larga, QC080976BCCHI , blanca, blancas</t>
  </si>
  <si>
    <t>CAMISA LISA MANGA LARGAQC080976BC</t>
  </si>
  <si>
    <t>camisa lisa manga largaqc080976bc Moda Joven Y Rebelde Con Diseño Y Variedad. Compra Online La Ropa Para Definir Tu Estilo. Envíos Gratis Por +$699.</t>
  </si>
  <si>
    <t>QC080976BCMED</t>
  </si>
  <si>
    <t>camisa, camisas, kamisa, kmisa, kamisas, kmisas, kmiza, kmizaz, camisa de hombre, camisa estampada, camisa a cuadros, camisas lisas, camisas con botones, camisa cuello mao, camisa manga corta, camisa manga larga, QC080976BCMED , blanca, blancas</t>
  </si>
  <si>
    <t>QC080976BCGRA</t>
  </si>
  <si>
    <t>camisa, camisas, kamisa, kmisa, kamisas, kmisas, kmiza, kmizaz, camisa de hombre, camisa estampada, camisa a cuadros, camisas lisas, camisas con botones, camisa cuello mao, camisa manga corta, camisa manga larga, QC080976BCGRA , blanca, blancas</t>
  </si>
  <si>
    <t>QC080976BCXGD</t>
  </si>
  <si>
    <t>camisa, camisas, kamisa, kmisa, kamisas, kmisas, kmiza, kmizaz, camisa de hombre, camisa estampada, camisa a cuadros, camisas lisas, camisas con botones, camisa cuello mao, camisa manga corta, camisa manga larga, QC080976BCXGD , blanca, blancas</t>
  </si>
  <si>
    <t>QC080976NGCHI</t>
  </si>
  <si>
    <t>camisa-lisa-manga-largaqc080976ng-hombre</t>
  </si>
  <si>
    <t>camisa, camisas, kamisa, kmisa, kamisas, kmisas, kmiza, kmizaz, camisa de hombre, camisa estampada, camisa a cuadros, camisas lisas, camisas con botones, camisa cuello mao, camisa manga corta, camisa manga larga, QC080976NGCHI , negra, negras</t>
  </si>
  <si>
    <t>CAMISA LISA MANGA LARGAQC080976NG</t>
  </si>
  <si>
    <t>camisa lisa manga largaqc080976ng Moda Joven Y Rebelde Con Diseño Y Variedad. Compra Online La Ropa Para Definir Tu Estilo. Envíos Gratis Por +$699.</t>
  </si>
  <si>
    <t>QC080976NGMED</t>
  </si>
  <si>
    <t>camisa, camisas, kamisa, kmisa, kamisas, kmisas, kmiza, kmizaz, camisa de hombre, camisa estampada, camisa a cuadros, camisas lisas, camisas con botones, camisa cuello mao, camisa manga corta, camisa manga larga, QC080976NGMED , negra, negras</t>
  </si>
  <si>
    <t>QC080976NGGRA</t>
  </si>
  <si>
    <t>camisa, camisas, kamisa, kmisa, kamisas, kmisas, kmiza, kmizaz, camisa de hombre, camisa estampada, camisa a cuadros, camisas lisas, camisas con botones, camisa cuello mao, camisa manga corta, camisa manga larga, QC080976NGGRA , negra, negras</t>
  </si>
  <si>
    <t>QC080976NGXGD</t>
  </si>
  <si>
    <t>camisa, camisas, kamisa, kmisa, kamisas, kmisas, kmiza, kmizaz, camisa de hombre, camisa estampada, camisa a cuadros, camisas lisas, camisas con botones, camisa cuello mao, camisa manga corta, camisa manga larga, QC080976NGXGD , negra, negras</t>
  </si>
  <si>
    <t>PLAYERA POLO SLIM FIT</t>
  </si>
  <si>
    <t>QC240911RJCHI</t>
  </si>
  <si>
    <t>QC240911</t>
  </si>
  <si>
    <t>playera-polo-slim-fitqc240911rj-hombre</t>
  </si>
  <si>
    <t>Playera polo con micro diseño, mangas y cuello combinados y botones frontales. Talla del modelo: CH, Altura: 1.86cm</t>
  </si>
  <si>
    <t>playera, palyeras, plallera, plalleras, payera, payeras, payeraz, remera, remeras, remeraz, camisetas, camicetas, camisetaz, kmisetas, kmicetas, kmisetas, kmizetaz, polo, polos, t.shirt, tank top, tanc top, top, crop top, QC240911RJCHI , roja, rojas</t>
  </si>
  <si>
    <t>PLAYERA POLO SLIM FITQC240911RJ</t>
  </si>
  <si>
    <t>playera polo slim fitqc240911rj Moda Joven Y Rebelde Con Diseño Y Variedad. Compra Online La Ropa Para Definir Tu Estilo. Envíos Gratis Por +$699.</t>
  </si>
  <si>
    <t>QC240911RJMED</t>
  </si>
  <si>
    <t>playera, palyeras, plallera, plalleras, payera, payeras, payeraz, remera, remeras, remeraz, camisetas, camicetas, camisetaz, kmisetas, kmicetas, kmisetas, kmizetaz, polo, polos, t.shirt, tank top, tanc top, top, crop top, QC240911RJMED , roja, rojas</t>
  </si>
  <si>
    <t>QC240911RJGRA</t>
  </si>
  <si>
    <t>playera, palyeras, plallera, plalleras, payera, payeras, payeraz, remera, remeras, remeraz, camisetas, camicetas, camisetaz, kmisetas, kmicetas, kmisetas, kmizetaz, polo, polos, t.shirt, tank top, tanc top, top, crop top, QC240911RJGRA , roja, rojas</t>
  </si>
  <si>
    <t>QC240911RJXGD</t>
  </si>
  <si>
    <t>playera, palyeras, plallera, plalleras, payera, payeras, payeraz, remera, remeras, remeraz, camisetas, camicetas, camisetaz, kmisetas, kmicetas, kmisetas, kmizetaz, polo, polos, t.shirt, tank top, tanc top, top, crop top, QC240911RJXGD , roja, rojas</t>
  </si>
  <si>
    <t>CAMISA SLIM FIT MANGA CORTA</t>
  </si>
  <si>
    <t>QC240912AMCHI</t>
  </si>
  <si>
    <t>QC240912</t>
  </si>
  <si>
    <t>camisa-slim-fit-manga-cortaqc240912am-hombre</t>
  </si>
  <si>
    <t>Camisa de manga corta combinadas, con micro diseño, cuello mao y botones frontales</t>
  </si>
  <si>
    <t xml:space="preserve">playera, palyeras, plallera, plalleras, payera, payeras, payeraz, remera, remeras, remeraz, camisetas, camicetas, camisetaz, kmisetas, kmicetas, kmisetas, kmizetaz, polo, polos, t.shirt, tank top, tanc top, top, crop top, QC240912AMCHI </t>
  </si>
  <si>
    <t>CAMISA SLIM FIT MANGA CORTAQC240912AM</t>
  </si>
  <si>
    <t>camisa slim fit manga cortaqc240912am Moda Joven Y Rebelde Con Diseño Y Variedad. Compra Online La Ropa Para Definir Tu Estilo. Envíos Gratis Por +$699.</t>
  </si>
  <si>
    <t>QC240912AMMED</t>
  </si>
  <si>
    <t xml:space="preserve">playera, palyeras, plallera, plalleras, payera, payeras, payeraz, remera, remeras, remeraz, camisetas, camicetas, camisetaz, kmisetas, kmicetas, kmisetas, kmizetaz, polo, polos, t.shirt, tank top, tanc top, top, crop top, QC240912AMMED </t>
  </si>
  <si>
    <t>QC240912AMGRA</t>
  </si>
  <si>
    <t xml:space="preserve">playera, palyeras, plallera, plalleras, payera, payeras, payeraz, remera, remeras, remeraz, camisetas, camicetas, camisetaz, kmisetas, kmicetas, kmisetas, kmizetaz, polo, polos, t.shirt, tank top, tanc top, top, crop top, QC240912AMGRA </t>
  </si>
  <si>
    <t>QC240912AMXGD</t>
  </si>
  <si>
    <t xml:space="preserve">playera, palyeras, plallera, plalleras, payera, payeras, payeraz, remera, remeras, remeraz, camisetas, camicetas, camisetaz, kmisetas, kmicetas, kmisetas, kmizetaz, polo, polos, t.shirt, tank top, tanc top, top, crop top, QC240912AMXGD </t>
  </si>
  <si>
    <t>QC240912GRCHI</t>
  </si>
  <si>
    <t>camisa-slim-fit-manga-cortaqc240912gr-hombre</t>
  </si>
  <si>
    <t>Camisa de manga corta combinadas, con micro diseño, cuello mao y botones frontales. Talla del modelo: CH, Altura: 1.86cm</t>
  </si>
  <si>
    <t>playera, palyeras, plallera, plalleras, payera, payeras, payeraz, remera, remeras, remeraz, camisetas, camicetas, camisetaz, kmisetas, kmicetas, kmisetas, kmizetaz, polo, polos, t.shirt, tank top, tanc top, top, crop top, QC240912GRCHI , grises</t>
  </si>
  <si>
    <t>CAMISA SLIM FIT MANGA CORTAQC240912GR</t>
  </si>
  <si>
    <t>camisa slim fit manga cortaqc240912gr Moda Joven Y Rebelde Con Diseño Y Variedad. Compra Online La Ropa Para Definir Tu Estilo. Envíos Gratis Por +$699.</t>
  </si>
  <si>
    <t>QC240912GRMED</t>
  </si>
  <si>
    <t>playera, palyeras, plallera, plalleras, payera, payeras, payeraz, remera, remeras, remeraz, camisetas, camicetas, camisetaz, kmisetas, kmicetas, kmisetas, kmizetaz, polo, polos, t.shirt, tank top, tanc top, top, crop top, QC240912GRMED , grises</t>
  </si>
  <si>
    <t>QC240912GRGRA</t>
  </si>
  <si>
    <t>playera, palyeras, plallera, plalleras, payera, payeras, payeraz, remera, remeras, remeraz, camisetas, camicetas, camisetaz, kmisetas, kmicetas, kmisetas, kmizetaz, polo, polos, t.shirt, tank top, tanc top, top, crop top, QC240912GRGRA , grises</t>
  </si>
  <si>
    <t>QC240912GRXGD</t>
  </si>
  <si>
    <t>playera, palyeras, plallera, plalleras, payera, payeras, payeraz, remera, remeras, remeraz, camisetas, camicetas, camisetaz, kmisetas, kmicetas, kmisetas, kmizetaz, polo, polos, t.shirt, tank top, tanc top, top, crop top, QC240912GRXGD , grises</t>
  </si>
  <si>
    <t>QC240912NGCHI</t>
  </si>
  <si>
    <t>camisa-slim-fit-manga-cortaqc240912ng-hombre</t>
  </si>
  <si>
    <t>playera, palyeras, plallera, plalleras, payera, payeras, payeraz, remera, remeras, remeraz, camisetas, camicetas, camisetaz, kmisetas, kmicetas, kmisetas, kmizetaz, polo, polos, t.shirt, tank top, tanc top, top, crop top, QC240912NGCHI , negra, negras</t>
  </si>
  <si>
    <t>CAMISA SLIM FIT MANGA CORTAQC240912NG</t>
  </si>
  <si>
    <t>camisa slim fit manga cortaqc240912ng Moda Joven Y Rebelde Con Diseño Y Variedad. Compra Online La Ropa Para Definir Tu Estilo. Envíos Gratis Por +$699.</t>
  </si>
  <si>
    <t>QC240912NGMED</t>
  </si>
  <si>
    <t>playera, palyeras, plallera, plalleras, payera, payeras, payeraz, remera, remeras, remeraz, camisetas, camicetas, camisetaz, kmisetas, kmicetas, kmisetas, kmizetaz, polo, polos, t.shirt, tank top, tanc top, top, crop top, QC240912NGMED , negra, negras</t>
  </si>
  <si>
    <t>QC240912NGGRA</t>
  </si>
  <si>
    <t>playera, palyeras, plallera, plalleras, payera, payeras, payeraz, remera, remeras, remeraz, camisetas, camicetas, camisetaz, kmisetas, kmicetas, kmisetas, kmizetaz, polo, polos, t.shirt, tank top, tanc top, top, crop top, QC240912NGGRA , negra, negras</t>
  </si>
  <si>
    <t>QC240912NGXGD</t>
  </si>
  <si>
    <t>playera, palyeras, plallera, plalleras, payera, payeras, payeraz, remera, remeras, remeraz, camisetas, camicetas, camisetaz, kmisetas, kmicetas, kmisetas, kmizetaz, polo, polos, t.shirt, tank top, tanc top, top, crop top, QC240912NGXGD , negra, negras</t>
  </si>
  <si>
    <t>JEANS CINTURA MEDIA</t>
  </si>
  <si>
    <t>QD210845AZ1</t>
  </si>
  <si>
    <t>QD210845</t>
  </si>
  <si>
    <t>jeans-cintura-mediaqd210845az-mujer</t>
  </si>
  <si>
    <t>Jeans de cintura media, con cierre en tobillo izquierdo, bolsillos y botón frontal. Talla de la modelo: 5, Busto: 81cm, Cintura: 62cm, Cadera: 91cm, Altura: 1.63cm</t>
  </si>
  <si>
    <t>jeans, jean, mezclilla, mezcliya, mesclilla, mescliya, pantalon, pantalones, pantalon mezclilla, pantalon mesclilla, bleach, stone, stone medio, entintado, destrucciones, jeans rotos, negro, jeans deslavados, jeans de moda, QD210845AZ1 , azules</t>
  </si>
  <si>
    <t>JEANS CINTURA MEDIAQD210845AZ</t>
  </si>
  <si>
    <t>jeans cintura mediaqd210845az Moda Joven Y Rebelde Con Diseño Y Variedad. Compra Online La Ropa Para Definir Tu Estilo. Envíos Gratis Por +$699.</t>
  </si>
  <si>
    <t>QD210845AZ3</t>
  </si>
  <si>
    <t>jeans, jean, mezclilla, mezcliya, mesclilla, mescliya, pantalon, pantalones, pantalon mezclilla, pantalon mesclilla, bleach, stone, stone medio, entintado, destrucciones, jeans rotos, negro, jeans deslavados, jeans de moda, QD210845AZ3 , azules</t>
  </si>
  <si>
    <t>QD210845AZ5</t>
  </si>
  <si>
    <t>jeans, jean, mezclilla, mezcliya, mesclilla, mescliya, pantalon, pantalones, pantalon mezclilla, pantalon mesclilla, bleach, stone, stone medio, entintado, destrucciones, jeans rotos, negro, jeans deslavados, jeans de moda, QD210845AZ5 , azules</t>
  </si>
  <si>
    <t>QD210845AZ7</t>
  </si>
  <si>
    <t>jeans, jean, mezclilla, mezcliya, mesclilla, mescliya, pantalon, pantalones, pantalon mezclilla, pantalon mesclilla, bleach, stone, stone medio, entintado, destrucciones, jeans rotos, negro, jeans deslavados, jeans de moda, QD210845AZ7 , azules</t>
  </si>
  <si>
    <t>QD210845AZ9</t>
  </si>
  <si>
    <t>jeans, jean, mezclilla, mezcliya, mesclilla, mescliya, pantalon, pantalones, pantalon mezclilla, pantalon mesclilla, bleach, stone, stone medio, entintado, destrucciones, jeans rotos, negro, jeans deslavados, jeans de moda, QD210845AZ9 , azules</t>
  </si>
  <si>
    <t>QD210845AZ11</t>
  </si>
  <si>
    <t>jeans, jean, mezclilla, mezcliya, mesclilla, mescliya, pantalon, pantalones, pantalon mezclilla, pantalon mesclilla, bleach, stone, stone medio, entintado, destrucciones, jeans rotos, negro, jeans deslavados, jeans de moda, QD210845AZ11 , azules</t>
  </si>
  <si>
    <t>QD210845AZ13</t>
  </si>
  <si>
    <t>jeans, jean, mezclilla, mezcliya, mesclilla, mescliya, pantalon, pantalones, pantalon mezclilla, pantalon mesclilla, bleach, stone, stone medio, entintado, destrucciones, jeans rotos, negro, jeans deslavados, jeans de moda, QD210845AZ13 , azules</t>
  </si>
  <si>
    <t>PLAYERA SLIM CUELLO REDONDO</t>
  </si>
  <si>
    <t>QD240462BCCHI</t>
  </si>
  <si>
    <t>QD240462</t>
  </si>
  <si>
    <t>playera-slim-cuello-redondoqd240462bc-mujer</t>
  </si>
  <si>
    <t>Playera slim lisa de cuello redondo y manga corta. Talla de la modelo: CH, Busto: 81cm, Cintura: 62cm, Cadera: 91cm, Altura: 1.63cm</t>
  </si>
  <si>
    <t>playera, palyeras, plallera, plalleras, payera, payeras, payeraz, remera, remeras, remeraz, camisetas, camicetas, camisetaz, kmisetas, kmicetas, kmisetas, kmizetaz, polo, polos, t.shirt, tank top, tanc top, top, crop top, QD240462BCCHI , blanca, blancas</t>
  </si>
  <si>
    <t>PLAYERA SLIM CUELLO REDONDOQD240462BC</t>
  </si>
  <si>
    <t>playera slim cuello redondoqd240462bc Moda Joven Y Rebelde Con Diseño Y Variedad. Compra Online La Ropa Para Definir Tu Estilo. Envíos Gratis Por +$699.</t>
  </si>
  <si>
    <t>QD240462BCMED</t>
  </si>
  <si>
    <t>playera, palyeras, plallera, plalleras, payera, payeras, payeraz, remera, remeras, remeraz, camisetas, camicetas, camisetaz, kmisetas, kmicetas, kmisetas, kmizetaz, polo, polos, t.shirt, tank top, tanc top, top, crop top, QD240462BCMED , blanca, blancas</t>
  </si>
  <si>
    <t>QD240462BCGRA</t>
  </si>
  <si>
    <t>playera, palyeras, plallera, plalleras, payera, payeras, payeraz, remera, remeras, remeraz, camisetas, camicetas, camisetaz, kmisetas, kmicetas, kmisetas, kmizetaz, polo, polos, t.shirt, tank top, tanc top, top, crop top, QD240462BCGRA , blanca, blancas</t>
  </si>
  <si>
    <t>PANTS JOGGER CINTURA MEDIA</t>
  </si>
  <si>
    <t>QC220034GR28</t>
  </si>
  <si>
    <t>QC220034</t>
  </si>
  <si>
    <t>pants-jogger-cintura-mediaqc220034gr-hombre</t>
  </si>
  <si>
    <t>Pants jogger de cintura media, cuatro bolsillos,cordón ajustable frontal y detalle de raya lateral.  Talla del modelo: 32, Altura: 1.80 cm</t>
  </si>
  <si>
    <t>pantalon, pantalones, pants, parte baja, pantalon deportivo, pants strech, pants ajustados, pant, pegados, pats, patns, QC220034GR28 , grises</t>
  </si>
  <si>
    <t>PANTS JOGGER CINTURA MEDIAQC220034GR</t>
  </si>
  <si>
    <t>pants jogger cintura mediaqc220034gr Moda Joven Y Rebelde Con Diseño Y Variedad. Compra Online La Ropa Para Definir Tu Estilo. Envíos Gratis Por +$699.</t>
  </si>
  <si>
    <t>Pants</t>
  </si>
  <si>
    <t>QC220034GR30</t>
  </si>
  <si>
    <t>pantalon, pantalones, pants, parte baja, pantalon deportivo, pants strech, pants ajustados, pant, pegados, pats, patns, QC220034GR30 , grises</t>
  </si>
  <si>
    <t>QC220034GR32</t>
  </si>
  <si>
    <t>pantalon, pantalones, pants, parte baja, pantalon deportivo, pants strech, pants ajustados, pant, pegados, pats, patns, QC220034GR32 , grises</t>
  </si>
  <si>
    <t>QC220034GR34</t>
  </si>
  <si>
    <t>pantalon, pantalones, pants, parte baja, pantalon deportivo, pants strech, pants ajustados, pant, pegados, pats, patns, QC220034GR34 , grises</t>
  </si>
  <si>
    <t>QC220034GR36</t>
  </si>
  <si>
    <t>pantalon, pantalones, pants, parte baja, pantalon deportivo, pants strech, pants ajustados, pant, pegados, pats, patns, QC220034GR36 , grises</t>
  </si>
  <si>
    <t>QC220035GC28</t>
  </si>
  <si>
    <t>QC220035</t>
  </si>
  <si>
    <t>pants-jogger-cintura-mediaqc220035gc-hombre</t>
  </si>
  <si>
    <t>Pants jogger de cintura media, bolsillos ,cordón ajustable frontal y detalles de lineas en piernas.  Talla del modelo: 32, Altura: 1.80 cm</t>
  </si>
  <si>
    <t xml:space="preserve">pantalon, pantalones, pants, parte baja, pantalon deportivo, pants strech, pants ajustados, pant, pegados, pats, patns, QC220035GC28 </t>
  </si>
  <si>
    <t>PANTS JOGGER CINTURA MEDIAQC220035GC</t>
  </si>
  <si>
    <t>pants jogger cintura mediaqc220035gc Moda Joven Y Rebelde Con Diseño Y Variedad. Compra Online La Ropa Para Definir Tu Estilo. Envíos Gratis Por +$699.</t>
  </si>
  <si>
    <t>QC220035GC30</t>
  </si>
  <si>
    <t xml:space="preserve">pantalon, pantalones, pants, parte baja, pantalon deportivo, pants strech, pants ajustados, pant, pegados, pats, patns, QC220035GC30 </t>
  </si>
  <si>
    <t>QC220035GC32</t>
  </si>
  <si>
    <t xml:space="preserve">pantalon, pantalones, pants, parte baja, pantalon deportivo, pants strech, pants ajustados, pant, pegados, pats, patns, QC220035GC32 </t>
  </si>
  <si>
    <t>QC220035GC34</t>
  </si>
  <si>
    <t xml:space="preserve">pantalon, pantalones, pants, parte baja, pantalon deportivo, pants strech, pants ajustados, pant, pegados, pats, patns, QC220035GC34 </t>
  </si>
  <si>
    <t>QC220035GC36</t>
  </si>
  <si>
    <t xml:space="preserve">pantalon, pantalones, pants, parte baja, pantalon deportivo, pants strech, pants ajustados, pant, pegados, pats, patns, QC220035GC36 </t>
  </si>
  <si>
    <t>PLAYERA SLIM LISA CUELLO REDONDO</t>
  </si>
  <si>
    <t>QC240895BCCHI</t>
  </si>
  <si>
    <t>QC240895</t>
  </si>
  <si>
    <t>playera-slim-lisa-cuello-redondoqc240895bc-hombre</t>
  </si>
  <si>
    <t>Playera lisa blanca de cuello redono y manga larga. Talla del modelo: CH, Altura: 1.80cm</t>
  </si>
  <si>
    <t>playera, palyeras, plallera, plalleras, payera, payeras, payeraz, remera, remeras, remeraz, camisetas, camicetas, camisetaz, kmisetas, kmicetas, kmisetas, kmizetaz, polo, polos, t.shirt, tank top, tanc top, top, crop top, QC240895BCCHI , blanca, blancas</t>
  </si>
  <si>
    <t>PLAYERA SLIM LISA CUELLO REDONDOQC240895BC</t>
  </si>
  <si>
    <t>playera slim lisa cuello redondoqc240895bc Moda Joven Y Rebelde Con Diseño Y Variedad. Compra Online La Ropa Para Definir Tu Estilo. Envíos Gratis Por +$699.</t>
  </si>
  <si>
    <t>QC240895BCMED</t>
  </si>
  <si>
    <t>playera, palyeras, plallera, plalleras, payera, payeras, payeraz, remera, remeras, remeraz, camisetas, camicetas, camisetaz, kmisetas, kmicetas, kmisetas, kmizetaz, polo, polos, t.shirt, tank top, tanc top, top, crop top, QC240895BCMED , blanca, blancas</t>
  </si>
  <si>
    <t>QC240895BCGRA</t>
  </si>
  <si>
    <t>playera, palyeras, plallera, plalleras, payera, payeras, payeraz, remera, remeras, remeraz, camisetas, camicetas, camisetaz, kmisetas, kmicetas, kmisetas, kmizetaz, polo, polos, t.shirt, tank top, tanc top, top, crop top, QC240895BCGRA , blanca, blancas</t>
  </si>
  <si>
    <t>QC240895BCXGD</t>
  </si>
  <si>
    <t>playera, palyeras, plallera, plalleras, payera, payeras, payeraz, remera, remeras, remeraz, camisetas, camicetas, camisetaz, kmisetas, kmicetas, kmisetas, kmizetaz, polo, polos, t.shirt, tank top, tanc top, top, crop top, QC240895BCXGD , blanca, blancas</t>
  </si>
  <si>
    <t>SUDADERA CON CAPUCHA</t>
  </si>
  <si>
    <t>QC250372GRCHI</t>
  </si>
  <si>
    <t>sudadera-con-capuchaqc250372gr-hombre</t>
  </si>
  <si>
    <t>Sudadera combinada con capucha y cordón ajustable frontal. Talla del modelo: CH, Altura: 1.80cm</t>
  </si>
  <si>
    <t>sudadera, sudaderas, zudadera, zudaderas, zudaderaz, sudaderaz, sueter, sweater, sueters, sweaters, zueter, zueters, zueterz, punto, jersey, cardigan, cardigang, QC250372GRCHI , grises</t>
  </si>
  <si>
    <t>SUDADERA CON CAPUCHAQC250372GR</t>
  </si>
  <si>
    <t>sudadera con capuchaqc250372gr Moda Joven Y Rebelde Con Diseño Y Variedad. Compra Online La Ropa Para Definir Tu Estilo. Envíos Gratis Por +$699.</t>
  </si>
  <si>
    <t>QC250372GRMED</t>
  </si>
  <si>
    <t>sudadera, sudaderas, zudadera, zudaderas, zudaderaz, sudaderaz, sueter, sweater, sueters, sweaters, zueter, zueters, zueterz, punto, jersey, cardigan, cardigang, QC250372GRMED , grises</t>
  </si>
  <si>
    <t>QC250372GRGRA</t>
  </si>
  <si>
    <t>sudadera, sudaderas, zudadera, zudaderas, zudaderaz, sudaderaz, sueter, sweater, sueters, sweaters, zueter, zueters, zueterz, punto, jersey, cardigan, cardigang, QC250372GRGRA , grises</t>
  </si>
  <si>
    <t>QC250372GRXGD</t>
  </si>
  <si>
    <t>sudadera, sudaderas, zudadera, zudaderas, zudaderaz, sudaderaz, sueter, sweater, sueters, sweaters, zueter, zueters, zueterz, punto, jersey, cardigan, cardigang, QC250372GRXGD , grises</t>
  </si>
  <si>
    <t>QC250372GRXXG</t>
  </si>
  <si>
    <t>sudadera, sudaderas, zudadera, zudaderas, zudaderaz, sudaderaz, sueter, sweater, sueters, sweaters, zueter, zueters, zueterz, punto, jersey, cardigan, cardigang, QC250372GRXXG , grises</t>
  </si>
  <si>
    <t>CHAMARRRA DENIM</t>
  </si>
  <si>
    <t>QD14A944SMCHI</t>
  </si>
  <si>
    <t>QD14A944</t>
  </si>
  <si>
    <t>chamarrra-denimqd14a944sm-mujer</t>
  </si>
  <si>
    <t>Chamarra denim rota con bolsillos y botones frontales. Talla de la modelo: CH, Busto: 81cm, Cintura: 62cm, Cadera: 91cm, Altura: 1.63cm</t>
  </si>
  <si>
    <t xml:space="preserve">chamarras, chamarraz, abrigos, abrigo, avrigo, avrigos, abrigoz, avrigoz, chalecos, chalekos, chalecoz, chalekoz, saco, zaco, sacos, zacos, QD14A944SMCHI </t>
  </si>
  <si>
    <t>CHAMARRRA DENIMQD14A944SM</t>
  </si>
  <si>
    <t>chamarrra denimqd14a944sm Moda Joven Y Rebelde Con Diseño Y Variedad. Compra Online La Ropa Para Definir Tu Estilo. Envíos Gratis Por +$699.</t>
  </si>
  <si>
    <t>QD14A944SMMED</t>
  </si>
  <si>
    <t xml:space="preserve">chamarras, chamarraz, abrigos, abrigo, avrigo, avrigos, abrigoz, avrigoz, chalecos, chalekos, chalecoz, chalekoz, saco, zaco, sacos, zacos, QD14A944SMMED </t>
  </si>
  <si>
    <t>QD14A944SMGRA</t>
  </si>
  <si>
    <t xml:space="preserve">chamarras, chamarraz, abrigos, abrigo, avrigo, avrigos, abrigoz, avrigoz, chalecos, chalekos, chalecoz, chalekoz, saco, zaco, sacos, zacos, QD14A944SMGRA </t>
  </si>
  <si>
    <t>BLUSA HOMBROS DESCUBIERTOS</t>
  </si>
  <si>
    <t>QD030049AOCHI</t>
  </si>
  <si>
    <t>QD030049</t>
  </si>
  <si>
    <t>blusa-hombros-descubiertosqd030049ao-mujer</t>
  </si>
  <si>
    <t>Blusa de hombros descubiertos, manga corta circular con resorte. Talla de la modelo: CH, Busto: 81cm, Cintura: 62cm, Cadera: 91cm, Altura: 1.63cm</t>
  </si>
  <si>
    <t>Blusas, bluzas, vlusas, vluzas, blusa, bluza, vluza, vlusa, camisas para mujer, camisas con botones, blusas con botones, blusa manga corta, blusa manga larga, blusa a cuadros, blusa lisa, blusa basica, QD030049AOCHI , amarilla, amarillas</t>
  </si>
  <si>
    <t>BLUSA HOMBROS DESCUBIERTOSQD030049AO</t>
  </si>
  <si>
    <t>blusa hombros descubiertosqd030049ao Moda Joven Y Rebelde Con Diseño Y Variedad. Compra Online La Ropa Para Definir Tu Estilo. Envíos Gratis Por +$699.</t>
  </si>
  <si>
    <t>QD030049AOMED</t>
  </si>
  <si>
    <t>Blusas, bluzas, vlusas, vluzas, blusa, bluza, vluza, vlusa, camisas para mujer, camisas con botones, blusas con botones, blusa manga corta, blusa manga larga, blusa a cuadros, blusa lisa, blusa basica, QD030049AOMED , amarilla, amarillas</t>
  </si>
  <si>
    <t>QD030049AOGRA</t>
  </si>
  <si>
    <t>Blusas, bluzas, vlusas, vluzas, blusa, bluza, vluza, vlusa, camisas para mujer, camisas con botones, blusas con botones, blusa manga corta, blusa manga larga, blusa a cuadros, blusa lisa, blusa basica, QD030049AOGRA , amarilla, amarillas</t>
  </si>
  <si>
    <t>BLUSA ESTAMPADA FLORAL</t>
  </si>
  <si>
    <t>QD030050APCHI</t>
  </si>
  <si>
    <t>QD030050</t>
  </si>
  <si>
    <t>blusa-estampada-floralqd030050ap-mujer</t>
  </si>
  <si>
    <t>Blusa con estampado floral, sin mangas, hombros descubiertos y abanico de cuello. Talla de la modelo: CH,Busto: 85cm, Cintura: 63cm, Cadera: 90cm, Altura: 1.69cm</t>
  </si>
  <si>
    <t xml:space="preserve">Blusas, bluzas, vlusas, vluzas, blusa, bluza, vluza, vlusa, camisas para mujer, camisas con botones, blusas con botones, blusa manga corta, blusa manga larga, blusa a cuadros, blusa lisa, blusa basica, QD030050APCHI </t>
  </si>
  <si>
    <t>BLUSA ESTAMPADA FLORALQD030050AP</t>
  </si>
  <si>
    <t>blusa estampada floralqd030050ap Moda Joven Y Rebelde Con Diseño Y Variedad. Compra Online La Ropa Para Definir Tu Estilo. Envíos Gratis Por +$699.</t>
  </si>
  <si>
    <t>QD030050APMED</t>
  </si>
  <si>
    <t xml:space="preserve">Blusas, bluzas, vlusas, vluzas, blusa, bluza, vluza, vlusa, camisas para mujer, camisas con botones, blusas con botones, blusa manga corta, blusa manga larga, blusa a cuadros, blusa lisa, blusa basica, QD030050APMED </t>
  </si>
  <si>
    <t>QD030050APGRA</t>
  </si>
  <si>
    <t xml:space="preserve">Blusas, bluzas, vlusas, vluzas, blusa, bluza, vluza, vlusa, camisas para mujer, camisas con botones, blusas con botones, blusa manga corta, blusa manga larga, blusa a cuadros, blusa lisa, blusa basica, QD030050APGRA </t>
  </si>
  <si>
    <t>PLAYERA ESTAMPADA CUELLO REDONDO</t>
  </si>
  <si>
    <t>QD240505NGCHI</t>
  </si>
  <si>
    <t>QD240505</t>
  </si>
  <si>
    <t>playera-estampada-cuello-redondoqd240505ng-mujer</t>
  </si>
  <si>
    <t>Playera con estampado de texto y flores combinado, cuello redondo y manga corta. Talla de la modelo: CH, Busto: 81cm, Cintura: 62cm, Cadera: 91cm, Altura: 1.63cm</t>
  </si>
  <si>
    <t>playera, palyeras, plallera, plalleras, payera, payeras, payeraz, remera, remeras, remeraz, camisetas, camicetas, camisetaz, kmisetas, kmicetas, kmisetas, kmizetaz, polo, polos, t.shirt, tank top, tanc top, top, crop top, QD240505NGCHI , negra, negras</t>
  </si>
  <si>
    <t>PLAYERA ESTAMPADA CUELLO REDONDOQD240505NG</t>
  </si>
  <si>
    <t>playera estampada cuello redondoqd240505ng Moda Joven Y Rebelde Con Diseño Y Variedad. Compra Online La Ropa Para Definir Tu Estilo. Envíos Gratis Por +$699.</t>
  </si>
  <si>
    <t>QD240505NGMED</t>
  </si>
  <si>
    <t>playera, palyeras, plallera, plalleras, payera, payeras, payeraz, remera, remeras, remeraz, camisetas, camicetas, camisetaz, kmisetas, kmicetas, kmisetas, kmizetaz, polo, polos, t.shirt, tank top, tanc top, top, crop top, QD240505NGMED , negra, negras</t>
  </si>
  <si>
    <t>QD240505NGGRA</t>
  </si>
  <si>
    <t>playera, palyeras, plallera, plalleras, payera, payeras, payeraz, remera, remeras, remeraz, camisetas, camicetas, camisetaz, kmisetas, kmicetas, kmisetas, kmizetaz, polo, polos, t.shirt, tank top, tanc top, top, crop top, QD240505NGGRA , negra, negras</t>
  </si>
  <si>
    <t xml:space="preserve">BERMUDA CINTURA MEDIA </t>
  </si>
  <si>
    <t>QC020002KHCHI</t>
  </si>
  <si>
    <t>QC020002</t>
  </si>
  <si>
    <t>bermuda-cintura-media-qc020002kh-hombre</t>
  </si>
  <si>
    <t>short, shorts, zhorts, zhort, chor, shor, zhor, zhorts, zhortz, shortz, chorts, chortz, bermudas, vermudas, pantalones cortos, capris, QC020002KHCHI ,KAKHY</t>
  </si>
  <si>
    <t>BERMUDA CINTURA MEDIA QC020002KH</t>
  </si>
  <si>
    <t>bermuda cintura media qc020002kh Moda Joven Y Rebelde Con Diseño Y Variedad. Compra Online La Ropa Para Definir Tu Estilo. Envíos Gratis Por +$699.</t>
  </si>
  <si>
    <t>Bermudas</t>
  </si>
  <si>
    <t>BERMUDA CINTURA MEDIA</t>
  </si>
  <si>
    <t>QC020002KHMED</t>
  </si>
  <si>
    <t>bermuda-cintura-mediaqc020002kh-hombre</t>
  </si>
  <si>
    <t>short, shorts, zhorts, zhort, chor, shor, zhor, zhorts, zhortz, shortz, chorts, chortz, bermudas, vermudas, pantalones cortos, capris, QC020002KHMED ,KAKHY</t>
  </si>
  <si>
    <t>BERMUDA CINTURA MEDIAQC020002KH</t>
  </si>
  <si>
    <t>bermuda cintura mediaqc020002kh Moda Joven Y Rebelde Con Diseño Y Variedad. Compra Online La Ropa Para Definir Tu Estilo. Envíos Gratis Por +$699.</t>
  </si>
  <si>
    <t>QC020002KHGRA</t>
  </si>
  <si>
    <t>short, shorts, zhorts, zhort, chor, shor, zhor, zhorts, zhortz, shortz, chorts, chortz, bermudas, vermudas, pantalones cortos, capris, QC020002KHGRA ,KAKHY</t>
  </si>
  <si>
    <t>QC020002KHXGD</t>
  </si>
  <si>
    <t>short, shorts, zhorts, zhort, chor, shor, zhor, zhorts, zhortz, shortz, chorts, chortz, bermudas, vermudas, pantalones cortos, capris, QC020002KHXGD ,KAKHY</t>
  </si>
  <si>
    <t>QC020002ACCHI</t>
  </si>
  <si>
    <t>bermuda-cintura-mediaqc020002ac-hombre</t>
  </si>
  <si>
    <t>short, shorts, zhorts, zhort, chor, shor, zhor, zhorts, zhortz, shortz, chorts, chortz, bermudas, vermudas, pantalones cortos, capris, QC020002ACCHI ,, azules</t>
  </si>
  <si>
    <t>BERMUDA CINTURA MEDIAQC020002AC</t>
  </si>
  <si>
    <t>bermuda cintura mediaqc020002ac Moda Joven Y Rebelde Con Diseño Y Variedad. Compra Online La Ropa Para Definir Tu Estilo. Envíos Gratis Por +$699.</t>
  </si>
  <si>
    <t>QC020002ACMED</t>
  </si>
  <si>
    <t>short, shorts, zhorts, zhort, chor, shor, zhor, zhorts, zhortz, shortz, chorts, chortz, bermudas, vermudas, pantalones cortos, capris, QC020002ACMED ,, azules</t>
  </si>
  <si>
    <t>QC020002ACGRA</t>
  </si>
  <si>
    <t>short, shorts, zhorts, zhort, chor, shor, zhor, zhorts, zhortz, shortz, chorts, chortz, bermudas, vermudas, pantalones cortos, capris, QC020002ACGRA ,, azules</t>
  </si>
  <si>
    <t>QC020002ACXGD</t>
  </si>
  <si>
    <t>short, shorts, zhorts, zhort, chor, shor, zhor, zhorts, zhortz, shortz, chorts, chortz, bermudas, vermudas, pantalones cortos, capris, QC020002ACXGD ,AZUL</t>
  </si>
  <si>
    <t>QC020002GRCHI</t>
  </si>
  <si>
    <t>bermuda-cintura-mediaqc020002gr-hombre</t>
  </si>
  <si>
    <t>short, shorts, zhorts, zhort, chor, shor, zhor, zhorts, zhortz, shortz, chorts, chortz, bermudas, vermudas, pantalones cortos, capris, QC020002GRCHI, grises</t>
  </si>
  <si>
    <t>BERMUDA CINTURA MEDIAQC020002GR</t>
  </si>
  <si>
    <t>bermuda cintura mediaqc020002gr Moda Joven Y Rebelde Con Diseño Y Variedad. Compra Online La Ropa Para Definir Tu Estilo. Envíos Gratis Por +$699.</t>
  </si>
  <si>
    <t>QC020002GRMED</t>
  </si>
  <si>
    <t>short, shorts, zhorts, zhort, chor, shor, zhor, zhorts, zhortz, shortz, chorts, chortz, bermudas, vermudas, pantalones cortos, capris, QC020002GRMED, grises</t>
  </si>
  <si>
    <t>QC020002GRGRA</t>
  </si>
  <si>
    <t>short, shorts, zhorts, zhort, chor, shor, zhor, zhorts, zhortz, shortz, chorts, chortz, bermudas, vermudas, pantalones cortos, capris, QC020002GRGRA, grises</t>
  </si>
  <si>
    <t>QC020002GRXGD</t>
  </si>
  <si>
    <t>short, shorts, zhorts, zhort, chor, shor, zhor, zhorts, zhortz, shortz, chorts, chortz, bermudas, vermudas, pantalones cortos, capris, QC020002GRXGD, grises</t>
  </si>
  <si>
    <t>KIT TRAJE DE BAÑO Y SANDALIAS PARA PLAYA</t>
  </si>
  <si>
    <t>QC540001AZCHI</t>
  </si>
  <si>
    <t>QC540001</t>
  </si>
  <si>
    <t>kit-traje-de-baño-y-sandalias-para-playaqc540001az-hombre</t>
  </si>
  <si>
    <t xml:space="preserve">Traje de baño estampado de palmera, con bolsillo trasero, malla de tela y cordón ajustable frontal y sandalias de pata de gallo </t>
  </si>
  <si>
    <t>short, shorts, zhorts, zhort, chor, shor, zhor, zhorts, zhortz, shortz, chorts, chortz, bermudas, vermudas, pantalones cortos, capris, QC540001AZCHI, azules</t>
  </si>
  <si>
    <t>KIT TRAJE DE BAÑO Y SANDALIAS PARA PLAYAQC540001AZ</t>
  </si>
  <si>
    <t>kit traje de baño y sandalias para playaqc540001az Moda Joven Y Rebelde Con Diseño Y Variedad. Compra Online La Ropa Para Definir Tu Estilo. Envíos Gratis Por +$699.</t>
  </si>
  <si>
    <t>QC540001AZMED</t>
  </si>
  <si>
    <t>short, shorts, zhorts, zhort, chor, shor, zhor, zhorts, zhortz, shortz, chorts, chortz, bermudas, vermudas, pantalones cortos, capris, QC540001AZMED, azules</t>
  </si>
  <si>
    <t>QC540001AZGRA</t>
  </si>
  <si>
    <t>short, shorts, zhorts, zhort, chor, shor, zhor, zhorts, zhortz, shortz, chorts, chortz, bermudas, vermudas, pantalones cortos, capris, QC540001AZGRA, azules</t>
  </si>
  <si>
    <t>QC540001AOCHI</t>
  </si>
  <si>
    <t>kit-traje-de-baño-y-sandalias-para-playaqc540001ao-hombre</t>
  </si>
  <si>
    <t>short, shorts, zhorts, zhort, chor, shor, zhor, zhorts, zhortz, shortz, chorts, chortz, bermudas, vermudas, pantalones cortos, capris, QC540001AOCHI, amarilla, amarillas</t>
  </si>
  <si>
    <t>KIT TRAJE DE BAÑO Y SANDALIAS PARA PLAYAQC540001AO</t>
  </si>
  <si>
    <t>kit traje de baño y sandalias para playaqc540001ao Moda Joven Y Rebelde Con Diseño Y Variedad. Compra Online La Ropa Para Definir Tu Estilo. Envíos Gratis Por +$699.</t>
  </si>
  <si>
    <t>QC540001AOMED</t>
  </si>
  <si>
    <t>short, shorts, zhorts, zhort, chor, shor, zhor, zhorts, zhortz, shortz, chorts, chortz, bermudas, vermudas, pantalones cortos, capris, QC540001AOMED, amarilla, amarillas</t>
  </si>
  <si>
    <t>QC540001AOGRA</t>
  </si>
  <si>
    <t>short, shorts, zhorts, zhort, chor, shor, zhor, zhorts, zhortz, shortz, chorts, chortz, bermudas, vermudas, pantalones cortos, capris, QC540001AOGRA, amarilla, amarillas</t>
  </si>
  <si>
    <t>QC080013AC</t>
  </si>
  <si>
    <t>QC080962NG</t>
  </si>
  <si>
    <t>QC080976AZ</t>
  </si>
  <si>
    <t>QC080976BC</t>
  </si>
  <si>
    <t>QC080976NG</t>
  </si>
  <si>
    <t>QC240911RJ</t>
  </si>
  <si>
    <t>QC240912AM</t>
  </si>
  <si>
    <t>QC240912GR</t>
  </si>
  <si>
    <t>QC240912NG</t>
  </si>
  <si>
    <t>QD210845AZ</t>
  </si>
  <si>
    <t>QD240462BC</t>
  </si>
  <si>
    <t>QC220034GR</t>
  </si>
  <si>
    <t>QC220035GC</t>
  </si>
  <si>
    <t>QC240895BC</t>
  </si>
  <si>
    <t>QC250372GR</t>
  </si>
  <si>
    <t>QD14A944SM</t>
  </si>
  <si>
    <t>Blusas</t>
  </si>
  <si>
    <t>QD030049AO</t>
  </si>
  <si>
    <t>QD030050AP</t>
  </si>
  <si>
    <t>QD240505NG</t>
  </si>
  <si>
    <t>Bermudas y Shorts</t>
  </si>
  <si>
    <t>QC020002KH</t>
  </si>
  <si>
    <t>QC020002AC</t>
  </si>
  <si>
    <t>QC020002GR</t>
  </si>
  <si>
    <t>QC540001AZ</t>
  </si>
  <si>
    <t xml:space="preserve">TRAJE DE BAÑO </t>
  </si>
  <si>
    <t>CINTURA MEDIA</t>
  </si>
  <si>
    <t>QC540001AO</t>
  </si>
  <si>
    <t>Columna2</t>
  </si>
  <si>
    <t>Columna3</t>
  </si>
  <si>
    <t>CAMISA</t>
  </si>
  <si>
    <t>MANGA LARGA</t>
  </si>
  <si>
    <t>AC</t>
  </si>
  <si>
    <t>AZUL CIELO</t>
  </si>
  <si>
    <t>11000_Azul cielo_11000-AzulCielo</t>
  </si>
  <si>
    <t>QC080013AC-1</t>
  </si>
  <si>
    <t>QC080013-AZUL CIELO</t>
  </si>
  <si>
    <t>QC080962NG-1</t>
  </si>
  <si>
    <t>QC080962-NEGRO</t>
  </si>
  <si>
    <t>QC080976AZ-1</t>
  </si>
  <si>
    <t>QC080976-AZUL</t>
  </si>
  <si>
    <t>QC080976BC-1</t>
  </si>
  <si>
    <t>QC080976-BLANCO</t>
  </si>
  <si>
    <t>QC080976NG-1</t>
  </si>
  <si>
    <t>QC080976-NEGRO</t>
  </si>
  <si>
    <t>MANGA CORTA</t>
  </si>
  <si>
    <t>QC240911RJ-1</t>
  </si>
  <si>
    <t>QC240911-ROJO</t>
  </si>
  <si>
    <t>QC240912AM-1</t>
  </si>
  <si>
    <t>QC240912-AZUL MARINO</t>
  </si>
  <si>
    <t>QC240912GR-1</t>
  </si>
  <si>
    <t>QC240912-GRIS</t>
  </si>
  <si>
    <t>QC240912NG-1</t>
  </si>
  <si>
    <t>QC240912-NEGRO</t>
  </si>
  <si>
    <t>QD210845AZ-1</t>
  </si>
  <si>
    <t>QD210845-AZUL</t>
  </si>
  <si>
    <t>QD240462BC-1</t>
  </si>
  <si>
    <t>QD240462-BLANCO</t>
  </si>
  <si>
    <t>PANTS</t>
  </si>
  <si>
    <t>JOGGER</t>
  </si>
  <si>
    <t>QC220034GR-1</t>
  </si>
  <si>
    <t>QC220034-GRIS</t>
  </si>
  <si>
    <t>QC220035GC-1</t>
  </si>
  <si>
    <t>QC220035-GRIS</t>
  </si>
  <si>
    <t>QC240895BC-1</t>
  </si>
  <si>
    <t>QC240895-BLANCO</t>
  </si>
  <si>
    <t>QC250372GR-1</t>
  </si>
  <si>
    <t>QC250372-GRIS</t>
  </si>
  <si>
    <t>XXG</t>
  </si>
  <si>
    <t>10000_XXL_8c7f430</t>
  </si>
  <si>
    <t>QD14A944SM-1</t>
  </si>
  <si>
    <t>QD14A944-STONE MEDIO</t>
  </si>
  <si>
    <t>HOMBRO DESCUBIERTO</t>
  </si>
  <si>
    <t>QD030049AO-1</t>
  </si>
  <si>
    <t>QD030049-AMARILLO</t>
  </si>
  <si>
    <t>QD030050AP-1</t>
  </si>
  <si>
    <t>QD030050-AZUL PAVO</t>
  </si>
  <si>
    <t>QD240505NG-1</t>
  </si>
  <si>
    <t>QD240505-NEGRO</t>
  </si>
  <si>
    <t>BERMUDA</t>
  </si>
  <si>
    <t>QC020002KH-1</t>
  </si>
  <si>
    <t>QC020002-KAKHY</t>
  </si>
  <si>
    <t>QC020002AC-1</t>
  </si>
  <si>
    <t>QC020002-AZUL CIELO</t>
  </si>
  <si>
    <t>QC020002GR-1</t>
  </si>
  <si>
    <t>QC020002-GRIS</t>
  </si>
  <si>
    <t>QC540001AZ-1</t>
  </si>
  <si>
    <t>QC540001-AZUL</t>
  </si>
  <si>
    <t>QC540001AO-1</t>
  </si>
  <si>
    <t>QC540001-AMARILLO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</si>
</sst>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2" tint="-0.499984740745262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scheme val="minor"/>
    </font>
    <font>
      <b/>
      <sz val="1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/>
      </bottom>
      <diagonal/>
    </border>
    <border>
      <left/>
      <right style="thin">
        <color theme="4" tint="0.39997558519241921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50">
    <xf numFmtId="0" fontId="0" fillId="0" borderId="0" xfId="0"/>
    <xf numFmtId="1" fontId="0" fillId="0" borderId="0" xfId="0" applyNumberFormat="1"/>
    <xf numFmtId="0" fontId="0" fillId="3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4" fillId="3" borderId="0" xfId="0" applyFont="1" applyFill="1"/>
    <xf numFmtId="0" fontId="4" fillId="0" borderId="0" xfId="0" applyFont="1"/>
    <xf numFmtId="0" fontId="4" fillId="3" borderId="3" xfId="0" applyFont="1" applyFill="1" applyBorder="1"/>
    <xf numFmtId="0" fontId="5" fillId="0" borderId="0" xfId="1"/>
    <xf numFmtId="1" fontId="5" fillId="0" borderId="0" xfId="1" applyNumberFormat="1"/>
    <xf numFmtId="49" fontId="5" fillId="0" borderId="0" xfId="1" applyNumberFormat="1"/>
    <xf numFmtId="164" fontId="5" fillId="0" borderId="0" xfId="1" applyNumberFormat="1"/>
    <xf numFmtId="14" fontId="5" fillId="0" borderId="0" xfId="1" applyNumberFormat="1"/>
    <xf numFmtId="0" fontId="5" fillId="0" borderId="0" xfId="1"/>
    <xf numFmtId="0" fontId="6" fillId="2" borderId="1" xfId="1" applyNumberFormat="1" applyFont="1" applyFill="1" applyBorder="1" applyAlignment="1"/>
    <xf numFmtId="1" fontId="5" fillId="3" borderId="1" xfId="1" applyNumberFormat="1" applyFont="1" applyFill="1" applyBorder="1" applyAlignment="1"/>
    <xf numFmtId="49" fontId="5" fillId="3" borderId="1" xfId="1" applyNumberFormat="1" applyFont="1" applyFill="1" applyBorder="1" applyAlignment="1"/>
    <xf numFmtId="1" fontId="5" fillId="0" borderId="1" xfId="1" applyNumberFormat="1" applyFont="1" applyBorder="1" applyAlignment="1"/>
    <xf numFmtId="49" fontId="5" fillId="0" borderId="1" xfId="1" applyNumberFormat="1" applyFont="1" applyBorder="1" applyAlignment="1"/>
    <xf numFmtId="0" fontId="2" fillId="4" borderId="0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left" vertical="center"/>
    </xf>
    <xf numFmtId="2" fontId="2" fillId="4" borderId="0" xfId="0" applyNumberFormat="1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/>
    </xf>
    <xf numFmtId="0" fontId="0" fillId="0" borderId="0" xfId="0" applyAlignment="1">
      <alignment shrinkToFit="1"/>
    </xf>
    <xf numFmtId="0" fontId="0" fillId="3" borderId="2" xfId="0" applyFont="1" applyFill="1" applyBorder="1" applyAlignment="1"/>
    <xf numFmtId="0" fontId="3" fillId="3" borderId="2" xfId="0" applyFont="1" applyFill="1" applyBorder="1" applyAlignment="1"/>
    <xf numFmtId="0" fontId="0" fillId="0" borderId="2" xfId="0" applyFont="1" applyBorder="1" applyAlignment="1"/>
    <xf numFmtId="0" fontId="3" fillId="0" borderId="2" xfId="0" applyFont="1" applyBorder="1" applyAlignment="1"/>
    <xf numFmtId="14" fontId="0" fillId="3" borderId="2" xfId="0" applyNumberFormat="1" applyFont="1" applyFill="1" applyBorder="1" applyAlignment="1"/>
    <xf numFmtId="2" fontId="0" fillId="3" borderId="2" xfId="0" applyNumberFormat="1" applyFont="1" applyFill="1" applyBorder="1" applyAlignment="1"/>
    <xf numFmtId="14" fontId="0" fillId="0" borderId="2" xfId="0" applyNumberFormat="1" applyFont="1" applyBorder="1" applyAlignment="1"/>
    <xf numFmtId="2" fontId="0" fillId="0" borderId="2" xfId="0" applyNumberFormat="1" applyFont="1" applyBorder="1" applyAlignment="1"/>
    <xf numFmtId="0" fontId="1" fillId="2" borderId="4" xfId="0" applyFont="1" applyFill="1" applyBorder="1"/>
    <xf numFmtId="49" fontId="0" fillId="0" borderId="0" xfId="0" applyNumberFormat="1"/>
    <xf numFmtId="164" fontId="0" fillId="0" borderId="0" xfId="0" applyNumberFormat="1"/>
    <xf numFmtId="0" fontId="0" fillId="0" borderId="5" xfId="0" applyBorder="1"/>
    <xf numFmtId="14" fontId="0" fillId="0" borderId="0" xfId="0" applyNumberFormat="1"/>
    <xf numFmtId="49" fontId="7" fillId="0" borderId="0" xfId="0" applyNumberFormat="1" applyFont="1"/>
    <xf numFmtId="0" fontId="3" fillId="0" borderId="5" xfId="0" applyFont="1" applyBorder="1"/>
    <xf numFmtId="0" fontId="3" fillId="0" borderId="0" xfId="0" applyFont="1"/>
    <xf numFmtId="164" fontId="3" fillId="0" borderId="0" xfId="0" applyNumberFormat="1" applyFont="1"/>
    <xf numFmtId="0" fontId="0" fillId="0" borderId="6" xfId="0" applyBorder="1"/>
    <xf numFmtId="0" fontId="3" fillId="0" borderId="6" xfId="0" applyFont="1" applyBorder="1"/>
    <xf numFmtId="0" fontId="9" fillId="3" borderId="2" xfId="0" applyFont="1" applyFill="1" applyBorder="1" applyAlignment="1"/>
    <xf numFmtId="0" fontId="9" fillId="3" borderId="0" xfId="0" applyFont="1" applyFill="1" applyBorder="1" applyAlignment="1"/>
    <xf numFmtId="0" fontId="10" fillId="4" borderId="0" xfId="0" applyFont="1" applyFill="1" applyAlignment="1">
      <alignment horizontal="center" vertical="center"/>
    </xf>
    <xf numFmtId="2" fontId="9" fillId="3" borderId="2" xfId="0" applyNumberFormat="1" applyFont="1" applyFill="1" applyBorder="1" applyAlignment="1"/>
    <xf numFmtId="0" fontId="9" fillId="3" borderId="2" xfId="0" applyFont="1" applyFill="1" applyBorder="1" applyAlignment="1">
      <alignment horizontal="center"/>
    </xf>
    <xf numFmtId="1" fontId="5" fillId="6" borderId="1" xfId="1" applyNumberFormat="1" applyFont="1" applyFill="1" applyBorder="1" applyAlignment="1"/>
    <xf numFmtId="1" fontId="5" fillId="5" borderId="1" xfId="1" applyNumberFormat="1" applyFont="1" applyFill="1" applyBorder="1" applyAlignment="1"/>
  </cellXfs>
  <cellStyles count="2">
    <cellStyle name="Normal" xfId="0" builtinId="0"/>
    <cellStyle name="Normal 2" xfId="1" xr:uid="{00000000-0005-0000-0000-000001000000}"/>
  </cellStyles>
  <dxfs count="87">
    <dxf>
      <fill>
        <patternFill>
          <bgColor rgb="FFFF0000"/>
        </patternFill>
      </fill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</dxf>
    <dxf>
      <numFmt numFmtId="30" formatCode="@"/>
    </dxf>
    <dxf>
      <numFmt numFmtId="164" formatCode="0.000000"/>
    </dxf>
    <dxf>
      <numFmt numFmtId="30" formatCode="@"/>
    </dxf>
    <dxf>
      <numFmt numFmtId="1" formatCode="0"/>
    </dxf>
    <dxf>
      <numFmt numFmtId="30" formatCode="@"/>
    </dxf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9" formatCode="dd/mm/yyyy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  <dxf>
      <numFmt numFmtId="30" formatCode="@"/>
    </dxf>
    <dxf>
      <numFmt numFmtId="19" formatCode="dd/mm/yyyy"/>
    </dxf>
    <dxf>
      <numFmt numFmtId="30" formatCode="@"/>
    </dxf>
    <dxf>
      <numFmt numFmtId="164" formatCode="0.000000"/>
    </dxf>
    <dxf>
      <numFmt numFmtId="30" formatCode="@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J1058" totalsRowCount="1">
  <autoFilter ref="A1:J1057" xr:uid="{00000000-0009-0000-0100-000001000000}"/>
  <tableColumns count="10">
    <tableColumn id="1" xr3:uid="{00000000-0010-0000-0000-000001000000}" name="_ProductId (No es posible modificar)" dataDxfId="1"/>
    <tableColumn id="2" xr3:uid="{00000000-0010-0000-0000-000002000000}" name="_ProductName (No es posible modificar)"/>
    <tableColumn id="3" xr3:uid="{00000000-0010-0000-0000-000003000000}" name="FieldId (No es posible modificar)"/>
    <tableColumn id="4" xr3:uid="{00000000-0010-0000-0000-000004000000}" name="FieldName (No es posible modificar)"/>
    <tableColumn id="5" xr3:uid="{00000000-0010-0000-0000-000005000000}" name="FieldTypeName (No es posible modificar)"/>
    <tableColumn id="6" xr3:uid="{00000000-0010-0000-0000-000006000000}" name="FieldValueId (No es posible modificar)"/>
    <tableColumn id="7" xr3:uid="{00000000-0010-0000-0000-000007000000}" name="FieldValueName (No es posible modificar)"/>
    <tableColumn id="8" xr3:uid="{00000000-0010-0000-0000-000008000000}" name="SpecificationCode (No es posible modificar)"/>
    <tableColumn id="9" xr3:uid="{00000000-0010-0000-0000-000009000000}" name="SpecificationValue" dataCellStyle="Normal"/>
    <tableColumn id="10" xr3:uid="{00000000-0010-0000-0000-00000A000000}" name="_ProductReferenceCodeId (No es posible modificar)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1000000}" name="producto" displayName="producto" ref="A1:N98" totalsRowShown="0">
  <autoFilter ref="A1:N98" xr:uid="{00000000-0009-0000-0100-000008000000}"/>
  <tableColumns count="14">
    <tableColumn id="1" xr3:uid="{00000000-0010-0000-0100-000001000000}" name="_ProductId (No es posible modificar)" dataDxfId="86" dataCellStyle="Normal 2"/>
    <tableColumn id="2" xr3:uid="{00000000-0010-0000-0100-000002000000}" name="_ProductReferenceCodeId" dataDxfId="85" dataCellStyle="Normal 2"/>
    <tableColumn id="3" xr3:uid="{00000000-0010-0000-0100-000003000000}" name="Tipo">
      <calculatedColumnFormula>VLOOKUP($B2,Tabla18[[Columna1]:[Color-picker]],17,0)</calculatedColumnFormula>
    </tableColumn>
    <tableColumn id="4" xr3:uid="{00000000-0010-0000-0100-000004000000}" name="Cuello">
      <calculatedColumnFormula>VLOOKUP($B2,Tabla18[[Columna1]:[Color-picker]],18,0)</calculatedColumnFormula>
    </tableColumn>
    <tableColumn id="5" xr3:uid="{00000000-0010-0000-0100-000005000000}" name="Silueta">
      <calculatedColumnFormula>VLOOKUP($B2,Tabla18[[Columna1]:[Color-picker]],19,0)</calculatedColumnFormula>
    </tableColumn>
    <tableColumn id="6" xr3:uid="{00000000-0010-0000-0100-000006000000}" name="Manga">
      <calculatedColumnFormula>VLOOKUP($B2,Tabla18[[Columna1]:[Color-picker]],21,0)</calculatedColumnFormula>
    </tableColumn>
    <tableColumn id="7" xr3:uid="{00000000-0010-0000-0100-000007000000}" name="Estilo"/>
    <tableColumn id="8" xr3:uid="{00000000-0010-0000-0100-000008000000}" name="Material">
      <calculatedColumnFormula>VLOOKUP($B2,Tabla18[[Columna1]:[Color-picker]],22,0)</calculatedColumnFormula>
    </tableColumn>
    <tableColumn id="9" xr3:uid="{00000000-0010-0000-0100-000009000000}" name="Información adicional"/>
    <tableColumn id="10" xr3:uid="{00000000-0010-0000-0100-00000A000000}" name="Colores"/>
    <tableColumn id="11" xr3:uid="{00000000-0010-0000-0100-00000B000000}" name="category_meli"/>
    <tableColumn id="12" xr3:uid="{00000000-0010-0000-0100-00000C000000}" name="Detalles"/>
    <tableColumn id="13" xr3:uid="{00000000-0010-0000-0100-00000D000000}" name="Cuidados">
      <calculatedColumnFormula>VLOOKUP($B2,Tabla18[[Columna1]:[Color-picker]],7,0)</calculatedColumnFormula>
    </tableColumn>
    <tableColumn id="14" xr3:uid="{00000000-0010-0000-0100-00000E000000}" name="NOMBR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2000000}" name="IDS" displayName="IDS" ref="A2:A97" totalsRowShown="0" headerRowDxfId="84" dataDxfId="2" tableBorderDxfId="83" dataCellStyle="Normal 2">
  <autoFilter ref="A2:A97" xr:uid="{00000000-0009-0000-0100-000009000000}"/>
  <tableColumns count="1">
    <tableColumn id="1" xr3:uid="{00000000-0010-0000-0200-000001000000}" name="ID" dataDxfId="82" dataCellStyle="Normal 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a6" displayName="Tabla6" ref="A1:AV97" totalsRowShown="0" headerRowCellStyle="Normal 2">
  <autoFilter ref="A1:AV97" xr:uid="{00000000-0009-0000-0100-000006000000}"/>
  <tableColumns count="48">
    <tableColumn id="1" xr3:uid="{00000000-0010-0000-0300-000001000000}" name="_SkuId (No es posible modificar)" dataDxfId="81" dataCellStyle="Normal 2"/>
    <tableColumn id="2" xr3:uid="{00000000-0010-0000-0300-000002000000}" name="_SkuName" dataDxfId="80" dataCellStyle="Normal 2"/>
    <tableColumn id="3" xr3:uid="{00000000-0010-0000-0300-000003000000}" name="_ActivateSkuIfPossible" dataDxfId="79" dataCellStyle="Normal 2"/>
    <tableColumn id="4" xr3:uid="{00000000-0010-0000-0300-000004000000}" name="_SkuIsActive (No es posible modificar)" dataDxfId="78" dataCellStyle="Normal 2"/>
    <tableColumn id="5" xr3:uid="{00000000-0010-0000-0300-000005000000}" name="_SkuEan" dataDxfId="77" dataCellStyle="Normal 2"/>
    <tableColumn id="6" xr3:uid="{00000000-0010-0000-0300-000006000000}" name="_Height" dataDxfId="76" dataCellStyle="Normal 2"/>
    <tableColumn id="7" xr3:uid="{00000000-0010-0000-0300-000007000000}" name="_ActualHeight" dataCellStyle="Normal 2"/>
    <tableColumn id="8" xr3:uid="{00000000-0010-0000-0300-000008000000}" name="_Width" dataDxfId="75" dataCellStyle="Normal 2"/>
    <tableColumn id="9" xr3:uid="{00000000-0010-0000-0300-000009000000}" name="_ActualWidth" dataCellStyle="Normal 2"/>
    <tableColumn id="10" xr3:uid="{00000000-0010-0000-0300-00000A000000}" name="_Length" dataDxfId="74" dataCellStyle="Normal 2"/>
    <tableColumn id="11" xr3:uid="{00000000-0010-0000-0300-00000B000000}" name="_ActualLength" dataCellStyle="Normal 2"/>
    <tableColumn id="12" xr3:uid="{00000000-0010-0000-0300-00000C000000}" name="_Weight" dataDxfId="73" dataCellStyle="Normal 2"/>
    <tableColumn id="13" xr3:uid="{00000000-0010-0000-0300-00000D000000}" name="_ActualWeight" dataCellStyle="Normal 2"/>
    <tableColumn id="14" xr3:uid="{00000000-0010-0000-0300-00000E000000}" name="_MeasurementUnit" dataDxfId="72" dataCellStyle="Normal 2"/>
    <tableColumn id="15" xr3:uid="{00000000-0010-0000-0300-00000F000000}" name="_UnitMultiplier" dataDxfId="71" dataCellStyle="Normal 2"/>
    <tableColumn id="16" xr3:uid="{00000000-0010-0000-0300-000010000000}" name="_SKUReferenceCode" dataDxfId="70" dataCellStyle="Normal 2"/>
    <tableColumn id="17" xr3:uid="{00000000-0010-0000-0300-000011000000}" name="_RewardValue" dataCellStyle="Normal 2"/>
    <tableColumn id="18" xr3:uid="{00000000-0010-0000-0300-000012000000}" name="_EstimatedDateArrival" dataDxfId="69" dataCellStyle="Normal 2"/>
    <tableColumn id="19" xr3:uid="{00000000-0010-0000-0300-000013000000}" name="_ManufacturerCode" dataDxfId="68" dataCellStyle="Normal 2"/>
    <tableColumn id="20" xr3:uid="{00000000-0010-0000-0300-000014000000}" name="_ProductId (No es posible modificar)" dataDxfId="67" dataCellStyle="Normal 2"/>
    <tableColumn id="24" xr3:uid="{00000000-0010-0000-0300-000018000000}" name="_ProductReferenceCodeId" dataDxfId="66" dataCellStyle="Normal 2"/>
    <tableColumn id="21" xr3:uid="{00000000-0010-0000-0300-000015000000}" name="_ProductName (Requerido)" dataDxfId="65" dataCellStyle="Normal 2"/>
    <tableColumn id="22" xr3:uid="{00000000-0010-0000-0300-000016000000}" name="_ProductShortDescription" dataDxfId="64" dataCellStyle="Normal 2"/>
    <tableColumn id="23" xr3:uid="{00000000-0010-0000-0300-000017000000}" name="_ProductIsActive (No es posible modificar)" dataDxfId="63" dataCellStyle="Normal 2"/>
    <tableColumn id="25" xr3:uid="{00000000-0010-0000-0300-000019000000}" name="_ShowOnSite" dataDxfId="62" dataCellStyle="Normal 2"/>
    <tableColumn id="26" xr3:uid="{00000000-0010-0000-0300-00001A000000}" name="_CaptionLink (No es posible modificar)" dataDxfId="61" dataCellStyle="Normal 2"/>
    <tableColumn id="27" xr3:uid="{00000000-0010-0000-0300-00001B000000}" name="_ProductDescription" dataDxfId="60" dataCellStyle="Normal 2"/>
    <tableColumn id="28" xr3:uid="{00000000-0010-0000-0300-00001C000000}" name="_ProductLaunchDate" dataDxfId="59" dataCellStyle="Normal 2"/>
    <tableColumn id="29" xr3:uid="{00000000-0010-0000-0300-00001D000000}" name="_Keywords" dataDxfId="58" dataCellStyle="Normal 2"/>
    <tableColumn id="30" xr3:uid="{00000000-0010-0000-0300-00001E000000}" name="_SiteTitle" dataDxfId="57" dataCellStyle="Normal 2"/>
    <tableColumn id="31" xr3:uid="{00000000-0010-0000-0300-00001F000000}" name="_MetaTagDescription" dataDxfId="56" dataCellStyle="Normal 2"/>
    <tableColumn id="32" xr3:uid="{00000000-0010-0000-0300-000020000000}" name="_SupplierId" dataDxfId="55" dataCellStyle="Normal 2"/>
    <tableColumn id="33" xr3:uid="{00000000-0010-0000-0300-000021000000}" name="_ShowOutOfStock" dataDxfId="54" dataCellStyle="Normal 2"/>
    <tableColumn id="34" xr3:uid="{00000000-0010-0000-0300-000022000000}" name="_Kit (No es posible modificar)" dataDxfId="53" dataCellStyle="Normal 2"/>
    <tableColumn id="35" xr3:uid="{00000000-0010-0000-0300-000023000000}" name="_DepartamentId (No es posible modificar)" dataDxfId="52" dataCellStyle="Normal 2"/>
    <tableColumn id="36" xr3:uid="{00000000-0010-0000-0300-000024000000}" name="_DepartamentName" dataDxfId="51" dataCellStyle="Normal 2"/>
    <tableColumn id="37" xr3:uid="{00000000-0010-0000-0300-000025000000}" name="_CategoryId" dataDxfId="50" dataCellStyle="Normal 2"/>
    <tableColumn id="38" xr3:uid="{00000000-0010-0000-0300-000026000000}" name="_CategoryName" dataDxfId="49" dataCellStyle="Normal 2"/>
    <tableColumn id="39" xr3:uid="{00000000-0010-0000-0300-000027000000}" name="_BrandId" dataDxfId="48" dataCellStyle="Normal 2"/>
    <tableColumn id="40" xr3:uid="{00000000-0010-0000-0300-000028000000}" name="_Brand" dataDxfId="47" dataCellStyle="Normal 2"/>
    <tableColumn id="41" xr3:uid="{00000000-0010-0000-0300-000029000000}" name="_CubicWeight" dataDxfId="46" dataCellStyle="Normal 2"/>
    <tableColumn id="42" xr3:uid="{00000000-0010-0000-0300-00002A000000}" name="_CommercialCondition" dataDxfId="45" dataCellStyle="Normal 2"/>
    <tableColumn id="43" xr3:uid="{00000000-0010-0000-0300-00002B000000}" name="_Stores" dataDxfId="44" dataCellStyle="Normal 2"/>
    <tableColumn id="44" xr3:uid="{00000000-0010-0000-0300-00002C000000}" name="_Accessories"/>
    <tableColumn id="45" xr3:uid="{00000000-0010-0000-0300-00002D000000}" name="_Similar"/>
    <tableColumn id="46" xr3:uid="{00000000-0010-0000-0300-00002E000000}" name="_Suggestions"/>
    <tableColumn id="47" xr3:uid="{00000000-0010-0000-0300-00002F000000}" name="_MostrarJunto"/>
    <tableColumn id="48" xr3:uid="{00000000-0010-0000-0300-000030000000}" name="_Attachme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a18" displayName="Tabla18" ref="A1:AH598" totalsRowShown="0" headerRowDxfId="41" dataDxfId="40" tableBorderDxfId="39">
  <autoFilter ref="A1:AH598" xr:uid="{00000000-0009-0000-0100-000007000000}"/>
  <tableColumns count="34">
    <tableColumn id="1" xr3:uid="{00000000-0010-0000-0400-000001000000}" name="Departamento*" dataDxfId="38"/>
    <tableColumn id="2" xr3:uid="{00000000-0010-0000-0400-000002000000}" name="Categoria*" dataDxfId="37"/>
    <tableColumn id="3" xr3:uid="{00000000-0010-0000-0400-000003000000}" name="Columna1" dataDxfId="36"/>
    <tableColumn id="4" xr3:uid="{00000000-0010-0000-0400-000004000000}" name="Còdigo" dataDxfId="35"/>
    <tableColumn id="5" xr3:uid="{00000000-0010-0000-0400-000005000000}" name="EAN" dataDxfId="34"/>
    <tableColumn id="6" xr3:uid="{00000000-0010-0000-0400-000006000000}" name="Nombre Producto*" dataDxfId="33"/>
    <tableColumn id="7" xr3:uid="{00000000-0010-0000-0400-000007000000}" name="Descripción" dataDxfId="32"/>
    <tableColumn id="8" xr3:uid="{00000000-0010-0000-0400-000008000000}" name="Detalles" dataDxfId="31"/>
    <tableColumn id="9" xr3:uid="{00000000-0010-0000-0400-000009000000}" name="Cuidados" dataDxfId="30"/>
    <tableColumn id="10" xr3:uid="{00000000-0010-0000-0400-00000A000000}" name="PALABRAS CLAVE" dataDxfId="29"/>
    <tableColumn id="11" xr3:uid="{00000000-0010-0000-0400-00000B000000}" name="Fecha Lanzamiento*" dataDxfId="28"/>
    <tableColumn id="12" xr3:uid="{00000000-0010-0000-0400-00000C000000}" name="ALTURA" dataDxfId="27"/>
    <tableColumn id="13" xr3:uid="{00000000-0010-0000-0400-00000D000000}" name="LARGURA" dataDxfId="26"/>
    <tableColumn id="14" xr3:uid="{00000000-0010-0000-0400-00000E000000}" name="COMPRIMENTO" dataDxfId="25"/>
    <tableColumn id="15" xr3:uid="{00000000-0010-0000-0400-00000F000000}" name="Peso*" dataDxfId="24"/>
    <tableColumn id="16" xr3:uid="{00000000-0010-0000-0400-000010000000}" name="Precio*" dataDxfId="23"/>
    <tableColumn id="17" xr3:uid="{00000000-0010-0000-0400-000011000000}" name="Precio oferta*" dataDxfId="22"/>
    <tableColumn id="18" xr3:uid="{00000000-0010-0000-0400-000012000000}" name="INVENTARIO" dataDxfId="21"/>
    <tableColumn id="19" xr3:uid="{00000000-0010-0000-0400-000013000000}" name="Tipo" dataDxfId="20"/>
    <tableColumn id="20" xr3:uid="{00000000-0010-0000-0400-000014000000}" name="Cuello" dataDxfId="19"/>
    <tableColumn id="21" xr3:uid="{00000000-0010-0000-0400-000015000000}" name="Silueta" dataDxfId="18"/>
    <tableColumn id="22" xr3:uid="{00000000-0010-0000-0400-000016000000}" name="Fit" dataDxfId="17"/>
    <tableColumn id="23" xr3:uid="{00000000-0010-0000-0400-000017000000}" name="Manga" dataDxfId="16"/>
    <tableColumn id="24" xr3:uid="{00000000-0010-0000-0400-000018000000}" name="Material" dataDxfId="15"/>
    <tableColumn id="25" xr3:uid="{00000000-0010-0000-0400-000019000000}" name="Informaciòn adicional" dataDxfId="14"/>
    <tableColumn id="26" xr3:uid="{00000000-0010-0000-0400-00001A000000}" name="Color 1" dataDxfId="13"/>
    <tableColumn id="27" xr3:uid="{00000000-0010-0000-0400-00001B000000}" name="Color" dataDxfId="12"/>
    <tableColumn id="28" xr3:uid="{00000000-0010-0000-0400-00001C000000}" name="Talla" dataDxfId="11"/>
    <tableColumn id="29" xr3:uid="{00000000-0010-0000-0400-00001D000000}" name="Talla Meli" dataDxfId="10"/>
    <tableColumn id="30" xr3:uid="{00000000-0010-0000-0400-00001E000000}" name="Color Meli" dataDxfId="9"/>
    <tableColumn id="31" xr3:uid="{00000000-0010-0000-0400-00001F000000}" name="Nombre-fotos" dataDxfId="8"/>
    <tableColumn id="32" xr3:uid="{00000000-0010-0000-0400-000020000000}" name="Color-picker" dataDxfId="7"/>
    <tableColumn id="33" xr3:uid="{A875C71F-ED58-4B24-81C3-70C9767AA706}" name="Columna2" dataDxfId="4"/>
    <tableColumn id="34" xr3:uid="{20A2319C-CE3A-44BE-BBE0-A0076F8F95FA}" name="Columna3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57"/>
  <sheetViews>
    <sheetView tabSelected="1" zoomScale="115" zoomScaleNormal="115" workbookViewId="0">
      <selection activeCell="F24" sqref="F24"/>
    </sheetView>
  </sheetViews>
  <sheetFormatPr baseColWidth="10" defaultColWidth="9.109375" defaultRowHeight="14.4" x14ac:dyDescent="0.3"/>
  <cols>
    <col min="1" max="1" width="10.109375" customWidth="1"/>
    <col min="2" max="2" width="14" customWidth="1"/>
    <col min="3" max="3" width="4.44140625" customWidth="1"/>
    <col min="4" max="4" width="20.44140625" customWidth="1"/>
    <col min="5" max="5" width="13.88671875" customWidth="1"/>
    <col min="6" max="6" width="11.88671875" customWidth="1"/>
    <col min="7" max="7" width="15.109375" customWidth="1"/>
    <col min="8" max="8" width="8" customWidth="1"/>
    <col min="9" max="9" width="18.5546875" customWidth="1"/>
    <col min="10" max="10" width="47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s="1">
        <v>35058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I2" t="str">
        <f>IF(VLOOKUP(Tabla1[[#This Row],[_ProductId (No es posible modificar)]],producto[],3,0)=0,"---",VLOOKUP(Tabla1[[#This Row],[_ProductId (No es posible modificar)]],producto[],3,0))</f>
        <v>---</v>
      </c>
    </row>
    <row r="3" spans="1:10" x14ac:dyDescent="0.3">
      <c r="A3" s="1">
        <v>35058</v>
      </c>
      <c r="C3" t="s">
        <v>15</v>
      </c>
      <c r="D3" t="s">
        <v>16</v>
      </c>
      <c r="E3" t="s">
        <v>12</v>
      </c>
      <c r="F3" t="s">
        <v>17</v>
      </c>
      <c r="G3" t="s">
        <v>18</v>
      </c>
      <c r="I3" t="str">
        <f>IF(VLOOKUP(Tabla1[[#This Row],[_ProductId (No es posible modificar)]],producto[],4,0)=0,"---",VLOOKUP(Tabla1[[#This Row],[_ProductId (No es posible modificar)]],producto[],4,0))</f>
        <v>---</v>
      </c>
    </row>
    <row r="4" spans="1:10" x14ac:dyDescent="0.3">
      <c r="A4" s="1">
        <v>35058</v>
      </c>
      <c r="C4" t="s">
        <v>21</v>
      </c>
      <c r="D4" t="s">
        <v>22</v>
      </c>
      <c r="E4" t="s">
        <v>12</v>
      </c>
      <c r="F4" t="s">
        <v>23</v>
      </c>
      <c r="G4" t="s">
        <v>24</v>
      </c>
      <c r="I4" t="str">
        <f>IF(VLOOKUP(Tabla1[[#This Row],[_ProductId (No es posible modificar)]],producto[],5,0)=0,"---",VLOOKUP(Tabla1[[#This Row],[_ProductId (No es posible modificar)]],producto[],5,0))</f>
        <v>CHAMARRA</v>
      </c>
    </row>
    <row r="5" spans="1:10" x14ac:dyDescent="0.3">
      <c r="A5" s="1">
        <v>35058</v>
      </c>
      <c r="C5" t="s">
        <v>25</v>
      </c>
      <c r="D5" t="s">
        <v>26</v>
      </c>
      <c r="E5" t="s">
        <v>12</v>
      </c>
      <c r="F5" t="s">
        <v>27</v>
      </c>
      <c r="G5" t="s">
        <v>28</v>
      </c>
      <c r="I5" t="str">
        <f>IF(VLOOKUP(Tabla1[[#This Row],[_ProductId (No es posible modificar)]],producto[],6,0)=0,"---",VLOOKUP(Tabla1[[#This Row],[_ProductId (No es posible modificar)]],producto[],6,0))</f>
        <v>---</v>
      </c>
    </row>
    <row r="6" spans="1:10" x14ac:dyDescent="0.3">
      <c r="A6" s="1">
        <v>35058</v>
      </c>
      <c r="C6" t="s">
        <v>29</v>
      </c>
      <c r="D6" t="s">
        <v>30</v>
      </c>
      <c r="E6" t="s">
        <v>12</v>
      </c>
      <c r="F6" t="s">
        <v>19</v>
      </c>
      <c r="G6" t="s">
        <v>19</v>
      </c>
      <c r="I6" t="s">
        <v>20</v>
      </c>
    </row>
    <row r="7" spans="1:10" x14ac:dyDescent="0.3">
      <c r="A7" s="1">
        <v>35058</v>
      </c>
      <c r="C7" t="s">
        <v>31</v>
      </c>
      <c r="D7" t="s">
        <v>32</v>
      </c>
      <c r="E7" t="s">
        <v>33</v>
      </c>
      <c r="F7" t="s">
        <v>19</v>
      </c>
      <c r="G7" t="s">
        <v>19</v>
      </c>
      <c r="I7" t="str">
        <f>IF(VLOOKUP(Tabla1[[#This Row],[_ProductId (No es posible modificar)]],producto[],8,0)=0,"---",VLOOKUP(Tabla1[[#This Row],[_ProductId (No es posible modificar)]],producto[],8,0))</f>
        <v>ALGODON  ELASTANO</v>
      </c>
    </row>
    <row r="8" spans="1:10" x14ac:dyDescent="0.3">
      <c r="A8" s="1">
        <v>35058</v>
      </c>
      <c r="C8" t="s">
        <v>34</v>
      </c>
      <c r="D8" t="s">
        <v>35</v>
      </c>
      <c r="E8" t="s">
        <v>36</v>
      </c>
      <c r="F8" t="s">
        <v>19</v>
      </c>
      <c r="G8" t="s">
        <v>19</v>
      </c>
      <c r="I8" t="s">
        <v>20</v>
      </c>
    </row>
    <row r="9" spans="1:10" x14ac:dyDescent="0.3">
      <c r="A9" s="1">
        <v>35058</v>
      </c>
      <c r="C9" t="s">
        <v>37</v>
      </c>
      <c r="D9" t="s">
        <v>38</v>
      </c>
      <c r="E9" t="s">
        <v>12</v>
      </c>
      <c r="F9" t="s">
        <v>39</v>
      </c>
      <c r="G9" t="s">
        <v>40</v>
      </c>
    </row>
    <row r="10" spans="1:10" x14ac:dyDescent="0.3">
      <c r="A10" s="1">
        <v>35058</v>
      </c>
      <c r="C10" t="s">
        <v>41</v>
      </c>
      <c r="D10" t="s">
        <v>42</v>
      </c>
      <c r="E10" t="s">
        <v>33</v>
      </c>
      <c r="F10" t="s">
        <v>19</v>
      </c>
      <c r="G10" t="s">
        <v>19</v>
      </c>
      <c r="I10" t="s">
        <v>20</v>
      </c>
    </row>
    <row r="11" spans="1:10" x14ac:dyDescent="0.3">
      <c r="A11" s="1">
        <v>35058</v>
      </c>
      <c r="C11" t="s">
        <v>43</v>
      </c>
      <c r="D11" t="s">
        <v>44</v>
      </c>
      <c r="E11" t="s">
        <v>33</v>
      </c>
      <c r="F11" t="s">
        <v>19</v>
      </c>
      <c r="G11" t="s">
        <v>19</v>
      </c>
      <c r="I11" t="s">
        <v>20</v>
      </c>
    </row>
    <row r="12" spans="1:10" x14ac:dyDescent="0.3">
      <c r="A12" s="1">
        <v>35058</v>
      </c>
      <c r="C12" t="s">
        <v>45</v>
      </c>
      <c r="D12" t="s">
        <v>46</v>
      </c>
      <c r="E12" t="s">
        <v>33</v>
      </c>
      <c r="F12" t="s">
        <v>19</v>
      </c>
      <c r="G12" t="s">
        <v>19</v>
      </c>
      <c r="I12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3" spans="1:10" x14ac:dyDescent="0.3">
      <c r="A13" s="16">
        <v>37551</v>
      </c>
      <c r="C13" t="s">
        <v>10</v>
      </c>
      <c r="D13" t="s">
        <v>11</v>
      </c>
      <c r="E13" t="s">
        <v>12</v>
      </c>
      <c r="F13" t="s">
        <v>13</v>
      </c>
      <c r="G13" t="s">
        <v>14</v>
      </c>
      <c r="I13" t="str">
        <f>IF(VLOOKUP(Tabla1[[#This Row],[_ProductId (No es posible modificar)]],producto[],3,0)=0,"---",VLOOKUP(Tabla1[[#This Row],[_ProductId (No es posible modificar)]],producto[],3,0))</f>
        <v>---</v>
      </c>
    </row>
    <row r="14" spans="1:10" x14ac:dyDescent="0.3">
      <c r="A14" s="16">
        <v>37551</v>
      </c>
      <c r="C14" t="s">
        <v>15</v>
      </c>
      <c r="D14" t="s">
        <v>16</v>
      </c>
      <c r="E14" t="s">
        <v>12</v>
      </c>
      <c r="F14" t="s">
        <v>17</v>
      </c>
      <c r="G14" t="s">
        <v>18</v>
      </c>
      <c r="I14" t="str">
        <f>IF(VLOOKUP(Tabla1[[#This Row],[_ProductId (No es posible modificar)]],producto[],4,0)=0,"---",VLOOKUP(Tabla1[[#This Row],[_ProductId (No es posible modificar)]],producto[],4,0))</f>
        <v>---</v>
      </c>
    </row>
    <row r="15" spans="1:10" x14ac:dyDescent="0.3">
      <c r="A15" s="16">
        <v>37551</v>
      </c>
      <c r="C15" t="s">
        <v>21</v>
      </c>
      <c r="D15" t="s">
        <v>22</v>
      </c>
      <c r="E15" t="s">
        <v>12</v>
      </c>
      <c r="F15" t="s">
        <v>23</v>
      </c>
      <c r="G15" t="s">
        <v>24</v>
      </c>
      <c r="I15" t="str">
        <f>IF(VLOOKUP(Tabla1[[#This Row],[_ProductId (No es posible modificar)]],producto[],5,0)=0,"---",VLOOKUP(Tabla1[[#This Row],[_ProductId (No es posible modificar)]],producto[],5,0))</f>
        <v>CAMISA</v>
      </c>
    </row>
    <row r="16" spans="1:10" x14ac:dyDescent="0.3">
      <c r="A16" s="16">
        <v>37551</v>
      </c>
      <c r="C16" t="s">
        <v>25</v>
      </c>
      <c r="D16" t="s">
        <v>26</v>
      </c>
      <c r="E16" t="s">
        <v>12</v>
      </c>
      <c r="F16" t="s">
        <v>27</v>
      </c>
      <c r="G16" t="s">
        <v>28</v>
      </c>
      <c r="I16" t="str">
        <f>IF(VLOOKUP(Tabla1[[#This Row],[_ProductId (No es posible modificar)]],producto[],6,0)=0,"---",VLOOKUP(Tabla1[[#This Row],[_ProductId (No es posible modificar)]],producto[],6,0))</f>
        <v>MANGA LARGA</v>
      </c>
    </row>
    <row r="17" spans="1:9" x14ac:dyDescent="0.3">
      <c r="A17" s="16">
        <v>37551</v>
      </c>
      <c r="C17" t="s">
        <v>29</v>
      </c>
      <c r="D17" t="s">
        <v>30</v>
      </c>
      <c r="E17" t="s">
        <v>12</v>
      </c>
      <c r="F17" t="s">
        <v>19</v>
      </c>
      <c r="G17" t="s">
        <v>19</v>
      </c>
      <c r="I17" t="s">
        <v>20</v>
      </c>
    </row>
    <row r="18" spans="1:9" x14ac:dyDescent="0.3">
      <c r="A18" s="16">
        <v>37551</v>
      </c>
      <c r="C18" t="s">
        <v>31</v>
      </c>
      <c r="D18" t="s">
        <v>32</v>
      </c>
      <c r="E18" t="s">
        <v>33</v>
      </c>
      <c r="F18" t="s">
        <v>19</v>
      </c>
      <c r="G18" t="s">
        <v>19</v>
      </c>
      <c r="I18" t="str">
        <f>IF(VLOOKUP(Tabla1[[#This Row],[_ProductId (No es posible modificar)]],producto[],8,0)=0,"---",VLOOKUP(Tabla1[[#This Row],[_ProductId (No es posible modificar)]],producto[],8,0))</f>
        <v>50% ALG / 50% POLIESTER</v>
      </c>
    </row>
    <row r="19" spans="1:9" x14ac:dyDescent="0.3">
      <c r="A19" s="16">
        <v>37551</v>
      </c>
      <c r="C19" t="s">
        <v>34</v>
      </c>
      <c r="D19" t="s">
        <v>35</v>
      </c>
      <c r="E19" t="s">
        <v>36</v>
      </c>
      <c r="F19" t="s">
        <v>19</v>
      </c>
      <c r="G19" t="s">
        <v>19</v>
      </c>
      <c r="I19" t="s">
        <v>20</v>
      </c>
    </row>
    <row r="20" spans="1:9" x14ac:dyDescent="0.3">
      <c r="A20" s="16">
        <v>37551</v>
      </c>
      <c r="C20" t="s">
        <v>37</v>
      </c>
      <c r="D20" t="s">
        <v>38</v>
      </c>
      <c r="E20" t="s">
        <v>12</v>
      </c>
      <c r="F20" t="s">
        <v>39</v>
      </c>
      <c r="G20" t="s">
        <v>40</v>
      </c>
    </row>
    <row r="21" spans="1:9" x14ac:dyDescent="0.3">
      <c r="A21" s="16">
        <v>37551</v>
      </c>
      <c r="C21" t="s">
        <v>41</v>
      </c>
      <c r="D21" t="s">
        <v>42</v>
      </c>
      <c r="E21" t="s">
        <v>33</v>
      </c>
      <c r="F21" t="s">
        <v>19</v>
      </c>
      <c r="G21" t="s">
        <v>19</v>
      </c>
      <c r="I21" t="s">
        <v>20</v>
      </c>
    </row>
    <row r="22" spans="1:9" x14ac:dyDescent="0.3">
      <c r="A22" s="16">
        <v>37551</v>
      </c>
      <c r="C22" t="s">
        <v>43</v>
      </c>
      <c r="D22" t="s">
        <v>44</v>
      </c>
      <c r="E22" t="s">
        <v>33</v>
      </c>
      <c r="F22" t="s">
        <v>19</v>
      </c>
      <c r="G22" t="s">
        <v>19</v>
      </c>
      <c r="I22" t="s">
        <v>20</v>
      </c>
    </row>
    <row r="23" spans="1:9" x14ac:dyDescent="0.3">
      <c r="A23" s="16">
        <v>37551</v>
      </c>
      <c r="C23" t="s">
        <v>45</v>
      </c>
      <c r="D23" t="s">
        <v>46</v>
      </c>
      <c r="E23" t="s">
        <v>33</v>
      </c>
      <c r="F23" t="s">
        <v>19</v>
      </c>
      <c r="G23" t="s">
        <v>19</v>
      </c>
      <c r="I23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24" spans="1:9" x14ac:dyDescent="0.3">
      <c r="A24" s="14">
        <v>37552</v>
      </c>
      <c r="C24" t="s">
        <v>10</v>
      </c>
      <c r="D24" t="s">
        <v>11</v>
      </c>
      <c r="E24" t="s">
        <v>12</v>
      </c>
      <c r="F24" t="s">
        <v>13</v>
      </c>
      <c r="G24" t="s">
        <v>14</v>
      </c>
      <c r="I24" t="str">
        <f>IF(VLOOKUP(Tabla1[[#This Row],[_ProductId (No es posible modificar)]],producto[],3,0)=0,"---",VLOOKUP(Tabla1[[#This Row],[_ProductId (No es posible modificar)]],producto[],3,0))</f>
        <v>---</v>
      </c>
    </row>
    <row r="25" spans="1:9" x14ac:dyDescent="0.3">
      <c r="A25" s="14">
        <v>37552</v>
      </c>
      <c r="C25" t="s">
        <v>15</v>
      </c>
      <c r="D25" t="s">
        <v>16</v>
      </c>
      <c r="E25" t="s">
        <v>12</v>
      </c>
      <c r="F25" t="s">
        <v>17</v>
      </c>
      <c r="G25" t="s">
        <v>18</v>
      </c>
      <c r="I25" t="str">
        <f>IF(VLOOKUP(Tabla1[[#This Row],[_ProductId (No es posible modificar)]],producto[],4,0)=0,"---",VLOOKUP(Tabla1[[#This Row],[_ProductId (No es posible modificar)]],producto[],4,0))</f>
        <v>---</v>
      </c>
    </row>
    <row r="26" spans="1:9" x14ac:dyDescent="0.3">
      <c r="A26" s="14">
        <v>37552</v>
      </c>
      <c r="C26" t="s">
        <v>21</v>
      </c>
      <c r="D26" t="s">
        <v>22</v>
      </c>
      <c r="E26" t="s">
        <v>12</v>
      </c>
      <c r="F26" t="s">
        <v>23</v>
      </c>
      <c r="G26" t="s">
        <v>24</v>
      </c>
      <c r="I26" t="str">
        <f>IF(VLOOKUP(Tabla1[[#This Row],[_ProductId (No es posible modificar)]],producto[],5,0)=0,"---",VLOOKUP(Tabla1[[#This Row],[_ProductId (No es posible modificar)]],producto[],5,0))</f>
        <v>CAMISA</v>
      </c>
    </row>
    <row r="27" spans="1:9" x14ac:dyDescent="0.3">
      <c r="A27" s="14">
        <v>37552</v>
      </c>
      <c r="C27" t="s">
        <v>25</v>
      </c>
      <c r="D27" t="s">
        <v>26</v>
      </c>
      <c r="E27" t="s">
        <v>12</v>
      </c>
      <c r="F27" t="s">
        <v>27</v>
      </c>
      <c r="G27" t="s">
        <v>28</v>
      </c>
      <c r="I27" t="str">
        <f>IF(VLOOKUP(Tabla1[[#This Row],[_ProductId (No es posible modificar)]],producto[],6,0)=0,"---",VLOOKUP(Tabla1[[#This Row],[_ProductId (No es posible modificar)]],producto[],6,0))</f>
        <v>MANGA LARGA</v>
      </c>
    </row>
    <row r="28" spans="1:9" x14ac:dyDescent="0.3">
      <c r="A28" s="14">
        <v>37552</v>
      </c>
      <c r="C28" t="s">
        <v>29</v>
      </c>
      <c r="D28" t="s">
        <v>30</v>
      </c>
      <c r="E28" t="s">
        <v>12</v>
      </c>
      <c r="F28" t="s">
        <v>19</v>
      </c>
      <c r="G28" t="s">
        <v>19</v>
      </c>
      <c r="I28" t="s">
        <v>20</v>
      </c>
    </row>
    <row r="29" spans="1:9" x14ac:dyDescent="0.3">
      <c r="A29" s="14">
        <v>37552</v>
      </c>
      <c r="C29" t="s">
        <v>31</v>
      </c>
      <c r="D29" t="s">
        <v>32</v>
      </c>
      <c r="E29" t="s">
        <v>33</v>
      </c>
      <c r="F29" t="s">
        <v>19</v>
      </c>
      <c r="G29" t="s">
        <v>19</v>
      </c>
      <c r="I29" t="str">
        <f>IF(VLOOKUP(Tabla1[[#This Row],[_ProductId (No es posible modificar)]],producto[],8,0)=0,"---",VLOOKUP(Tabla1[[#This Row],[_ProductId (No es posible modificar)]],producto[],8,0))</f>
        <v>50% ALG / 50% POLIESTER</v>
      </c>
    </row>
    <row r="30" spans="1:9" x14ac:dyDescent="0.3">
      <c r="A30" s="14">
        <v>37552</v>
      </c>
      <c r="C30" t="s">
        <v>34</v>
      </c>
      <c r="D30" t="s">
        <v>35</v>
      </c>
      <c r="E30" t="s">
        <v>36</v>
      </c>
      <c r="F30" t="s">
        <v>19</v>
      </c>
      <c r="G30" t="s">
        <v>19</v>
      </c>
      <c r="I30" t="s">
        <v>20</v>
      </c>
    </row>
    <row r="31" spans="1:9" x14ac:dyDescent="0.3">
      <c r="A31" s="14">
        <v>37552</v>
      </c>
      <c r="C31" t="s">
        <v>37</v>
      </c>
      <c r="D31" t="s">
        <v>38</v>
      </c>
      <c r="E31" t="s">
        <v>12</v>
      </c>
      <c r="F31" t="s">
        <v>39</v>
      </c>
      <c r="G31" t="s">
        <v>40</v>
      </c>
    </row>
    <row r="32" spans="1:9" x14ac:dyDescent="0.3">
      <c r="A32" s="14">
        <v>37552</v>
      </c>
      <c r="C32" t="s">
        <v>41</v>
      </c>
      <c r="D32" t="s">
        <v>42</v>
      </c>
      <c r="E32" t="s">
        <v>33</v>
      </c>
      <c r="F32" t="s">
        <v>19</v>
      </c>
      <c r="G32" t="s">
        <v>19</v>
      </c>
      <c r="I32" t="s">
        <v>20</v>
      </c>
    </row>
    <row r="33" spans="1:9" x14ac:dyDescent="0.3">
      <c r="A33" s="14">
        <v>37552</v>
      </c>
      <c r="C33" t="s">
        <v>43</v>
      </c>
      <c r="D33" t="s">
        <v>44</v>
      </c>
      <c r="E33" t="s">
        <v>33</v>
      </c>
      <c r="F33" t="s">
        <v>19</v>
      </c>
      <c r="G33" t="s">
        <v>19</v>
      </c>
      <c r="I33" t="s">
        <v>20</v>
      </c>
    </row>
    <row r="34" spans="1:9" x14ac:dyDescent="0.3">
      <c r="A34" s="14">
        <v>37552</v>
      </c>
      <c r="C34" t="s">
        <v>45</v>
      </c>
      <c r="D34" t="s">
        <v>46</v>
      </c>
      <c r="E34" t="s">
        <v>33</v>
      </c>
      <c r="F34" t="s">
        <v>19</v>
      </c>
      <c r="G34" t="s">
        <v>19</v>
      </c>
      <c r="I34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35" spans="1:9" x14ac:dyDescent="0.3">
      <c r="A35" s="16">
        <v>37553</v>
      </c>
      <c r="C35" t="s">
        <v>10</v>
      </c>
      <c r="D35" t="s">
        <v>11</v>
      </c>
      <c r="E35" t="s">
        <v>12</v>
      </c>
      <c r="F35" t="s">
        <v>13</v>
      </c>
      <c r="G35" t="s">
        <v>14</v>
      </c>
      <c r="I35" t="str">
        <f>IF(VLOOKUP(Tabla1[[#This Row],[_ProductId (No es posible modificar)]],producto[],3,0)=0,"---",VLOOKUP(Tabla1[[#This Row],[_ProductId (No es posible modificar)]],producto[],3,0))</f>
        <v>---</v>
      </c>
    </row>
    <row r="36" spans="1:9" x14ac:dyDescent="0.3">
      <c r="A36" s="16">
        <v>37553</v>
      </c>
      <c r="C36" t="s">
        <v>15</v>
      </c>
      <c r="D36" t="s">
        <v>16</v>
      </c>
      <c r="E36" t="s">
        <v>12</v>
      </c>
      <c r="F36" t="s">
        <v>17</v>
      </c>
      <c r="G36" t="s">
        <v>18</v>
      </c>
      <c r="I36" t="str">
        <f>IF(VLOOKUP(Tabla1[[#This Row],[_ProductId (No es posible modificar)]],producto[],4,0)=0,"---",VLOOKUP(Tabla1[[#This Row],[_ProductId (No es posible modificar)]],producto[],4,0))</f>
        <v>---</v>
      </c>
    </row>
    <row r="37" spans="1:9" x14ac:dyDescent="0.3">
      <c r="A37" s="16">
        <v>37553</v>
      </c>
      <c r="C37" t="s">
        <v>21</v>
      </c>
      <c r="D37" t="s">
        <v>22</v>
      </c>
      <c r="E37" t="s">
        <v>12</v>
      </c>
      <c r="F37" t="s">
        <v>23</v>
      </c>
      <c r="G37" t="s">
        <v>24</v>
      </c>
      <c r="I37" t="str">
        <f>IF(VLOOKUP(Tabla1[[#This Row],[_ProductId (No es posible modificar)]],producto[],5,0)=0,"---",VLOOKUP(Tabla1[[#This Row],[_ProductId (No es posible modificar)]],producto[],5,0))</f>
        <v>CAMISA</v>
      </c>
    </row>
    <row r="38" spans="1:9" x14ac:dyDescent="0.3">
      <c r="A38" s="16">
        <v>37553</v>
      </c>
      <c r="C38" t="s">
        <v>25</v>
      </c>
      <c r="D38" t="s">
        <v>26</v>
      </c>
      <c r="E38" t="s">
        <v>12</v>
      </c>
      <c r="F38" t="s">
        <v>27</v>
      </c>
      <c r="G38" t="s">
        <v>28</v>
      </c>
      <c r="I38" t="str">
        <f>IF(VLOOKUP(Tabla1[[#This Row],[_ProductId (No es posible modificar)]],producto[],6,0)=0,"---",VLOOKUP(Tabla1[[#This Row],[_ProductId (No es posible modificar)]],producto[],6,0))</f>
        <v>MANGA LARGA</v>
      </c>
    </row>
    <row r="39" spans="1:9" x14ac:dyDescent="0.3">
      <c r="A39" s="16">
        <v>37553</v>
      </c>
      <c r="C39" t="s">
        <v>29</v>
      </c>
      <c r="D39" t="s">
        <v>30</v>
      </c>
      <c r="E39" t="s">
        <v>12</v>
      </c>
      <c r="F39" t="s">
        <v>19</v>
      </c>
      <c r="G39" t="s">
        <v>19</v>
      </c>
      <c r="I39" t="s">
        <v>20</v>
      </c>
    </row>
    <row r="40" spans="1:9" x14ac:dyDescent="0.3">
      <c r="A40" s="16">
        <v>37553</v>
      </c>
      <c r="C40" t="s">
        <v>31</v>
      </c>
      <c r="D40" t="s">
        <v>32</v>
      </c>
      <c r="E40" t="s">
        <v>33</v>
      </c>
      <c r="F40" t="s">
        <v>19</v>
      </c>
      <c r="G40" t="s">
        <v>19</v>
      </c>
      <c r="I40" t="str">
        <f>IF(VLOOKUP(Tabla1[[#This Row],[_ProductId (No es posible modificar)]],producto[],8,0)=0,"---",VLOOKUP(Tabla1[[#This Row],[_ProductId (No es posible modificar)]],producto[],8,0))</f>
        <v>50% ALG / 50% POLIESTER</v>
      </c>
    </row>
    <row r="41" spans="1:9" x14ac:dyDescent="0.3">
      <c r="A41" s="16">
        <v>37553</v>
      </c>
      <c r="C41" t="s">
        <v>34</v>
      </c>
      <c r="D41" t="s">
        <v>35</v>
      </c>
      <c r="E41" t="s">
        <v>36</v>
      </c>
      <c r="F41" t="s">
        <v>19</v>
      </c>
      <c r="G41" t="s">
        <v>19</v>
      </c>
      <c r="I41" t="s">
        <v>20</v>
      </c>
    </row>
    <row r="42" spans="1:9" x14ac:dyDescent="0.3">
      <c r="A42" s="16">
        <v>37553</v>
      </c>
      <c r="C42" t="s">
        <v>37</v>
      </c>
      <c r="D42" t="s">
        <v>38</v>
      </c>
      <c r="E42" t="s">
        <v>12</v>
      </c>
      <c r="F42" t="s">
        <v>39</v>
      </c>
      <c r="G42" t="s">
        <v>40</v>
      </c>
    </row>
    <row r="43" spans="1:9" x14ac:dyDescent="0.3">
      <c r="A43" s="16">
        <v>37553</v>
      </c>
      <c r="C43" t="s">
        <v>41</v>
      </c>
      <c r="D43" t="s">
        <v>42</v>
      </c>
      <c r="E43" t="s">
        <v>33</v>
      </c>
      <c r="F43" t="s">
        <v>19</v>
      </c>
      <c r="G43" t="s">
        <v>19</v>
      </c>
      <c r="I43" t="s">
        <v>20</v>
      </c>
    </row>
    <row r="44" spans="1:9" x14ac:dyDescent="0.3">
      <c r="A44" s="16">
        <v>37553</v>
      </c>
      <c r="C44" t="s">
        <v>43</v>
      </c>
      <c r="D44" t="s">
        <v>44</v>
      </c>
      <c r="E44" t="s">
        <v>33</v>
      </c>
      <c r="F44" t="s">
        <v>19</v>
      </c>
      <c r="G44" t="s">
        <v>19</v>
      </c>
      <c r="I44" t="s">
        <v>20</v>
      </c>
    </row>
    <row r="45" spans="1:9" x14ac:dyDescent="0.3">
      <c r="A45" s="16">
        <v>37553</v>
      </c>
      <c r="C45" t="s">
        <v>45</v>
      </c>
      <c r="D45" t="s">
        <v>46</v>
      </c>
      <c r="E45" t="s">
        <v>33</v>
      </c>
      <c r="F45" t="s">
        <v>19</v>
      </c>
      <c r="G45" t="s">
        <v>19</v>
      </c>
      <c r="I45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46" spans="1:9" x14ac:dyDescent="0.3">
      <c r="A46" s="14">
        <v>37554</v>
      </c>
      <c r="C46" t="s">
        <v>10</v>
      </c>
      <c r="D46" t="s">
        <v>11</v>
      </c>
      <c r="E46" t="s">
        <v>12</v>
      </c>
      <c r="F46" t="s">
        <v>13</v>
      </c>
      <c r="G46" t="s">
        <v>14</v>
      </c>
      <c r="I46" t="str">
        <f>IF(VLOOKUP(Tabla1[[#This Row],[_ProductId (No es posible modificar)]],producto[],3,0)=0,"---",VLOOKUP(Tabla1[[#This Row],[_ProductId (No es posible modificar)]],producto[],3,0))</f>
        <v>---</v>
      </c>
    </row>
    <row r="47" spans="1:9" x14ac:dyDescent="0.3">
      <c r="A47" s="14">
        <v>37554</v>
      </c>
      <c r="C47" t="s">
        <v>15</v>
      </c>
      <c r="D47" t="s">
        <v>16</v>
      </c>
      <c r="E47" t="s">
        <v>12</v>
      </c>
      <c r="F47" t="s">
        <v>17</v>
      </c>
      <c r="G47" t="s">
        <v>18</v>
      </c>
      <c r="I47" t="str">
        <f>IF(VLOOKUP(Tabla1[[#This Row],[_ProductId (No es posible modificar)]],producto[],4,0)=0,"---",VLOOKUP(Tabla1[[#This Row],[_ProductId (No es posible modificar)]],producto[],4,0))</f>
        <v>---</v>
      </c>
    </row>
    <row r="48" spans="1:9" x14ac:dyDescent="0.3">
      <c r="A48" s="14">
        <v>37554</v>
      </c>
      <c r="C48" t="s">
        <v>21</v>
      </c>
      <c r="D48" t="s">
        <v>22</v>
      </c>
      <c r="E48" t="s">
        <v>12</v>
      </c>
      <c r="F48" t="s">
        <v>23</v>
      </c>
      <c r="G48" t="s">
        <v>24</v>
      </c>
      <c r="I48" t="str">
        <f>IF(VLOOKUP(Tabla1[[#This Row],[_ProductId (No es posible modificar)]],producto[],5,0)=0,"---",VLOOKUP(Tabla1[[#This Row],[_ProductId (No es posible modificar)]],producto[],5,0))</f>
        <v>CAMISA</v>
      </c>
    </row>
    <row r="49" spans="1:9" x14ac:dyDescent="0.3">
      <c r="A49" s="14">
        <v>37554</v>
      </c>
      <c r="C49" t="s">
        <v>25</v>
      </c>
      <c r="D49" t="s">
        <v>26</v>
      </c>
      <c r="E49" t="s">
        <v>12</v>
      </c>
      <c r="F49" t="s">
        <v>27</v>
      </c>
      <c r="G49" t="s">
        <v>28</v>
      </c>
      <c r="I49" t="str">
        <f>IF(VLOOKUP(Tabla1[[#This Row],[_ProductId (No es posible modificar)]],producto[],6,0)=0,"---",VLOOKUP(Tabla1[[#This Row],[_ProductId (No es posible modificar)]],producto[],6,0))</f>
        <v>MANGA LARGA</v>
      </c>
    </row>
    <row r="50" spans="1:9" x14ac:dyDescent="0.3">
      <c r="A50" s="14">
        <v>37554</v>
      </c>
      <c r="C50" t="s">
        <v>29</v>
      </c>
      <c r="D50" t="s">
        <v>30</v>
      </c>
      <c r="E50" t="s">
        <v>12</v>
      </c>
      <c r="F50" t="s">
        <v>19</v>
      </c>
      <c r="G50" t="s">
        <v>19</v>
      </c>
      <c r="I50" t="s">
        <v>20</v>
      </c>
    </row>
    <row r="51" spans="1:9" x14ac:dyDescent="0.3">
      <c r="A51" s="14">
        <v>37554</v>
      </c>
      <c r="C51" t="s">
        <v>31</v>
      </c>
      <c r="D51" t="s">
        <v>32</v>
      </c>
      <c r="E51" t="s">
        <v>33</v>
      </c>
      <c r="F51" t="s">
        <v>19</v>
      </c>
      <c r="G51" t="s">
        <v>19</v>
      </c>
      <c r="I51" t="str">
        <f>IF(VLOOKUP(Tabla1[[#This Row],[_ProductId (No es posible modificar)]],producto[],8,0)=0,"---",VLOOKUP(Tabla1[[#This Row],[_ProductId (No es posible modificar)]],producto[],8,0))</f>
        <v>50% ALG / 50% POLIESTER</v>
      </c>
    </row>
    <row r="52" spans="1:9" x14ac:dyDescent="0.3">
      <c r="A52" s="14">
        <v>37554</v>
      </c>
      <c r="C52" t="s">
        <v>34</v>
      </c>
      <c r="D52" t="s">
        <v>35</v>
      </c>
      <c r="E52" t="s">
        <v>36</v>
      </c>
      <c r="F52" t="s">
        <v>19</v>
      </c>
      <c r="G52" t="s">
        <v>19</v>
      </c>
      <c r="I52" t="s">
        <v>20</v>
      </c>
    </row>
    <row r="53" spans="1:9" x14ac:dyDescent="0.3">
      <c r="A53" s="14">
        <v>37554</v>
      </c>
      <c r="C53" t="s">
        <v>37</v>
      </c>
      <c r="D53" t="s">
        <v>38</v>
      </c>
      <c r="E53" t="s">
        <v>12</v>
      </c>
      <c r="F53" t="s">
        <v>39</v>
      </c>
      <c r="G53" t="s">
        <v>40</v>
      </c>
    </row>
    <row r="54" spans="1:9" x14ac:dyDescent="0.3">
      <c r="A54" s="14">
        <v>37554</v>
      </c>
      <c r="C54" t="s">
        <v>41</v>
      </c>
      <c r="D54" t="s">
        <v>42</v>
      </c>
      <c r="E54" t="s">
        <v>33</v>
      </c>
      <c r="F54" t="s">
        <v>19</v>
      </c>
      <c r="G54" t="s">
        <v>19</v>
      </c>
      <c r="I54" t="s">
        <v>20</v>
      </c>
    </row>
    <row r="55" spans="1:9" x14ac:dyDescent="0.3">
      <c r="A55" s="14">
        <v>37554</v>
      </c>
      <c r="C55" t="s">
        <v>43</v>
      </c>
      <c r="D55" t="s">
        <v>44</v>
      </c>
      <c r="E55" t="s">
        <v>33</v>
      </c>
      <c r="F55" t="s">
        <v>19</v>
      </c>
      <c r="G55" t="s">
        <v>19</v>
      </c>
      <c r="I55" t="s">
        <v>20</v>
      </c>
    </row>
    <row r="56" spans="1:9" x14ac:dyDescent="0.3">
      <c r="A56" s="14">
        <v>37554</v>
      </c>
      <c r="C56" t="s">
        <v>45</v>
      </c>
      <c r="D56" t="s">
        <v>46</v>
      </c>
      <c r="E56" t="s">
        <v>33</v>
      </c>
      <c r="F56" t="s">
        <v>19</v>
      </c>
      <c r="G56" t="s">
        <v>19</v>
      </c>
      <c r="I56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57" spans="1:9" x14ac:dyDescent="0.3">
      <c r="A57" s="16">
        <v>37555</v>
      </c>
      <c r="C57" t="s">
        <v>10</v>
      </c>
      <c r="D57" t="s">
        <v>11</v>
      </c>
      <c r="E57" t="s">
        <v>12</v>
      </c>
      <c r="F57" t="s">
        <v>13</v>
      </c>
      <c r="G57" t="s">
        <v>14</v>
      </c>
      <c r="I57" t="str">
        <f>IF(VLOOKUP(Tabla1[[#This Row],[_ProductId (No es posible modificar)]],producto[],3,0)=0,"---",VLOOKUP(Tabla1[[#This Row],[_ProductId (No es posible modificar)]],producto[],3,0))</f>
        <v>---</v>
      </c>
    </row>
    <row r="58" spans="1:9" x14ac:dyDescent="0.3">
      <c r="A58" s="16">
        <v>37555</v>
      </c>
      <c r="C58" t="s">
        <v>15</v>
      </c>
      <c r="D58" t="s">
        <v>16</v>
      </c>
      <c r="E58" t="s">
        <v>12</v>
      </c>
      <c r="F58" t="s">
        <v>17</v>
      </c>
      <c r="G58" t="s">
        <v>18</v>
      </c>
      <c r="I58" t="str">
        <f>IF(VLOOKUP(Tabla1[[#This Row],[_ProductId (No es posible modificar)]],producto[],4,0)=0,"---",VLOOKUP(Tabla1[[#This Row],[_ProductId (No es posible modificar)]],producto[],4,0))</f>
        <v>---</v>
      </c>
    </row>
    <row r="59" spans="1:9" x14ac:dyDescent="0.3">
      <c r="A59" s="16">
        <v>37555</v>
      </c>
      <c r="C59" t="s">
        <v>21</v>
      </c>
      <c r="D59" t="s">
        <v>22</v>
      </c>
      <c r="E59" t="s">
        <v>12</v>
      </c>
      <c r="F59" t="s">
        <v>23</v>
      </c>
      <c r="G59" t="s">
        <v>24</v>
      </c>
      <c r="I59" t="str">
        <f>IF(VLOOKUP(Tabla1[[#This Row],[_ProductId (No es posible modificar)]],producto[],5,0)=0,"---",VLOOKUP(Tabla1[[#This Row],[_ProductId (No es posible modificar)]],producto[],5,0))</f>
        <v>CAMISA</v>
      </c>
    </row>
    <row r="60" spans="1:9" x14ac:dyDescent="0.3">
      <c r="A60" s="16">
        <v>37555</v>
      </c>
      <c r="C60" t="s">
        <v>25</v>
      </c>
      <c r="D60" t="s">
        <v>26</v>
      </c>
      <c r="E60" t="s">
        <v>12</v>
      </c>
      <c r="F60" t="s">
        <v>27</v>
      </c>
      <c r="G60" t="s">
        <v>28</v>
      </c>
      <c r="I60" t="str">
        <f>IF(VLOOKUP(Tabla1[[#This Row],[_ProductId (No es posible modificar)]],producto[],6,0)=0,"---",VLOOKUP(Tabla1[[#This Row],[_ProductId (No es posible modificar)]],producto[],6,0))</f>
        <v>MANGA LARGA</v>
      </c>
    </row>
    <row r="61" spans="1:9" x14ac:dyDescent="0.3">
      <c r="A61" s="16">
        <v>37555</v>
      </c>
      <c r="C61" t="s">
        <v>29</v>
      </c>
      <c r="D61" t="s">
        <v>30</v>
      </c>
      <c r="E61" t="s">
        <v>12</v>
      </c>
      <c r="F61" t="s">
        <v>19</v>
      </c>
      <c r="G61" t="s">
        <v>19</v>
      </c>
      <c r="I61" t="s">
        <v>20</v>
      </c>
    </row>
    <row r="62" spans="1:9" x14ac:dyDescent="0.3">
      <c r="A62" s="16">
        <v>37555</v>
      </c>
      <c r="C62" t="s">
        <v>31</v>
      </c>
      <c r="D62" t="s">
        <v>32</v>
      </c>
      <c r="E62" t="s">
        <v>33</v>
      </c>
      <c r="F62" t="s">
        <v>19</v>
      </c>
      <c r="G62" t="s">
        <v>19</v>
      </c>
      <c r="I62" t="str">
        <f>IF(VLOOKUP(Tabla1[[#This Row],[_ProductId (No es posible modificar)]],producto[],8,0)=0,"---",VLOOKUP(Tabla1[[#This Row],[_ProductId (No es posible modificar)]],producto[],8,0))</f>
        <v>100% ALGODON</v>
      </c>
    </row>
    <row r="63" spans="1:9" x14ac:dyDescent="0.3">
      <c r="A63" s="16">
        <v>37555</v>
      </c>
      <c r="C63" t="s">
        <v>34</v>
      </c>
      <c r="D63" t="s">
        <v>35</v>
      </c>
      <c r="E63" t="s">
        <v>36</v>
      </c>
      <c r="F63" t="s">
        <v>19</v>
      </c>
      <c r="G63" t="s">
        <v>19</v>
      </c>
      <c r="I63" t="s">
        <v>20</v>
      </c>
    </row>
    <row r="64" spans="1:9" x14ac:dyDescent="0.3">
      <c r="A64" s="16">
        <v>37555</v>
      </c>
      <c r="C64" t="s">
        <v>37</v>
      </c>
      <c r="D64" t="s">
        <v>38</v>
      </c>
      <c r="E64" t="s">
        <v>12</v>
      </c>
      <c r="F64" t="s">
        <v>39</v>
      </c>
      <c r="G64" t="s">
        <v>40</v>
      </c>
    </row>
    <row r="65" spans="1:9" x14ac:dyDescent="0.3">
      <c r="A65" s="16">
        <v>37555</v>
      </c>
      <c r="C65" t="s">
        <v>41</v>
      </c>
      <c r="D65" t="s">
        <v>42</v>
      </c>
      <c r="E65" t="s">
        <v>33</v>
      </c>
      <c r="F65" t="s">
        <v>19</v>
      </c>
      <c r="G65" t="s">
        <v>19</v>
      </c>
      <c r="I65" t="s">
        <v>20</v>
      </c>
    </row>
    <row r="66" spans="1:9" x14ac:dyDescent="0.3">
      <c r="A66" s="16">
        <v>37555</v>
      </c>
      <c r="C66" t="s">
        <v>43</v>
      </c>
      <c r="D66" t="s">
        <v>44</v>
      </c>
      <c r="E66" t="s">
        <v>33</v>
      </c>
      <c r="F66" t="s">
        <v>19</v>
      </c>
      <c r="G66" t="s">
        <v>19</v>
      </c>
      <c r="I66" t="s">
        <v>20</v>
      </c>
    </row>
    <row r="67" spans="1:9" x14ac:dyDescent="0.3">
      <c r="A67" s="16">
        <v>37555</v>
      </c>
      <c r="C67" t="s">
        <v>45</v>
      </c>
      <c r="D67" t="s">
        <v>46</v>
      </c>
      <c r="E67" t="s">
        <v>33</v>
      </c>
      <c r="F67" t="s">
        <v>19</v>
      </c>
      <c r="G67" t="s">
        <v>19</v>
      </c>
      <c r="I67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68" spans="1:9" x14ac:dyDescent="0.3">
      <c r="A68" s="16">
        <v>37556</v>
      </c>
      <c r="C68" t="s">
        <v>10</v>
      </c>
      <c r="D68" t="s">
        <v>11</v>
      </c>
      <c r="E68" t="s">
        <v>12</v>
      </c>
      <c r="F68" t="s">
        <v>13</v>
      </c>
      <c r="G68" t="s">
        <v>14</v>
      </c>
      <c r="I68" t="str">
        <f>IF(VLOOKUP(Tabla1[[#This Row],[_ProductId (No es posible modificar)]],producto[],3,0)=0,"---",VLOOKUP(Tabla1[[#This Row],[_ProductId (No es posible modificar)]],producto[],3,0))</f>
        <v>---</v>
      </c>
    </row>
    <row r="69" spans="1:9" x14ac:dyDescent="0.3">
      <c r="A69" s="16">
        <v>37556</v>
      </c>
      <c r="C69" t="s">
        <v>15</v>
      </c>
      <c r="D69" t="s">
        <v>16</v>
      </c>
      <c r="E69" t="s">
        <v>12</v>
      </c>
      <c r="F69" t="s">
        <v>17</v>
      </c>
      <c r="G69" t="s">
        <v>18</v>
      </c>
      <c r="I69" t="str">
        <f>IF(VLOOKUP(Tabla1[[#This Row],[_ProductId (No es posible modificar)]],producto[],4,0)=0,"---",VLOOKUP(Tabla1[[#This Row],[_ProductId (No es posible modificar)]],producto[],4,0))</f>
        <v>---</v>
      </c>
    </row>
    <row r="70" spans="1:9" x14ac:dyDescent="0.3">
      <c r="A70" s="16">
        <v>37556</v>
      </c>
      <c r="C70" t="s">
        <v>21</v>
      </c>
      <c r="D70" t="s">
        <v>22</v>
      </c>
      <c r="E70" t="s">
        <v>12</v>
      </c>
      <c r="F70" t="s">
        <v>23</v>
      </c>
      <c r="G70" t="s">
        <v>24</v>
      </c>
      <c r="I70" t="str">
        <f>IF(VLOOKUP(Tabla1[[#This Row],[_ProductId (No es posible modificar)]],producto[],5,0)=0,"---",VLOOKUP(Tabla1[[#This Row],[_ProductId (No es posible modificar)]],producto[],5,0))</f>
        <v>CAMISA</v>
      </c>
    </row>
    <row r="71" spans="1:9" x14ac:dyDescent="0.3">
      <c r="A71" s="16">
        <v>37556</v>
      </c>
      <c r="C71" t="s">
        <v>25</v>
      </c>
      <c r="D71" t="s">
        <v>26</v>
      </c>
      <c r="E71" t="s">
        <v>12</v>
      </c>
      <c r="F71" t="s">
        <v>27</v>
      </c>
      <c r="G71" t="s">
        <v>28</v>
      </c>
      <c r="I71" t="str">
        <f>IF(VLOOKUP(Tabla1[[#This Row],[_ProductId (No es posible modificar)]],producto[],6,0)=0,"---",VLOOKUP(Tabla1[[#This Row],[_ProductId (No es posible modificar)]],producto[],6,0))</f>
        <v>MANGA LARGA</v>
      </c>
    </row>
    <row r="72" spans="1:9" x14ac:dyDescent="0.3">
      <c r="A72" s="16">
        <v>37556</v>
      </c>
      <c r="C72" t="s">
        <v>29</v>
      </c>
      <c r="D72" t="s">
        <v>30</v>
      </c>
      <c r="E72" t="s">
        <v>12</v>
      </c>
      <c r="F72" t="s">
        <v>19</v>
      </c>
      <c r="G72" t="s">
        <v>19</v>
      </c>
      <c r="I72" t="s">
        <v>20</v>
      </c>
    </row>
    <row r="73" spans="1:9" x14ac:dyDescent="0.3">
      <c r="A73" s="16">
        <v>37556</v>
      </c>
      <c r="C73" t="s">
        <v>31</v>
      </c>
      <c r="D73" t="s">
        <v>32</v>
      </c>
      <c r="E73" t="s">
        <v>33</v>
      </c>
      <c r="F73" t="s">
        <v>19</v>
      </c>
      <c r="G73" t="s">
        <v>19</v>
      </c>
      <c r="I73" t="str">
        <f>IF(VLOOKUP(Tabla1[[#This Row],[_ProductId (No es posible modificar)]],producto[],8,0)=0,"---",VLOOKUP(Tabla1[[#This Row],[_ProductId (No es posible modificar)]],producto[],8,0))</f>
        <v>100% ALGODON</v>
      </c>
    </row>
    <row r="74" spans="1:9" x14ac:dyDescent="0.3">
      <c r="A74" s="16">
        <v>37556</v>
      </c>
      <c r="C74" t="s">
        <v>34</v>
      </c>
      <c r="D74" t="s">
        <v>35</v>
      </c>
      <c r="E74" t="s">
        <v>36</v>
      </c>
      <c r="F74" t="s">
        <v>19</v>
      </c>
      <c r="G74" t="s">
        <v>19</v>
      </c>
      <c r="I74" t="s">
        <v>20</v>
      </c>
    </row>
    <row r="75" spans="1:9" x14ac:dyDescent="0.3">
      <c r="A75" s="16">
        <v>37556</v>
      </c>
      <c r="C75" t="s">
        <v>37</v>
      </c>
      <c r="D75" t="s">
        <v>38</v>
      </c>
      <c r="E75" t="s">
        <v>12</v>
      </c>
      <c r="F75" t="s">
        <v>39</v>
      </c>
      <c r="G75" t="s">
        <v>40</v>
      </c>
    </row>
    <row r="76" spans="1:9" x14ac:dyDescent="0.3">
      <c r="A76" s="16">
        <v>37556</v>
      </c>
      <c r="C76" t="s">
        <v>41</v>
      </c>
      <c r="D76" t="s">
        <v>42</v>
      </c>
      <c r="E76" t="s">
        <v>33</v>
      </c>
      <c r="F76" t="s">
        <v>19</v>
      </c>
      <c r="G76" t="s">
        <v>19</v>
      </c>
      <c r="I76" t="s">
        <v>20</v>
      </c>
    </row>
    <row r="77" spans="1:9" x14ac:dyDescent="0.3">
      <c r="A77" s="16">
        <v>37556</v>
      </c>
      <c r="C77" t="s">
        <v>43</v>
      </c>
      <c r="D77" t="s">
        <v>44</v>
      </c>
      <c r="E77" t="s">
        <v>33</v>
      </c>
      <c r="F77" t="s">
        <v>19</v>
      </c>
      <c r="G77" t="s">
        <v>19</v>
      </c>
      <c r="I77" t="s">
        <v>20</v>
      </c>
    </row>
    <row r="78" spans="1:9" x14ac:dyDescent="0.3">
      <c r="A78" s="16">
        <v>37556</v>
      </c>
      <c r="C78" t="s">
        <v>45</v>
      </c>
      <c r="D78" t="s">
        <v>46</v>
      </c>
      <c r="E78" t="s">
        <v>33</v>
      </c>
      <c r="F78" t="s">
        <v>19</v>
      </c>
      <c r="G78" t="s">
        <v>19</v>
      </c>
      <c r="I78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79" spans="1:9" x14ac:dyDescent="0.3">
      <c r="A79" s="16">
        <v>37557</v>
      </c>
      <c r="C79" t="s">
        <v>10</v>
      </c>
      <c r="D79" t="s">
        <v>11</v>
      </c>
      <c r="E79" t="s">
        <v>12</v>
      </c>
      <c r="F79" t="s">
        <v>13</v>
      </c>
      <c r="G79" t="s">
        <v>14</v>
      </c>
      <c r="I79" t="str">
        <f>IF(VLOOKUP(Tabla1[[#This Row],[_ProductId (No es posible modificar)]],producto[],3,0)=0,"---",VLOOKUP(Tabla1[[#This Row],[_ProductId (No es posible modificar)]],producto[],3,0))</f>
        <v>---</v>
      </c>
    </row>
    <row r="80" spans="1:9" x14ac:dyDescent="0.3">
      <c r="A80" s="16">
        <v>37557</v>
      </c>
      <c r="C80" t="s">
        <v>15</v>
      </c>
      <c r="D80" t="s">
        <v>16</v>
      </c>
      <c r="E80" t="s">
        <v>12</v>
      </c>
      <c r="F80" t="s">
        <v>17</v>
      </c>
      <c r="G80" t="s">
        <v>18</v>
      </c>
      <c r="I80" t="str">
        <f>IF(VLOOKUP(Tabla1[[#This Row],[_ProductId (No es posible modificar)]],producto[],4,0)=0,"---",VLOOKUP(Tabla1[[#This Row],[_ProductId (No es posible modificar)]],producto[],4,0))</f>
        <v>---</v>
      </c>
    </row>
    <row r="81" spans="1:9" x14ac:dyDescent="0.3">
      <c r="A81" s="16">
        <v>37557</v>
      </c>
      <c r="C81" t="s">
        <v>21</v>
      </c>
      <c r="D81" t="s">
        <v>22</v>
      </c>
      <c r="E81" t="s">
        <v>12</v>
      </c>
      <c r="F81" t="s">
        <v>23</v>
      </c>
      <c r="G81" t="s">
        <v>24</v>
      </c>
      <c r="I81" t="str">
        <f>IF(VLOOKUP(Tabla1[[#This Row],[_ProductId (No es posible modificar)]],producto[],5,0)=0,"---",VLOOKUP(Tabla1[[#This Row],[_ProductId (No es posible modificar)]],producto[],5,0))</f>
        <v>CAMISA</v>
      </c>
    </row>
    <row r="82" spans="1:9" x14ac:dyDescent="0.3">
      <c r="A82" s="16">
        <v>37557</v>
      </c>
      <c r="C82" t="s">
        <v>25</v>
      </c>
      <c r="D82" t="s">
        <v>26</v>
      </c>
      <c r="E82" t="s">
        <v>12</v>
      </c>
      <c r="F82" t="s">
        <v>27</v>
      </c>
      <c r="G82" t="s">
        <v>28</v>
      </c>
      <c r="I82" t="str">
        <f>IF(VLOOKUP(Tabla1[[#This Row],[_ProductId (No es posible modificar)]],producto[],6,0)=0,"---",VLOOKUP(Tabla1[[#This Row],[_ProductId (No es posible modificar)]],producto[],6,0))</f>
        <v>MANGA LARGA</v>
      </c>
    </row>
    <row r="83" spans="1:9" x14ac:dyDescent="0.3">
      <c r="A83" s="16">
        <v>37557</v>
      </c>
      <c r="C83" t="s">
        <v>29</v>
      </c>
      <c r="D83" t="s">
        <v>30</v>
      </c>
      <c r="E83" t="s">
        <v>12</v>
      </c>
      <c r="F83" t="s">
        <v>19</v>
      </c>
      <c r="G83" t="s">
        <v>19</v>
      </c>
      <c r="I83" t="s">
        <v>20</v>
      </c>
    </row>
    <row r="84" spans="1:9" x14ac:dyDescent="0.3">
      <c r="A84" s="16">
        <v>37557</v>
      </c>
      <c r="C84" t="s">
        <v>31</v>
      </c>
      <c r="D84" t="s">
        <v>32</v>
      </c>
      <c r="E84" t="s">
        <v>33</v>
      </c>
      <c r="F84" t="s">
        <v>19</v>
      </c>
      <c r="G84" t="s">
        <v>19</v>
      </c>
      <c r="I84" t="str">
        <f>IF(VLOOKUP(Tabla1[[#This Row],[_ProductId (No es posible modificar)]],producto[],8,0)=0,"---",VLOOKUP(Tabla1[[#This Row],[_ProductId (No es posible modificar)]],producto[],8,0))</f>
        <v>100% ALGODON</v>
      </c>
    </row>
    <row r="85" spans="1:9" x14ac:dyDescent="0.3">
      <c r="A85" s="16">
        <v>37557</v>
      </c>
      <c r="C85" t="s">
        <v>34</v>
      </c>
      <c r="D85" t="s">
        <v>35</v>
      </c>
      <c r="E85" t="s">
        <v>36</v>
      </c>
      <c r="F85" t="s">
        <v>19</v>
      </c>
      <c r="G85" t="s">
        <v>19</v>
      </c>
      <c r="I85" t="s">
        <v>20</v>
      </c>
    </row>
    <row r="86" spans="1:9" x14ac:dyDescent="0.3">
      <c r="A86" s="1">
        <v>37557</v>
      </c>
      <c r="C86" t="s">
        <v>37</v>
      </c>
      <c r="D86" t="s">
        <v>38</v>
      </c>
      <c r="E86" t="s">
        <v>12</v>
      </c>
      <c r="F86" t="s">
        <v>39</v>
      </c>
      <c r="G86" t="s">
        <v>40</v>
      </c>
    </row>
    <row r="87" spans="1:9" x14ac:dyDescent="0.3">
      <c r="A87" s="1">
        <v>37557</v>
      </c>
      <c r="C87" t="s">
        <v>41</v>
      </c>
      <c r="D87" t="s">
        <v>42</v>
      </c>
      <c r="E87" t="s">
        <v>33</v>
      </c>
      <c r="F87" t="s">
        <v>19</v>
      </c>
      <c r="G87" t="s">
        <v>19</v>
      </c>
      <c r="I87" t="s">
        <v>20</v>
      </c>
    </row>
    <row r="88" spans="1:9" x14ac:dyDescent="0.3">
      <c r="A88" s="1">
        <v>37557</v>
      </c>
      <c r="C88" t="s">
        <v>43</v>
      </c>
      <c r="D88" t="s">
        <v>44</v>
      </c>
      <c r="E88" t="s">
        <v>33</v>
      </c>
      <c r="F88" t="s">
        <v>19</v>
      </c>
      <c r="G88" t="s">
        <v>19</v>
      </c>
      <c r="I88" t="s">
        <v>20</v>
      </c>
    </row>
    <row r="89" spans="1:9" x14ac:dyDescent="0.3">
      <c r="A89" s="1">
        <v>37557</v>
      </c>
      <c r="C89" t="s">
        <v>45</v>
      </c>
      <c r="D89" t="s">
        <v>46</v>
      </c>
      <c r="E89" t="s">
        <v>33</v>
      </c>
      <c r="F89" t="s">
        <v>19</v>
      </c>
      <c r="G89" t="s">
        <v>19</v>
      </c>
      <c r="I89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90" spans="1:9" x14ac:dyDescent="0.3">
      <c r="A90" s="1">
        <v>37558</v>
      </c>
      <c r="C90" t="s">
        <v>10</v>
      </c>
      <c r="D90" t="s">
        <v>11</v>
      </c>
      <c r="E90" t="s">
        <v>12</v>
      </c>
      <c r="F90" t="s">
        <v>13</v>
      </c>
      <c r="G90" t="s">
        <v>14</v>
      </c>
      <c r="I90" t="str">
        <f>IF(VLOOKUP(Tabla1[[#This Row],[_ProductId (No es posible modificar)]],producto[],3,0)=0,"---",VLOOKUP(Tabla1[[#This Row],[_ProductId (No es posible modificar)]],producto[],3,0))</f>
        <v>---</v>
      </c>
    </row>
    <row r="91" spans="1:9" x14ac:dyDescent="0.3">
      <c r="A91" s="1">
        <v>37558</v>
      </c>
      <c r="C91" t="s">
        <v>15</v>
      </c>
      <c r="D91" t="s">
        <v>16</v>
      </c>
      <c r="E91" t="s">
        <v>12</v>
      </c>
      <c r="F91" t="s">
        <v>17</v>
      </c>
      <c r="G91" t="s">
        <v>18</v>
      </c>
      <c r="I91" t="str">
        <f>IF(VLOOKUP(Tabla1[[#This Row],[_ProductId (No es posible modificar)]],producto[],4,0)=0,"---",VLOOKUP(Tabla1[[#This Row],[_ProductId (No es posible modificar)]],producto[],4,0))</f>
        <v>---</v>
      </c>
    </row>
    <row r="92" spans="1:9" x14ac:dyDescent="0.3">
      <c r="A92" s="1">
        <v>37558</v>
      </c>
      <c r="C92" t="s">
        <v>21</v>
      </c>
      <c r="D92" t="s">
        <v>22</v>
      </c>
      <c r="E92" t="s">
        <v>12</v>
      </c>
      <c r="F92" t="s">
        <v>23</v>
      </c>
      <c r="G92" t="s">
        <v>24</v>
      </c>
      <c r="I92" t="str">
        <f>IF(VLOOKUP(Tabla1[[#This Row],[_ProductId (No es posible modificar)]],producto[],5,0)=0,"---",VLOOKUP(Tabla1[[#This Row],[_ProductId (No es posible modificar)]],producto[],5,0))</f>
        <v>CAMISA</v>
      </c>
    </row>
    <row r="93" spans="1:9" x14ac:dyDescent="0.3">
      <c r="A93" s="1">
        <v>37558</v>
      </c>
      <c r="C93" t="s">
        <v>25</v>
      </c>
      <c r="D93" t="s">
        <v>26</v>
      </c>
      <c r="E93" t="s">
        <v>12</v>
      </c>
      <c r="F93" t="s">
        <v>27</v>
      </c>
      <c r="G93" t="s">
        <v>28</v>
      </c>
      <c r="I93" t="str">
        <f>IF(VLOOKUP(Tabla1[[#This Row],[_ProductId (No es posible modificar)]],producto[],6,0)=0,"---",VLOOKUP(Tabla1[[#This Row],[_ProductId (No es posible modificar)]],producto[],6,0))</f>
        <v>MANGA LARGA</v>
      </c>
    </row>
    <row r="94" spans="1:9" x14ac:dyDescent="0.3">
      <c r="A94" s="1">
        <v>37558</v>
      </c>
      <c r="C94" t="s">
        <v>29</v>
      </c>
      <c r="D94" t="s">
        <v>30</v>
      </c>
      <c r="E94" t="s">
        <v>12</v>
      </c>
      <c r="F94" t="s">
        <v>19</v>
      </c>
      <c r="G94" t="s">
        <v>19</v>
      </c>
      <c r="I94" t="s">
        <v>20</v>
      </c>
    </row>
    <row r="95" spans="1:9" x14ac:dyDescent="0.3">
      <c r="A95" s="1">
        <v>37558</v>
      </c>
      <c r="C95" t="s">
        <v>31</v>
      </c>
      <c r="D95" t="s">
        <v>32</v>
      </c>
      <c r="E95" t="s">
        <v>33</v>
      </c>
      <c r="F95" t="s">
        <v>19</v>
      </c>
      <c r="G95" t="s">
        <v>19</v>
      </c>
      <c r="I95" t="str">
        <f>IF(VLOOKUP(Tabla1[[#This Row],[_ProductId (No es posible modificar)]],producto[],8,0)=0,"---",VLOOKUP(Tabla1[[#This Row],[_ProductId (No es posible modificar)]],producto[],8,0))</f>
        <v>100% ALGODON</v>
      </c>
    </row>
    <row r="96" spans="1:9" x14ac:dyDescent="0.3">
      <c r="A96" s="1">
        <v>37558</v>
      </c>
      <c r="C96" t="s">
        <v>34</v>
      </c>
      <c r="D96" t="s">
        <v>35</v>
      </c>
      <c r="E96" t="s">
        <v>36</v>
      </c>
      <c r="F96" t="s">
        <v>19</v>
      </c>
      <c r="G96" t="s">
        <v>19</v>
      </c>
      <c r="I96" t="s">
        <v>20</v>
      </c>
    </row>
    <row r="97" spans="1:9" x14ac:dyDescent="0.3">
      <c r="A97" s="16">
        <v>37558</v>
      </c>
      <c r="C97" t="s">
        <v>37</v>
      </c>
      <c r="D97" t="s">
        <v>38</v>
      </c>
      <c r="E97" t="s">
        <v>12</v>
      </c>
      <c r="F97" t="s">
        <v>39</v>
      </c>
      <c r="G97" t="s">
        <v>40</v>
      </c>
    </row>
    <row r="98" spans="1:9" x14ac:dyDescent="0.3">
      <c r="A98" s="16">
        <v>37558</v>
      </c>
      <c r="C98" t="s">
        <v>41</v>
      </c>
      <c r="D98" t="s">
        <v>42</v>
      </c>
      <c r="E98" t="s">
        <v>33</v>
      </c>
      <c r="F98" t="s">
        <v>19</v>
      </c>
      <c r="G98" t="s">
        <v>19</v>
      </c>
      <c r="I98" t="s">
        <v>20</v>
      </c>
    </row>
    <row r="99" spans="1:9" x14ac:dyDescent="0.3">
      <c r="A99" s="16">
        <v>37558</v>
      </c>
      <c r="C99" t="s">
        <v>43</v>
      </c>
      <c r="D99" t="s">
        <v>44</v>
      </c>
      <c r="E99" t="s">
        <v>33</v>
      </c>
      <c r="F99" t="s">
        <v>19</v>
      </c>
      <c r="G99" t="s">
        <v>19</v>
      </c>
      <c r="I99" t="s">
        <v>20</v>
      </c>
    </row>
    <row r="100" spans="1:9" x14ac:dyDescent="0.3">
      <c r="A100" s="16">
        <v>37558</v>
      </c>
      <c r="C100" t="s">
        <v>45</v>
      </c>
      <c r="D100" t="s">
        <v>46</v>
      </c>
      <c r="E100" t="s">
        <v>33</v>
      </c>
      <c r="F100" t="s">
        <v>19</v>
      </c>
      <c r="G100" t="s">
        <v>19</v>
      </c>
      <c r="I100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01" spans="1:9" x14ac:dyDescent="0.3">
      <c r="A101" s="16">
        <v>37559</v>
      </c>
      <c r="C101" t="s">
        <v>10</v>
      </c>
      <c r="D101" t="s">
        <v>11</v>
      </c>
      <c r="E101" t="s">
        <v>12</v>
      </c>
      <c r="F101" t="s">
        <v>13</v>
      </c>
      <c r="G101" t="s">
        <v>14</v>
      </c>
      <c r="I101" t="str">
        <f>IF(VLOOKUP(Tabla1[[#This Row],[_ProductId (No es posible modificar)]],producto[],3,0)=0,"---",VLOOKUP(Tabla1[[#This Row],[_ProductId (No es posible modificar)]],producto[],3,0))</f>
        <v>---</v>
      </c>
    </row>
    <row r="102" spans="1:9" x14ac:dyDescent="0.3">
      <c r="A102" s="16">
        <v>37559</v>
      </c>
      <c r="C102" t="s">
        <v>15</v>
      </c>
      <c r="D102" t="s">
        <v>16</v>
      </c>
      <c r="E102" t="s">
        <v>12</v>
      </c>
      <c r="F102" t="s">
        <v>17</v>
      </c>
      <c r="G102" t="s">
        <v>18</v>
      </c>
      <c r="I102" t="str">
        <f>IF(VLOOKUP(Tabla1[[#This Row],[_ProductId (No es posible modificar)]],producto[],4,0)=0,"---",VLOOKUP(Tabla1[[#This Row],[_ProductId (No es posible modificar)]],producto[],4,0))</f>
        <v>---</v>
      </c>
    </row>
    <row r="103" spans="1:9" x14ac:dyDescent="0.3">
      <c r="A103" s="16">
        <v>37559</v>
      </c>
      <c r="C103" t="s">
        <v>21</v>
      </c>
      <c r="D103" t="s">
        <v>22</v>
      </c>
      <c r="E103" t="s">
        <v>12</v>
      </c>
      <c r="F103" t="s">
        <v>23</v>
      </c>
      <c r="G103" t="s">
        <v>24</v>
      </c>
      <c r="I103" t="str">
        <f>IF(VLOOKUP(Tabla1[[#This Row],[_ProductId (No es posible modificar)]],producto[],5,0)=0,"---",VLOOKUP(Tabla1[[#This Row],[_ProductId (No es posible modificar)]],producto[],5,0))</f>
        <v>CAMISA</v>
      </c>
    </row>
    <row r="104" spans="1:9" x14ac:dyDescent="0.3">
      <c r="A104" s="16">
        <v>37559</v>
      </c>
      <c r="C104" t="s">
        <v>25</v>
      </c>
      <c r="D104" t="s">
        <v>26</v>
      </c>
      <c r="E104" t="s">
        <v>12</v>
      </c>
      <c r="F104" t="s">
        <v>27</v>
      </c>
      <c r="G104" t="s">
        <v>28</v>
      </c>
      <c r="I104" t="str">
        <f>IF(VLOOKUP(Tabla1[[#This Row],[_ProductId (No es posible modificar)]],producto[],6,0)=0,"---",VLOOKUP(Tabla1[[#This Row],[_ProductId (No es posible modificar)]],producto[],6,0))</f>
        <v>MANGA LARGA</v>
      </c>
    </row>
    <row r="105" spans="1:9" x14ac:dyDescent="0.3">
      <c r="A105" s="16">
        <v>37559</v>
      </c>
      <c r="C105" t="s">
        <v>29</v>
      </c>
      <c r="D105" t="s">
        <v>30</v>
      </c>
      <c r="E105" t="s">
        <v>12</v>
      </c>
      <c r="F105" t="s">
        <v>19</v>
      </c>
      <c r="G105" t="s">
        <v>19</v>
      </c>
      <c r="I105" t="s">
        <v>20</v>
      </c>
    </row>
    <row r="106" spans="1:9" x14ac:dyDescent="0.3">
      <c r="A106" s="16">
        <v>37559</v>
      </c>
      <c r="C106" t="s">
        <v>31</v>
      </c>
      <c r="D106" t="s">
        <v>32</v>
      </c>
      <c r="E106" t="s">
        <v>33</v>
      </c>
      <c r="F106" t="s">
        <v>19</v>
      </c>
      <c r="G106" t="s">
        <v>19</v>
      </c>
      <c r="I106" t="str">
        <f>IF(VLOOKUP(Tabla1[[#This Row],[_ProductId (No es posible modificar)]],producto[],8,0)=0,"---",VLOOKUP(Tabla1[[#This Row],[_ProductId (No es posible modificar)]],producto[],8,0))</f>
        <v>---</v>
      </c>
    </row>
    <row r="107" spans="1:9" x14ac:dyDescent="0.3">
      <c r="A107" s="16">
        <v>37559</v>
      </c>
      <c r="C107" t="s">
        <v>34</v>
      </c>
      <c r="D107" t="s">
        <v>35</v>
      </c>
      <c r="E107" t="s">
        <v>36</v>
      </c>
      <c r="F107" t="s">
        <v>19</v>
      </c>
      <c r="G107" t="s">
        <v>19</v>
      </c>
      <c r="I107" t="s">
        <v>20</v>
      </c>
    </row>
    <row r="108" spans="1:9" x14ac:dyDescent="0.3">
      <c r="A108" s="1">
        <v>37559</v>
      </c>
      <c r="C108" t="s">
        <v>37</v>
      </c>
      <c r="D108" t="s">
        <v>38</v>
      </c>
      <c r="E108" t="s">
        <v>12</v>
      </c>
      <c r="F108" t="s">
        <v>39</v>
      </c>
      <c r="G108" t="s">
        <v>40</v>
      </c>
    </row>
    <row r="109" spans="1:9" x14ac:dyDescent="0.3">
      <c r="A109" s="1">
        <v>37559</v>
      </c>
      <c r="C109" t="s">
        <v>41</v>
      </c>
      <c r="D109" t="s">
        <v>42</v>
      </c>
      <c r="E109" t="s">
        <v>33</v>
      </c>
      <c r="F109" t="s">
        <v>19</v>
      </c>
      <c r="G109" t="s">
        <v>19</v>
      </c>
      <c r="I109" t="s">
        <v>20</v>
      </c>
    </row>
    <row r="110" spans="1:9" x14ac:dyDescent="0.3">
      <c r="A110" s="1">
        <v>37559</v>
      </c>
      <c r="C110" t="s">
        <v>43</v>
      </c>
      <c r="D110" t="s">
        <v>44</v>
      </c>
      <c r="E110" t="s">
        <v>33</v>
      </c>
      <c r="F110" t="s">
        <v>19</v>
      </c>
      <c r="G110" t="s">
        <v>19</v>
      </c>
      <c r="I110" t="s">
        <v>20</v>
      </c>
    </row>
    <row r="111" spans="1:9" x14ac:dyDescent="0.3">
      <c r="A111" s="1">
        <v>37559</v>
      </c>
      <c r="C111" t="s">
        <v>45</v>
      </c>
      <c r="D111" t="s">
        <v>46</v>
      </c>
      <c r="E111" t="s">
        <v>33</v>
      </c>
      <c r="F111" t="s">
        <v>19</v>
      </c>
      <c r="G111" t="s">
        <v>19</v>
      </c>
      <c r="I111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12" spans="1:9" x14ac:dyDescent="0.3">
      <c r="A112" s="1">
        <v>37560</v>
      </c>
      <c r="C112" t="s">
        <v>10</v>
      </c>
      <c r="D112" t="s">
        <v>11</v>
      </c>
      <c r="E112" t="s">
        <v>12</v>
      </c>
      <c r="F112" t="s">
        <v>13</v>
      </c>
      <c r="G112" t="s">
        <v>14</v>
      </c>
      <c r="I112" t="str">
        <f>IF(VLOOKUP(Tabla1[[#This Row],[_ProductId (No es posible modificar)]],producto[],3,0)=0,"---",VLOOKUP(Tabla1[[#This Row],[_ProductId (No es posible modificar)]],producto[],3,0))</f>
        <v>---</v>
      </c>
    </row>
    <row r="113" spans="1:9" x14ac:dyDescent="0.3">
      <c r="A113" s="1">
        <v>37560</v>
      </c>
      <c r="C113" t="s">
        <v>15</v>
      </c>
      <c r="D113" t="s">
        <v>16</v>
      </c>
      <c r="E113" t="s">
        <v>12</v>
      </c>
      <c r="F113" t="s">
        <v>17</v>
      </c>
      <c r="G113" t="s">
        <v>18</v>
      </c>
      <c r="I113" t="str">
        <f>IF(VLOOKUP(Tabla1[[#This Row],[_ProductId (No es posible modificar)]],producto[],4,0)=0,"---",VLOOKUP(Tabla1[[#This Row],[_ProductId (No es posible modificar)]],producto[],4,0))</f>
        <v>---</v>
      </c>
    </row>
    <row r="114" spans="1:9" x14ac:dyDescent="0.3">
      <c r="A114" s="1">
        <v>37560</v>
      </c>
      <c r="C114" t="s">
        <v>21</v>
      </c>
      <c r="D114" t="s">
        <v>22</v>
      </c>
      <c r="E114" t="s">
        <v>12</v>
      </c>
      <c r="F114" t="s">
        <v>23</v>
      </c>
      <c r="G114" t="s">
        <v>24</v>
      </c>
      <c r="I114" t="str">
        <f>IF(VLOOKUP(Tabla1[[#This Row],[_ProductId (No es posible modificar)]],producto[],5,0)=0,"---",VLOOKUP(Tabla1[[#This Row],[_ProductId (No es posible modificar)]],producto[],5,0))</f>
        <v>CAMISA</v>
      </c>
    </row>
    <row r="115" spans="1:9" x14ac:dyDescent="0.3">
      <c r="A115" s="1">
        <v>37560</v>
      </c>
      <c r="C115" t="s">
        <v>25</v>
      </c>
      <c r="D115" t="s">
        <v>26</v>
      </c>
      <c r="E115" t="s">
        <v>12</v>
      </c>
      <c r="F115" t="s">
        <v>27</v>
      </c>
      <c r="G115" t="s">
        <v>28</v>
      </c>
      <c r="I115" t="str">
        <f>IF(VLOOKUP(Tabla1[[#This Row],[_ProductId (No es posible modificar)]],producto[],6,0)=0,"---",VLOOKUP(Tabla1[[#This Row],[_ProductId (No es posible modificar)]],producto[],6,0))</f>
        <v>MANGA LARGA</v>
      </c>
    </row>
    <row r="116" spans="1:9" x14ac:dyDescent="0.3">
      <c r="A116" s="1">
        <v>37560</v>
      </c>
      <c r="C116" t="s">
        <v>29</v>
      </c>
      <c r="D116" t="s">
        <v>30</v>
      </c>
      <c r="E116" t="s">
        <v>12</v>
      </c>
      <c r="F116" t="s">
        <v>19</v>
      </c>
      <c r="G116" t="s">
        <v>19</v>
      </c>
      <c r="I116" t="s">
        <v>20</v>
      </c>
    </row>
    <row r="117" spans="1:9" x14ac:dyDescent="0.3">
      <c r="A117" s="1">
        <v>37560</v>
      </c>
      <c r="C117" t="s">
        <v>31</v>
      </c>
      <c r="D117" t="s">
        <v>32</v>
      </c>
      <c r="E117" t="s">
        <v>33</v>
      </c>
      <c r="F117" t="s">
        <v>19</v>
      </c>
      <c r="G117" t="s">
        <v>19</v>
      </c>
      <c r="I117" t="str">
        <f>IF(VLOOKUP(Tabla1[[#This Row],[_ProductId (No es posible modificar)]],producto[],8,0)=0,"---",VLOOKUP(Tabla1[[#This Row],[_ProductId (No es posible modificar)]],producto[],8,0))</f>
        <v>---</v>
      </c>
    </row>
    <row r="118" spans="1:9" x14ac:dyDescent="0.3">
      <c r="A118" s="1">
        <v>37560</v>
      </c>
      <c r="C118" t="s">
        <v>34</v>
      </c>
      <c r="D118" t="s">
        <v>35</v>
      </c>
      <c r="E118" t="s">
        <v>36</v>
      </c>
      <c r="F118" t="s">
        <v>19</v>
      </c>
      <c r="G118" t="s">
        <v>19</v>
      </c>
      <c r="I118" t="s">
        <v>20</v>
      </c>
    </row>
    <row r="119" spans="1:9" x14ac:dyDescent="0.3">
      <c r="A119" s="16">
        <v>37560</v>
      </c>
      <c r="C119" t="s">
        <v>37</v>
      </c>
      <c r="D119" t="s">
        <v>38</v>
      </c>
      <c r="E119" t="s">
        <v>12</v>
      </c>
      <c r="F119" t="s">
        <v>39</v>
      </c>
      <c r="G119" t="s">
        <v>40</v>
      </c>
    </row>
    <row r="120" spans="1:9" x14ac:dyDescent="0.3">
      <c r="A120" s="16">
        <v>37560</v>
      </c>
      <c r="C120" t="s">
        <v>41</v>
      </c>
      <c r="D120" t="s">
        <v>42</v>
      </c>
      <c r="E120" t="s">
        <v>33</v>
      </c>
      <c r="F120" t="s">
        <v>19</v>
      </c>
      <c r="G120" t="s">
        <v>19</v>
      </c>
      <c r="I120" t="s">
        <v>20</v>
      </c>
    </row>
    <row r="121" spans="1:9" x14ac:dyDescent="0.3">
      <c r="A121" s="16">
        <v>37560</v>
      </c>
      <c r="C121" t="s">
        <v>43</v>
      </c>
      <c r="D121" t="s">
        <v>44</v>
      </c>
      <c r="E121" t="s">
        <v>33</v>
      </c>
      <c r="F121" t="s">
        <v>19</v>
      </c>
      <c r="G121" t="s">
        <v>19</v>
      </c>
      <c r="I121" t="s">
        <v>20</v>
      </c>
    </row>
    <row r="122" spans="1:9" x14ac:dyDescent="0.3">
      <c r="A122" s="16">
        <v>37560</v>
      </c>
      <c r="C122" t="s">
        <v>45</v>
      </c>
      <c r="D122" t="s">
        <v>46</v>
      </c>
      <c r="E122" t="s">
        <v>33</v>
      </c>
      <c r="F122" t="s">
        <v>19</v>
      </c>
      <c r="G122" t="s">
        <v>19</v>
      </c>
      <c r="I122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23" spans="1:9" x14ac:dyDescent="0.3">
      <c r="A123" s="16">
        <v>37561</v>
      </c>
      <c r="C123" t="s">
        <v>10</v>
      </c>
      <c r="D123" t="s">
        <v>11</v>
      </c>
      <c r="E123" t="s">
        <v>12</v>
      </c>
      <c r="F123" t="s">
        <v>13</v>
      </c>
      <c r="G123" t="s">
        <v>14</v>
      </c>
      <c r="I123" t="str">
        <f>IF(VLOOKUP(Tabla1[[#This Row],[_ProductId (No es posible modificar)]],producto[],3,0)=0,"---",VLOOKUP(Tabla1[[#This Row],[_ProductId (No es posible modificar)]],producto[],3,0))</f>
        <v>---</v>
      </c>
    </row>
    <row r="124" spans="1:9" x14ac:dyDescent="0.3">
      <c r="A124" s="16">
        <v>37561</v>
      </c>
      <c r="C124" t="s">
        <v>15</v>
      </c>
      <c r="D124" t="s">
        <v>16</v>
      </c>
      <c r="E124" t="s">
        <v>12</v>
      </c>
      <c r="F124" t="s">
        <v>17</v>
      </c>
      <c r="G124" t="s">
        <v>18</v>
      </c>
      <c r="I124" t="str">
        <f>IF(VLOOKUP(Tabla1[[#This Row],[_ProductId (No es posible modificar)]],producto[],4,0)=0,"---",VLOOKUP(Tabla1[[#This Row],[_ProductId (No es posible modificar)]],producto[],4,0))</f>
        <v>---</v>
      </c>
    </row>
    <row r="125" spans="1:9" x14ac:dyDescent="0.3">
      <c r="A125" s="16">
        <v>37561</v>
      </c>
      <c r="C125" t="s">
        <v>21</v>
      </c>
      <c r="D125" t="s">
        <v>22</v>
      </c>
      <c r="E125" t="s">
        <v>12</v>
      </c>
      <c r="F125" t="s">
        <v>23</v>
      </c>
      <c r="G125" t="s">
        <v>24</v>
      </c>
      <c r="I125" t="str">
        <f>IF(VLOOKUP(Tabla1[[#This Row],[_ProductId (No es posible modificar)]],producto[],5,0)=0,"---",VLOOKUP(Tabla1[[#This Row],[_ProductId (No es posible modificar)]],producto[],5,0))</f>
        <v>CAMISA</v>
      </c>
    </row>
    <row r="126" spans="1:9" x14ac:dyDescent="0.3">
      <c r="A126" s="16">
        <v>37561</v>
      </c>
      <c r="C126" t="s">
        <v>25</v>
      </c>
      <c r="D126" t="s">
        <v>26</v>
      </c>
      <c r="E126" t="s">
        <v>12</v>
      </c>
      <c r="F126" t="s">
        <v>27</v>
      </c>
      <c r="G126" t="s">
        <v>28</v>
      </c>
      <c r="I126" t="str">
        <f>IF(VLOOKUP(Tabla1[[#This Row],[_ProductId (No es posible modificar)]],producto[],6,0)=0,"---",VLOOKUP(Tabla1[[#This Row],[_ProductId (No es posible modificar)]],producto[],6,0))</f>
        <v>MANGA LARGA</v>
      </c>
    </row>
    <row r="127" spans="1:9" x14ac:dyDescent="0.3">
      <c r="A127" s="16">
        <v>37561</v>
      </c>
      <c r="C127" t="s">
        <v>29</v>
      </c>
      <c r="D127" t="s">
        <v>30</v>
      </c>
      <c r="E127" t="s">
        <v>12</v>
      </c>
      <c r="F127" t="s">
        <v>19</v>
      </c>
      <c r="G127" t="s">
        <v>19</v>
      </c>
      <c r="I127" t="s">
        <v>20</v>
      </c>
    </row>
    <row r="128" spans="1:9" x14ac:dyDescent="0.3">
      <c r="A128" s="16">
        <v>37561</v>
      </c>
      <c r="C128" t="s">
        <v>31</v>
      </c>
      <c r="D128" t="s">
        <v>32</v>
      </c>
      <c r="E128" t="s">
        <v>33</v>
      </c>
      <c r="F128" t="s">
        <v>19</v>
      </c>
      <c r="G128" t="s">
        <v>19</v>
      </c>
      <c r="I128" t="str">
        <f>IF(VLOOKUP(Tabla1[[#This Row],[_ProductId (No es posible modificar)]],producto[],8,0)=0,"---",VLOOKUP(Tabla1[[#This Row],[_ProductId (No es posible modificar)]],producto[],8,0))</f>
        <v>---</v>
      </c>
    </row>
    <row r="129" spans="1:9" x14ac:dyDescent="0.3">
      <c r="A129" s="16">
        <v>37561</v>
      </c>
      <c r="C129" t="s">
        <v>34</v>
      </c>
      <c r="D129" t="s">
        <v>35</v>
      </c>
      <c r="E129" t="s">
        <v>36</v>
      </c>
      <c r="F129" t="s">
        <v>19</v>
      </c>
      <c r="G129" t="s">
        <v>19</v>
      </c>
      <c r="I129" t="s">
        <v>20</v>
      </c>
    </row>
    <row r="130" spans="1:9" x14ac:dyDescent="0.3">
      <c r="A130" s="1">
        <v>37561</v>
      </c>
      <c r="C130" t="s">
        <v>37</v>
      </c>
      <c r="D130" t="s">
        <v>38</v>
      </c>
      <c r="E130" t="s">
        <v>12</v>
      </c>
      <c r="F130" t="s">
        <v>39</v>
      </c>
      <c r="G130" t="s">
        <v>40</v>
      </c>
    </row>
    <row r="131" spans="1:9" x14ac:dyDescent="0.3">
      <c r="A131" s="1">
        <v>37561</v>
      </c>
      <c r="C131" t="s">
        <v>41</v>
      </c>
      <c r="D131" t="s">
        <v>42</v>
      </c>
      <c r="E131" t="s">
        <v>33</v>
      </c>
      <c r="F131" t="s">
        <v>19</v>
      </c>
      <c r="G131" t="s">
        <v>19</v>
      </c>
      <c r="I131" t="s">
        <v>20</v>
      </c>
    </row>
    <row r="132" spans="1:9" x14ac:dyDescent="0.3">
      <c r="A132" s="1">
        <v>37561</v>
      </c>
      <c r="C132" t="s">
        <v>43</v>
      </c>
      <c r="D132" t="s">
        <v>44</v>
      </c>
      <c r="E132" t="s">
        <v>33</v>
      </c>
      <c r="F132" t="s">
        <v>19</v>
      </c>
      <c r="G132" t="s">
        <v>19</v>
      </c>
      <c r="I132" t="s">
        <v>20</v>
      </c>
    </row>
    <row r="133" spans="1:9" x14ac:dyDescent="0.3">
      <c r="A133" s="1">
        <v>37561</v>
      </c>
      <c r="C133" t="s">
        <v>45</v>
      </c>
      <c r="D133" t="s">
        <v>46</v>
      </c>
      <c r="E133" t="s">
        <v>33</v>
      </c>
      <c r="F133" t="s">
        <v>19</v>
      </c>
      <c r="G133" t="s">
        <v>19</v>
      </c>
      <c r="I133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34" spans="1:9" x14ac:dyDescent="0.3">
      <c r="A134" s="1">
        <v>37562</v>
      </c>
      <c r="C134" t="s">
        <v>10</v>
      </c>
      <c r="D134" t="s">
        <v>11</v>
      </c>
      <c r="E134" t="s">
        <v>12</v>
      </c>
      <c r="F134" t="s">
        <v>13</v>
      </c>
      <c r="G134" t="s">
        <v>14</v>
      </c>
      <c r="I134" t="str">
        <f>IF(VLOOKUP(Tabla1[[#This Row],[_ProductId (No es posible modificar)]],producto[],3,0)=0,"---",VLOOKUP(Tabla1[[#This Row],[_ProductId (No es posible modificar)]],producto[],3,0))</f>
        <v>---</v>
      </c>
    </row>
    <row r="135" spans="1:9" x14ac:dyDescent="0.3">
      <c r="A135" s="1">
        <v>37562</v>
      </c>
      <c r="C135" t="s">
        <v>15</v>
      </c>
      <c r="D135" t="s">
        <v>16</v>
      </c>
      <c r="E135" t="s">
        <v>12</v>
      </c>
      <c r="F135" t="s">
        <v>17</v>
      </c>
      <c r="G135" t="s">
        <v>18</v>
      </c>
      <c r="I135" t="str">
        <f>IF(VLOOKUP(Tabla1[[#This Row],[_ProductId (No es posible modificar)]],producto[],4,0)=0,"---",VLOOKUP(Tabla1[[#This Row],[_ProductId (No es posible modificar)]],producto[],4,0))</f>
        <v>---</v>
      </c>
    </row>
    <row r="136" spans="1:9" x14ac:dyDescent="0.3">
      <c r="A136" s="1">
        <v>37562</v>
      </c>
      <c r="C136" t="s">
        <v>21</v>
      </c>
      <c r="D136" t="s">
        <v>22</v>
      </c>
      <c r="E136" t="s">
        <v>12</v>
      </c>
      <c r="F136" t="s">
        <v>23</v>
      </c>
      <c r="G136" t="s">
        <v>24</v>
      </c>
      <c r="I136" t="str">
        <f>IF(VLOOKUP(Tabla1[[#This Row],[_ProductId (No es posible modificar)]],producto[],5,0)=0,"---",VLOOKUP(Tabla1[[#This Row],[_ProductId (No es posible modificar)]],producto[],5,0))</f>
        <v>CAMISA</v>
      </c>
    </row>
    <row r="137" spans="1:9" x14ac:dyDescent="0.3">
      <c r="A137" s="1">
        <v>37562</v>
      </c>
      <c r="C137" t="s">
        <v>25</v>
      </c>
      <c r="D137" t="s">
        <v>26</v>
      </c>
      <c r="E137" t="s">
        <v>12</v>
      </c>
      <c r="F137" t="s">
        <v>27</v>
      </c>
      <c r="G137" t="s">
        <v>28</v>
      </c>
      <c r="I137" t="str">
        <f>IF(VLOOKUP(Tabla1[[#This Row],[_ProductId (No es posible modificar)]],producto[],6,0)=0,"---",VLOOKUP(Tabla1[[#This Row],[_ProductId (No es posible modificar)]],producto[],6,0))</f>
        <v>MANGA LARGA</v>
      </c>
    </row>
    <row r="138" spans="1:9" x14ac:dyDescent="0.3">
      <c r="A138" s="1">
        <v>37562</v>
      </c>
      <c r="C138" t="s">
        <v>29</v>
      </c>
      <c r="D138" t="s">
        <v>30</v>
      </c>
      <c r="E138" t="s">
        <v>12</v>
      </c>
      <c r="F138" t="s">
        <v>19</v>
      </c>
      <c r="G138" t="s">
        <v>19</v>
      </c>
      <c r="I138" t="s">
        <v>20</v>
      </c>
    </row>
    <row r="139" spans="1:9" x14ac:dyDescent="0.3">
      <c r="A139" s="1">
        <v>37562</v>
      </c>
      <c r="C139" t="s">
        <v>31</v>
      </c>
      <c r="D139" t="s">
        <v>32</v>
      </c>
      <c r="E139" t="s">
        <v>33</v>
      </c>
      <c r="F139" t="s">
        <v>19</v>
      </c>
      <c r="G139" t="s">
        <v>19</v>
      </c>
      <c r="I139" t="str">
        <f>IF(VLOOKUP(Tabla1[[#This Row],[_ProductId (No es posible modificar)]],producto[],8,0)=0,"---",VLOOKUP(Tabla1[[#This Row],[_ProductId (No es posible modificar)]],producto[],8,0))</f>
        <v>---</v>
      </c>
    </row>
    <row r="140" spans="1:9" x14ac:dyDescent="0.3">
      <c r="A140" s="1">
        <v>37562</v>
      </c>
      <c r="C140" t="s">
        <v>34</v>
      </c>
      <c r="D140" t="s">
        <v>35</v>
      </c>
      <c r="E140" t="s">
        <v>36</v>
      </c>
      <c r="F140" t="s">
        <v>19</v>
      </c>
      <c r="G140" t="s">
        <v>19</v>
      </c>
      <c r="I140" t="s">
        <v>20</v>
      </c>
    </row>
    <row r="141" spans="1:9" x14ac:dyDescent="0.3">
      <c r="A141" s="16">
        <v>37562</v>
      </c>
      <c r="C141" t="s">
        <v>37</v>
      </c>
      <c r="D141" t="s">
        <v>38</v>
      </c>
      <c r="E141" t="s">
        <v>12</v>
      </c>
      <c r="F141" t="s">
        <v>39</v>
      </c>
      <c r="G141" t="s">
        <v>40</v>
      </c>
    </row>
    <row r="142" spans="1:9" x14ac:dyDescent="0.3">
      <c r="A142" s="16">
        <v>37562</v>
      </c>
      <c r="C142" t="s">
        <v>41</v>
      </c>
      <c r="D142" t="s">
        <v>42</v>
      </c>
      <c r="E142" t="s">
        <v>33</v>
      </c>
      <c r="F142" t="s">
        <v>19</v>
      </c>
      <c r="G142" t="s">
        <v>19</v>
      </c>
      <c r="I142" t="s">
        <v>20</v>
      </c>
    </row>
    <row r="143" spans="1:9" x14ac:dyDescent="0.3">
      <c r="A143" s="16">
        <v>37562</v>
      </c>
      <c r="C143" t="s">
        <v>43</v>
      </c>
      <c r="D143" t="s">
        <v>44</v>
      </c>
      <c r="E143" t="s">
        <v>33</v>
      </c>
      <c r="F143" t="s">
        <v>19</v>
      </c>
      <c r="G143" t="s">
        <v>19</v>
      </c>
      <c r="I143" t="s">
        <v>20</v>
      </c>
    </row>
    <row r="144" spans="1:9" x14ac:dyDescent="0.3">
      <c r="A144" s="16">
        <v>37562</v>
      </c>
      <c r="C144" t="s">
        <v>45</v>
      </c>
      <c r="D144" t="s">
        <v>46</v>
      </c>
      <c r="E144" t="s">
        <v>33</v>
      </c>
      <c r="F144" t="s">
        <v>19</v>
      </c>
      <c r="G144" t="s">
        <v>19</v>
      </c>
      <c r="I144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45" spans="1:9" x14ac:dyDescent="0.3">
      <c r="A145" s="16">
        <v>37563</v>
      </c>
      <c r="C145" t="s">
        <v>10</v>
      </c>
      <c r="D145" t="s">
        <v>11</v>
      </c>
      <c r="E145" t="s">
        <v>12</v>
      </c>
      <c r="F145" t="s">
        <v>13</v>
      </c>
      <c r="G145" t="s">
        <v>14</v>
      </c>
      <c r="I145" t="str">
        <f>IF(VLOOKUP(Tabla1[[#This Row],[_ProductId (No es posible modificar)]],producto[],3,0)=0,"---",VLOOKUP(Tabla1[[#This Row],[_ProductId (No es posible modificar)]],producto[],3,0))</f>
        <v>---</v>
      </c>
    </row>
    <row r="146" spans="1:9" x14ac:dyDescent="0.3">
      <c r="A146" s="16">
        <v>37563</v>
      </c>
      <c r="C146" t="s">
        <v>15</v>
      </c>
      <c r="D146" t="s">
        <v>16</v>
      </c>
      <c r="E146" t="s">
        <v>12</v>
      </c>
      <c r="F146" t="s">
        <v>17</v>
      </c>
      <c r="G146" t="s">
        <v>18</v>
      </c>
      <c r="I146" t="str">
        <f>IF(VLOOKUP(Tabla1[[#This Row],[_ProductId (No es posible modificar)]],producto[],4,0)=0,"---",VLOOKUP(Tabla1[[#This Row],[_ProductId (No es posible modificar)]],producto[],4,0))</f>
        <v>---</v>
      </c>
    </row>
    <row r="147" spans="1:9" x14ac:dyDescent="0.3">
      <c r="A147" s="16">
        <v>37563</v>
      </c>
      <c r="C147" t="s">
        <v>21</v>
      </c>
      <c r="D147" t="s">
        <v>22</v>
      </c>
      <c r="E147" t="s">
        <v>12</v>
      </c>
      <c r="F147" t="s">
        <v>23</v>
      </c>
      <c r="G147" t="s">
        <v>24</v>
      </c>
      <c r="I147" t="str">
        <f>IF(VLOOKUP(Tabla1[[#This Row],[_ProductId (No es posible modificar)]],producto[],5,0)=0,"---",VLOOKUP(Tabla1[[#This Row],[_ProductId (No es posible modificar)]],producto[],5,0))</f>
        <v>CAMISA</v>
      </c>
    </row>
    <row r="148" spans="1:9" x14ac:dyDescent="0.3">
      <c r="A148" s="16">
        <v>37563</v>
      </c>
      <c r="C148" t="s">
        <v>25</v>
      </c>
      <c r="D148" t="s">
        <v>26</v>
      </c>
      <c r="E148" t="s">
        <v>12</v>
      </c>
      <c r="F148" t="s">
        <v>27</v>
      </c>
      <c r="G148" t="s">
        <v>28</v>
      </c>
      <c r="I148" t="str">
        <f>IF(VLOOKUP(Tabla1[[#This Row],[_ProductId (No es posible modificar)]],producto[],6,0)=0,"---",VLOOKUP(Tabla1[[#This Row],[_ProductId (No es posible modificar)]],producto[],6,0))</f>
        <v>MANGA LARGA</v>
      </c>
    </row>
    <row r="149" spans="1:9" x14ac:dyDescent="0.3">
      <c r="A149" s="16">
        <v>37563</v>
      </c>
      <c r="C149" t="s">
        <v>29</v>
      </c>
      <c r="D149" t="s">
        <v>30</v>
      </c>
      <c r="E149" t="s">
        <v>12</v>
      </c>
      <c r="F149" t="s">
        <v>19</v>
      </c>
      <c r="G149" t="s">
        <v>19</v>
      </c>
      <c r="I149" t="s">
        <v>20</v>
      </c>
    </row>
    <row r="150" spans="1:9" x14ac:dyDescent="0.3">
      <c r="A150" s="16">
        <v>37563</v>
      </c>
      <c r="C150" t="s">
        <v>31</v>
      </c>
      <c r="D150" t="s">
        <v>32</v>
      </c>
      <c r="E150" t="s">
        <v>33</v>
      </c>
      <c r="F150" t="s">
        <v>19</v>
      </c>
      <c r="G150" t="s">
        <v>19</v>
      </c>
      <c r="I150" t="str">
        <f>IF(VLOOKUP(Tabla1[[#This Row],[_ProductId (No es posible modificar)]],producto[],8,0)=0,"---",VLOOKUP(Tabla1[[#This Row],[_ProductId (No es posible modificar)]],producto[],8,0))</f>
        <v>---</v>
      </c>
    </row>
    <row r="151" spans="1:9" x14ac:dyDescent="0.3">
      <c r="A151" s="16">
        <v>37563</v>
      </c>
      <c r="C151" t="s">
        <v>34</v>
      </c>
      <c r="D151" t="s">
        <v>35</v>
      </c>
      <c r="E151" t="s">
        <v>36</v>
      </c>
      <c r="F151" t="s">
        <v>19</v>
      </c>
      <c r="G151" t="s">
        <v>19</v>
      </c>
      <c r="I151" t="s">
        <v>20</v>
      </c>
    </row>
    <row r="152" spans="1:9" x14ac:dyDescent="0.3">
      <c r="A152" s="1">
        <v>37563</v>
      </c>
      <c r="C152" t="s">
        <v>37</v>
      </c>
      <c r="D152" t="s">
        <v>38</v>
      </c>
      <c r="E152" t="s">
        <v>12</v>
      </c>
      <c r="F152" t="s">
        <v>39</v>
      </c>
      <c r="G152" t="s">
        <v>40</v>
      </c>
    </row>
    <row r="153" spans="1:9" x14ac:dyDescent="0.3">
      <c r="A153" s="1">
        <v>37563</v>
      </c>
      <c r="C153" t="s">
        <v>41</v>
      </c>
      <c r="D153" t="s">
        <v>42</v>
      </c>
      <c r="E153" t="s">
        <v>33</v>
      </c>
      <c r="F153" t="s">
        <v>19</v>
      </c>
      <c r="G153" t="s">
        <v>19</v>
      </c>
      <c r="I153" t="s">
        <v>20</v>
      </c>
    </row>
    <row r="154" spans="1:9" x14ac:dyDescent="0.3">
      <c r="A154" s="1">
        <v>37563</v>
      </c>
      <c r="C154" t="s">
        <v>43</v>
      </c>
      <c r="D154" t="s">
        <v>44</v>
      </c>
      <c r="E154" t="s">
        <v>33</v>
      </c>
      <c r="F154" t="s">
        <v>19</v>
      </c>
      <c r="G154" t="s">
        <v>19</v>
      </c>
      <c r="I154" t="s">
        <v>20</v>
      </c>
    </row>
    <row r="155" spans="1:9" x14ac:dyDescent="0.3">
      <c r="A155" s="1">
        <v>37563</v>
      </c>
      <c r="C155" t="s">
        <v>45</v>
      </c>
      <c r="D155" t="s">
        <v>46</v>
      </c>
      <c r="E155" t="s">
        <v>33</v>
      </c>
      <c r="F155" t="s">
        <v>19</v>
      </c>
      <c r="G155" t="s">
        <v>19</v>
      </c>
      <c r="I155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56" spans="1:9" x14ac:dyDescent="0.3">
      <c r="A156" s="1">
        <v>37564</v>
      </c>
      <c r="C156" t="s">
        <v>10</v>
      </c>
      <c r="D156" t="s">
        <v>11</v>
      </c>
      <c r="E156" t="s">
        <v>12</v>
      </c>
      <c r="F156" t="s">
        <v>13</v>
      </c>
      <c r="G156" t="s">
        <v>14</v>
      </c>
      <c r="I156" t="str">
        <f>IF(VLOOKUP(Tabla1[[#This Row],[_ProductId (No es posible modificar)]],producto[],3,0)=0,"---",VLOOKUP(Tabla1[[#This Row],[_ProductId (No es posible modificar)]],producto[],3,0))</f>
        <v>---</v>
      </c>
    </row>
    <row r="157" spans="1:9" x14ac:dyDescent="0.3">
      <c r="A157" s="1">
        <v>37564</v>
      </c>
      <c r="C157" t="s">
        <v>15</v>
      </c>
      <c r="D157" t="s">
        <v>16</v>
      </c>
      <c r="E157" t="s">
        <v>12</v>
      </c>
      <c r="F157" t="s">
        <v>17</v>
      </c>
      <c r="G157" t="s">
        <v>18</v>
      </c>
      <c r="I157" t="str">
        <f>IF(VLOOKUP(Tabla1[[#This Row],[_ProductId (No es posible modificar)]],producto[],4,0)=0,"---",VLOOKUP(Tabla1[[#This Row],[_ProductId (No es posible modificar)]],producto[],4,0))</f>
        <v>---</v>
      </c>
    </row>
    <row r="158" spans="1:9" x14ac:dyDescent="0.3">
      <c r="A158" s="1">
        <v>37564</v>
      </c>
      <c r="C158" t="s">
        <v>21</v>
      </c>
      <c r="D158" t="s">
        <v>22</v>
      </c>
      <c r="E158" t="s">
        <v>12</v>
      </c>
      <c r="F158" t="s">
        <v>23</v>
      </c>
      <c r="G158" t="s">
        <v>24</v>
      </c>
      <c r="I158" t="str">
        <f>IF(VLOOKUP(Tabla1[[#This Row],[_ProductId (No es posible modificar)]],producto[],5,0)=0,"---",VLOOKUP(Tabla1[[#This Row],[_ProductId (No es posible modificar)]],producto[],5,0))</f>
        <v>CAMISA</v>
      </c>
    </row>
    <row r="159" spans="1:9" x14ac:dyDescent="0.3">
      <c r="A159" s="1">
        <v>37564</v>
      </c>
      <c r="C159" t="s">
        <v>25</v>
      </c>
      <c r="D159" t="s">
        <v>26</v>
      </c>
      <c r="E159" t="s">
        <v>12</v>
      </c>
      <c r="F159" t="s">
        <v>27</v>
      </c>
      <c r="G159" t="s">
        <v>28</v>
      </c>
      <c r="I159" t="str">
        <f>IF(VLOOKUP(Tabla1[[#This Row],[_ProductId (No es posible modificar)]],producto[],6,0)=0,"---",VLOOKUP(Tabla1[[#This Row],[_ProductId (No es posible modificar)]],producto[],6,0))</f>
        <v>MANGA LARGA</v>
      </c>
    </row>
    <row r="160" spans="1:9" x14ac:dyDescent="0.3">
      <c r="A160" s="1">
        <v>37564</v>
      </c>
      <c r="C160" t="s">
        <v>29</v>
      </c>
      <c r="D160" t="s">
        <v>30</v>
      </c>
      <c r="E160" t="s">
        <v>12</v>
      </c>
      <c r="F160" t="s">
        <v>19</v>
      </c>
      <c r="G160" t="s">
        <v>19</v>
      </c>
      <c r="I160" t="s">
        <v>20</v>
      </c>
    </row>
    <row r="161" spans="1:9" x14ac:dyDescent="0.3">
      <c r="A161" s="1">
        <v>37564</v>
      </c>
      <c r="C161" t="s">
        <v>31</v>
      </c>
      <c r="D161" t="s">
        <v>32</v>
      </c>
      <c r="E161" t="s">
        <v>33</v>
      </c>
      <c r="F161" t="s">
        <v>19</v>
      </c>
      <c r="G161" t="s">
        <v>19</v>
      </c>
      <c r="I161" t="str">
        <f>IF(VLOOKUP(Tabla1[[#This Row],[_ProductId (No es posible modificar)]],producto[],8,0)=0,"---",VLOOKUP(Tabla1[[#This Row],[_ProductId (No es posible modificar)]],producto[],8,0))</f>
        <v>---</v>
      </c>
    </row>
    <row r="162" spans="1:9" x14ac:dyDescent="0.3">
      <c r="A162" s="1">
        <v>37564</v>
      </c>
      <c r="C162" t="s">
        <v>34</v>
      </c>
      <c r="D162" t="s">
        <v>35</v>
      </c>
      <c r="E162" t="s">
        <v>36</v>
      </c>
      <c r="F162" t="s">
        <v>19</v>
      </c>
      <c r="G162" t="s">
        <v>19</v>
      </c>
      <c r="I162" t="s">
        <v>20</v>
      </c>
    </row>
    <row r="163" spans="1:9" x14ac:dyDescent="0.3">
      <c r="A163" s="16">
        <v>37564</v>
      </c>
      <c r="C163" t="s">
        <v>37</v>
      </c>
      <c r="D163" t="s">
        <v>38</v>
      </c>
      <c r="E163" t="s">
        <v>12</v>
      </c>
      <c r="F163" t="s">
        <v>39</v>
      </c>
      <c r="G163" t="s">
        <v>40</v>
      </c>
    </row>
    <row r="164" spans="1:9" x14ac:dyDescent="0.3">
      <c r="A164" s="16">
        <v>37564</v>
      </c>
      <c r="C164" t="s">
        <v>41</v>
      </c>
      <c r="D164" t="s">
        <v>42</v>
      </c>
      <c r="E164" t="s">
        <v>33</v>
      </c>
      <c r="F164" t="s">
        <v>19</v>
      </c>
      <c r="G164" t="s">
        <v>19</v>
      </c>
      <c r="I164" t="s">
        <v>20</v>
      </c>
    </row>
    <row r="165" spans="1:9" x14ac:dyDescent="0.3">
      <c r="A165" s="16">
        <v>37564</v>
      </c>
      <c r="C165" t="s">
        <v>43</v>
      </c>
      <c r="D165" t="s">
        <v>44</v>
      </c>
      <c r="E165" t="s">
        <v>33</v>
      </c>
      <c r="F165" t="s">
        <v>19</v>
      </c>
      <c r="G165" t="s">
        <v>19</v>
      </c>
      <c r="I165" t="s">
        <v>20</v>
      </c>
    </row>
    <row r="166" spans="1:9" x14ac:dyDescent="0.3">
      <c r="A166" s="16">
        <v>37564</v>
      </c>
      <c r="C166" t="s">
        <v>45</v>
      </c>
      <c r="D166" t="s">
        <v>46</v>
      </c>
      <c r="E166" t="s">
        <v>33</v>
      </c>
      <c r="F166" t="s">
        <v>19</v>
      </c>
      <c r="G166" t="s">
        <v>19</v>
      </c>
      <c r="I166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67" spans="1:9" x14ac:dyDescent="0.3">
      <c r="A167" s="16">
        <v>37565</v>
      </c>
      <c r="C167" t="s">
        <v>10</v>
      </c>
      <c r="D167" t="s">
        <v>11</v>
      </c>
      <c r="E167" t="s">
        <v>12</v>
      </c>
      <c r="F167" t="s">
        <v>13</v>
      </c>
      <c r="G167" t="s">
        <v>14</v>
      </c>
      <c r="I167" t="str">
        <f>IF(VLOOKUP(Tabla1[[#This Row],[_ProductId (No es posible modificar)]],producto[],3,0)=0,"---",VLOOKUP(Tabla1[[#This Row],[_ProductId (No es posible modificar)]],producto[],3,0))</f>
        <v>---</v>
      </c>
    </row>
    <row r="168" spans="1:9" x14ac:dyDescent="0.3">
      <c r="A168" s="16">
        <v>37565</v>
      </c>
      <c r="C168" t="s">
        <v>15</v>
      </c>
      <c r="D168" t="s">
        <v>16</v>
      </c>
      <c r="E168" t="s">
        <v>12</v>
      </c>
      <c r="F168" t="s">
        <v>17</v>
      </c>
      <c r="G168" t="s">
        <v>18</v>
      </c>
      <c r="I168" t="str">
        <f>IF(VLOOKUP(Tabla1[[#This Row],[_ProductId (No es posible modificar)]],producto[],4,0)=0,"---",VLOOKUP(Tabla1[[#This Row],[_ProductId (No es posible modificar)]],producto[],4,0))</f>
        <v>---</v>
      </c>
    </row>
    <row r="169" spans="1:9" x14ac:dyDescent="0.3">
      <c r="A169" s="16">
        <v>37565</v>
      </c>
      <c r="C169" t="s">
        <v>21</v>
      </c>
      <c r="D169" t="s">
        <v>22</v>
      </c>
      <c r="E169" t="s">
        <v>12</v>
      </c>
      <c r="F169" t="s">
        <v>23</v>
      </c>
      <c r="G169" t="s">
        <v>24</v>
      </c>
      <c r="I169" t="str">
        <f>IF(VLOOKUP(Tabla1[[#This Row],[_ProductId (No es posible modificar)]],producto[],5,0)=0,"---",VLOOKUP(Tabla1[[#This Row],[_ProductId (No es posible modificar)]],producto[],5,0))</f>
        <v>CAMISA</v>
      </c>
    </row>
    <row r="170" spans="1:9" x14ac:dyDescent="0.3">
      <c r="A170" s="16">
        <v>37565</v>
      </c>
      <c r="C170" t="s">
        <v>25</v>
      </c>
      <c r="D170" t="s">
        <v>26</v>
      </c>
      <c r="E170" t="s">
        <v>12</v>
      </c>
      <c r="F170" t="s">
        <v>27</v>
      </c>
      <c r="G170" t="s">
        <v>28</v>
      </c>
      <c r="I170" t="str">
        <f>IF(VLOOKUP(Tabla1[[#This Row],[_ProductId (No es posible modificar)]],producto[],6,0)=0,"---",VLOOKUP(Tabla1[[#This Row],[_ProductId (No es posible modificar)]],producto[],6,0))</f>
        <v>MANGA LARGA</v>
      </c>
    </row>
    <row r="171" spans="1:9" x14ac:dyDescent="0.3">
      <c r="A171" s="16">
        <v>37565</v>
      </c>
      <c r="C171" t="s">
        <v>29</v>
      </c>
      <c r="D171" t="s">
        <v>30</v>
      </c>
      <c r="E171" t="s">
        <v>12</v>
      </c>
      <c r="F171" t="s">
        <v>19</v>
      </c>
      <c r="G171" t="s">
        <v>19</v>
      </c>
      <c r="I171" t="s">
        <v>20</v>
      </c>
    </row>
    <row r="172" spans="1:9" x14ac:dyDescent="0.3">
      <c r="A172" s="16">
        <v>37565</v>
      </c>
      <c r="C172" t="s">
        <v>31</v>
      </c>
      <c r="D172" t="s">
        <v>32</v>
      </c>
      <c r="E172" t="s">
        <v>33</v>
      </c>
      <c r="F172" t="s">
        <v>19</v>
      </c>
      <c r="G172" t="s">
        <v>19</v>
      </c>
      <c r="I172" t="str">
        <f>IF(VLOOKUP(Tabla1[[#This Row],[_ProductId (No es posible modificar)]],producto[],8,0)=0,"---",VLOOKUP(Tabla1[[#This Row],[_ProductId (No es posible modificar)]],producto[],8,0))</f>
        <v>---</v>
      </c>
    </row>
    <row r="173" spans="1:9" x14ac:dyDescent="0.3">
      <c r="A173" s="16">
        <v>37565</v>
      </c>
      <c r="C173" t="s">
        <v>34</v>
      </c>
      <c r="D173" t="s">
        <v>35</v>
      </c>
      <c r="E173" t="s">
        <v>36</v>
      </c>
      <c r="F173" t="s">
        <v>19</v>
      </c>
      <c r="G173" t="s">
        <v>19</v>
      </c>
      <c r="I173" t="s">
        <v>20</v>
      </c>
    </row>
    <row r="174" spans="1:9" x14ac:dyDescent="0.3">
      <c r="A174" s="1">
        <v>37565</v>
      </c>
      <c r="C174" t="s">
        <v>37</v>
      </c>
      <c r="D174" t="s">
        <v>38</v>
      </c>
      <c r="E174" t="s">
        <v>12</v>
      </c>
      <c r="F174" t="s">
        <v>39</v>
      </c>
      <c r="G174" t="s">
        <v>40</v>
      </c>
    </row>
    <row r="175" spans="1:9" x14ac:dyDescent="0.3">
      <c r="A175" s="1">
        <v>37565</v>
      </c>
      <c r="C175" t="s">
        <v>41</v>
      </c>
      <c r="D175" t="s">
        <v>42</v>
      </c>
      <c r="E175" t="s">
        <v>33</v>
      </c>
      <c r="F175" t="s">
        <v>19</v>
      </c>
      <c r="G175" t="s">
        <v>19</v>
      </c>
      <c r="I175" t="s">
        <v>20</v>
      </c>
    </row>
    <row r="176" spans="1:9" x14ac:dyDescent="0.3">
      <c r="A176" s="1">
        <v>37565</v>
      </c>
      <c r="C176" t="s">
        <v>43</v>
      </c>
      <c r="D176" t="s">
        <v>44</v>
      </c>
      <c r="E176" t="s">
        <v>33</v>
      </c>
      <c r="F176" t="s">
        <v>19</v>
      </c>
      <c r="G176" t="s">
        <v>19</v>
      </c>
      <c r="I176" t="s">
        <v>20</v>
      </c>
    </row>
    <row r="177" spans="1:9" x14ac:dyDescent="0.3">
      <c r="A177" s="1">
        <v>37565</v>
      </c>
      <c r="C177" t="s">
        <v>45</v>
      </c>
      <c r="D177" t="s">
        <v>46</v>
      </c>
      <c r="E177" t="s">
        <v>33</v>
      </c>
      <c r="F177" t="s">
        <v>19</v>
      </c>
      <c r="G177" t="s">
        <v>19</v>
      </c>
      <c r="I177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78" spans="1:9" x14ac:dyDescent="0.3">
      <c r="A178" s="1">
        <v>37566</v>
      </c>
      <c r="C178" t="s">
        <v>10</v>
      </c>
      <c r="D178" t="s">
        <v>11</v>
      </c>
      <c r="E178" t="s">
        <v>12</v>
      </c>
      <c r="F178" t="s">
        <v>13</v>
      </c>
      <c r="G178" t="s">
        <v>14</v>
      </c>
      <c r="I178" t="str">
        <f>IF(VLOOKUP(Tabla1[[#This Row],[_ProductId (No es posible modificar)]],producto[],3,0)=0,"---",VLOOKUP(Tabla1[[#This Row],[_ProductId (No es posible modificar)]],producto[],3,0))</f>
        <v>---</v>
      </c>
    </row>
    <row r="179" spans="1:9" x14ac:dyDescent="0.3">
      <c r="A179" s="1">
        <v>37566</v>
      </c>
      <c r="C179" t="s">
        <v>15</v>
      </c>
      <c r="D179" t="s">
        <v>16</v>
      </c>
      <c r="E179" t="s">
        <v>12</v>
      </c>
      <c r="F179" t="s">
        <v>17</v>
      </c>
      <c r="G179" t="s">
        <v>18</v>
      </c>
      <c r="I179" t="str">
        <f>IF(VLOOKUP(Tabla1[[#This Row],[_ProductId (No es posible modificar)]],producto[],4,0)=0,"---",VLOOKUP(Tabla1[[#This Row],[_ProductId (No es posible modificar)]],producto[],4,0))</f>
        <v>---</v>
      </c>
    </row>
    <row r="180" spans="1:9" x14ac:dyDescent="0.3">
      <c r="A180" s="1">
        <v>37566</v>
      </c>
      <c r="C180" t="s">
        <v>21</v>
      </c>
      <c r="D180" t="s">
        <v>22</v>
      </c>
      <c r="E180" t="s">
        <v>12</v>
      </c>
      <c r="F180" t="s">
        <v>23</v>
      </c>
      <c r="G180" t="s">
        <v>24</v>
      </c>
      <c r="I180" t="str">
        <f>IF(VLOOKUP(Tabla1[[#This Row],[_ProductId (No es posible modificar)]],producto[],5,0)=0,"---",VLOOKUP(Tabla1[[#This Row],[_ProductId (No es posible modificar)]],producto[],5,0))</f>
        <v>CAMISA</v>
      </c>
    </row>
    <row r="181" spans="1:9" x14ac:dyDescent="0.3">
      <c r="A181" s="1">
        <v>37566</v>
      </c>
      <c r="C181" t="s">
        <v>25</v>
      </c>
      <c r="D181" t="s">
        <v>26</v>
      </c>
      <c r="E181" t="s">
        <v>12</v>
      </c>
      <c r="F181" t="s">
        <v>27</v>
      </c>
      <c r="G181" t="s">
        <v>28</v>
      </c>
      <c r="I181" t="str">
        <f>IF(VLOOKUP(Tabla1[[#This Row],[_ProductId (No es posible modificar)]],producto[],6,0)=0,"---",VLOOKUP(Tabla1[[#This Row],[_ProductId (No es posible modificar)]],producto[],6,0))</f>
        <v>MANGA LARGA</v>
      </c>
    </row>
    <row r="182" spans="1:9" x14ac:dyDescent="0.3">
      <c r="A182">
        <v>37566</v>
      </c>
      <c r="C182" t="s">
        <v>29</v>
      </c>
      <c r="D182" t="s">
        <v>30</v>
      </c>
      <c r="E182" t="s">
        <v>12</v>
      </c>
      <c r="F182" t="s">
        <v>19</v>
      </c>
      <c r="G182" t="s">
        <v>19</v>
      </c>
      <c r="I182" t="s">
        <v>20</v>
      </c>
    </row>
    <row r="183" spans="1:9" x14ac:dyDescent="0.3">
      <c r="A183">
        <v>37566</v>
      </c>
      <c r="C183" t="s">
        <v>31</v>
      </c>
      <c r="D183" t="s">
        <v>32</v>
      </c>
      <c r="E183" t="s">
        <v>33</v>
      </c>
      <c r="F183" t="s">
        <v>19</v>
      </c>
      <c r="G183" t="s">
        <v>19</v>
      </c>
      <c r="I183" t="str">
        <f>IF(VLOOKUP(Tabla1[[#This Row],[_ProductId (No es posible modificar)]],producto[],8,0)=0,"---",VLOOKUP(Tabla1[[#This Row],[_ProductId (No es posible modificar)]],producto[],8,0))</f>
        <v>---</v>
      </c>
    </row>
    <row r="184" spans="1:9" x14ac:dyDescent="0.3">
      <c r="A184">
        <v>37566</v>
      </c>
      <c r="C184" t="s">
        <v>34</v>
      </c>
      <c r="D184" t="s">
        <v>35</v>
      </c>
      <c r="E184" t="s">
        <v>36</v>
      </c>
      <c r="F184" t="s">
        <v>19</v>
      </c>
      <c r="G184" t="s">
        <v>19</v>
      </c>
      <c r="I184" t="s">
        <v>20</v>
      </c>
    </row>
    <row r="185" spans="1:9" x14ac:dyDescent="0.3">
      <c r="A185">
        <v>37566</v>
      </c>
      <c r="C185" t="s">
        <v>37</v>
      </c>
      <c r="D185" t="s">
        <v>38</v>
      </c>
      <c r="E185" t="s">
        <v>12</v>
      </c>
      <c r="F185" t="s">
        <v>39</v>
      </c>
      <c r="G185" t="s">
        <v>40</v>
      </c>
    </row>
    <row r="186" spans="1:9" x14ac:dyDescent="0.3">
      <c r="A186">
        <v>37566</v>
      </c>
      <c r="C186" t="s">
        <v>41</v>
      </c>
      <c r="D186" t="s">
        <v>42</v>
      </c>
      <c r="E186" t="s">
        <v>33</v>
      </c>
      <c r="F186" t="s">
        <v>19</v>
      </c>
      <c r="G186" t="s">
        <v>19</v>
      </c>
      <c r="I186" t="s">
        <v>20</v>
      </c>
    </row>
    <row r="187" spans="1:9" x14ac:dyDescent="0.3">
      <c r="A187">
        <v>37566</v>
      </c>
      <c r="C187" t="s">
        <v>43</v>
      </c>
      <c r="D187" t="s">
        <v>44</v>
      </c>
      <c r="E187" t="s">
        <v>33</v>
      </c>
      <c r="F187" t="s">
        <v>19</v>
      </c>
      <c r="G187" t="s">
        <v>19</v>
      </c>
      <c r="I187" t="s">
        <v>20</v>
      </c>
    </row>
    <row r="188" spans="1:9" x14ac:dyDescent="0.3">
      <c r="A188">
        <v>37566</v>
      </c>
      <c r="C188" t="s">
        <v>45</v>
      </c>
      <c r="D188" t="s">
        <v>46</v>
      </c>
      <c r="E188" t="s">
        <v>33</v>
      </c>
      <c r="F188" t="s">
        <v>19</v>
      </c>
      <c r="G188" t="s">
        <v>19</v>
      </c>
      <c r="I188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89" spans="1:9" x14ac:dyDescent="0.3">
      <c r="A189">
        <v>37567</v>
      </c>
      <c r="C189" t="s">
        <v>10</v>
      </c>
      <c r="D189" t="s">
        <v>11</v>
      </c>
      <c r="E189" t="s">
        <v>12</v>
      </c>
      <c r="F189" t="s">
        <v>13</v>
      </c>
      <c r="G189" t="s">
        <v>14</v>
      </c>
      <c r="I189" t="str">
        <f>IF(VLOOKUP(Tabla1[[#This Row],[_ProductId (No es posible modificar)]],producto[],3,0)=0,"---",VLOOKUP(Tabla1[[#This Row],[_ProductId (No es posible modificar)]],producto[],3,0))</f>
        <v>---</v>
      </c>
    </row>
    <row r="190" spans="1:9" x14ac:dyDescent="0.3">
      <c r="A190">
        <v>37567</v>
      </c>
      <c r="C190" t="s">
        <v>15</v>
      </c>
      <c r="D190" t="s">
        <v>16</v>
      </c>
      <c r="E190" t="s">
        <v>12</v>
      </c>
      <c r="F190" t="s">
        <v>17</v>
      </c>
      <c r="G190" t="s">
        <v>18</v>
      </c>
      <c r="I190" t="str">
        <f>IF(VLOOKUP(Tabla1[[#This Row],[_ProductId (No es posible modificar)]],producto[],4,0)=0,"---",VLOOKUP(Tabla1[[#This Row],[_ProductId (No es posible modificar)]],producto[],4,0))</f>
        <v>---</v>
      </c>
    </row>
    <row r="191" spans="1:9" x14ac:dyDescent="0.3">
      <c r="A191">
        <v>37567</v>
      </c>
      <c r="C191" t="s">
        <v>21</v>
      </c>
      <c r="D191" t="s">
        <v>22</v>
      </c>
      <c r="E191" t="s">
        <v>12</v>
      </c>
      <c r="F191" t="s">
        <v>23</v>
      </c>
      <c r="G191" t="s">
        <v>24</v>
      </c>
      <c r="I191" t="str">
        <f>IF(VLOOKUP(Tabla1[[#This Row],[_ProductId (No es posible modificar)]],producto[],5,0)=0,"---",VLOOKUP(Tabla1[[#This Row],[_ProductId (No es posible modificar)]],producto[],5,0))</f>
        <v>CAMISA</v>
      </c>
    </row>
    <row r="192" spans="1:9" x14ac:dyDescent="0.3">
      <c r="A192">
        <v>37567</v>
      </c>
      <c r="C192" t="s">
        <v>25</v>
      </c>
      <c r="D192" t="s">
        <v>26</v>
      </c>
      <c r="E192" t="s">
        <v>12</v>
      </c>
      <c r="F192" t="s">
        <v>27</v>
      </c>
      <c r="G192" t="s">
        <v>28</v>
      </c>
      <c r="I192" t="str">
        <f>IF(VLOOKUP(Tabla1[[#This Row],[_ProductId (No es posible modificar)]],producto[],6,0)=0,"---",VLOOKUP(Tabla1[[#This Row],[_ProductId (No es posible modificar)]],producto[],6,0))</f>
        <v>MANGA LARGA</v>
      </c>
    </row>
    <row r="193" spans="1:9" x14ac:dyDescent="0.3">
      <c r="A193">
        <v>37567</v>
      </c>
      <c r="C193" t="s">
        <v>29</v>
      </c>
      <c r="D193" t="s">
        <v>30</v>
      </c>
      <c r="E193" t="s">
        <v>12</v>
      </c>
      <c r="F193" t="s">
        <v>19</v>
      </c>
      <c r="G193" t="s">
        <v>19</v>
      </c>
      <c r="I193" t="s">
        <v>20</v>
      </c>
    </row>
    <row r="194" spans="1:9" x14ac:dyDescent="0.3">
      <c r="A194">
        <v>37567</v>
      </c>
      <c r="C194" t="s">
        <v>31</v>
      </c>
      <c r="D194" t="s">
        <v>32</v>
      </c>
      <c r="E194" t="s">
        <v>33</v>
      </c>
      <c r="F194" t="s">
        <v>19</v>
      </c>
      <c r="G194" t="s">
        <v>19</v>
      </c>
      <c r="I194" t="str">
        <f>IF(VLOOKUP(Tabla1[[#This Row],[_ProductId (No es posible modificar)]],producto[],8,0)=0,"---",VLOOKUP(Tabla1[[#This Row],[_ProductId (No es posible modificar)]],producto[],8,0))</f>
        <v>---</v>
      </c>
    </row>
    <row r="195" spans="1:9" x14ac:dyDescent="0.3">
      <c r="A195">
        <v>37567</v>
      </c>
      <c r="C195" t="s">
        <v>34</v>
      </c>
      <c r="D195" t="s">
        <v>35</v>
      </c>
      <c r="E195" t="s">
        <v>36</v>
      </c>
      <c r="F195" t="s">
        <v>19</v>
      </c>
      <c r="G195" t="s">
        <v>19</v>
      </c>
      <c r="I195" t="s">
        <v>20</v>
      </c>
    </row>
    <row r="196" spans="1:9" x14ac:dyDescent="0.3">
      <c r="A196">
        <v>37567</v>
      </c>
      <c r="C196" t="s">
        <v>37</v>
      </c>
      <c r="D196" t="s">
        <v>38</v>
      </c>
      <c r="E196" t="s">
        <v>12</v>
      </c>
      <c r="F196" t="s">
        <v>39</v>
      </c>
      <c r="G196" t="s">
        <v>40</v>
      </c>
    </row>
    <row r="197" spans="1:9" x14ac:dyDescent="0.3">
      <c r="A197">
        <v>37567</v>
      </c>
      <c r="C197" t="s">
        <v>41</v>
      </c>
      <c r="D197" t="s">
        <v>42</v>
      </c>
      <c r="E197" t="s">
        <v>33</v>
      </c>
      <c r="F197" t="s">
        <v>19</v>
      </c>
      <c r="G197" t="s">
        <v>19</v>
      </c>
      <c r="I197" t="s">
        <v>20</v>
      </c>
    </row>
    <row r="198" spans="1:9" x14ac:dyDescent="0.3">
      <c r="A198">
        <v>37567</v>
      </c>
      <c r="C198" t="s">
        <v>43</v>
      </c>
      <c r="D198" t="s">
        <v>44</v>
      </c>
      <c r="E198" t="s">
        <v>33</v>
      </c>
      <c r="F198" t="s">
        <v>19</v>
      </c>
      <c r="G198" t="s">
        <v>19</v>
      </c>
      <c r="I198" t="s">
        <v>20</v>
      </c>
    </row>
    <row r="199" spans="1:9" x14ac:dyDescent="0.3">
      <c r="A199">
        <v>37567</v>
      </c>
      <c r="C199" t="s">
        <v>45</v>
      </c>
      <c r="D199" t="s">
        <v>46</v>
      </c>
      <c r="E199" t="s">
        <v>33</v>
      </c>
      <c r="F199" t="s">
        <v>19</v>
      </c>
      <c r="G199" t="s">
        <v>19</v>
      </c>
      <c r="I199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200" spans="1:9" x14ac:dyDescent="0.3">
      <c r="A200">
        <v>37568</v>
      </c>
      <c r="C200" t="s">
        <v>10</v>
      </c>
      <c r="D200" t="s">
        <v>11</v>
      </c>
      <c r="E200" t="s">
        <v>12</v>
      </c>
      <c r="F200" t="s">
        <v>13</v>
      </c>
      <c r="G200" t="s">
        <v>14</v>
      </c>
      <c r="I200" t="str">
        <f>IF(VLOOKUP(Tabla1[[#This Row],[_ProductId (No es posible modificar)]],producto[],3,0)=0,"---",VLOOKUP(Tabla1[[#This Row],[_ProductId (No es posible modificar)]],producto[],3,0))</f>
        <v>---</v>
      </c>
    </row>
    <row r="201" spans="1:9" x14ac:dyDescent="0.3">
      <c r="A201">
        <v>37568</v>
      </c>
      <c r="C201" t="s">
        <v>15</v>
      </c>
      <c r="D201" t="s">
        <v>16</v>
      </c>
      <c r="E201" t="s">
        <v>12</v>
      </c>
      <c r="F201" t="s">
        <v>17</v>
      </c>
      <c r="G201" t="s">
        <v>18</v>
      </c>
      <c r="I201" t="str">
        <f>IF(VLOOKUP(Tabla1[[#This Row],[_ProductId (No es posible modificar)]],producto[],4,0)=0,"---",VLOOKUP(Tabla1[[#This Row],[_ProductId (No es posible modificar)]],producto[],4,0))</f>
        <v>---</v>
      </c>
    </row>
    <row r="202" spans="1:9" x14ac:dyDescent="0.3">
      <c r="A202">
        <v>37568</v>
      </c>
      <c r="C202" t="s">
        <v>21</v>
      </c>
      <c r="D202" t="s">
        <v>22</v>
      </c>
      <c r="E202" t="s">
        <v>12</v>
      </c>
      <c r="F202" t="s">
        <v>23</v>
      </c>
      <c r="G202" t="s">
        <v>24</v>
      </c>
      <c r="I202" t="str">
        <f>IF(VLOOKUP(Tabla1[[#This Row],[_ProductId (No es posible modificar)]],producto[],5,0)=0,"---",VLOOKUP(Tabla1[[#This Row],[_ProductId (No es posible modificar)]],producto[],5,0))</f>
        <v>CAMISA</v>
      </c>
    </row>
    <row r="203" spans="1:9" x14ac:dyDescent="0.3">
      <c r="A203">
        <v>37568</v>
      </c>
      <c r="C203" t="s">
        <v>25</v>
      </c>
      <c r="D203" t="s">
        <v>26</v>
      </c>
      <c r="E203" t="s">
        <v>12</v>
      </c>
      <c r="F203" t="s">
        <v>27</v>
      </c>
      <c r="G203" t="s">
        <v>28</v>
      </c>
      <c r="I203" t="str">
        <f>IF(VLOOKUP(Tabla1[[#This Row],[_ProductId (No es posible modificar)]],producto[],6,0)=0,"---",VLOOKUP(Tabla1[[#This Row],[_ProductId (No es posible modificar)]],producto[],6,0))</f>
        <v>MANGA LARGA</v>
      </c>
    </row>
    <row r="204" spans="1:9" x14ac:dyDescent="0.3">
      <c r="A204">
        <v>37568</v>
      </c>
      <c r="C204" t="s">
        <v>29</v>
      </c>
      <c r="D204" t="s">
        <v>30</v>
      </c>
      <c r="E204" t="s">
        <v>12</v>
      </c>
      <c r="F204" t="s">
        <v>19</v>
      </c>
      <c r="G204" t="s">
        <v>19</v>
      </c>
      <c r="I204" t="s">
        <v>20</v>
      </c>
    </row>
    <row r="205" spans="1:9" x14ac:dyDescent="0.3">
      <c r="A205">
        <v>37568</v>
      </c>
      <c r="C205" t="s">
        <v>31</v>
      </c>
      <c r="D205" t="s">
        <v>32</v>
      </c>
      <c r="E205" t="s">
        <v>33</v>
      </c>
      <c r="F205" t="s">
        <v>19</v>
      </c>
      <c r="G205" t="s">
        <v>19</v>
      </c>
      <c r="I205" t="str">
        <f>IF(VLOOKUP(Tabla1[[#This Row],[_ProductId (No es posible modificar)]],producto[],8,0)=0,"---",VLOOKUP(Tabla1[[#This Row],[_ProductId (No es posible modificar)]],producto[],8,0))</f>
        <v>---</v>
      </c>
    </row>
    <row r="206" spans="1:9" x14ac:dyDescent="0.3">
      <c r="A206">
        <v>37568</v>
      </c>
      <c r="C206" t="s">
        <v>34</v>
      </c>
      <c r="D206" t="s">
        <v>35</v>
      </c>
      <c r="E206" t="s">
        <v>36</v>
      </c>
      <c r="F206" t="s">
        <v>19</v>
      </c>
      <c r="G206" t="s">
        <v>19</v>
      </c>
      <c r="I206" t="s">
        <v>20</v>
      </c>
    </row>
    <row r="207" spans="1:9" x14ac:dyDescent="0.3">
      <c r="A207">
        <v>37568</v>
      </c>
      <c r="C207" t="s">
        <v>37</v>
      </c>
      <c r="D207" t="s">
        <v>38</v>
      </c>
      <c r="E207" t="s">
        <v>12</v>
      </c>
      <c r="F207" t="s">
        <v>39</v>
      </c>
      <c r="G207" t="s">
        <v>40</v>
      </c>
    </row>
    <row r="208" spans="1:9" x14ac:dyDescent="0.3">
      <c r="A208">
        <v>37568</v>
      </c>
      <c r="C208" t="s">
        <v>41</v>
      </c>
      <c r="D208" t="s">
        <v>42</v>
      </c>
      <c r="E208" t="s">
        <v>33</v>
      </c>
      <c r="F208" t="s">
        <v>19</v>
      </c>
      <c r="G208" t="s">
        <v>19</v>
      </c>
      <c r="I208" t="s">
        <v>20</v>
      </c>
    </row>
    <row r="209" spans="1:9" x14ac:dyDescent="0.3">
      <c r="A209">
        <v>37568</v>
      </c>
      <c r="C209" t="s">
        <v>43</v>
      </c>
      <c r="D209" t="s">
        <v>44</v>
      </c>
      <c r="E209" t="s">
        <v>33</v>
      </c>
      <c r="F209" t="s">
        <v>19</v>
      </c>
      <c r="G209" t="s">
        <v>19</v>
      </c>
      <c r="I209" t="s">
        <v>20</v>
      </c>
    </row>
    <row r="210" spans="1:9" x14ac:dyDescent="0.3">
      <c r="A210">
        <v>37568</v>
      </c>
      <c r="C210" t="s">
        <v>45</v>
      </c>
      <c r="D210" t="s">
        <v>46</v>
      </c>
      <c r="E210" t="s">
        <v>33</v>
      </c>
      <c r="F210" t="s">
        <v>19</v>
      </c>
      <c r="G210" t="s">
        <v>19</v>
      </c>
      <c r="I210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211" spans="1:9" x14ac:dyDescent="0.3">
      <c r="A211">
        <v>37569</v>
      </c>
      <c r="C211" t="s">
        <v>10</v>
      </c>
      <c r="D211" t="s">
        <v>11</v>
      </c>
      <c r="E211" t="s">
        <v>12</v>
      </c>
      <c r="F211" t="s">
        <v>13</v>
      </c>
      <c r="G211" t="s">
        <v>14</v>
      </c>
      <c r="I211" t="str">
        <f>IF(VLOOKUP(Tabla1[[#This Row],[_ProductId (No es posible modificar)]],producto[],3,0)=0,"---",VLOOKUP(Tabla1[[#This Row],[_ProductId (No es posible modificar)]],producto[],3,0))</f>
        <v>---</v>
      </c>
    </row>
    <row r="212" spans="1:9" x14ac:dyDescent="0.3">
      <c r="A212">
        <v>37569</v>
      </c>
      <c r="C212" t="s">
        <v>15</v>
      </c>
      <c r="D212" t="s">
        <v>16</v>
      </c>
      <c r="E212" t="s">
        <v>12</v>
      </c>
      <c r="F212" t="s">
        <v>17</v>
      </c>
      <c r="G212" t="s">
        <v>18</v>
      </c>
      <c r="I212" t="str">
        <f>IF(VLOOKUP(Tabla1[[#This Row],[_ProductId (No es posible modificar)]],producto[],4,0)=0,"---",VLOOKUP(Tabla1[[#This Row],[_ProductId (No es posible modificar)]],producto[],4,0))</f>
        <v>---</v>
      </c>
    </row>
    <row r="213" spans="1:9" x14ac:dyDescent="0.3">
      <c r="A213">
        <v>37569</v>
      </c>
      <c r="C213" t="s">
        <v>21</v>
      </c>
      <c r="D213" t="s">
        <v>22</v>
      </c>
      <c r="E213" t="s">
        <v>12</v>
      </c>
      <c r="F213" t="s">
        <v>23</v>
      </c>
      <c r="G213" t="s">
        <v>24</v>
      </c>
      <c r="I213" t="str">
        <f>IF(VLOOKUP(Tabla1[[#This Row],[_ProductId (No es posible modificar)]],producto[],5,0)=0,"---",VLOOKUP(Tabla1[[#This Row],[_ProductId (No es posible modificar)]],producto[],5,0))</f>
        <v>CAMISA</v>
      </c>
    </row>
    <row r="214" spans="1:9" x14ac:dyDescent="0.3">
      <c r="A214">
        <v>37569</v>
      </c>
      <c r="C214" t="s">
        <v>25</v>
      </c>
      <c r="D214" t="s">
        <v>26</v>
      </c>
      <c r="E214" t="s">
        <v>12</v>
      </c>
      <c r="F214" t="s">
        <v>27</v>
      </c>
      <c r="G214" t="s">
        <v>28</v>
      </c>
      <c r="I214" t="str">
        <f>IF(VLOOKUP(Tabla1[[#This Row],[_ProductId (No es posible modificar)]],producto[],6,0)=0,"---",VLOOKUP(Tabla1[[#This Row],[_ProductId (No es posible modificar)]],producto[],6,0))</f>
        <v>MANGA LARGA</v>
      </c>
    </row>
    <row r="215" spans="1:9" x14ac:dyDescent="0.3">
      <c r="A215">
        <v>37569</v>
      </c>
      <c r="C215" t="s">
        <v>29</v>
      </c>
      <c r="D215" t="s">
        <v>30</v>
      </c>
      <c r="E215" t="s">
        <v>12</v>
      </c>
      <c r="F215" t="s">
        <v>19</v>
      </c>
      <c r="G215" t="s">
        <v>19</v>
      </c>
      <c r="I215" t="s">
        <v>20</v>
      </c>
    </row>
    <row r="216" spans="1:9" x14ac:dyDescent="0.3">
      <c r="A216">
        <v>37569</v>
      </c>
      <c r="C216" t="s">
        <v>31</v>
      </c>
      <c r="D216" t="s">
        <v>32</v>
      </c>
      <c r="E216" t="s">
        <v>33</v>
      </c>
      <c r="F216" t="s">
        <v>19</v>
      </c>
      <c r="G216" t="s">
        <v>19</v>
      </c>
      <c r="I216" t="str">
        <f>IF(VLOOKUP(Tabla1[[#This Row],[_ProductId (No es posible modificar)]],producto[],8,0)=0,"---",VLOOKUP(Tabla1[[#This Row],[_ProductId (No es posible modificar)]],producto[],8,0))</f>
        <v>---</v>
      </c>
    </row>
    <row r="217" spans="1:9" x14ac:dyDescent="0.3">
      <c r="A217">
        <v>37569</v>
      </c>
      <c r="C217" t="s">
        <v>34</v>
      </c>
      <c r="D217" t="s">
        <v>35</v>
      </c>
      <c r="E217" t="s">
        <v>36</v>
      </c>
      <c r="F217" t="s">
        <v>19</v>
      </c>
      <c r="G217" t="s">
        <v>19</v>
      </c>
      <c r="I217" t="s">
        <v>20</v>
      </c>
    </row>
    <row r="218" spans="1:9" x14ac:dyDescent="0.3">
      <c r="A218">
        <v>37569</v>
      </c>
      <c r="C218" t="s">
        <v>37</v>
      </c>
      <c r="D218" t="s">
        <v>38</v>
      </c>
      <c r="E218" t="s">
        <v>12</v>
      </c>
      <c r="F218" t="s">
        <v>39</v>
      </c>
      <c r="G218" t="s">
        <v>40</v>
      </c>
    </row>
    <row r="219" spans="1:9" x14ac:dyDescent="0.3">
      <c r="A219">
        <v>37569</v>
      </c>
      <c r="C219" t="s">
        <v>41</v>
      </c>
      <c r="D219" t="s">
        <v>42</v>
      </c>
      <c r="E219" t="s">
        <v>33</v>
      </c>
      <c r="F219" t="s">
        <v>19</v>
      </c>
      <c r="G219" t="s">
        <v>19</v>
      </c>
      <c r="I219" t="s">
        <v>20</v>
      </c>
    </row>
    <row r="220" spans="1:9" x14ac:dyDescent="0.3">
      <c r="A220">
        <v>37569</v>
      </c>
      <c r="C220" t="s">
        <v>43</v>
      </c>
      <c r="D220" t="s">
        <v>44</v>
      </c>
      <c r="E220" t="s">
        <v>33</v>
      </c>
      <c r="F220" t="s">
        <v>19</v>
      </c>
      <c r="G220" t="s">
        <v>19</v>
      </c>
      <c r="I220" t="s">
        <v>20</v>
      </c>
    </row>
    <row r="221" spans="1:9" x14ac:dyDescent="0.3">
      <c r="A221">
        <v>37569</v>
      </c>
      <c r="C221" t="s">
        <v>45</v>
      </c>
      <c r="D221" t="s">
        <v>46</v>
      </c>
      <c r="E221" t="s">
        <v>33</v>
      </c>
      <c r="F221" t="s">
        <v>19</v>
      </c>
      <c r="G221" t="s">
        <v>19</v>
      </c>
      <c r="I221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222" spans="1:9" x14ac:dyDescent="0.3">
      <c r="A222">
        <v>37570</v>
      </c>
      <c r="C222" t="s">
        <v>10</v>
      </c>
      <c r="D222" t="s">
        <v>11</v>
      </c>
      <c r="E222" t="s">
        <v>12</v>
      </c>
      <c r="F222" t="s">
        <v>13</v>
      </c>
      <c r="G222" t="s">
        <v>14</v>
      </c>
      <c r="I222" t="str">
        <f>IF(VLOOKUP(Tabla1[[#This Row],[_ProductId (No es posible modificar)]],producto[],3,0)=0,"---",VLOOKUP(Tabla1[[#This Row],[_ProductId (No es posible modificar)]],producto[],3,0))</f>
        <v>---</v>
      </c>
    </row>
    <row r="223" spans="1:9" x14ac:dyDescent="0.3">
      <c r="A223">
        <v>37570</v>
      </c>
      <c r="C223" t="s">
        <v>15</v>
      </c>
      <c r="D223" t="s">
        <v>16</v>
      </c>
      <c r="E223" t="s">
        <v>12</v>
      </c>
      <c r="F223" t="s">
        <v>17</v>
      </c>
      <c r="G223" t="s">
        <v>18</v>
      </c>
      <c r="I223" t="str">
        <f>IF(VLOOKUP(Tabla1[[#This Row],[_ProductId (No es posible modificar)]],producto[],4,0)=0,"---",VLOOKUP(Tabla1[[#This Row],[_ProductId (No es posible modificar)]],producto[],4,0))</f>
        <v>---</v>
      </c>
    </row>
    <row r="224" spans="1:9" x14ac:dyDescent="0.3">
      <c r="A224">
        <v>37570</v>
      </c>
      <c r="C224" t="s">
        <v>21</v>
      </c>
      <c r="D224" t="s">
        <v>22</v>
      </c>
      <c r="E224" t="s">
        <v>12</v>
      </c>
      <c r="F224" t="s">
        <v>23</v>
      </c>
      <c r="G224" t="s">
        <v>24</v>
      </c>
      <c r="I224" t="str">
        <f>IF(VLOOKUP(Tabla1[[#This Row],[_ProductId (No es posible modificar)]],producto[],5,0)=0,"---",VLOOKUP(Tabla1[[#This Row],[_ProductId (No es posible modificar)]],producto[],5,0))</f>
        <v>CAMISA</v>
      </c>
    </row>
    <row r="225" spans="1:9" x14ac:dyDescent="0.3">
      <c r="A225">
        <v>37570</v>
      </c>
      <c r="C225" t="s">
        <v>25</v>
      </c>
      <c r="D225" t="s">
        <v>26</v>
      </c>
      <c r="E225" t="s">
        <v>12</v>
      </c>
      <c r="F225" t="s">
        <v>27</v>
      </c>
      <c r="G225" t="s">
        <v>28</v>
      </c>
      <c r="I225" t="str">
        <f>IF(VLOOKUP(Tabla1[[#This Row],[_ProductId (No es posible modificar)]],producto[],6,0)=0,"---",VLOOKUP(Tabla1[[#This Row],[_ProductId (No es posible modificar)]],producto[],6,0))</f>
        <v>MANGA LARGA</v>
      </c>
    </row>
    <row r="226" spans="1:9" x14ac:dyDescent="0.3">
      <c r="A226">
        <v>37570</v>
      </c>
      <c r="C226" t="s">
        <v>29</v>
      </c>
      <c r="D226" t="s">
        <v>30</v>
      </c>
      <c r="E226" t="s">
        <v>12</v>
      </c>
      <c r="F226" t="s">
        <v>19</v>
      </c>
      <c r="G226" t="s">
        <v>19</v>
      </c>
      <c r="I226" t="s">
        <v>20</v>
      </c>
    </row>
    <row r="227" spans="1:9" x14ac:dyDescent="0.3">
      <c r="A227">
        <v>37570</v>
      </c>
      <c r="C227" t="s">
        <v>31</v>
      </c>
      <c r="D227" t="s">
        <v>32</v>
      </c>
      <c r="E227" t="s">
        <v>33</v>
      </c>
      <c r="F227" t="s">
        <v>19</v>
      </c>
      <c r="G227" t="s">
        <v>19</v>
      </c>
      <c r="I227" t="str">
        <f>IF(VLOOKUP(Tabla1[[#This Row],[_ProductId (No es posible modificar)]],producto[],8,0)=0,"---",VLOOKUP(Tabla1[[#This Row],[_ProductId (No es posible modificar)]],producto[],8,0))</f>
        <v>---</v>
      </c>
    </row>
    <row r="228" spans="1:9" x14ac:dyDescent="0.3">
      <c r="A228">
        <v>37570</v>
      </c>
      <c r="C228" t="s">
        <v>34</v>
      </c>
      <c r="D228" t="s">
        <v>35</v>
      </c>
      <c r="E228" t="s">
        <v>36</v>
      </c>
      <c r="F228" t="s">
        <v>19</v>
      </c>
      <c r="G228" t="s">
        <v>19</v>
      </c>
      <c r="I228" t="s">
        <v>20</v>
      </c>
    </row>
    <row r="229" spans="1:9" x14ac:dyDescent="0.3">
      <c r="A229">
        <v>37570</v>
      </c>
      <c r="C229" t="s">
        <v>37</v>
      </c>
      <c r="D229" t="s">
        <v>38</v>
      </c>
      <c r="E229" t="s">
        <v>12</v>
      </c>
      <c r="F229" t="s">
        <v>39</v>
      </c>
      <c r="G229" t="s">
        <v>40</v>
      </c>
    </row>
    <row r="230" spans="1:9" x14ac:dyDescent="0.3">
      <c r="A230">
        <v>37570</v>
      </c>
      <c r="C230" t="s">
        <v>41</v>
      </c>
      <c r="D230" t="s">
        <v>42</v>
      </c>
      <c r="E230" t="s">
        <v>33</v>
      </c>
      <c r="F230" t="s">
        <v>19</v>
      </c>
      <c r="G230" t="s">
        <v>19</v>
      </c>
      <c r="I230" t="s">
        <v>20</v>
      </c>
    </row>
    <row r="231" spans="1:9" x14ac:dyDescent="0.3">
      <c r="A231">
        <v>37570</v>
      </c>
      <c r="C231" t="s">
        <v>43</v>
      </c>
      <c r="D231" t="s">
        <v>44</v>
      </c>
      <c r="E231" t="s">
        <v>33</v>
      </c>
      <c r="F231" t="s">
        <v>19</v>
      </c>
      <c r="G231" t="s">
        <v>19</v>
      </c>
      <c r="I231" t="s">
        <v>20</v>
      </c>
    </row>
    <row r="232" spans="1:9" x14ac:dyDescent="0.3">
      <c r="A232">
        <v>37570</v>
      </c>
      <c r="C232" t="s">
        <v>45</v>
      </c>
      <c r="D232" t="s">
        <v>46</v>
      </c>
      <c r="E232" t="s">
        <v>33</v>
      </c>
      <c r="F232" t="s">
        <v>19</v>
      </c>
      <c r="G232" t="s">
        <v>19</v>
      </c>
      <c r="I232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233" spans="1:9" x14ac:dyDescent="0.3">
      <c r="A233">
        <v>37571</v>
      </c>
      <c r="C233" t="s">
        <v>10</v>
      </c>
      <c r="D233" t="s">
        <v>11</v>
      </c>
      <c r="E233" t="s">
        <v>12</v>
      </c>
      <c r="F233" t="s">
        <v>13</v>
      </c>
      <c r="G233" t="s">
        <v>14</v>
      </c>
      <c r="I233" t="str">
        <f>IF(VLOOKUP(Tabla1[[#This Row],[_ProductId (No es posible modificar)]],producto[],3,0)=0,"---",VLOOKUP(Tabla1[[#This Row],[_ProductId (No es posible modificar)]],producto[],3,0))</f>
        <v>---</v>
      </c>
    </row>
    <row r="234" spans="1:9" x14ac:dyDescent="0.3">
      <c r="A234">
        <v>37571</v>
      </c>
      <c r="C234" t="s">
        <v>15</v>
      </c>
      <c r="D234" t="s">
        <v>16</v>
      </c>
      <c r="E234" t="s">
        <v>12</v>
      </c>
      <c r="F234" t="s">
        <v>17</v>
      </c>
      <c r="G234" t="s">
        <v>18</v>
      </c>
      <c r="I234" t="str">
        <f>IF(VLOOKUP(Tabla1[[#This Row],[_ProductId (No es posible modificar)]],producto[],4,0)=0,"---",VLOOKUP(Tabla1[[#This Row],[_ProductId (No es posible modificar)]],producto[],4,0))</f>
        <v>---</v>
      </c>
    </row>
    <row r="235" spans="1:9" x14ac:dyDescent="0.3">
      <c r="A235">
        <v>37571</v>
      </c>
      <c r="C235" t="s">
        <v>21</v>
      </c>
      <c r="D235" t="s">
        <v>22</v>
      </c>
      <c r="E235" t="s">
        <v>12</v>
      </c>
      <c r="F235" t="s">
        <v>23</v>
      </c>
      <c r="G235" t="s">
        <v>24</v>
      </c>
      <c r="I235" t="str">
        <f>IF(VLOOKUP(Tabla1[[#This Row],[_ProductId (No es posible modificar)]],producto[],5,0)=0,"---",VLOOKUP(Tabla1[[#This Row],[_ProductId (No es posible modificar)]],producto[],5,0))</f>
        <v>PLAYERA</v>
      </c>
    </row>
    <row r="236" spans="1:9" x14ac:dyDescent="0.3">
      <c r="A236">
        <v>37571</v>
      </c>
      <c r="C236" t="s">
        <v>25</v>
      </c>
      <c r="D236" t="s">
        <v>26</v>
      </c>
      <c r="E236" t="s">
        <v>12</v>
      </c>
      <c r="F236" t="s">
        <v>27</v>
      </c>
      <c r="G236" t="s">
        <v>28</v>
      </c>
      <c r="I236" t="str">
        <f>IF(VLOOKUP(Tabla1[[#This Row],[_ProductId (No es posible modificar)]],producto[],6,0)=0,"---",VLOOKUP(Tabla1[[#This Row],[_ProductId (No es posible modificar)]],producto[],6,0))</f>
        <v>MANGA CORTA</v>
      </c>
    </row>
    <row r="237" spans="1:9" x14ac:dyDescent="0.3">
      <c r="A237">
        <v>37571</v>
      </c>
      <c r="C237" t="s">
        <v>29</v>
      </c>
      <c r="D237" t="s">
        <v>30</v>
      </c>
      <c r="E237" t="s">
        <v>12</v>
      </c>
      <c r="F237" t="s">
        <v>19</v>
      </c>
      <c r="G237" t="s">
        <v>19</v>
      </c>
      <c r="I237" t="s">
        <v>20</v>
      </c>
    </row>
    <row r="238" spans="1:9" x14ac:dyDescent="0.3">
      <c r="A238">
        <v>37571</v>
      </c>
      <c r="C238" t="s">
        <v>31</v>
      </c>
      <c r="D238" t="s">
        <v>32</v>
      </c>
      <c r="E238" t="s">
        <v>33</v>
      </c>
      <c r="F238" t="s">
        <v>19</v>
      </c>
      <c r="G238" t="s">
        <v>19</v>
      </c>
      <c r="I238" t="str">
        <f>IF(VLOOKUP(Tabla1[[#This Row],[_ProductId (No es posible modificar)]],producto[],8,0)=0,"---",VLOOKUP(Tabla1[[#This Row],[_ProductId (No es posible modificar)]],producto[],8,0))</f>
        <v>50% ALG / 50% POLIESTER</v>
      </c>
    </row>
    <row r="239" spans="1:9" x14ac:dyDescent="0.3">
      <c r="A239">
        <v>37571</v>
      </c>
      <c r="C239" t="s">
        <v>34</v>
      </c>
      <c r="D239" t="s">
        <v>35</v>
      </c>
      <c r="E239" t="s">
        <v>36</v>
      </c>
      <c r="F239" t="s">
        <v>19</v>
      </c>
      <c r="G239" t="s">
        <v>19</v>
      </c>
      <c r="I239" t="s">
        <v>20</v>
      </c>
    </row>
    <row r="240" spans="1:9" x14ac:dyDescent="0.3">
      <c r="A240">
        <v>37571</v>
      </c>
      <c r="C240" t="s">
        <v>37</v>
      </c>
      <c r="D240" t="s">
        <v>38</v>
      </c>
      <c r="E240" t="s">
        <v>12</v>
      </c>
      <c r="F240" t="s">
        <v>39</v>
      </c>
      <c r="G240" t="s">
        <v>40</v>
      </c>
    </row>
    <row r="241" spans="1:9" x14ac:dyDescent="0.3">
      <c r="A241">
        <v>37571</v>
      </c>
      <c r="C241" t="s">
        <v>41</v>
      </c>
      <c r="D241" t="s">
        <v>42</v>
      </c>
      <c r="E241" t="s">
        <v>33</v>
      </c>
      <c r="F241" t="s">
        <v>19</v>
      </c>
      <c r="G241" t="s">
        <v>19</v>
      </c>
      <c r="I241" t="s">
        <v>20</v>
      </c>
    </row>
    <row r="242" spans="1:9" x14ac:dyDescent="0.3">
      <c r="A242">
        <v>37571</v>
      </c>
      <c r="C242" t="s">
        <v>43</v>
      </c>
      <c r="D242" t="s">
        <v>44</v>
      </c>
      <c r="E242" t="s">
        <v>33</v>
      </c>
      <c r="F242" t="s">
        <v>19</v>
      </c>
      <c r="G242" t="s">
        <v>19</v>
      </c>
      <c r="I242" t="s">
        <v>20</v>
      </c>
    </row>
    <row r="243" spans="1:9" x14ac:dyDescent="0.3">
      <c r="A243">
        <v>37571</v>
      </c>
      <c r="C243" t="s">
        <v>45</v>
      </c>
      <c r="D243" t="s">
        <v>46</v>
      </c>
      <c r="E243" t="s">
        <v>33</v>
      </c>
      <c r="F243" t="s">
        <v>19</v>
      </c>
      <c r="G243" t="s">
        <v>19</v>
      </c>
      <c r="I243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244" spans="1:9" x14ac:dyDescent="0.3">
      <c r="A244">
        <v>37572</v>
      </c>
      <c r="C244" t="s">
        <v>10</v>
      </c>
      <c r="D244" t="s">
        <v>11</v>
      </c>
      <c r="E244" t="s">
        <v>12</v>
      </c>
      <c r="F244" t="s">
        <v>13</v>
      </c>
      <c r="G244" t="s">
        <v>14</v>
      </c>
      <c r="I244" t="str">
        <f>IF(VLOOKUP(Tabla1[[#This Row],[_ProductId (No es posible modificar)]],producto[],3,0)=0,"---",VLOOKUP(Tabla1[[#This Row],[_ProductId (No es posible modificar)]],producto[],3,0))</f>
        <v>---</v>
      </c>
    </row>
    <row r="245" spans="1:9" x14ac:dyDescent="0.3">
      <c r="A245">
        <v>37572</v>
      </c>
      <c r="C245" t="s">
        <v>15</v>
      </c>
      <c r="D245" t="s">
        <v>16</v>
      </c>
      <c r="E245" t="s">
        <v>12</v>
      </c>
      <c r="F245" t="s">
        <v>17</v>
      </c>
      <c r="G245" t="s">
        <v>18</v>
      </c>
      <c r="I245" t="str">
        <f>IF(VLOOKUP(Tabla1[[#This Row],[_ProductId (No es posible modificar)]],producto[],4,0)=0,"---",VLOOKUP(Tabla1[[#This Row],[_ProductId (No es posible modificar)]],producto[],4,0))</f>
        <v>---</v>
      </c>
    </row>
    <row r="246" spans="1:9" x14ac:dyDescent="0.3">
      <c r="A246">
        <v>37572</v>
      </c>
      <c r="C246" t="s">
        <v>21</v>
      </c>
      <c r="D246" t="s">
        <v>22</v>
      </c>
      <c r="E246" t="s">
        <v>12</v>
      </c>
      <c r="F246" t="s">
        <v>23</v>
      </c>
      <c r="G246" t="s">
        <v>24</v>
      </c>
      <c r="I246" t="str">
        <f>IF(VLOOKUP(Tabla1[[#This Row],[_ProductId (No es posible modificar)]],producto[],5,0)=0,"---",VLOOKUP(Tabla1[[#This Row],[_ProductId (No es posible modificar)]],producto[],5,0))</f>
        <v>PLAYERA</v>
      </c>
    </row>
    <row r="247" spans="1:9" x14ac:dyDescent="0.3">
      <c r="A247">
        <v>37572</v>
      </c>
      <c r="C247" t="s">
        <v>25</v>
      </c>
      <c r="D247" t="s">
        <v>26</v>
      </c>
      <c r="E247" t="s">
        <v>12</v>
      </c>
      <c r="F247" t="s">
        <v>27</v>
      </c>
      <c r="G247" t="s">
        <v>28</v>
      </c>
      <c r="I247" t="str">
        <f>IF(VLOOKUP(Tabla1[[#This Row],[_ProductId (No es posible modificar)]],producto[],6,0)=0,"---",VLOOKUP(Tabla1[[#This Row],[_ProductId (No es posible modificar)]],producto[],6,0))</f>
        <v>MANGA CORTA</v>
      </c>
    </row>
    <row r="248" spans="1:9" x14ac:dyDescent="0.3">
      <c r="A248">
        <v>37572</v>
      </c>
      <c r="C248" t="s">
        <v>29</v>
      </c>
      <c r="D248" t="s">
        <v>30</v>
      </c>
      <c r="E248" t="s">
        <v>12</v>
      </c>
      <c r="F248" t="s">
        <v>19</v>
      </c>
      <c r="G248" t="s">
        <v>19</v>
      </c>
      <c r="I248" t="s">
        <v>20</v>
      </c>
    </row>
    <row r="249" spans="1:9" x14ac:dyDescent="0.3">
      <c r="A249">
        <v>37572</v>
      </c>
      <c r="C249" t="s">
        <v>31</v>
      </c>
      <c r="D249" t="s">
        <v>32</v>
      </c>
      <c r="E249" t="s">
        <v>33</v>
      </c>
      <c r="F249" t="s">
        <v>19</v>
      </c>
      <c r="G249" t="s">
        <v>19</v>
      </c>
      <c r="I249" t="str">
        <f>IF(VLOOKUP(Tabla1[[#This Row],[_ProductId (No es posible modificar)]],producto[],8,0)=0,"---",VLOOKUP(Tabla1[[#This Row],[_ProductId (No es posible modificar)]],producto[],8,0))</f>
        <v>50% ALG / 50% POLIESTER</v>
      </c>
    </row>
    <row r="250" spans="1:9" x14ac:dyDescent="0.3">
      <c r="A250">
        <v>37572</v>
      </c>
      <c r="C250" t="s">
        <v>34</v>
      </c>
      <c r="D250" t="s">
        <v>35</v>
      </c>
      <c r="E250" t="s">
        <v>36</v>
      </c>
      <c r="F250" t="s">
        <v>19</v>
      </c>
      <c r="G250" t="s">
        <v>19</v>
      </c>
      <c r="I250" t="s">
        <v>20</v>
      </c>
    </row>
    <row r="251" spans="1:9" x14ac:dyDescent="0.3">
      <c r="A251">
        <v>37572</v>
      </c>
      <c r="C251" t="s">
        <v>37</v>
      </c>
      <c r="D251" t="s">
        <v>38</v>
      </c>
      <c r="E251" t="s">
        <v>12</v>
      </c>
      <c r="F251" t="s">
        <v>39</v>
      </c>
      <c r="G251" t="s">
        <v>40</v>
      </c>
    </row>
    <row r="252" spans="1:9" x14ac:dyDescent="0.3">
      <c r="A252">
        <v>37572</v>
      </c>
      <c r="C252" t="s">
        <v>41</v>
      </c>
      <c r="D252" t="s">
        <v>42</v>
      </c>
      <c r="E252" t="s">
        <v>33</v>
      </c>
      <c r="F252" t="s">
        <v>19</v>
      </c>
      <c r="G252" t="s">
        <v>19</v>
      </c>
      <c r="I252" t="s">
        <v>20</v>
      </c>
    </row>
    <row r="253" spans="1:9" x14ac:dyDescent="0.3">
      <c r="A253">
        <v>37572</v>
      </c>
      <c r="C253" t="s">
        <v>43</v>
      </c>
      <c r="D253" t="s">
        <v>44</v>
      </c>
      <c r="E253" t="s">
        <v>33</v>
      </c>
      <c r="F253" t="s">
        <v>19</v>
      </c>
      <c r="G253" t="s">
        <v>19</v>
      </c>
      <c r="I253" t="s">
        <v>20</v>
      </c>
    </row>
    <row r="254" spans="1:9" x14ac:dyDescent="0.3">
      <c r="A254">
        <v>37572</v>
      </c>
      <c r="C254" t="s">
        <v>45</v>
      </c>
      <c r="D254" t="s">
        <v>46</v>
      </c>
      <c r="E254" t="s">
        <v>33</v>
      </c>
      <c r="F254" t="s">
        <v>19</v>
      </c>
      <c r="G254" t="s">
        <v>19</v>
      </c>
      <c r="I254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255" spans="1:9" x14ac:dyDescent="0.3">
      <c r="A255">
        <v>37573</v>
      </c>
      <c r="C255" t="s">
        <v>10</v>
      </c>
      <c r="D255" t="s">
        <v>11</v>
      </c>
      <c r="E255" t="s">
        <v>12</v>
      </c>
      <c r="F255" t="s">
        <v>13</v>
      </c>
      <c r="G255" t="s">
        <v>14</v>
      </c>
      <c r="I255" t="str">
        <f>IF(VLOOKUP(Tabla1[[#This Row],[_ProductId (No es posible modificar)]],producto[],3,0)=0,"---",VLOOKUP(Tabla1[[#This Row],[_ProductId (No es posible modificar)]],producto[],3,0))</f>
        <v>---</v>
      </c>
    </row>
    <row r="256" spans="1:9" x14ac:dyDescent="0.3">
      <c r="A256">
        <v>37573</v>
      </c>
      <c r="C256" t="s">
        <v>15</v>
      </c>
      <c r="D256" t="s">
        <v>16</v>
      </c>
      <c r="E256" t="s">
        <v>12</v>
      </c>
      <c r="F256" t="s">
        <v>17</v>
      </c>
      <c r="G256" t="s">
        <v>18</v>
      </c>
      <c r="I256" t="str">
        <f>IF(VLOOKUP(Tabla1[[#This Row],[_ProductId (No es posible modificar)]],producto[],4,0)=0,"---",VLOOKUP(Tabla1[[#This Row],[_ProductId (No es posible modificar)]],producto[],4,0))</f>
        <v>---</v>
      </c>
    </row>
    <row r="257" spans="1:9" x14ac:dyDescent="0.3">
      <c r="A257">
        <v>37573</v>
      </c>
      <c r="C257" t="s">
        <v>21</v>
      </c>
      <c r="D257" t="s">
        <v>22</v>
      </c>
      <c r="E257" t="s">
        <v>12</v>
      </c>
      <c r="F257" t="s">
        <v>23</v>
      </c>
      <c r="G257" t="s">
        <v>24</v>
      </c>
      <c r="I257" t="str">
        <f>IF(VLOOKUP(Tabla1[[#This Row],[_ProductId (No es posible modificar)]],producto[],5,0)=0,"---",VLOOKUP(Tabla1[[#This Row],[_ProductId (No es posible modificar)]],producto[],5,0))</f>
        <v>PLAYERA</v>
      </c>
    </row>
    <row r="258" spans="1:9" x14ac:dyDescent="0.3">
      <c r="A258">
        <v>37573</v>
      </c>
      <c r="C258" t="s">
        <v>25</v>
      </c>
      <c r="D258" t="s">
        <v>26</v>
      </c>
      <c r="E258" t="s">
        <v>12</v>
      </c>
      <c r="F258" t="s">
        <v>27</v>
      </c>
      <c r="G258" t="s">
        <v>28</v>
      </c>
      <c r="I258" t="str">
        <f>IF(VLOOKUP(Tabla1[[#This Row],[_ProductId (No es posible modificar)]],producto[],6,0)=0,"---",VLOOKUP(Tabla1[[#This Row],[_ProductId (No es posible modificar)]],producto[],6,0))</f>
        <v>MANGA CORTA</v>
      </c>
    </row>
    <row r="259" spans="1:9" x14ac:dyDescent="0.3">
      <c r="A259">
        <v>37573</v>
      </c>
      <c r="C259" t="s">
        <v>29</v>
      </c>
      <c r="D259" t="s">
        <v>30</v>
      </c>
      <c r="E259" t="s">
        <v>12</v>
      </c>
      <c r="F259" t="s">
        <v>19</v>
      </c>
      <c r="G259" t="s">
        <v>19</v>
      </c>
      <c r="I259" t="s">
        <v>20</v>
      </c>
    </row>
    <row r="260" spans="1:9" x14ac:dyDescent="0.3">
      <c r="A260">
        <v>37573</v>
      </c>
      <c r="C260" t="s">
        <v>31</v>
      </c>
      <c r="D260" t="s">
        <v>32</v>
      </c>
      <c r="E260" t="s">
        <v>33</v>
      </c>
      <c r="F260" t="s">
        <v>19</v>
      </c>
      <c r="G260" t="s">
        <v>19</v>
      </c>
      <c r="I260" t="str">
        <f>IF(VLOOKUP(Tabla1[[#This Row],[_ProductId (No es posible modificar)]],producto[],8,0)=0,"---",VLOOKUP(Tabla1[[#This Row],[_ProductId (No es posible modificar)]],producto[],8,0))</f>
        <v>50% ALG / 50% POLIESTER</v>
      </c>
    </row>
    <row r="261" spans="1:9" x14ac:dyDescent="0.3">
      <c r="A261">
        <v>37573</v>
      </c>
      <c r="C261" t="s">
        <v>34</v>
      </c>
      <c r="D261" t="s">
        <v>35</v>
      </c>
      <c r="E261" t="s">
        <v>36</v>
      </c>
      <c r="F261" t="s">
        <v>19</v>
      </c>
      <c r="G261" t="s">
        <v>19</v>
      </c>
      <c r="I261" t="s">
        <v>20</v>
      </c>
    </row>
    <row r="262" spans="1:9" x14ac:dyDescent="0.3">
      <c r="A262">
        <v>37573</v>
      </c>
      <c r="C262" t="s">
        <v>37</v>
      </c>
      <c r="D262" t="s">
        <v>38</v>
      </c>
      <c r="E262" t="s">
        <v>12</v>
      </c>
      <c r="F262" t="s">
        <v>39</v>
      </c>
      <c r="G262" t="s">
        <v>40</v>
      </c>
    </row>
    <row r="263" spans="1:9" x14ac:dyDescent="0.3">
      <c r="A263">
        <v>37573</v>
      </c>
      <c r="C263" t="s">
        <v>41</v>
      </c>
      <c r="D263" t="s">
        <v>42</v>
      </c>
      <c r="E263" t="s">
        <v>33</v>
      </c>
      <c r="F263" t="s">
        <v>19</v>
      </c>
      <c r="G263" t="s">
        <v>19</v>
      </c>
      <c r="I263" t="s">
        <v>20</v>
      </c>
    </row>
    <row r="264" spans="1:9" x14ac:dyDescent="0.3">
      <c r="A264">
        <v>37573</v>
      </c>
      <c r="C264" t="s">
        <v>43</v>
      </c>
      <c r="D264" t="s">
        <v>44</v>
      </c>
      <c r="E264" t="s">
        <v>33</v>
      </c>
      <c r="F264" t="s">
        <v>19</v>
      </c>
      <c r="G264" t="s">
        <v>19</v>
      </c>
      <c r="I264" t="s">
        <v>20</v>
      </c>
    </row>
    <row r="265" spans="1:9" x14ac:dyDescent="0.3">
      <c r="A265">
        <v>37573</v>
      </c>
      <c r="C265" t="s">
        <v>45</v>
      </c>
      <c r="D265" t="s">
        <v>46</v>
      </c>
      <c r="E265" t="s">
        <v>33</v>
      </c>
      <c r="F265" t="s">
        <v>19</v>
      </c>
      <c r="G265" t="s">
        <v>19</v>
      </c>
      <c r="I265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266" spans="1:9" x14ac:dyDescent="0.3">
      <c r="A266">
        <v>37574</v>
      </c>
      <c r="C266" t="s">
        <v>10</v>
      </c>
      <c r="D266" t="s">
        <v>11</v>
      </c>
      <c r="E266" t="s">
        <v>12</v>
      </c>
      <c r="F266" t="s">
        <v>13</v>
      </c>
      <c r="G266" t="s">
        <v>14</v>
      </c>
      <c r="I266" t="str">
        <f>IF(VLOOKUP(Tabla1[[#This Row],[_ProductId (No es posible modificar)]],producto[],3,0)=0,"---",VLOOKUP(Tabla1[[#This Row],[_ProductId (No es posible modificar)]],producto[],3,0))</f>
        <v>---</v>
      </c>
    </row>
    <row r="267" spans="1:9" x14ac:dyDescent="0.3">
      <c r="A267">
        <v>37574</v>
      </c>
      <c r="C267" t="s">
        <v>15</v>
      </c>
      <c r="D267" t="s">
        <v>16</v>
      </c>
      <c r="E267" t="s">
        <v>12</v>
      </c>
      <c r="F267" t="s">
        <v>17</v>
      </c>
      <c r="G267" t="s">
        <v>18</v>
      </c>
      <c r="I267" t="str">
        <f>IF(VLOOKUP(Tabla1[[#This Row],[_ProductId (No es posible modificar)]],producto[],4,0)=0,"---",VLOOKUP(Tabla1[[#This Row],[_ProductId (No es posible modificar)]],producto[],4,0))</f>
        <v>---</v>
      </c>
    </row>
    <row r="268" spans="1:9" x14ac:dyDescent="0.3">
      <c r="A268">
        <v>37574</v>
      </c>
      <c r="C268" t="s">
        <v>21</v>
      </c>
      <c r="D268" t="s">
        <v>22</v>
      </c>
      <c r="E268" t="s">
        <v>12</v>
      </c>
      <c r="F268" t="s">
        <v>23</v>
      </c>
      <c r="G268" t="s">
        <v>24</v>
      </c>
      <c r="I268" t="str">
        <f>IF(VLOOKUP(Tabla1[[#This Row],[_ProductId (No es posible modificar)]],producto[],5,0)=0,"---",VLOOKUP(Tabla1[[#This Row],[_ProductId (No es posible modificar)]],producto[],5,0))</f>
        <v>PLAYERA</v>
      </c>
    </row>
    <row r="269" spans="1:9" x14ac:dyDescent="0.3">
      <c r="A269">
        <v>37574</v>
      </c>
      <c r="C269" t="s">
        <v>25</v>
      </c>
      <c r="D269" t="s">
        <v>26</v>
      </c>
      <c r="E269" t="s">
        <v>12</v>
      </c>
      <c r="F269" t="s">
        <v>27</v>
      </c>
      <c r="G269" t="s">
        <v>28</v>
      </c>
      <c r="I269" t="str">
        <f>IF(VLOOKUP(Tabla1[[#This Row],[_ProductId (No es posible modificar)]],producto[],6,0)=0,"---",VLOOKUP(Tabla1[[#This Row],[_ProductId (No es posible modificar)]],producto[],6,0))</f>
        <v>MANGA CORTA</v>
      </c>
    </row>
    <row r="270" spans="1:9" x14ac:dyDescent="0.3">
      <c r="A270">
        <v>37574</v>
      </c>
      <c r="C270" t="s">
        <v>29</v>
      </c>
      <c r="D270" t="s">
        <v>30</v>
      </c>
      <c r="E270" t="s">
        <v>12</v>
      </c>
      <c r="F270" t="s">
        <v>19</v>
      </c>
      <c r="G270" t="s">
        <v>19</v>
      </c>
      <c r="I270" t="s">
        <v>20</v>
      </c>
    </row>
    <row r="271" spans="1:9" x14ac:dyDescent="0.3">
      <c r="A271">
        <v>37574</v>
      </c>
      <c r="C271" t="s">
        <v>31</v>
      </c>
      <c r="D271" t="s">
        <v>32</v>
      </c>
      <c r="E271" t="s">
        <v>33</v>
      </c>
      <c r="F271" t="s">
        <v>19</v>
      </c>
      <c r="G271" t="s">
        <v>19</v>
      </c>
      <c r="I271" t="str">
        <f>IF(VLOOKUP(Tabla1[[#This Row],[_ProductId (No es posible modificar)]],producto[],8,0)=0,"---",VLOOKUP(Tabla1[[#This Row],[_ProductId (No es posible modificar)]],producto[],8,0))</f>
        <v>50% ALG / 50% POLIESTER</v>
      </c>
    </row>
    <row r="272" spans="1:9" x14ac:dyDescent="0.3">
      <c r="A272">
        <v>37574</v>
      </c>
      <c r="C272" t="s">
        <v>34</v>
      </c>
      <c r="D272" t="s">
        <v>35</v>
      </c>
      <c r="E272" t="s">
        <v>36</v>
      </c>
      <c r="F272" t="s">
        <v>19</v>
      </c>
      <c r="G272" t="s">
        <v>19</v>
      </c>
      <c r="I272" t="s">
        <v>20</v>
      </c>
    </row>
    <row r="273" spans="1:9" x14ac:dyDescent="0.3">
      <c r="A273">
        <v>37574</v>
      </c>
      <c r="C273" t="s">
        <v>37</v>
      </c>
      <c r="D273" t="s">
        <v>38</v>
      </c>
      <c r="E273" t="s">
        <v>12</v>
      </c>
      <c r="F273" t="s">
        <v>39</v>
      </c>
      <c r="G273" t="s">
        <v>40</v>
      </c>
    </row>
    <row r="274" spans="1:9" x14ac:dyDescent="0.3">
      <c r="A274">
        <v>37574</v>
      </c>
      <c r="C274" t="s">
        <v>41</v>
      </c>
      <c r="D274" t="s">
        <v>42</v>
      </c>
      <c r="E274" t="s">
        <v>33</v>
      </c>
      <c r="F274" t="s">
        <v>19</v>
      </c>
      <c r="G274" t="s">
        <v>19</v>
      </c>
      <c r="I274" t="s">
        <v>20</v>
      </c>
    </row>
    <row r="275" spans="1:9" x14ac:dyDescent="0.3">
      <c r="A275">
        <v>37574</v>
      </c>
      <c r="C275" t="s">
        <v>43</v>
      </c>
      <c r="D275" t="s">
        <v>44</v>
      </c>
      <c r="E275" t="s">
        <v>33</v>
      </c>
      <c r="F275" t="s">
        <v>19</v>
      </c>
      <c r="G275" t="s">
        <v>19</v>
      </c>
      <c r="I275" t="s">
        <v>20</v>
      </c>
    </row>
    <row r="276" spans="1:9" x14ac:dyDescent="0.3">
      <c r="A276">
        <v>37574</v>
      </c>
      <c r="C276" t="s">
        <v>45</v>
      </c>
      <c r="D276" t="s">
        <v>46</v>
      </c>
      <c r="E276" t="s">
        <v>33</v>
      </c>
      <c r="F276" t="s">
        <v>19</v>
      </c>
      <c r="G276" t="s">
        <v>19</v>
      </c>
      <c r="I276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277" spans="1:9" x14ac:dyDescent="0.3">
      <c r="A277">
        <v>37575</v>
      </c>
      <c r="C277" t="s">
        <v>10</v>
      </c>
      <c r="D277" t="s">
        <v>11</v>
      </c>
      <c r="E277" t="s">
        <v>12</v>
      </c>
      <c r="F277" t="s">
        <v>13</v>
      </c>
      <c r="G277" t="s">
        <v>14</v>
      </c>
      <c r="I277" t="str">
        <f>IF(VLOOKUP(Tabla1[[#This Row],[_ProductId (No es posible modificar)]],producto[],3,0)=0,"---",VLOOKUP(Tabla1[[#This Row],[_ProductId (No es posible modificar)]],producto[],3,0))</f>
        <v>---</v>
      </c>
    </row>
    <row r="278" spans="1:9" x14ac:dyDescent="0.3">
      <c r="A278">
        <v>37575</v>
      </c>
      <c r="C278" t="s">
        <v>15</v>
      </c>
      <c r="D278" t="s">
        <v>16</v>
      </c>
      <c r="E278" t="s">
        <v>12</v>
      </c>
      <c r="F278" t="s">
        <v>17</v>
      </c>
      <c r="G278" t="s">
        <v>18</v>
      </c>
      <c r="I278" t="str">
        <f>IF(VLOOKUP(Tabla1[[#This Row],[_ProductId (No es posible modificar)]],producto[],4,0)=0,"---",VLOOKUP(Tabla1[[#This Row],[_ProductId (No es posible modificar)]],producto[],4,0))</f>
        <v>---</v>
      </c>
    </row>
    <row r="279" spans="1:9" x14ac:dyDescent="0.3">
      <c r="A279">
        <v>37575</v>
      </c>
      <c r="C279" t="s">
        <v>21</v>
      </c>
      <c r="D279" t="s">
        <v>22</v>
      </c>
      <c r="E279" t="s">
        <v>12</v>
      </c>
      <c r="F279" t="s">
        <v>23</v>
      </c>
      <c r="G279" t="s">
        <v>24</v>
      </c>
      <c r="I279" t="str">
        <f>IF(VLOOKUP(Tabla1[[#This Row],[_ProductId (No es posible modificar)]],producto[],5,0)=0,"---",VLOOKUP(Tabla1[[#This Row],[_ProductId (No es posible modificar)]],producto[],5,0))</f>
        <v>PLAYERA</v>
      </c>
    </row>
    <row r="280" spans="1:9" x14ac:dyDescent="0.3">
      <c r="A280">
        <v>37575</v>
      </c>
      <c r="C280" t="s">
        <v>25</v>
      </c>
      <c r="D280" t="s">
        <v>26</v>
      </c>
      <c r="E280" t="s">
        <v>12</v>
      </c>
      <c r="F280" t="s">
        <v>27</v>
      </c>
      <c r="G280" t="s">
        <v>28</v>
      </c>
      <c r="I280" t="str">
        <f>IF(VLOOKUP(Tabla1[[#This Row],[_ProductId (No es posible modificar)]],producto[],6,0)=0,"---",VLOOKUP(Tabla1[[#This Row],[_ProductId (No es posible modificar)]],producto[],6,0))</f>
        <v>CUELLO REDONDO</v>
      </c>
    </row>
    <row r="281" spans="1:9" x14ac:dyDescent="0.3">
      <c r="A281">
        <v>37575</v>
      </c>
      <c r="C281" t="s">
        <v>29</v>
      </c>
      <c r="D281" t="s">
        <v>30</v>
      </c>
      <c r="E281" t="s">
        <v>12</v>
      </c>
      <c r="F281" t="s">
        <v>19</v>
      </c>
      <c r="G281" t="s">
        <v>19</v>
      </c>
      <c r="I281" t="s">
        <v>20</v>
      </c>
    </row>
    <row r="282" spans="1:9" x14ac:dyDescent="0.3">
      <c r="A282">
        <v>37575</v>
      </c>
      <c r="C282" t="s">
        <v>31</v>
      </c>
      <c r="D282" t="s">
        <v>32</v>
      </c>
      <c r="E282" t="s">
        <v>33</v>
      </c>
      <c r="F282" t="s">
        <v>19</v>
      </c>
      <c r="G282" t="s">
        <v>19</v>
      </c>
      <c r="I282" t="str">
        <f>IF(VLOOKUP(Tabla1[[#This Row],[_ProductId (No es posible modificar)]],producto[],8,0)=0,"---",VLOOKUP(Tabla1[[#This Row],[_ProductId (No es posible modificar)]],producto[],8,0))</f>
        <v>50% ALG / 50% POLIESTER</v>
      </c>
    </row>
    <row r="283" spans="1:9" x14ac:dyDescent="0.3">
      <c r="A283">
        <v>37575</v>
      </c>
      <c r="C283" t="s">
        <v>34</v>
      </c>
      <c r="D283" t="s">
        <v>35</v>
      </c>
      <c r="E283" t="s">
        <v>36</v>
      </c>
      <c r="F283" t="s">
        <v>19</v>
      </c>
      <c r="G283" t="s">
        <v>19</v>
      </c>
      <c r="I283" t="s">
        <v>20</v>
      </c>
    </row>
    <row r="284" spans="1:9" x14ac:dyDescent="0.3">
      <c r="A284">
        <v>37575</v>
      </c>
      <c r="C284" t="s">
        <v>37</v>
      </c>
      <c r="D284" t="s">
        <v>38</v>
      </c>
      <c r="E284" t="s">
        <v>12</v>
      </c>
      <c r="F284" t="s">
        <v>39</v>
      </c>
      <c r="G284" t="s">
        <v>40</v>
      </c>
    </row>
    <row r="285" spans="1:9" x14ac:dyDescent="0.3">
      <c r="A285">
        <v>37575</v>
      </c>
      <c r="C285" t="s">
        <v>41</v>
      </c>
      <c r="D285" t="s">
        <v>42</v>
      </c>
      <c r="E285" t="s">
        <v>33</v>
      </c>
      <c r="F285" t="s">
        <v>19</v>
      </c>
      <c r="G285" t="s">
        <v>19</v>
      </c>
      <c r="I285" t="s">
        <v>20</v>
      </c>
    </row>
    <row r="286" spans="1:9" x14ac:dyDescent="0.3">
      <c r="A286">
        <v>37575</v>
      </c>
      <c r="C286" t="s">
        <v>43</v>
      </c>
      <c r="D286" t="s">
        <v>44</v>
      </c>
      <c r="E286" t="s">
        <v>33</v>
      </c>
      <c r="F286" t="s">
        <v>19</v>
      </c>
      <c r="G286" t="s">
        <v>19</v>
      </c>
      <c r="I286" t="s">
        <v>20</v>
      </c>
    </row>
    <row r="287" spans="1:9" x14ac:dyDescent="0.3">
      <c r="A287">
        <v>37575</v>
      </c>
      <c r="C287" t="s">
        <v>45</v>
      </c>
      <c r="D287" t="s">
        <v>46</v>
      </c>
      <c r="E287" t="s">
        <v>33</v>
      </c>
      <c r="F287" t="s">
        <v>19</v>
      </c>
      <c r="G287" t="s">
        <v>19</v>
      </c>
      <c r="I287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288" spans="1:9" x14ac:dyDescent="0.3">
      <c r="A288">
        <v>37576</v>
      </c>
      <c r="C288" t="s">
        <v>10</v>
      </c>
      <c r="D288" t="s">
        <v>11</v>
      </c>
      <c r="E288" t="s">
        <v>12</v>
      </c>
      <c r="F288" t="s">
        <v>13</v>
      </c>
      <c r="G288" t="s">
        <v>14</v>
      </c>
      <c r="I288" t="str">
        <f>IF(VLOOKUP(Tabla1[[#This Row],[_ProductId (No es posible modificar)]],producto[],3,0)=0,"---",VLOOKUP(Tabla1[[#This Row],[_ProductId (No es posible modificar)]],producto[],3,0))</f>
        <v>---</v>
      </c>
    </row>
    <row r="289" spans="1:9" x14ac:dyDescent="0.3">
      <c r="A289">
        <v>37576</v>
      </c>
      <c r="C289" t="s">
        <v>15</v>
      </c>
      <c r="D289" t="s">
        <v>16</v>
      </c>
      <c r="E289" t="s">
        <v>12</v>
      </c>
      <c r="F289" t="s">
        <v>17</v>
      </c>
      <c r="G289" t="s">
        <v>18</v>
      </c>
      <c r="I289" t="str">
        <f>IF(VLOOKUP(Tabla1[[#This Row],[_ProductId (No es posible modificar)]],producto[],4,0)=0,"---",VLOOKUP(Tabla1[[#This Row],[_ProductId (No es posible modificar)]],producto[],4,0))</f>
        <v>---</v>
      </c>
    </row>
    <row r="290" spans="1:9" x14ac:dyDescent="0.3">
      <c r="A290">
        <v>37576</v>
      </c>
      <c r="C290" t="s">
        <v>21</v>
      </c>
      <c r="D290" t="s">
        <v>22</v>
      </c>
      <c r="E290" t="s">
        <v>12</v>
      </c>
      <c r="F290" t="s">
        <v>23</v>
      </c>
      <c r="G290" t="s">
        <v>24</v>
      </c>
      <c r="I290" t="str">
        <f>IF(VLOOKUP(Tabla1[[#This Row],[_ProductId (No es posible modificar)]],producto[],5,0)=0,"---",VLOOKUP(Tabla1[[#This Row],[_ProductId (No es posible modificar)]],producto[],5,0))</f>
        <v>PLAYERA</v>
      </c>
    </row>
    <row r="291" spans="1:9" x14ac:dyDescent="0.3">
      <c r="A291">
        <v>37576</v>
      </c>
      <c r="C291" t="s">
        <v>25</v>
      </c>
      <c r="D291" t="s">
        <v>26</v>
      </c>
      <c r="E291" t="s">
        <v>12</v>
      </c>
      <c r="F291" t="s">
        <v>27</v>
      </c>
      <c r="G291" t="s">
        <v>28</v>
      </c>
      <c r="I291" t="str">
        <f>IF(VLOOKUP(Tabla1[[#This Row],[_ProductId (No es posible modificar)]],producto[],6,0)=0,"---",VLOOKUP(Tabla1[[#This Row],[_ProductId (No es posible modificar)]],producto[],6,0))</f>
        <v>CUELLO REDONDO</v>
      </c>
    </row>
    <row r="292" spans="1:9" x14ac:dyDescent="0.3">
      <c r="A292">
        <v>37576</v>
      </c>
      <c r="C292" t="s">
        <v>29</v>
      </c>
      <c r="D292" t="s">
        <v>30</v>
      </c>
      <c r="E292" t="s">
        <v>12</v>
      </c>
      <c r="F292" t="s">
        <v>19</v>
      </c>
      <c r="G292" t="s">
        <v>19</v>
      </c>
      <c r="I292" t="s">
        <v>20</v>
      </c>
    </row>
    <row r="293" spans="1:9" x14ac:dyDescent="0.3">
      <c r="A293">
        <v>37576</v>
      </c>
      <c r="C293" t="s">
        <v>31</v>
      </c>
      <c r="D293" t="s">
        <v>32</v>
      </c>
      <c r="E293" t="s">
        <v>33</v>
      </c>
      <c r="F293" t="s">
        <v>19</v>
      </c>
      <c r="G293" t="s">
        <v>19</v>
      </c>
      <c r="I293" t="str">
        <f>IF(VLOOKUP(Tabla1[[#This Row],[_ProductId (No es posible modificar)]],producto[],8,0)=0,"---",VLOOKUP(Tabla1[[#This Row],[_ProductId (No es posible modificar)]],producto[],8,0))</f>
        <v>50% ALG / 50% POLIESTER</v>
      </c>
    </row>
    <row r="294" spans="1:9" x14ac:dyDescent="0.3">
      <c r="A294">
        <v>37576</v>
      </c>
      <c r="C294" t="s">
        <v>34</v>
      </c>
      <c r="D294" t="s">
        <v>35</v>
      </c>
      <c r="E294" t="s">
        <v>36</v>
      </c>
      <c r="F294" t="s">
        <v>19</v>
      </c>
      <c r="G294" t="s">
        <v>19</v>
      </c>
      <c r="I294" t="s">
        <v>20</v>
      </c>
    </row>
    <row r="295" spans="1:9" x14ac:dyDescent="0.3">
      <c r="A295">
        <v>37576</v>
      </c>
      <c r="C295" t="s">
        <v>37</v>
      </c>
      <c r="D295" t="s">
        <v>38</v>
      </c>
      <c r="E295" t="s">
        <v>12</v>
      </c>
      <c r="F295" t="s">
        <v>39</v>
      </c>
      <c r="G295" t="s">
        <v>40</v>
      </c>
    </row>
    <row r="296" spans="1:9" x14ac:dyDescent="0.3">
      <c r="A296">
        <v>37576</v>
      </c>
      <c r="C296" t="s">
        <v>41</v>
      </c>
      <c r="D296" t="s">
        <v>42</v>
      </c>
      <c r="E296" t="s">
        <v>33</v>
      </c>
      <c r="F296" t="s">
        <v>19</v>
      </c>
      <c r="G296" t="s">
        <v>19</v>
      </c>
      <c r="I296" t="s">
        <v>20</v>
      </c>
    </row>
    <row r="297" spans="1:9" x14ac:dyDescent="0.3">
      <c r="A297">
        <v>37576</v>
      </c>
      <c r="C297" t="s">
        <v>43</v>
      </c>
      <c r="D297" t="s">
        <v>44</v>
      </c>
      <c r="E297" t="s">
        <v>33</v>
      </c>
      <c r="F297" t="s">
        <v>19</v>
      </c>
      <c r="G297" t="s">
        <v>19</v>
      </c>
      <c r="I297" t="s">
        <v>20</v>
      </c>
    </row>
    <row r="298" spans="1:9" x14ac:dyDescent="0.3">
      <c r="A298">
        <v>37576</v>
      </c>
      <c r="C298" t="s">
        <v>45</v>
      </c>
      <c r="D298" t="s">
        <v>46</v>
      </c>
      <c r="E298" t="s">
        <v>33</v>
      </c>
      <c r="F298" t="s">
        <v>19</v>
      </c>
      <c r="G298" t="s">
        <v>19</v>
      </c>
      <c r="I298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299" spans="1:9" x14ac:dyDescent="0.3">
      <c r="A299">
        <v>37577</v>
      </c>
      <c r="C299" t="s">
        <v>10</v>
      </c>
      <c r="D299" t="s">
        <v>11</v>
      </c>
      <c r="E299" t="s">
        <v>12</v>
      </c>
      <c r="F299" t="s">
        <v>13</v>
      </c>
      <c r="G299" t="s">
        <v>14</v>
      </c>
      <c r="I299" t="str">
        <f>IF(VLOOKUP(Tabla1[[#This Row],[_ProductId (No es posible modificar)]],producto[],3,0)=0,"---",VLOOKUP(Tabla1[[#This Row],[_ProductId (No es posible modificar)]],producto[],3,0))</f>
        <v>---</v>
      </c>
    </row>
    <row r="300" spans="1:9" x14ac:dyDescent="0.3">
      <c r="A300">
        <v>37577</v>
      </c>
      <c r="C300" t="s">
        <v>15</v>
      </c>
      <c r="D300" t="s">
        <v>16</v>
      </c>
      <c r="E300" t="s">
        <v>12</v>
      </c>
      <c r="F300" t="s">
        <v>17</v>
      </c>
      <c r="G300" t="s">
        <v>18</v>
      </c>
      <c r="I300" t="str">
        <f>IF(VLOOKUP(Tabla1[[#This Row],[_ProductId (No es posible modificar)]],producto[],4,0)=0,"---",VLOOKUP(Tabla1[[#This Row],[_ProductId (No es posible modificar)]],producto[],4,0))</f>
        <v>---</v>
      </c>
    </row>
    <row r="301" spans="1:9" x14ac:dyDescent="0.3">
      <c r="A301">
        <v>37577</v>
      </c>
      <c r="C301" t="s">
        <v>21</v>
      </c>
      <c r="D301" t="s">
        <v>22</v>
      </c>
      <c r="E301" t="s">
        <v>12</v>
      </c>
      <c r="F301" t="s">
        <v>23</v>
      </c>
      <c r="G301" t="s">
        <v>24</v>
      </c>
      <c r="I301" t="str">
        <f>IF(VLOOKUP(Tabla1[[#This Row],[_ProductId (No es posible modificar)]],producto[],5,0)=0,"---",VLOOKUP(Tabla1[[#This Row],[_ProductId (No es posible modificar)]],producto[],5,0))</f>
        <v>PLAYERA</v>
      </c>
    </row>
    <row r="302" spans="1:9" x14ac:dyDescent="0.3">
      <c r="A302">
        <v>37577</v>
      </c>
      <c r="C302" t="s">
        <v>25</v>
      </c>
      <c r="D302" t="s">
        <v>26</v>
      </c>
      <c r="E302" t="s">
        <v>12</v>
      </c>
      <c r="F302" t="s">
        <v>27</v>
      </c>
      <c r="G302" t="s">
        <v>28</v>
      </c>
      <c r="I302" t="str">
        <f>IF(VLOOKUP(Tabla1[[#This Row],[_ProductId (No es posible modificar)]],producto[],6,0)=0,"---",VLOOKUP(Tabla1[[#This Row],[_ProductId (No es posible modificar)]],producto[],6,0))</f>
        <v>CUELLO REDONDO</v>
      </c>
    </row>
    <row r="303" spans="1:9" x14ac:dyDescent="0.3">
      <c r="A303">
        <v>37577</v>
      </c>
      <c r="C303" t="s">
        <v>29</v>
      </c>
      <c r="D303" t="s">
        <v>30</v>
      </c>
      <c r="E303" t="s">
        <v>12</v>
      </c>
      <c r="F303" t="s">
        <v>19</v>
      </c>
      <c r="G303" t="s">
        <v>19</v>
      </c>
      <c r="I303" t="s">
        <v>20</v>
      </c>
    </row>
    <row r="304" spans="1:9" x14ac:dyDescent="0.3">
      <c r="A304">
        <v>37577</v>
      </c>
      <c r="C304" t="s">
        <v>31</v>
      </c>
      <c r="D304" t="s">
        <v>32</v>
      </c>
      <c r="E304" t="s">
        <v>33</v>
      </c>
      <c r="F304" t="s">
        <v>19</v>
      </c>
      <c r="G304" t="s">
        <v>19</v>
      </c>
      <c r="I304" t="str">
        <f>IF(VLOOKUP(Tabla1[[#This Row],[_ProductId (No es posible modificar)]],producto[],8,0)=0,"---",VLOOKUP(Tabla1[[#This Row],[_ProductId (No es posible modificar)]],producto[],8,0))</f>
        <v>50% ALG / 50% POLIESTER</v>
      </c>
    </row>
    <row r="305" spans="1:9" x14ac:dyDescent="0.3">
      <c r="A305">
        <v>37577</v>
      </c>
      <c r="C305" t="s">
        <v>34</v>
      </c>
      <c r="D305" t="s">
        <v>35</v>
      </c>
      <c r="E305" t="s">
        <v>36</v>
      </c>
      <c r="F305" t="s">
        <v>19</v>
      </c>
      <c r="G305" t="s">
        <v>19</v>
      </c>
      <c r="I305" t="s">
        <v>20</v>
      </c>
    </row>
    <row r="306" spans="1:9" x14ac:dyDescent="0.3">
      <c r="A306">
        <v>37577</v>
      </c>
      <c r="C306" t="s">
        <v>37</v>
      </c>
      <c r="D306" t="s">
        <v>38</v>
      </c>
      <c r="E306" t="s">
        <v>12</v>
      </c>
      <c r="F306" t="s">
        <v>39</v>
      </c>
      <c r="G306" t="s">
        <v>40</v>
      </c>
    </row>
    <row r="307" spans="1:9" x14ac:dyDescent="0.3">
      <c r="A307">
        <v>37577</v>
      </c>
      <c r="C307" t="s">
        <v>41</v>
      </c>
      <c r="D307" t="s">
        <v>42</v>
      </c>
      <c r="E307" t="s">
        <v>33</v>
      </c>
      <c r="F307" t="s">
        <v>19</v>
      </c>
      <c r="G307" t="s">
        <v>19</v>
      </c>
      <c r="I307" t="s">
        <v>20</v>
      </c>
    </row>
    <row r="308" spans="1:9" x14ac:dyDescent="0.3">
      <c r="A308">
        <v>37577</v>
      </c>
      <c r="C308" t="s">
        <v>43</v>
      </c>
      <c r="D308" t="s">
        <v>44</v>
      </c>
      <c r="E308" t="s">
        <v>33</v>
      </c>
      <c r="F308" t="s">
        <v>19</v>
      </c>
      <c r="G308" t="s">
        <v>19</v>
      </c>
      <c r="I308" t="s">
        <v>20</v>
      </c>
    </row>
    <row r="309" spans="1:9" x14ac:dyDescent="0.3">
      <c r="A309">
        <v>37577</v>
      </c>
      <c r="C309" t="s">
        <v>45</v>
      </c>
      <c r="D309" t="s">
        <v>46</v>
      </c>
      <c r="E309" t="s">
        <v>33</v>
      </c>
      <c r="F309" t="s">
        <v>19</v>
      </c>
      <c r="G309" t="s">
        <v>19</v>
      </c>
      <c r="I309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310" spans="1:9" x14ac:dyDescent="0.3">
      <c r="A310">
        <v>37578</v>
      </c>
      <c r="C310" t="s">
        <v>10</v>
      </c>
      <c r="D310" t="s">
        <v>11</v>
      </c>
      <c r="E310" t="s">
        <v>12</v>
      </c>
      <c r="F310" t="s">
        <v>13</v>
      </c>
      <c r="G310" t="s">
        <v>14</v>
      </c>
      <c r="I310" t="str">
        <f>IF(VLOOKUP(Tabla1[[#This Row],[_ProductId (No es posible modificar)]],producto[],3,0)=0,"---",VLOOKUP(Tabla1[[#This Row],[_ProductId (No es posible modificar)]],producto[],3,0))</f>
        <v>---</v>
      </c>
    </row>
    <row r="311" spans="1:9" x14ac:dyDescent="0.3">
      <c r="A311">
        <v>37578</v>
      </c>
      <c r="C311" t="s">
        <v>15</v>
      </c>
      <c r="D311" t="s">
        <v>16</v>
      </c>
      <c r="E311" t="s">
        <v>12</v>
      </c>
      <c r="F311" t="s">
        <v>17</v>
      </c>
      <c r="G311" t="s">
        <v>18</v>
      </c>
      <c r="I311" t="str">
        <f>IF(VLOOKUP(Tabla1[[#This Row],[_ProductId (No es posible modificar)]],producto[],4,0)=0,"---",VLOOKUP(Tabla1[[#This Row],[_ProductId (No es posible modificar)]],producto[],4,0))</f>
        <v>---</v>
      </c>
    </row>
    <row r="312" spans="1:9" x14ac:dyDescent="0.3">
      <c r="A312">
        <v>37578</v>
      </c>
      <c r="C312" t="s">
        <v>21</v>
      </c>
      <c r="D312" t="s">
        <v>22</v>
      </c>
      <c r="E312" t="s">
        <v>12</v>
      </c>
      <c r="F312" t="s">
        <v>23</v>
      </c>
      <c r="G312" t="s">
        <v>24</v>
      </c>
      <c r="I312" t="str">
        <f>IF(VLOOKUP(Tabla1[[#This Row],[_ProductId (No es posible modificar)]],producto[],5,0)=0,"---",VLOOKUP(Tabla1[[#This Row],[_ProductId (No es posible modificar)]],producto[],5,0))</f>
        <v>PLAYERA</v>
      </c>
    </row>
    <row r="313" spans="1:9" x14ac:dyDescent="0.3">
      <c r="A313">
        <v>37578</v>
      </c>
      <c r="C313" t="s">
        <v>25</v>
      </c>
      <c r="D313" t="s">
        <v>26</v>
      </c>
      <c r="E313" t="s">
        <v>12</v>
      </c>
      <c r="F313" t="s">
        <v>27</v>
      </c>
      <c r="G313" t="s">
        <v>28</v>
      </c>
      <c r="I313" t="str">
        <f>IF(VLOOKUP(Tabla1[[#This Row],[_ProductId (No es posible modificar)]],producto[],6,0)=0,"---",VLOOKUP(Tabla1[[#This Row],[_ProductId (No es posible modificar)]],producto[],6,0))</f>
        <v>CUELLO REDONDO</v>
      </c>
    </row>
    <row r="314" spans="1:9" x14ac:dyDescent="0.3">
      <c r="A314">
        <v>37578</v>
      </c>
      <c r="C314" t="s">
        <v>29</v>
      </c>
      <c r="D314" t="s">
        <v>30</v>
      </c>
      <c r="E314" t="s">
        <v>12</v>
      </c>
      <c r="F314" t="s">
        <v>19</v>
      </c>
      <c r="G314" t="s">
        <v>19</v>
      </c>
      <c r="I314" t="s">
        <v>20</v>
      </c>
    </row>
    <row r="315" spans="1:9" x14ac:dyDescent="0.3">
      <c r="A315">
        <v>37578</v>
      </c>
      <c r="C315" t="s">
        <v>31</v>
      </c>
      <c r="D315" t="s">
        <v>32</v>
      </c>
      <c r="E315" t="s">
        <v>33</v>
      </c>
      <c r="F315" t="s">
        <v>19</v>
      </c>
      <c r="G315" t="s">
        <v>19</v>
      </c>
      <c r="I315" t="str">
        <f>IF(VLOOKUP(Tabla1[[#This Row],[_ProductId (No es posible modificar)]],producto[],8,0)=0,"---",VLOOKUP(Tabla1[[#This Row],[_ProductId (No es posible modificar)]],producto[],8,0))</f>
        <v>50% ALG / 50% POLIESTER</v>
      </c>
    </row>
    <row r="316" spans="1:9" x14ac:dyDescent="0.3">
      <c r="A316">
        <v>37578</v>
      </c>
      <c r="C316" t="s">
        <v>34</v>
      </c>
      <c r="D316" t="s">
        <v>35</v>
      </c>
      <c r="E316" t="s">
        <v>36</v>
      </c>
      <c r="F316" t="s">
        <v>19</v>
      </c>
      <c r="G316" t="s">
        <v>19</v>
      </c>
      <c r="I316" t="s">
        <v>20</v>
      </c>
    </row>
    <row r="317" spans="1:9" x14ac:dyDescent="0.3">
      <c r="A317">
        <v>37578</v>
      </c>
      <c r="C317" t="s">
        <v>37</v>
      </c>
      <c r="D317" t="s">
        <v>38</v>
      </c>
      <c r="E317" t="s">
        <v>12</v>
      </c>
      <c r="F317" t="s">
        <v>39</v>
      </c>
      <c r="G317" t="s">
        <v>40</v>
      </c>
    </row>
    <row r="318" spans="1:9" x14ac:dyDescent="0.3">
      <c r="A318">
        <v>37578</v>
      </c>
      <c r="C318" t="s">
        <v>41</v>
      </c>
      <c r="D318" t="s">
        <v>42</v>
      </c>
      <c r="E318" t="s">
        <v>33</v>
      </c>
      <c r="F318" t="s">
        <v>19</v>
      </c>
      <c r="G318" t="s">
        <v>19</v>
      </c>
      <c r="I318" t="s">
        <v>20</v>
      </c>
    </row>
    <row r="319" spans="1:9" x14ac:dyDescent="0.3">
      <c r="A319">
        <v>37578</v>
      </c>
      <c r="C319" t="s">
        <v>43</v>
      </c>
      <c r="D319" t="s">
        <v>44</v>
      </c>
      <c r="E319" t="s">
        <v>33</v>
      </c>
      <c r="F319" t="s">
        <v>19</v>
      </c>
      <c r="G319" t="s">
        <v>19</v>
      </c>
      <c r="I319" t="s">
        <v>20</v>
      </c>
    </row>
    <row r="320" spans="1:9" x14ac:dyDescent="0.3">
      <c r="A320">
        <v>37578</v>
      </c>
      <c r="C320" t="s">
        <v>45</v>
      </c>
      <c r="D320" t="s">
        <v>46</v>
      </c>
      <c r="E320" t="s">
        <v>33</v>
      </c>
      <c r="F320" t="s">
        <v>19</v>
      </c>
      <c r="G320" t="s">
        <v>19</v>
      </c>
      <c r="I320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321" spans="1:9" x14ac:dyDescent="0.3">
      <c r="A321">
        <v>37579</v>
      </c>
      <c r="C321" t="s">
        <v>10</v>
      </c>
      <c r="D321" t="s">
        <v>11</v>
      </c>
      <c r="E321" t="s">
        <v>12</v>
      </c>
      <c r="F321" t="s">
        <v>13</v>
      </c>
      <c r="G321" t="s">
        <v>14</v>
      </c>
      <c r="I321" t="str">
        <f>IF(VLOOKUP(Tabla1[[#This Row],[_ProductId (No es posible modificar)]],producto[],3,0)=0,"---",VLOOKUP(Tabla1[[#This Row],[_ProductId (No es posible modificar)]],producto[],3,0))</f>
        <v>---</v>
      </c>
    </row>
    <row r="322" spans="1:9" x14ac:dyDescent="0.3">
      <c r="A322">
        <v>37579</v>
      </c>
      <c r="C322" t="s">
        <v>15</v>
      </c>
      <c r="D322" t="s">
        <v>16</v>
      </c>
      <c r="E322" t="s">
        <v>12</v>
      </c>
      <c r="F322" t="s">
        <v>17</v>
      </c>
      <c r="G322" t="s">
        <v>18</v>
      </c>
      <c r="I322" t="str">
        <f>IF(VLOOKUP(Tabla1[[#This Row],[_ProductId (No es posible modificar)]],producto[],4,0)=0,"---",VLOOKUP(Tabla1[[#This Row],[_ProductId (No es posible modificar)]],producto[],4,0))</f>
        <v>---</v>
      </c>
    </row>
    <row r="323" spans="1:9" x14ac:dyDescent="0.3">
      <c r="A323">
        <v>37579</v>
      </c>
      <c r="C323" t="s">
        <v>21</v>
      </c>
      <c r="D323" t="s">
        <v>22</v>
      </c>
      <c r="E323" t="s">
        <v>12</v>
      </c>
      <c r="F323" t="s">
        <v>23</v>
      </c>
      <c r="G323" t="s">
        <v>24</v>
      </c>
      <c r="I323" t="str">
        <f>IF(VLOOKUP(Tabla1[[#This Row],[_ProductId (No es posible modificar)]],producto[],5,0)=0,"---",VLOOKUP(Tabla1[[#This Row],[_ProductId (No es posible modificar)]],producto[],5,0))</f>
        <v>PLAYERA</v>
      </c>
    </row>
    <row r="324" spans="1:9" x14ac:dyDescent="0.3">
      <c r="A324">
        <v>37579</v>
      </c>
      <c r="C324" t="s">
        <v>25</v>
      </c>
      <c r="D324" t="s">
        <v>26</v>
      </c>
      <c r="E324" t="s">
        <v>12</v>
      </c>
      <c r="F324" t="s">
        <v>27</v>
      </c>
      <c r="G324" t="s">
        <v>28</v>
      </c>
      <c r="I324" t="str">
        <f>IF(VLOOKUP(Tabla1[[#This Row],[_ProductId (No es posible modificar)]],producto[],6,0)=0,"---",VLOOKUP(Tabla1[[#This Row],[_ProductId (No es posible modificar)]],producto[],6,0))</f>
        <v>CUELLO REDONDO</v>
      </c>
    </row>
    <row r="325" spans="1:9" x14ac:dyDescent="0.3">
      <c r="A325">
        <v>37579</v>
      </c>
      <c r="C325" t="s">
        <v>29</v>
      </c>
      <c r="D325" t="s">
        <v>30</v>
      </c>
      <c r="E325" t="s">
        <v>12</v>
      </c>
      <c r="F325" t="s">
        <v>19</v>
      </c>
      <c r="G325" t="s">
        <v>19</v>
      </c>
      <c r="I325" t="s">
        <v>20</v>
      </c>
    </row>
    <row r="326" spans="1:9" x14ac:dyDescent="0.3">
      <c r="A326">
        <v>37579</v>
      </c>
      <c r="C326" t="s">
        <v>31</v>
      </c>
      <c r="D326" t="s">
        <v>32</v>
      </c>
      <c r="E326" t="s">
        <v>33</v>
      </c>
      <c r="F326" t="s">
        <v>19</v>
      </c>
      <c r="G326" t="s">
        <v>19</v>
      </c>
      <c r="I326" t="str">
        <f>IF(VLOOKUP(Tabla1[[#This Row],[_ProductId (No es posible modificar)]],producto[],8,0)=0,"---",VLOOKUP(Tabla1[[#This Row],[_ProductId (No es posible modificar)]],producto[],8,0))</f>
        <v>50% ALG / 50% POLIESTER</v>
      </c>
    </row>
    <row r="327" spans="1:9" x14ac:dyDescent="0.3">
      <c r="A327">
        <v>37579</v>
      </c>
      <c r="C327" t="s">
        <v>34</v>
      </c>
      <c r="D327" t="s">
        <v>35</v>
      </c>
      <c r="E327" t="s">
        <v>36</v>
      </c>
      <c r="F327" t="s">
        <v>19</v>
      </c>
      <c r="G327" t="s">
        <v>19</v>
      </c>
      <c r="I327" t="s">
        <v>20</v>
      </c>
    </row>
    <row r="328" spans="1:9" x14ac:dyDescent="0.3">
      <c r="A328">
        <v>37579</v>
      </c>
      <c r="C328" t="s">
        <v>37</v>
      </c>
      <c r="D328" t="s">
        <v>38</v>
      </c>
      <c r="E328" t="s">
        <v>12</v>
      </c>
      <c r="F328" t="s">
        <v>39</v>
      </c>
      <c r="G328" t="s">
        <v>40</v>
      </c>
    </row>
    <row r="329" spans="1:9" x14ac:dyDescent="0.3">
      <c r="A329" s="1">
        <v>37579</v>
      </c>
      <c r="C329" t="s">
        <v>41</v>
      </c>
      <c r="D329" t="s">
        <v>42</v>
      </c>
      <c r="E329" t="s">
        <v>33</v>
      </c>
      <c r="F329" t="s">
        <v>19</v>
      </c>
      <c r="G329" t="s">
        <v>19</v>
      </c>
      <c r="I329" t="s">
        <v>20</v>
      </c>
    </row>
    <row r="330" spans="1:9" x14ac:dyDescent="0.3">
      <c r="A330" s="1">
        <v>37579</v>
      </c>
      <c r="C330" t="s">
        <v>43</v>
      </c>
      <c r="D330" t="s">
        <v>44</v>
      </c>
      <c r="E330" t="s">
        <v>33</v>
      </c>
      <c r="F330" t="s">
        <v>19</v>
      </c>
      <c r="G330" t="s">
        <v>19</v>
      </c>
      <c r="I330" t="s">
        <v>20</v>
      </c>
    </row>
    <row r="331" spans="1:9" x14ac:dyDescent="0.3">
      <c r="A331" s="1">
        <v>37579</v>
      </c>
      <c r="C331" t="s">
        <v>45</v>
      </c>
      <c r="D331" t="s">
        <v>46</v>
      </c>
      <c r="E331" t="s">
        <v>33</v>
      </c>
      <c r="F331" t="s">
        <v>19</v>
      </c>
      <c r="G331" t="s">
        <v>19</v>
      </c>
      <c r="I331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332" spans="1:9" x14ac:dyDescent="0.3">
      <c r="A332" s="1">
        <v>37580</v>
      </c>
      <c r="C332" t="s">
        <v>10</v>
      </c>
      <c r="D332" t="s">
        <v>11</v>
      </c>
      <c r="E332" t="s">
        <v>12</v>
      </c>
      <c r="F332" t="s">
        <v>13</v>
      </c>
      <c r="G332" t="s">
        <v>14</v>
      </c>
      <c r="I332" t="str">
        <f>IF(VLOOKUP(Tabla1[[#This Row],[_ProductId (No es posible modificar)]],producto[],3,0)=0,"---",VLOOKUP(Tabla1[[#This Row],[_ProductId (No es posible modificar)]],producto[],3,0))</f>
        <v>---</v>
      </c>
    </row>
    <row r="333" spans="1:9" x14ac:dyDescent="0.3">
      <c r="A333" s="1">
        <v>37580</v>
      </c>
      <c r="C333" t="s">
        <v>15</v>
      </c>
      <c r="D333" t="s">
        <v>16</v>
      </c>
      <c r="E333" t="s">
        <v>12</v>
      </c>
      <c r="F333" t="s">
        <v>17</v>
      </c>
      <c r="G333" t="s">
        <v>18</v>
      </c>
      <c r="I333" t="str">
        <f>IF(VLOOKUP(Tabla1[[#This Row],[_ProductId (No es posible modificar)]],producto[],4,0)=0,"---",VLOOKUP(Tabla1[[#This Row],[_ProductId (No es posible modificar)]],producto[],4,0))</f>
        <v>---</v>
      </c>
    </row>
    <row r="334" spans="1:9" x14ac:dyDescent="0.3">
      <c r="A334" s="1">
        <v>37580</v>
      </c>
      <c r="C334" t="s">
        <v>21</v>
      </c>
      <c r="D334" t="s">
        <v>22</v>
      </c>
      <c r="E334" t="s">
        <v>12</v>
      </c>
      <c r="F334" t="s">
        <v>23</v>
      </c>
      <c r="G334" t="s">
        <v>24</v>
      </c>
      <c r="I334" t="str">
        <f>IF(VLOOKUP(Tabla1[[#This Row],[_ProductId (No es posible modificar)]],producto[],5,0)=0,"---",VLOOKUP(Tabla1[[#This Row],[_ProductId (No es posible modificar)]],producto[],5,0))</f>
        <v>PLAYERA</v>
      </c>
    </row>
    <row r="335" spans="1:9" x14ac:dyDescent="0.3">
      <c r="A335" s="1">
        <v>37580</v>
      </c>
      <c r="C335" t="s">
        <v>25</v>
      </c>
      <c r="D335" t="s">
        <v>26</v>
      </c>
      <c r="E335" t="s">
        <v>12</v>
      </c>
      <c r="F335" t="s">
        <v>27</v>
      </c>
      <c r="G335" t="s">
        <v>28</v>
      </c>
      <c r="I335" t="str">
        <f>IF(VLOOKUP(Tabla1[[#This Row],[_ProductId (No es posible modificar)]],producto[],6,0)=0,"---",VLOOKUP(Tabla1[[#This Row],[_ProductId (No es posible modificar)]],producto[],6,0))</f>
        <v>CUELLO REDONDO</v>
      </c>
    </row>
    <row r="336" spans="1:9" x14ac:dyDescent="0.3">
      <c r="A336" s="1">
        <v>37580</v>
      </c>
      <c r="C336" t="s">
        <v>29</v>
      </c>
      <c r="D336" t="s">
        <v>30</v>
      </c>
      <c r="E336" t="s">
        <v>12</v>
      </c>
      <c r="F336" t="s">
        <v>19</v>
      </c>
      <c r="G336" t="s">
        <v>19</v>
      </c>
      <c r="I336" t="s">
        <v>20</v>
      </c>
    </row>
    <row r="337" spans="1:9" x14ac:dyDescent="0.3">
      <c r="A337" s="1">
        <v>37580</v>
      </c>
      <c r="C337" t="s">
        <v>31</v>
      </c>
      <c r="D337" t="s">
        <v>32</v>
      </c>
      <c r="E337" t="s">
        <v>33</v>
      </c>
      <c r="F337" t="s">
        <v>19</v>
      </c>
      <c r="G337" t="s">
        <v>19</v>
      </c>
      <c r="I337" t="str">
        <f>IF(VLOOKUP(Tabla1[[#This Row],[_ProductId (No es posible modificar)]],producto[],8,0)=0,"---",VLOOKUP(Tabla1[[#This Row],[_ProductId (No es posible modificar)]],producto[],8,0))</f>
        <v>50% ALG / 50% POLIESTER</v>
      </c>
    </row>
    <row r="338" spans="1:9" x14ac:dyDescent="0.3">
      <c r="A338" s="1">
        <v>37580</v>
      </c>
      <c r="C338" t="s">
        <v>34</v>
      </c>
      <c r="D338" t="s">
        <v>35</v>
      </c>
      <c r="E338" t="s">
        <v>36</v>
      </c>
      <c r="F338" t="s">
        <v>19</v>
      </c>
      <c r="G338" t="s">
        <v>19</v>
      </c>
      <c r="I338" t="s">
        <v>20</v>
      </c>
    </row>
    <row r="339" spans="1:9" x14ac:dyDescent="0.3">
      <c r="A339" s="1">
        <v>37580</v>
      </c>
      <c r="C339" t="s">
        <v>37</v>
      </c>
      <c r="D339" t="s">
        <v>38</v>
      </c>
      <c r="E339" t="s">
        <v>12</v>
      </c>
      <c r="F339" t="s">
        <v>39</v>
      </c>
      <c r="G339" t="s">
        <v>40</v>
      </c>
    </row>
    <row r="340" spans="1:9" x14ac:dyDescent="0.3">
      <c r="A340" s="1">
        <v>37580</v>
      </c>
      <c r="C340" t="s">
        <v>41</v>
      </c>
      <c r="D340" t="s">
        <v>42</v>
      </c>
      <c r="E340" t="s">
        <v>33</v>
      </c>
      <c r="F340" t="s">
        <v>19</v>
      </c>
      <c r="G340" t="s">
        <v>19</v>
      </c>
      <c r="I340" t="s">
        <v>20</v>
      </c>
    </row>
    <row r="341" spans="1:9" x14ac:dyDescent="0.3">
      <c r="A341" s="1">
        <v>37580</v>
      </c>
      <c r="C341" t="s">
        <v>43</v>
      </c>
      <c r="D341" t="s">
        <v>44</v>
      </c>
      <c r="E341" t="s">
        <v>33</v>
      </c>
      <c r="F341" t="s">
        <v>19</v>
      </c>
      <c r="G341" t="s">
        <v>19</v>
      </c>
      <c r="I341" t="s">
        <v>20</v>
      </c>
    </row>
    <row r="342" spans="1:9" x14ac:dyDescent="0.3">
      <c r="A342" s="1">
        <v>37580</v>
      </c>
      <c r="C342" t="s">
        <v>45</v>
      </c>
      <c r="D342" t="s">
        <v>46</v>
      </c>
      <c r="E342" t="s">
        <v>33</v>
      </c>
      <c r="F342" t="s">
        <v>19</v>
      </c>
      <c r="G342" t="s">
        <v>19</v>
      </c>
      <c r="I342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343" spans="1:9" x14ac:dyDescent="0.3">
      <c r="A343" s="1">
        <v>37581</v>
      </c>
      <c r="C343" t="s">
        <v>10</v>
      </c>
      <c r="D343" t="s">
        <v>11</v>
      </c>
      <c r="E343" t="s">
        <v>12</v>
      </c>
      <c r="F343" t="s">
        <v>13</v>
      </c>
      <c r="G343" t="s">
        <v>14</v>
      </c>
      <c r="I343" t="str">
        <f>IF(VLOOKUP(Tabla1[[#This Row],[_ProductId (No es posible modificar)]],producto[],3,0)=0,"---",VLOOKUP(Tabla1[[#This Row],[_ProductId (No es posible modificar)]],producto[],3,0))</f>
        <v>---</v>
      </c>
    </row>
    <row r="344" spans="1:9" x14ac:dyDescent="0.3">
      <c r="A344" s="1">
        <v>37581</v>
      </c>
      <c r="C344" t="s">
        <v>15</v>
      </c>
      <c r="D344" t="s">
        <v>16</v>
      </c>
      <c r="E344" t="s">
        <v>12</v>
      </c>
      <c r="F344" t="s">
        <v>17</v>
      </c>
      <c r="G344" t="s">
        <v>18</v>
      </c>
      <c r="I344" t="str">
        <f>IF(VLOOKUP(Tabla1[[#This Row],[_ProductId (No es posible modificar)]],producto[],4,0)=0,"---",VLOOKUP(Tabla1[[#This Row],[_ProductId (No es posible modificar)]],producto[],4,0))</f>
        <v>---</v>
      </c>
    </row>
    <row r="345" spans="1:9" x14ac:dyDescent="0.3">
      <c r="A345" s="1">
        <v>37581</v>
      </c>
      <c r="C345" t="s">
        <v>21</v>
      </c>
      <c r="D345" t="s">
        <v>22</v>
      </c>
      <c r="E345" t="s">
        <v>12</v>
      </c>
      <c r="F345" t="s">
        <v>23</v>
      </c>
      <c r="G345" t="s">
        <v>24</v>
      </c>
      <c r="I345" t="str">
        <f>IF(VLOOKUP(Tabla1[[#This Row],[_ProductId (No es posible modificar)]],producto[],5,0)=0,"---",VLOOKUP(Tabla1[[#This Row],[_ProductId (No es posible modificar)]],producto[],5,0))</f>
        <v>PLAYERA</v>
      </c>
    </row>
    <row r="346" spans="1:9" x14ac:dyDescent="0.3">
      <c r="A346" s="1">
        <v>37581</v>
      </c>
      <c r="C346" t="s">
        <v>25</v>
      </c>
      <c r="D346" t="s">
        <v>26</v>
      </c>
      <c r="E346" t="s">
        <v>12</v>
      </c>
      <c r="F346" t="s">
        <v>27</v>
      </c>
      <c r="G346" t="s">
        <v>28</v>
      </c>
      <c r="I346" t="str">
        <f>IF(VLOOKUP(Tabla1[[#This Row],[_ProductId (No es posible modificar)]],producto[],6,0)=0,"---",VLOOKUP(Tabla1[[#This Row],[_ProductId (No es posible modificar)]],producto[],6,0))</f>
        <v>CUELLO REDONDO</v>
      </c>
    </row>
    <row r="347" spans="1:9" x14ac:dyDescent="0.3">
      <c r="A347" s="1">
        <v>37581</v>
      </c>
      <c r="C347" t="s">
        <v>29</v>
      </c>
      <c r="D347" t="s">
        <v>30</v>
      </c>
      <c r="E347" t="s">
        <v>12</v>
      </c>
      <c r="F347" t="s">
        <v>19</v>
      </c>
      <c r="G347" t="s">
        <v>19</v>
      </c>
      <c r="I347" t="s">
        <v>20</v>
      </c>
    </row>
    <row r="348" spans="1:9" x14ac:dyDescent="0.3">
      <c r="A348" s="1">
        <v>37581</v>
      </c>
      <c r="C348" t="s">
        <v>31</v>
      </c>
      <c r="D348" t="s">
        <v>32</v>
      </c>
      <c r="E348" t="s">
        <v>33</v>
      </c>
      <c r="F348" t="s">
        <v>19</v>
      </c>
      <c r="G348" t="s">
        <v>19</v>
      </c>
      <c r="I348" t="str">
        <f>IF(VLOOKUP(Tabla1[[#This Row],[_ProductId (No es posible modificar)]],producto[],8,0)=0,"---",VLOOKUP(Tabla1[[#This Row],[_ProductId (No es posible modificar)]],producto[],8,0))</f>
        <v>50% ALG / 50% POLIESTER</v>
      </c>
    </row>
    <row r="349" spans="1:9" x14ac:dyDescent="0.3">
      <c r="A349" s="1">
        <v>37581</v>
      </c>
      <c r="C349" t="s">
        <v>34</v>
      </c>
      <c r="D349" t="s">
        <v>35</v>
      </c>
      <c r="E349" t="s">
        <v>36</v>
      </c>
      <c r="F349" t="s">
        <v>19</v>
      </c>
      <c r="G349" t="s">
        <v>19</v>
      </c>
      <c r="I349" t="s">
        <v>20</v>
      </c>
    </row>
    <row r="350" spans="1:9" x14ac:dyDescent="0.3">
      <c r="A350" s="1">
        <v>37581</v>
      </c>
      <c r="C350" t="s">
        <v>37</v>
      </c>
      <c r="D350" t="s">
        <v>38</v>
      </c>
      <c r="E350" t="s">
        <v>12</v>
      </c>
      <c r="F350" t="s">
        <v>39</v>
      </c>
      <c r="G350" t="s">
        <v>40</v>
      </c>
    </row>
    <row r="351" spans="1:9" x14ac:dyDescent="0.3">
      <c r="A351" s="1">
        <v>37581</v>
      </c>
      <c r="C351" t="s">
        <v>41</v>
      </c>
      <c r="D351" t="s">
        <v>42</v>
      </c>
      <c r="E351" t="s">
        <v>33</v>
      </c>
      <c r="F351" t="s">
        <v>19</v>
      </c>
      <c r="G351" t="s">
        <v>19</v>
      </c>
      <c r="I351" t="s">
        <v>20</v>
      </c>
    </row>
    <row r="352" spans="1:9" x14ac:dyDescent="0.3">
      <c r="A352" s="1">
        <v>37581</v>
      </c>
      <c r="C352" t="s">
        <v>43</v>
      </c>
      <c r="D352" t="s">
        <v>44</v>
      </c>
      <c r="E352" t="s">
        <v>33</v>
      </c>
      <c r="F352" t="s">
        <v>19</v>
      </c>
      <c r="G352" t="s">
        <v>19</v>
      </c>
      <c r="I352" t="s">
        <v>20</v>
      </c>
    </row>
    <row r="353" spans="1:9" x14ac:dyDescent="0.3">
      <c r="A353" s="1">
        <v>37581</v>
      </c>
      <c r="C353" t="s">
        <v>45</v>
      </c>
      <c r="D353" t="s">
        <v>46</v>
      </c>
      <c r="E353" t="s">
        <v>33</v>
      </c>
      <c r="F353" t="s">
        <v>19</v>
      </c>
      <c r="G353" t="s">
        <v>19</v>
      </c>
      <c r="I353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354" spans="1:9" x14ac:dyDescent="0.3">
      <c r="A354" s="1">
        <v>37582</v>
      </c>
      <c r="C354" t="s">
        <v>10</v>
      </c>
      <c r="D354" t="s">
        <v>11</v>
      </c>
      <c r="E354" t="s">
        <v>12</v>
      </c>
      <c r="F354" t="s">
        <v>13</v>
      </c>
      <c r="G354" t="s">
        <v>14</v>
      </c>
      <c r="I354" t="str">
        <f>IF(VLOOKUP(Tabla1[[#This Row],[_ProductId (No es posible modificar)]],producto[],3,0)=0,"---",VLOOKUP(Tabla1[[#This Row],[_ProductId (No es posible modificar)]],producto[],3,0))</f>
        <v>---</v>
      </c>
    </row>
    <row r="355" spans="1:9" x14ac:dyDescent="0.3">
      <c r="A355" s="1">
        <v>37582</v>
      </c>
      <c r="C355" t="s">
        <v>15</v>
      </c>
      <c r="D355" t="s">
        <v>16</v>
      </c>
      <c r="E355" t="s">
        <v>12</v>
      </c>
      <c r="F355" t="s">
        <v>17</v>
      </c>
      <c r="G355" t="s">
        <v>18</v>
      </c>
      <c r="I355" t="str">
        <f>IF(VLOOKUP(Tabla1[[#This Row],[_ProductId (No es posible modificar)]],producto[],4,0)=0,"---",VLOOKUP(Tabla1[[#This Row],[_ProductId (No es posible modificar)]],producto[],4,0))</f>
        <v>---</v>
      </c>
    </row>
    <row r="356" spans="1:9" x14ac:dyDescent="0.3">
      <c r="A356" s="1">
        <v>37582</v>
      </c>
      <c r="C356" t="s">
        <v>21</v>
      </c>
      <c r="D356" t="s">
        <v>22</v>
      </c>
      <c r="E356" t="s">
        <v>12</v>
      </c>
      <c r="F356" t="s">
        <v>23</v>
      </c>
      <c r="G356" t="s">
        <v>24</v>
      </c>
      <c r="I356" t="str">
        <f>IF(VLOOKUP(Tabla1[[#This Row],[_ProductId (No es posible modificar)]],producto[],5,0)=0,"---",VLOOKUP(Tabla1[[#This Row],[_ProductId (No es posible modificar)]],producto[],5,0))</f>
        <v>PLAYERA</v>
      </c>
    </row>
    <row r="357" spans="1:9" x14ac:dyDescent="0.3">
      <c r="A357" s="1">
        <v>37582</v>
      </c>
      <c r="C357" t="s">
        <v>25</v>
      </c>
      <c r="D357" t="s">
        <v>26</v>
      </c>
      <c r="E357" t="s">
        <v>12</v>
      </c>
      <c r="F357" t="s">
        <v>27</v>
      </c>
      <c r="G357" t="s">
        <v>28</v>
      </c>
      <c r="I357" t="str">
        <f>IF(VLOOKUP(Tabla1[[#This Row],[_ProductId (No es posible modificar)]],producto[],6,0)=0,"---",VLOOKUP(Tabla1[[#This Row],[_ProductId (No es posible modificar)]],producto[],6,0))</f>
        <v>CUELLO REDONDO</v>
      </c>
    </row>
    <row r="358" spans="1:9" x14ac:dyDescent="0.3">
      <c r="A358" s="1">
        <v>37582</v>
      </c>
      <c r="C358" t="s">
        <v>29</v>
      </c>
      <c r="D358" t="s">
        <v>30</v>
      </c>
      <c r="E358" t="s">
        <v>12</v>
      </c>
      <c r="F358" t="s">
        <v>19</v>
      </c>
      <c r="G358" t="s">
        <v>19</v>
      </c>
      <c r="I358" t="s">
        <v>20</v>
      </c>
    </row>
    <row r="359" spans="1:9" x14ac:dyDescent="0.3">
      <c r="A359" s="1">
        <v>37582</v>
      </c>
      <c r="C359" t="s">
        <v>31</v>
      </c>
      <c r="D359" t="s">
        <v>32</v>
      </c>
      <c r="E359" t="s">
        <v>33</v>
      </c>
      <c r="F359" t="s">
        <v>19</v>
      </c>
      <c r="G359" t="s">
        <v>19</v>
      </c>
      <c r="I359" t="str">
        <f>IF(VLOOKUP(Tabla1[[#This Row],[_ProductId (No es posible modificar)]],producto[],8,0)=0,"---",VLOOKUP(Tabla1[[#This Row],[_ProductId (No es posible modificar)]],producto[],8,0))</f>
        <v>50% ALG / 50% POLIESTER</v>
      </c>
    </row>
    <row r="360" spans="1:9" x14ac:dyDescent="0.3">
      <c r="A360" s="1">
        <v>37582</v>
      </c>
      <c r="C360" t="s">
        <v>34</v>
      </c>
      <c r="D360" t="s">
        <v>35</v>
      </c>
      <c r="E360" t="s">
        <v>36</v>
      </c>
      <c r="F360" t="s">
        <v>19</v>
      </c>
      <c r="G360" t="s">
        <v>19</v>
      </c>
      <c r="I360" t="s">
        <v>20</v>
      </c>
    </row>
    <row r="361" spans="1:9" x14ac:dyDescent="0.3">
      <c r="A361" s="1">
        <v>37582</v>
      </c>
      <c r="C361" t="s">
        <v>37</v>
      </c>
      <c r="D361" t="s">
        <v>38</v>
      </c>
      <c r="E361" t="s">
        <v>12</v>
      </c>
      <c r="F361" t="s">
        <v>39</v>
      </c>
      <c r="G361" t="s">
        <v>40</v>
      </c>
    </row>
    <row r="362" spans="1:9" x14ac:dyDescent="0.3">
      <c r="A362" s="1">
        <v>37582</v>
      </c>
      <c r="C362" t="s">
        <v>41</v>
      </c>
      <c r="D362" t="s">
        <v>42</v>
      </c>
      <c r="E362" t="s">
        <v>33</v>
      </c>
      <c r="F362" t="s">
        <v>19</v>
      </c>
      <c r="G362" t="s">
        <v>19</v>
      </c>
      <c r="I362" t="s">
        <v>20</v>
      </c>
    </row>
    <row r="363" spans="1:9" x14ac:dyDescent="0.3">
      <c r="A363" s="1">
        <v>37582</v>
      </c>
      <c r="C363" t="s">
        <v>43</v>
      </c>
      <c r="D363" t="s">
        <v>44</v>
      </c>
      <c r="E363" t="s">
        <v>33</v>
      </c>
      <c r="F363" t="s">
        <v>19</v>
      </c>
      <c r="G363" t="s">
        <v>19</v>
      </c>
      <c r="I363" t="s">
        <v>20</v>
      </c>
    </row>
    <row r="364" spans="1:9" x14ac:dyDescent="0.3">
      <c r="A364" s="1">
        <v>37582</v>
      </c>
      <c r="C364" t="s">
        <v>45</v>
      </c>
      <c r="D364" t="s">
        <v>46</v>
      </c>
      <c r="E364" t="s">
        <v>33</v>
      </c>
      <c r="F364" t="s">
        <v>19</v>
      </c>
      <c r="G364" t="s">
        <v>19</v>
      </c>
      <c r="I364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365" spans="1:9" x14ac:dyDescent="0.3">
      <c r="A365" s="1">
        <v>37583</v>
      </c>
      <c r="C365" t="s">
        <v>10</v>
      </c>
      <c r="D365" t="s">
        <v>11</v>
      </c>
      <c r="E365" t="s">
        <v>12</v>
      </c>
      <c r="F365" t="s">
        <v>13</v>
      </c>
      <c r="G365" t="s">
        <v>14</v>
      </c>
      <c r="I365" t="str">
        <f>IF(VLOOKUP(Tabla1[[#This Row],[_ProductId (No es posible modificar)]],producto[],3,0)=0,"---",VLOOKUP(Tabla1[[#This Row],[_ProductId (No es posible modificar)]],producto[],3,0))</f>
        <v>---</v>
      </c>
    </row>
    <row r="366" spans="1:9" x14ac:dyDescent="0.3">
      <c r="A366" s="1">
        <v>37583</v>
      </c>
      <c r="C366" t="s">
        <v>15</v>
      </c>
      <c r="D366" t="s">
        <v>16</v>
      </c>
      <c r="E366" t="s">
        <v>12</v>
      </c>
      <c r="F366" t="s">
        <v>17</v>
      </c>
      <c r="G366" t="s">
        <v>18</v>
      </c>
      <c r="I366" t="str">
        <f>IF(VLOOKUP(Tabla1[[#This Row],[_ProductId (No es posible modificar)]],producto[],4,0)=0,"---",VLOOKUP(Tabla1[[#This Row],[_ProductId (No es posible modificar)]],producto[],4,0))</f>
        <v>---</v>
      </c>
    </row>
    <row r="367" spans="1:9" x14ac:dyDescent="0.3">
      <c r="A367" s="1">
        <v>37583</v>
      </c>
      <c r="C367" t="s">
        <v>21</v>
      </c>
      <c r="D367" t="s">
        <v>22</v>
      </c>
      <c r="E367" t="s">
        <v>12</v>
      </c>
      <c r="F367" t="s">
        <v>23</v>
      </c>
      <c r="G367" t="s">
        <v>24</v>
      </c>
      <c r="I367" t="str">
        <f>IF(VLOOKUP(Tabla1[[#This Row],[_ProductId (No es posible modificar)]],producto[],5,0)=0,"---",VLOOKUP(Tabla1[[#This Row],[_ProductId (No es posible modificar)]],producto[],5,0))</f>
        <v>PLAYERA</v>
      </c>
    </row>
    <row r="368" spans="1:9" x14ac:dyDescent="0.3">
      <c r="A368" s="1">
        <v>37583</v>
      </c>
      <c r="C368" t="s">
        <v>25</v>
      </c>
      <c r="D368" t="s">
        <v>26</v>
      </c>
      <c r="E368" t="s">
        <v>12</v>
      </c>
      <c r="F368" t="s">
        <v>27</v>
      </c>
      <c r="G368" t="s">
        <v>28</v>
      </c>
      <c r="I368" t="str">
        <f>IF(VLOOKUP(Tabla1[[#This Row],[_ProductId (No es posible modificar)]],producto[],6,0)=0,"---",VLOOKUP(Tabla1[[#This Row],[_ProductId (No es posible modificar)]],producto[],6,0))</f>
        <v>CUELLO REDONDO</v>
      </c>
    </row>
    <row r="369" spans="1:9" x14ac:dyDescent="0.3">
      <c r="A369" s="1">
        <v>37583</v>
      </c>
      <c r="C369" t="s">
        <v>29</v>
      </c>
      <c r="D369" t="s">
        <v>30</v>
      </c>
      <c r="E369" t="s">
        <v>12</v>
      </c>
      <c r="F369" t="s">
        <v>19</v>
      </c>
      <c r="G369" t="s">
        <v>19</v>
      </c>
      <c r="I369" t="s">
        <v>20</v>
      </c>
    </row>
    <row r="370" spans="1:9" x14ac:dyDescent="0.3">
      <c r="A370" s="1">
        <v>37583</v>
      </c>
      <c r="C370" t="s">
        <v>31</v>
      </c>
      <c r="D370" t="s">
        <v>32</v>
      </c>
      <c r="E370" t="s">
        <v>33</v>
      </c>
      <c r="F370" t="s">
        <v>19</v>
      </c>
      <c r="G370" t="s">
        <v>19</v>
      </c>
      <c r="I370" t="str">
        <f>IF(VLOOKUP(Tabla1[[#This Row],[_ProductId (No es posible modificar)]],producto[],8,0)=0,"---",VLOOKUP(Tabla1[[#This Row],[_ProductId (No es posible modificar)]],producto[],8,0))</f>
        <v>50% ALG / 50% POLIESTER</v>
      </c>
    </row>
    <row r="371" spans="1:9" x14ac:dyDescent="0.3">
      <c r="A371" s="1">
        <v>37583</v>
      </c>
      <c r="C371" t="s">
        <v>34</v>
      </c>
      <c r="D371" t="s">
        <v>35</v>
      </c>
      <c r="E371" t="s">
        <v>36</v>
      </c>
      <c r="F371" t="s">
        <v>19</v>
      </c>
      <c r="G371" t="s">
        <v>19</v>
      </c>
      <c r="I371" t="s">
        <v>20</v>
      </c>
    </row>
    <row r="372" spans="1:9" x14ac:dyDescent="0.3">
      <c r="A372" s="1">
        <v>37583</v>
      </c>
      <c r="C372" t="s">
        <v>37</v>
      </c>
      <c r="D372" t="s">
        <v>38</v>
      </c>
      <c r="E372" t="s">
        <v>12</v>
      </c>
      <c r="F372" t="s">
        <v>39</v>
      </c>
      <c r="G372" t="s">
        <v>40</v>
      </c>
    </row>
    <row r="373" spans="1:9" x14ac:dyDescent="0.3">
      <c r="A373" s="1">
        <v>37583</v>
      </c>
      <c r="C373" t="s">
        <v>41</v>
      </c>
      <c r="D373" t="s">
        <v>42</v>
      </c>
      <c r="E373" t="s">
        <v>33</v>
      </c>
      <c r="F373" t="s">
        <v>19</v>
      </c>
      <c r="G373" t="s">
        <v>19</v>
      </c>
      <c r="I373" t="s">
        <v>20</v>
      </c>
    </row>
    <row r="374" spans="1:9" x14ac:dyDescent="0.3">
      <c r="A374" s="1">
        <v>37583</v>
      </c>
      <c r="C374" t="s">
        <v>43</v>
      </c>
      <c r="D374" t="s">
        <v>44</v>
      </c>
      <c r="E374" t="s">
        <v>33</v>
      </c>
      <c r="F374" t="s">
        <v>19</v>
      </c>
      <c r="G374" t="s">
        <v>19</v>
      </c>
      <c r="I374" t="s">
        <v>20</v>
      </c>
    </row>
    <row r="375" spans="1:9" x14ac:dyDescent="0.3">
      <c r="A375" s="1">
        <v>37583</v>
      </c>
      <c r="C375" t="s">
        <v>45</v>
      </c>
      <c r="D375" t="s">
        <v>46</v>
      </c>
      <c r="E375" t="s">
        <v>33</v>
      </c>
      <c r="F375" t="s">
        <v>19</v>
      </c>
      <c r="G375" t="s">
        <v>19</v>
      </c>
      <c r="I375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376" spans="1:9" x14ac:dyDescent="0.3">
      <c r="A376" s="1">
        <v>37584</v>
      </c>
      <c r="C376" t="s">
        <v>10</v>
      </c>
      <c r="D376" t="s">
        <v>11</v>
      </c>
      <c r="E376" t="s">
        <v>12</v>
      </c>
      <c r="F376" t="s">
        <v>13</v>
      </c>
      <c r="G376" t="s">
        <v>14</v>
      </c>
      <c r="I376" t="str">
        <f>IF(VLOOKUP(Tabla1[[#This Row],[_ProductId (No es posible modificar)]],producto[],3,0)=0,"---",VLOOKUP(Tabla1[[#This Row],[_ProductId (No es posible modificar)]],producto[],3,0))</f>
        <v>---</v>
      </c>
    </row>
    <row r="377" spans="1:9" x14ac:dyDescent="0.3">
      <c r="A377" s="1">
        <v>37584</v>
      </c>
      <c r="C377" t="s">
        <v>15</v>
      </c>
      <c r="D377" t="s">
        <v>16</v>
      </c>
      <c r="E377" t="s">
        <v>12</v>
      </c>
      <c r="F377" t="s">
        <v>17</v>
      </c>
      <c r="G377" t="s">
        <v>18</v>
      </c>
      <c r="I377" t="str">
        <f>IF(VLOOKUP(Tabla1[[#This Row],[_ProductId (No es posible modificar)]],producto[],4,0)=0,"---",VLOOKUP(Tabla1[[#This Row],[_ProductId (No es posible modificar)]],producto[],4,0))</f>
        <v>---</v>
      </c>
    </row>
    <row r="378" spans="1:9" x14ac:dyDescent="0.3">
      <c r="A378" s="1">
        <v>37584</v>
      </c>
      <c r="C378" t="s">
        <v>21</v>
      </c>
      <c r="D378" t="s">
        <v>22</v>
      </c>
      <c r="E378" t="s">
        <v>12</v>
      </c>
      <c r="F378" t="s">
        <v>23</v>
      </c>
      <c r="G378" t="s">
        <v>24</v>
      </c>
      <c r="I378" t="str">
        <f>IF(VLOOKUP(Tabla1[[#This Row],[_ProductId (No es posible modificar)]],producto[],5,0)=0,"---",VLOOKUP(Tabla1[[#This Row],[_ProductId (No es posible modificar)]],producto[],5,0))</f>
        <v>PLAYERA</v>
      </c>
    </row>
    <row r="379" spans="1:9" x14ac:dyDescent="0.3">
      <c r="A379" s="1">
        <v>37584</v>
      </c>
      <c r="C379" t="s">
        <v>25</v>
      </c>
      <c r="D379" t="s">
        <v>26</v>
      </c>
      <c r="E379" t="s">
        <v>12</v>
      </c>
      <c r="F379" t="s">
        <v>27</v>
      </c>
      <c r="G379" t="s">
        <v>28</v>
      </c>
      <c r="I379" t="str">
        <f>IF(VLOOKUP(Tabla1[[#This Row],[_ProductId (No es posible modificar)]],producto[],6,0)=0,"---",VLOOKUP(Tabla1[[#This Row],[_ProductId (No es posible modificar)]],producto[],6,0))</f>
        <v>CUELLO REDONDO</v>
      </c>
    </row>
    <row r="380" spans="1:9" x14ac:dyDescent="0.3">
      <c r="A380" s="1">
        <v>37584</v>
      </c>
      <c r="C380" t="s">
        <v>29</v>
      </c>
      <c r="D380" t="s">
        <v>30</v>
      </c>
      <c r="E380" t="s">
        <v>12</v>
      </c>
      <c r="F380" t="s">
        <v>19</v>
      </c>
      <c r="G380" t="s">
        <v>19</v>
      </c>
      <c r="I380" t="s">
        <v>20</v>
      </c>
    </row>
    <row r="381" spans="1:9" x14ac:dyDescent="0.3">
      <c r="A381" s="1">
        <v>37584</v>
      </c>
      <c r="C381" t="s">
        <v>31</v>
      </c>
      <c r="D381" t="s">
        <v>32</v>
      </c>
      <c r="E381" t="s">
        <v>33</v>
      </c>
      <c r="F381" t="s">
        <v>19</v>
      </c>
      <c r="G381" t="s">
        <v>19</v>
      </c>
      <c r="I381" t="str">
        <f>IF(VLOOKUP(Tabla1[[#This Row],[_ProductId (No es posible modificar)]],producto[],8,0)=0,"---",VLOOKUP(Tabla1[[#This Row],[_ProductId (No es posible modificar)]],producto[],8,0))</f>
        <v>50% ALG / 50% POLIESTER</v>
      </c>
    </row>
    <row r="382" spans="1:9" x14ac:dyDescent="0.3">
      <c r="A382" s="1">
        <v>37584</v>
      </c>
      <c r="C382" t="s">
        <v>34</v>
      </c>
      <c r="D382" t="s">
        <v>35</v>
      </c>
      <c r="E382" t="s">
        <v>36</v>
      </c>
      <c r="F382" t="s">
        <v>19</v>
      </c>
      <c r="G382" t="s">
        <v>19</v>
      </c>
      <c r="I382" t="s">
        <v>20</v>
      </c>
    </row>
    <row r="383" spans="1:9" x14ac:dyDescent="0.3">
      <c r="A383" s="1">
        <v>37584</v>
      </c>
      <c r="C383" t="s">
        <v>37</v>
      </c>
      <c r="D383" t="s">
        <v>38</v>
      </c>
      <c r="E383" t="s">
        <v>12</v>
      </c>
      <c r="F383" t="s">
        <v>39</v>
      </c>
      <c r="G383" t="s">
        <v>40</v>
      </c>
    </row>
    <row r="384" spans="1:9" x14ac:dyDescent="0.3">
      <c r="A384" s="1">
        <v>37584</v>
      </c>
      <c r="C384" t="s">
        <v>41</v>
      </c>
      <c r="D384" t="s">
        <v>42</v>
      </c>
      <c r="E384" t="s">
        <v>33</v>
      </c>
      <c r="F384" t="s">
        <v>19</v>
      </c>
      <c r="G384" t="s">
        <v>19</v>
      </c>
      <c r="I384" t="s">
        <v>20</v>
      </c>
    </row>
    <row r="385" spans="1:9" x14ac:dyDescent="0.3">
      <c r="A385" s="1">
        <v>37584</v>
      </c>
      <c r="C385" t="s">
        <v>43</v>
      </c>
      <c r="D385" t="s">
        <v>44</v>
      </c>
      <c r="E385" t="s">
        <v>33</v>
      </c>
      <c r="F385" t="s">
        <v>19</v>
      </c>
      <c r="G385" t="s">
        <v>19</v>
      </c>
      <c r="I385" t="s">
        <v>20</v>
      </c>
    </row>
    <row r="386" spans="1:9" x14ac:dyDescent="0.3">
      <c r="A386" s="1">
        <v>37584</v>
      </c>
      <c r="C386" t="s">
        <v>45</v>
      </c>
      <c r="D386" t="s">
        <v>46</v>
      </c>
      <c r="E386" t="s">
        <v>33</v>
      </c>
      <c r="F386" t="s">
        <v>19</v>
      </c>
      <c r="G386" t="s">
        <v>19</v>
      </c>
      <c r="I386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387" spans="1:9" x14ac:dyDescent="0.3">
      <c r="A387" s="1">
        <v>37585</v>
      </c>
      <c r="C387" t="s">
        <v>10</v>
      </c>
      <c r="D387" t="s">
        <v>11</v>
      </c>
      <c r="E387" t="s">
        <v>12</v>
      </c>
      <c r="F387" t="s">
        <v>13</v>
      </c>
      <c r="G387" t="s">
        <v>14</v>
      </c>
      <c r="I387" t="str">
        <f>IF(VLOOKUP(Tabla1[[#This Row],[_ProductId (No es posible modificar)]],producto[],3,0)=0,"---",VLOOKUP(Tabla1[[#This Row],[_ProductId (No es posible modificar)]],producto[],3,0))</f>
        <v>---</v>
      </c>
    </row>
    <row r="388" spans="1:9" x14ac:dyDescent="0.3">
      <c r="A388" s="1">
        <v>37585</v>
      </c>
      <c r="C388" t="s">
        <v>15</v>
      </c>
      <c r="D388" t="s">
        <v>16</v>
      </c>
      <c r="E388" t="s">
        <v>12</v>
      </c>
      <c r="F388" t="s">
        <v>17</v>
      </c>
      <c r="G388" t="s">
        <v>18</v>
      </c>
      <c r="I388" t="str">
        <f>IF(VLOOKUP(Tabla1[[#This Row],[_ProductId (No es posible modificar)]],producto[],4,0)=0,"---",VLOOKUP(Tabla1[[#This Row],[_ProductId (No es posible modificar)]],producto[],4,0))</f>
        <v>---</v>
      </c>
    </row>
    <row r="389" spans="1:9" x14ac:dyDescent="0.3">
      <c r="A389" s="1">
        <v>37585</v>
      </c>
      <c r="C389" t="s">
        <v>21</v>
      </c>
      <c r="D389" t="s">
        <v>22</v>
      </c>
      <c r="E389" t="s">
        <v>12</v>
      </c>
      <c r="F389" t="s">
        <v>23</v>
      </c>
      <c r="G389" t="s">
        <v>24</v>
      </c>
      <c r="I389" t="str">
        <f>IF(VLOOKUP(Tabla1[[#This Row],[_ProductId (No es posible modificar)]],producto[],5,0)=0,"---",VLOOKUP(Tabla1[[#This Row],[_ProductId (No es posible modificar)]],producto[],5,0))</f>
        <v>PLAYERA</v>
      </c>
    </row>
    <row r="390" spans="1:9" x14ac:dyDescent="0.3">
      <c r="A390" s="1">
        <v>37585</v>
      </c>
      <c r="C390" t="s">
        <v>25</v>
      </c>
      <c r="D390" t="s">
        <v>26</v>
      </c>
      <c r="E390" t="s">
        <v>12</v>
      </c>
      <c r="F390" t="s">
        <v>27</v>
      </c>
      <c r="G390" t="s">
        <v>28</v>
      </c>
      <c r="I390" t="str">
        <f>IF(VLOOKUP(Tabla1[[#This Row],[_ProductId (No es posible modificar)]],producto[],6,0)=0,"---",VLOOKUP(Tabla1[[#This Row],[_ProductId (No es posible modificar)]],producto[],6,0))</f>
        <v>CUELLO REDONDO</v>
      </c>
    </row>
    <row r="391" spans="1:9" x14ac:dyDescent="0.3">
      <c r="A391" s="1">
        <v>37585</v>
      </c>
      <c r="C391" t="s">
        <v>29</v>
      </c>
      <c r="D391" t="s">
        <v>30</v>
      </c>
      <c r="E391" t="s">
        <v>12</v>
      </c>
      <c r="F391" t="s">
        <v>19</v>
      </c>
      <c r="G391" t="s">
        <v>19</v>
      </c>
      <c r="I391" t="s">
        <v>20</v>
      </c>
    </row>
    <row r="392" spans="1:9" x14ac:dyDescent="0.3">
      <c r="A392" s="1">
        <v>37585</v>
      </c>
      <c r="C392" t="s">
        <v>31</v>
      </c>
      <c r="D392" t="s">
        <v>32</v>
      </c>
      <c r="E392" t="s">
        <v>33</v>
      </c>
      <c r="F392" t="s">
        <v>19</v>
      </c>
      <c r="G392" t="s">
        <v>19</v>
      </c>
      <c r="I392" t="str">
        <f>IF(VLOOKUP(Tabla1[[#This Row],[_ProductId (No es posible modificar)]],producto[],8,0)=0,"---",VLOOKUP(Tabla1[[#This Row],[_ProductId (No es posible modificar)]],producto[],8,0))</f>
        <v>50% ALG / 50% POLIESTER</v>
      </c>
    </row>
    <row r="393" spans="1:9" x14ac:dyDescent="0.3">
      <c r="A393" s="1">
        <v>37585</v>
      </c>
      <c r="C393" t="s">
        <v>34</v>
      </c>
      <c r="D393" t="s">
        <v>35</v>
      </c>
      <c r="E393" t="s">
        <v>36</v>
      </c>
      <c r="F393" t="s">
        <v>19</v>
      </c>
      <c r="G393" t="s">
        <v>19</v>
      </c>
      <c r="I393" t="s">
        <v>20</v>
      </c>
    </row>
    <row r="394" spans="1:9" x14ac:dyDescent="0.3">
      <c r="A394" s="1">
        <v>37585</v>
      </c>
      <c r="C394" t="s">
        <v>37</v>
      </c>
      <c r="D394" t="s">
        <v>38</v>
      </c>
      <c r="E394" t="s">
        <v>12</v>
      </c>
      <c r="F394" t="s">
        <v>39</v>
      </c>
      <c r="G394" t="s">
        <v>40</v>
      </c>
    </row>
    <row r="395" spans="1:9" x14ac:dyDescent="0.3">
      <c r="A395" s="1">
        <v>37585</v>
      </c>
      <c r="C395" t="s">
        <v>41</v>
      </c>
      <c r="D395" t="s">
        <v>42</v>
      </c>
      <c r="E395" t="s">
        <v>33</v>
      </c>
      <c r="F395" t="s">
        <v>19</v>
      </c>
      <c r="G395" t="s">
        <v>19</v>
      </c>
      <c r="I395" t="s">
        <v>20</v>
      </c>
    </row>
    <row r="396" spans="1:9" x14ac:dyDescent="0.3">
      <c r="A396" s="1">
        <v>37585</v>
      </c>
      <c r="C396" t="s">
        <v>43</v>
      </c>
      <c r="D396" t="s">
        <v>44</v>
      </c>
      <c r="E396" t="s">
        <v>33</v>
      </c>
      <c r="F396" t="s">
        <v>19</v>
      </c>
      <c r="G396" t="s">
        <v>19</v>
      </c>
      <c r="I396" t="s">
        <v>20</v>
      </c>
    </row>
    <row r="397" spans="1:9" x14ac:dyDescent="0.3">
      <c r="A397" s="1">
        <v>37585</v>
      </c>
      <c r="C397" t="s">
        <v>45</v>
      </c>
      <c r="D397" t="s">
        <v>46</v>
      </c>
      <c r="E397" t="s">
        <v>33</v>
      </c>
      <c r="F397" t="s">
        <v>19</v>
      </c>
      <c r="G397" t="s">
        <v>19</v>
      </c>
      <c r="I397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398" spans="1:9" x14ac:dyDescent="0.3">
      <c r="A398" s="1">
        <v>37586</v>
      </c>
      <c r="C398" t="s">
        <v>10</v>
      </c>
      <c r="D398" t="s">
        <v>11</v>
      </c>
      <c r="E398" t="s">
        <v>12</v>
      </c>
      <c r="F398" t="s">
        <v>13</v>
      </c>
      <c r="G398" t="s">
        <v>14</v>
      </c>
      <c r="I398" t="str">
        <f>IF(VLOOKUP(Tabla1[[#This Row],[_ProductId (No es posible modificar)]],producto[],3,0)=0,"---",VLOOKUP(Tabla1[[#This Row],[_ProductId (No es posible modificar)]],producto[],3,0))</f>
        <v>---</v>
      </c>
    </row>
    <row r="399" spans="1:9" x14ac:dyDescent="0.3">
      <c r="A399" s="1">
        <v>37586</v>
      </c>
      <c r="C399" t="s">
        <v>15</v>
      </c>
      <c r="D399" t="s">
        <v>16</v>
      </c>
      <c r="E399" t="s">
        <v>12</v>
      </c>
      <c r="F399" t="s">
        <v>17</v>
      </c>
      <c r="G399" t="s">
        <v>18</v>
      </c>
      <c r="I399" t="str">
        <f>IF(VLOOKUP(Tabla1[[#This Row],[_ProductId (No es posible modificar)]],producto[],4,0)=0,"---",VLOOKUP(Tabla1[[#This Row],[_ProductId (No es posible modificar)]],producto[],4,0))</f>
        <v>---</v>
      </c>
    </row>
    <row r="400" spans="1:9" x14ac:dyDescent="0.3">
      <c r="A400" s="1">
        <v>37586</v>
      </c>
      <c r="C400" t="s">
        <v>21</v>
      </c>
      <c r="D400" t="s">
        <v>22</v>
      </c>
      <c r="E400" t="s">
        <v>12</v>
      </c>
      <c r="F400" t="s">
        <v>23</v>
      </c>
      <c r="G400" t="s">
        <v>24</v>
      </c>
      <c r="I400" t="str">
        <f>IF(VLOOKUP(Tabla1[[#This Row],[_ProductId (No es posible modificar)]],producto[],5,0)=0,"---",VLOOKUP(Tabla1[[#This Row],[_ProductId (No es posible modificar)]],producto[],5,0))</f>
        <v>PLAYERA</v>
      </c>
    </row>
    <row r="401" spans="1:9" x14ac:dyDescent="0.3">
      <c r="A401" s="1">
        <v>37586</v>
      </c>
      <c r="C401" t="s">
        <v>25</v>
      </c>
      <c r="D401" t="s">
        <v>26</v>
      </c>
      <c r="E401" t="s">
        <v>12</v>
      </c>
      <c r="F401" t="s">
        <v>27</v>
      </c>
      <c r="G401" t="s">
        <v>28</v>
      </c>
      <c r="I401" t="str">
        <f>IF(VLOOKUP(Tabla1[[#This Row],[_ProductId (No es posible modificar)]],producto[],6,0)=0,"---",VLOOKUP(Tabla1[[#This Row],[_ProductId (No es posible modificar)]],producto[],6,0))</f>
        <v>CUELLO REDONDO</v>
      </c>
    </row>
    <row r="402" spans="1:9" x14ac:dyDescent="0.3">
      <c r="A402" s="1">
        <v>37586</v>
      </c>
      <c r="C402" t="s">
        <v>29</v>
      </c>
      <c r="D402" t="s">
        <v>30</v>
      </c>
      <c r="E402" t="s">
        <v>12</v>
      </c>
      <c r="F402" t="s">
        <v>19</v>
      </c>
      <c r="G402" t="s">
        <v>19</v>
      </c>
      <c r="I402" t="s">
        <v>20</v>
      </c>
    </row>
    <row r="403" spans="1:9" x14ac:dyDescent="0.3">
      <c r="A403" s="1">
        <v>37586</v>
      </c>
      <c r="C403" t="s">
        <v>31</v>
      </c>
      <c r="D403" t="s">
        <v>32</v>
      </c>
      <c r="E403" t="s">
        <v>33</v>
      </c>
      <c r="F403" t="s">
        <v>19</v>
      </c>
      <c r="G403" t="s">
        <v>19</v>
      </c>
      <c r="I403" t="str">
        <f>IF(VLOOKUP(Tabla1[[#This Row],[_ProductId (No es posible modificar)]],producto[],8,0)=0,"---",VLOOKUP(Tabla1[[#This Row],[_ProductId (No es posible modificar)]],producto[],8,0))</f>
        <v>50% ALG / 50% POLIESTER</v>
      </c>
    </row>
    <row r="404" spans="1:9" x14ac:dyDescent="0.3">
      <c r="A404" s="1">
        <v>37586</v>
      </c>
      <c r="C404" t="s">
        <v>34</v>
      </c>
      <c r="D404" t="s">
        <v>35</v>
      </c>
      <c r="E404" t="s">
        <v>36</v>
      </c>
      <c r="F404" t="s">
        <v>19</v>
      </c>
      <c r="G404" t="s">
        <v>19</v>
      </c>
      <c r="I404" t="s">
        <v>20</v>
      </c>
    </row>
    <row r="405" spans="1:9" x14ac:dyDescent="0.3">
      <c r="A405" s="1">
        <v>37586</v>
      </c>
      <c r="C405" t="s">
        <v>37</v>
      </c>
      <c r="D405" t="s">
        <v>38</v>
      </c>
      <c r="E405" t="s">
        <v>12</v>
      </c>
      <c r="F405" t="s">
        <v>39</v>
      </c>
      <c r="G405" t="s">
        <v>40</v>
      </c>
    </row>
    <row r="406" spans="1:9" x14ac:dyDescent="0.3">
      <c r="A406" s="1">
        <v>37586</v>
      </c>
      <c r="C406" t="s">
        <v>41</v>
      </c>
      <c r="D406" t="s">
        <v>42</v>
      </c>
      <c r="E406" t="s">
        <v>33</v>
      </c>
      <c r="F406" t="s">
        <v>19</v>
      </c>
      <c r="G406" t="s">
        <v>19</v>
      </c>
      <c r="I406" t="s">
        <v>20</v>
      </c>
    </row>
    <row r="407" spans="1:9" x14ac:dyDescent="0.3">
      <c r="A407" s="1">
        <v>37586</v>
      </c>
      <c r="C407" t="s">
        <v>43</v>
      </c>
      <c r="D407" t="s">
        <v>44</v>
      </c>
      <c r="E407" t="s">
        <v>33</v>
      </c>
      <c r="F407" t="s">
        <v>19</v>
      </c>
      <c r="G407" t="s">
        <v>19</v>
      </c>
      <c r="I407" t="s">
        <v>20</v>
      </c>
    </row>
    <row r="408" spans="1:9" x14ac:dyDescent="0.3">
      <c r="A408" s="1">
        <v>37586</v>
      </c>
      <c r="C408" t="s">
        <v>45</v>
      </c>
      <c r="D408" t="s">
        <v>46</v>
      </c>
      <c r="E408" t="s">
        <v>33</v>
      </c>
      <c r="F408" t="s">
        <v>19</v>
      </c>
      <c r="G408" t="s">
        <v>19</v>
      </c>
      <c r="I408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409" spans="1:9" x14ac:dyDescent="0.3">
      <c r="A409" s="1">
        <v>37587</v>
      </c>
      <c r="C409" t="s">
        <v>10</v>
      </c>
      <c r="D409" t="s">
        <v>11</v>
      </c>
      <c r="E409" t="s">
        <v>12</v>
      </c>
      <c r="F409" t="s">
        <v>13</v>
      </c>
      <c r="G409" t="s">
        <v>14</v>
      </c>
      <c r="I409" t="str">
        <f>IF(VLOOKUP(Tabla1[[#This Row],[_ProductId (No es posible modificar)]],producto[],3,0)=0,"---",VLOOKUP(Tabla1[[#This Row],[_ProductId (No es posible modificar)]],producto[],3,0))</f>
        <v>---</v>
      </c>
    </row>
    <row r="410" spans="1:9" x14ac:dyDescent="0.3">
      <c r="A410" s="1">
        <v>37587</v>
      </c>
      <c r="C410" t="s">
        <v>15</v>
      </c>
      <c r="D410" t="s">
        <v>16</v>
      </c>
      <c r="E410" t="s">
        <v>12</v>
      </c>
      <c r="F410" t="s">
        <v>17</v>
      </c>
      <c r="G410" t="s">
        <v>18</v>
      </c>
      <c r="I410" t="str">
        <f>IF(VLOOKUP(Tabla1[[#This Row],[_ProductId (No es posible modificar)]],producto[],4,0)=0,"---",VLOOKUP(Tabla1[[#This Row],[_ProductId (No es posible modificar)]],producto[],4,0))</f>
        <v>---</v>
      </c>
    </row>
    <row r="411" spans="1:9" x14ac:dyDescent="0.3">
      <c r="A411" s="1">
        <v>37587</v>
      </c>
      <c r="C411" t="s">
        <v>21</v>
      </c>
      <c r="D411" t="s">
        <v>22</v>
      </c>
      <c r="E411" t="s">
        <v>12</v>
      </c>
      <c r="F411" t="s">
        <v>23</v>
      </c>
      <c r="G411" t="s">
        <v>24</v>
      </c>
      <c r="I411" t="str">
        <f>IF(VLOOKUP(Tabla1[[#This Row],[_ProductId (No es posible modificar)]],producto[],5,0)=0,"---",VLOOKUP(Tabla1[[#This Row],[_ProductId (No es posible modificar)]],producto[],5,0))</f>
        <v>JEANS</v>
      </c>
    </row>
    <row r="412" spans="1:9" x14ac:dyDescent="0.3">
      <c r="A412" s="1">
        <v>37587</v>
      </c>
      <c r="C412" t="s">
        <v>25</v>
      </c>
      <c r="D412" t="s">
        <v>26</v>
      </c>
      <c r="E412" t="s">
        <v>12</v>
      </c>
      <c r="F412" t="s">
        <v>27</v>
      </c>
      <c r="G412" t="s">
        <v>28</v>
      </c>
      <c r="I412" t="str">
        <f>IF(VLOOKUP(Tabla1[[#This Row],[_ProductId (No es posible modificar)]],producto[],6,0)=0,"---",VLOOKUP(Tabla1[[#This Row],[_ProductId (No es posible modificar)]],producto[],6,0))</f>
        <v>CINTURA MEDIA</v>
      </c>
    </row>
    <row r="413" spans="1:9" x14ac:dyDescent="0.3">
      <c r="A413" s="1">
        <v>37587</v>
      </c>
      <c r="C413" t="s">
        <v>29</v>
      </c>
      <c r="D413" t="s">
        <v>30</v>
      </c>
      <c r="E413" t="s">
        <v>12</v>
      </c>
      <c r="F413" t="s">
        <v>19</v>
      </c>
      <c r="G413" t="s">
        <v>19</v>
      </c>
      <c r="I413" t="s">
        <v>20</v>
      </c>
    </row>
    <row r="414" spans="1:9" x14ac:dyDescent="0.3">
      <c r="A414" s="1">
        <v>37587</v>
      </c>
      <c r="C414" t="s">
        <v>31</v>
      </c>
      <c r="D414" t="s">
        <v>32</v>
      </c>
      <c r="E414" t="s">
        <v>33</v>
      </c>
      <c r="F414" t="s">
        <v>19</v>
      </c>
      <c r="G414" t="s">
        <v>19</v>
      </c>
      <c r="I414" t="str">
        <f>IF(VLOOKUP(Tabla1[[#This Row],[_ProductId (No es posible modificar)]],producto[],8,0)=0,"---",VLOOKUP(Tabla1[[#This Row],[_ProductId (No es posible modificar)]],producto[],8,0))</f>
        <v>ALGODON  ELASTANO</v>
      </c>
    </row>
    <row r="415" spans="1:9" x14ac:dyDescent="0.3">
      <c r="A415" s="1">
        <v>37587</v>
      </c>
      <c r="C415" t="s">
        <v>34</v>
      </c>
      <c r="D415" t="s">
        <v>35</v>
      </c>
      <c r="E415" t="s">
        <v>36</v>
      </c>
      <c r="F415" t="s">
        <v>19</v>
      </c>
      <c r="G415" t="s">
        <v>19</v>
      </c>
      <c r="I415" t="s">
        <v>20</v>
      </c>
    </row>
    <row r="416" spans="1:9" x14ac:dyDescent="0.3">
      <c r="A416" s="1">
        <v>37587</v>
      </c>
      <c r="C416" t="s">
        <v>37</v>
      </c>
      <c r="D416" t="s">
        <v>38</v>
      </c>
      <c r="E416" t="s">
        <v>12</v>
      </c>
      <c r="F416" t="s">
        <v>39</v>
      </c>
      <c r="G416" t="s">
        <v>40</v>
      </c>
    </row>
    <row r="417" spans="1:9" x14ac:dyDescent="0.3">
      <c r="A417" s="1">
        <v>37587</v>
      </c>
      <c r="C417" t="s">
        <v>41</v>
      </c>
      <c r="D417" t="s">
        <v>42</v>
      </c>
      <c r="E417" t="s">
        <v>33</v>
      </c>
      <c r="F417" t="s">
        <v>19</v>
      </c>
      <c r="G417" t="s">
        <v>19</v>
      </c>
      <c r="I417" t="s">
        <v>20</v>
      </c>
    </row>
    <row r="418" spans="1:9" x14ac:dyDescent="0.3">
      <c r="A418" s="1">
        <v>37587</v>
      </c>
      <c r="C418" t="s">
        <v>43</v>
      </c>
      <c r="D418" t="s">
        <v>44</v>
      </c>
      <c r="E418" t="s">
        <v>33</v>
      </c>
      <c r="F418" t="s">
        <v>19</v>
      </c>
      <c r="G418" t="s">
        <v>19</v>
      </c>
      <c r="I418" t="s">
        <v>20</v>
      </c>
    </row>
    <row r="419" spans="1:9" x14ac:dyDescent="0.3">
      <c r="A419" s="1">
        <v>37587</v>
      </c>
      <c r="C419" t="s">
        <v>45</v>
      </c>
      <c r="D419" t="s">
        <v>46</v>
      </c>
      <c r="E419" t="s">
        <v>33</v>
      </c>
      <c r="F419" t="s">
        <v>19</v>
      </c>
      <c r="G419" t="s">
        <v>19</v>
      </c>
      <c r="I419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420" spans="1:9" x14ac:dyDescent="0.3">
      <c r="A420" s="1">
        <v>37588</v>
      </c>
      <c r="C420" t="s">
        <v>10</v>
      </c>
      <c r="D420" t="s">
        <v>11</v>
      </c>
      <c r="E420" t="s">
        <v>12</v>
      </c>
      <c r="F420" t="s">
        <v>13</v>
      </c>
      <c r="G420" t="s">
        <v>14</v>
      </c>
      <c r="I420" t="str">
        <f>IF(VLOOKUP(Tabla1[[#This Row],[_ProductId (No es posible modificar)]],producto[],3,0)=0,"---",VLOOKUP(Tabla1[[#This Row],[_ProductId (No es posible modificar)]],producto[],3,0))</f>
        <v>---</v>
      </c>
    </row>
    <row r="421" spans="1:9" x14ac:dyDescent="0.3">
      <c r="A421" s="1">
        <v>37588</v>
      </c>
      <c r="C421" t="s">
        <v>15</v>
      </c>
      <c r="D421" t="s">
        <v>16</v>
      </c>
      <c r="E421" t="s">
        <v>12</v>
      </c>
      <c r="F421" t="s">
        <v>17</v>
      </c>
      <c r="G421" t="s">
        <v>18</v>
      </c>
      <c r="I421" t="str">
        <f>IF(VLOOKUP(Tabla1[[#This Row],[_ProductId (No es posible modificar)]],producto[],4,0)=0,"---",VLOOKUP(Tabla1[[#This Row],[_ProductId (No es posible modificar)]],producto[],4,0))</f>
        <v>---</v>
      </c>
    </row>
    <row r="422" spans="1:9" x14ac:dyDescent="0.3">
      <c r="A422" s="1">
        <v>37588</v>
      </c>
      <c r="C422" t="s">
        <v>21</v>
      </c>
      <c r="D422" t="s">
        <v>22</v>
      </c>
      <c r="E422" t="s">
        <v>12</v>
      </c>
      <c r="F422" t="s">
        <v>23</v>
      </c>
      <c r="G422" t="s">
        <v>24</v>
      </c>
      <c r="I422" t="str">
        <f>IF(VLOOKUP(Tabla1[[#This Row],[_ProductId (No es posible modificar)]],producto[],5,0)=0,"---",VLOOKUP(Tabla1[[#This Row],[_ProductId (No es posible modificar)]],producto[],5,0))</f>
        <v>JEANS</v>
      </c>
    </row>
    <row r="423" spans="1:9" x14ac:dyDescent="0.3">
      <c r="A423" s="1">
        <v>37588</v>
      </c>
      <c r="C423" t="s">
        <v>25</v>
      </c>
      <c r="D423" t="s">
        <v>26</v>
      </c>
      <c r="E423" t="s">
        <v>12</v>
      </c>
      <c r="F423" t="s">
        <v>27</v>
      </c>
      <c r="G423" t="s">
        <v>28</v>
      </c>
      <c r="I423" t="str">
        <f>IF(VLOOKUP(Tabla1[[#This Row],[_ProductId (No es posible modificar)]],producto[],6,0)=0,"---",VLOOKUP(Tabla1[[#This Row],[_ProductId (No es posible modificar)]],producto[],6,0))</f>
        <v>CINTURA MEDIA</v>
      </c>
    </row>
    <row r="424" spans="1:9" x14ac:dyDescent="0.3">
      <c r="A424" s="1">
        <v>37588</v>
      </c>
      <c r="C424" t="s">
        <v>29</v>
      </c>
      <c r="D424" t="s">
        <v>30</v>
      </c>
      <c r="E424" t="s">
        <v>12</v>
      </c>
      <c r="F424" t="s">
        <v>19</v>
      </c>
      <c r="G424" t="s">
        <v>19</v>
      </c>
      <c r="I424" t="s">
        <v>20</v>
      </c>
    </row>
    <row r="425" spans="1:9" x14ac:dyDescent="0.3">
      <c r="A425" s="1">
        <v>37588</v>
      </c>
      <c r="C425" t="s">
        <v>31</v>
      </c>
      <c r="D425" t="s">
        <v>32</v>
      </c>
      <c r="E425" t="s">
        <v>33</v>
      </c>
      <c r="F425" t="s">
        <v>19</v>
      </c>
      <c r="G425" t="s">
        <v>19</v>
      </c>
      <c r="I425" t="str">
        <f>IF(VLOOKUP(Tabla1[[#This Row],[_ProductId (No es posible modificar)]],producto[],8,0)=0,"---",VLOOKUP(Tabla1[[#This Row],[_ProductId (No es posible modificar)]],producto[],8,0))</f>
        <v>ALGODON  ELASTANO</v>
      </c>
    </row>
    <row r="426" spans="1:9" x14ac:dyDescent="0.3">
      <c r="A426" s="1">
        <v>37588</v>
      </c>
      <c r="C426" t="s">
        <v>34</v>
      </c>
      <c r="D426" t="s">
        <v>35</v>
      </c>
      <c r="E426" t="s">
        <v>36</v>
      </c>
      <c r="F426" t="s">
        <v>19</v>
      </c>
      <c r="G426" t="s">
        <v>19</v>
      </c>
      <c r="I426" t="s">
        <v>20</v>
      </c>
    </row>
    <row r="427" spans="1:9" x14ac:dyDescent="0.3">
      <c r="A427" s="1">
        <v>37588</v>
      </c>
      <c r="C427" t="s">
        <v>37</v>
      </c>
      <c r="D427" t="s">
        <v>38</v>
      </c>
      <c r="E427" t="s">
        <v>12</v>
      </c>
      <c r="F427" t="s">
        <v>39</v>
      </c>
      <c r="G427" t="s">
        <v>40</v>
      </c>
    </row>
    <row r="428" spans="1:9" x14ac:dyDescent="0.3">
      <c r="A428" s="1">
        <v>37588</v>
      </c>
      <c r="C428" t="s">
        <v>41</v>
      </c>
      <c r="D428" t="s">
        <v>42</v>
      </c>
      <c r="E428" t="s">
        <v>33</v>
      </c>
      <c r="F428" t="s">
        <v>19</v>
      </c>
      <c r="G428" t="s">
        <v>19</v>
      </c>
      <c r="I428" t="s">
        <v>20</v>
      </c>
    </row>
    <row r="429" spans="1:9" x14ac:dyDescent="0.3">
      <c r="A429" s="1">
        <v>37588</v>
      </c>
      <c r="C429" t="s">
        <v>43</v>
      </c>
      <c r="D429" t="s">
        <v>44</v>
      </c>
      <c r="E429" t="s">
        <v>33</v>
      </c>
      <c r="F429" t="s">
        <v>19</v>
      </c>
      <c r="G429" t="s">
        <v>19</v>
      </c>
      <c r="I429" t="s">
        <v>20</v>
      </c>
    </row>
    <row r="430" spans="1:9" x14ac:dyDescent="0.3">
      <c r="A430" s="1">
        <v>37588</v>
      </c>
      <c r="C430" t="s">
        <v>45</v>
      </c>
      <c r="D430" t="s">
        <v>46</v>
      </c>
      <c r="E430" t="s">
        <v>33</v>
      </c>
      <c r="F430" t="s">
        <v>19</v>
      </c>
      <c r="G430" t="s">
        <v>19</v>
      </c>
      <c r="I430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431" spans="1:9" x14ac:dyDescent="0.3">
      <c r="A431" s="1">
        <v>37589</v>
      </c>
      <c r="C431" t="s">
        <v>10</v>
      </c>
      <c r="D431" t="s">
        <v>11</v>
      </c>
      <c r="E431" t="s">
        <v>12</v>
      </c>
      <c r="F431" t="s">
        <v>13</v>
      </c>
      <c r="G431" t="s">
        <v>14</v>
      </c>
      <c r="I431" t="str">
        <f>IF(VLOOKUP(Tabla1[[#This Row],[_ProductId (No es posible modificar)]],producto[],3,0)=0,"---",VLOOKUP(Tabla1[[#This Row],[_ProductId (No es posible modificar)]],producto[],3,0))</f>
        <v>---</v>
      </c>
    </row>
    <row r="432" spans="1:9" x14ac:dyDescent="0.3">
      <c r="A432" s="1">
        <v>37589</v>
      </c>
      <c r="C432" t="s">
        <v>15</v>
      </c>
      <c r="D432" t="s">
        <v>16</v>
      </c>
      <c r="E432" t="s">
        <v>12</v>
      </c>
      <c r="F432" t="s">
        <v>17</v>
      </c>
      <c r="G432" t="s">
        <v>18</v>
      </c>
      <c r="I432" t="str">
        <f>IF(VLOOKUP(Tabla1[[#This Row],[_ProductId (No es posible modificar)]],producto[],4,0)=0,"---",VLOOKUP(Tabla1[[#This Row],[_ProductId (No es posible modificar)]],producto[],4,0))</f>
        <v>---</v>
      </c>
    </row>
    <row r="433" spans="1:9" x14ac:dyDescent="0.3">
      <c r="A433" s="1">
        <v>37589</v>
      </c>
      <c r="C433" t="s">
        <v>21</v>
      </c>
      <c r="D433" t="s">
        <v>22</v>
      </c>
      <c r="E433" t="s">
        <v>12</v>
      </c>
      <c r="F433" t="s">
        <v>23</v>
      </c>
      <c r="G433" t="s">
        <v>24</v>
      </c>
      <c r="I433" t="str">
        <f>IF(VLOOKUP(Tabla1[[#This Row],[_ProductId (No es posible modificar)]],producto[],5,0)=0,"---",VLOOKUP(Tabla1[[#This Row],[_ProductId (No es posible modificar)]],producto[],5,0))</f>
        <v>JEANS</v>
      </c>
    </row>
    <row r="434" spans="1:9" x14ac:dyDescent="0.3">
      <c r="A434" s="1">
        <v>37589</v>
      </c>
      <c r="C434" t="s">
        <v>25</v>
      </c>
      <c r="D434" t="s">
        <v>26</v>
      </c>
      <c r="E434" t="s">
        <v>12</v>
      </c>
      <c r="F434" t="s">
        <v>27</v>
      </c>
      <c r="G434" t="s">
        <v>28</v>
      </c>
      <c r="I434" t="str">
        <f>IF(VLOOKUP(Tabla1[[#This Row],[_ProductId (No es posible modificar)]],producto[],6,0)=0,"---",VLOOKUP(Tabla1[[#This Row],[_ProductId (No es posible modificar)]],producto[],6,0))</f>
        <v>CINTURA MEDIA</v>
      </c>
    </row>
    <row r="435" spans="1:9" x14ac:dyDescent="0.3">
      <c r="A435" s="1">
        <v>37589</v>
      </c>
      <c r="C435" t="s">
        <v>29</v>
      </c>
      <c r="D435" t="s">
        <v>30</v>
      </c>
      <c r="E435" t="s">
        <v>12</v>
      </c>
      <c r="F435" t="s">
        <v>19</v>
      </c>
      <c r="G435" t="s">
        <v>19</v>
      </c>
      <c r="I435" t="s">
        <v>20</v>
      </c>
    </row>
    <row r="436" spans="1:9" x14ac:dyDescent="0.3">
      <c r="A436" s="1">
        <v>37589</v>
      </c>
      <c r="C436" t="s">
        <v>31</v>
      </c>
      <c r="D436" t="s">
        <v>32</v>
      </c>
      <c r="E436" t="s">
        <v>33</v>
      </c>
      <c r="F436" t="s">
        <v>19</v>
      </c>
      <c r="G436" t="s">
        <v>19</v>
      </c>
      <c r="I436" t="str">
        <f>IF(VLOOKUP(Tabla1[[#This Row],[_ProductId (No es posible modificar)]],producto[],8,0)=0,"---",VLOOKUP(Tabla1[[#This Row],[_ProductId (No es posible modificar)]],producto[],8,0))</f>
        <v>ALGODON  ELASTANO</v>
      </c>
    </row>
    <row r="437" spans="1:9" x14ac:dyDescent="0.3">
      <c r="A437" s="1">
        <v>37589</v>
      </c>
      <c r="C437" t="s">
        <v>34</v>
      </c>
      <c r="D437" t="s">
        <v>35</v>
      </c>
      <c r="E437" t="s">
        <v>36</v>
      </c>
      <c r="F437" t="s">
        <v>19</v>
      </c>
      <c r="G437" t="s">
        <v>19</v>
      </c>
      <c r="I437" t="s">
        <v>20</v>
      </c>
    </row>
    <row r="438" spans="1:9" x14ac:dyDescent="0.3">
      <c r="A438" s="1">
        <v>37589</v>
      </c>
      <c r="C438" t="s">
        <v>37</v>
      </c>
      <c r="D438" t="s">
        <v>38</v>
      </c>
      <c r="E438" t="s">
        <v>12</v>
      </c>
      <c r="F438" t="s">
        <v>39</v>
      </c>
      <c r="G438" t="s">
        <v>40</v>
      </c>
    </row>
    <row r="439" spans="1:9" x14ac:dyDescent="0.3">
      <c r="A439" s="1">
        <v>37589</v>
      </c>
      <c r="C439" t="s">
        <v>41</v>
      </c>
      <c r="D439" t="s">
        <v>42</v>
      </c>
      <c r="E439" t="s">
        <v>33</v>
      </c>
      <c r="F439" t="s">
        <v>19</v>
      </c>
      <c r="G439" t="s">
        <v>19</v>
      </c>
      <c r="I439" t="s">
        <v>20</v>
      </c>
    </row>
    <row r="440" spans="1:9" x14ac:dyDescent="0.3">
      <c r="A440" s="1">
        <v>37589</v>
      </c>
      <c r="C440" t="s">
        <v>43</v>
      </c>
      <c r="D440" t="s">
        <v>44</v>
      </c>
      <c r="E440" t="s">
        <v>33</v>
      </c>
      <c r="F440" t="s">
        <v>19</v>
      </c>
      <c r="G440" t="s">
        <v>19</v>
      </c>
      <c r="I440" t="s">
        <v>20</v>
      </c>
    </row>
    <row r="441" spans="1:9" x14ac:dyDescent="0.3">
      <c r="A441" s="1">
        <v>37589</v>
      </c>
      <c r="C441" t="s">
        <v>45</v>
      </c>
      <c r="D441" t="s">
        <v>46</v>
      </c>
      <c r="E441" t="s">
        <v>33</v>
      </c>
      <c r="F441" t="s">
        <v>19</v>
      </c>
      <c r="G441" t="s">
        <v>19</v>
      </c>
      <c r="I441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442" spans="1:9" x14ac:dyDescent="0.3">
      <c r="A442" s="1">
        <v>37590</v>
      </c>
      <c r="C442" t="s">
        <v>10</v>
      </c>
      <c r="D442" t="s">
        <v>11</v>
      </c>
      <c r="E442" t="s">
        <v>12</v>
      </c>
      <c r="F442" t="s">
        <v>13</v>
      </c>
      <c r="G442" t="s">
        <v>14</v>
      </c>
      <c r="I442" t="str">
        <f>IF(VLOOKUP(Tabla1[[#This Row],[_ProductId (No es posible modificar)]],producto[],3,0)=0,"---",VLOOKUP(Tabla1[[#This Row],[_ProductId (No es posible modificar)]],producto[],3,0))</f>
        <v>---</v>
      </c>
    </row>
    <row r="443" spans="1:9" x14ac:dyDescent="0.3">
      <c r="A443" s="1">
        <v>37590</v>
      </c>
      <c r="C443" t="s">
        <v>15</v>
      </c>
      <c r="D443" t="s">
        <v>16</v>
      </c>
      <c r="E443" t="s">
        <v>12</v>
      </c>
      <c r="F443" t="s">
        <v>17</v>
      </c>
      <c r="G443" t="s">
        <v>18</v>
      </c>
      <c r="I443" t="str">
        <f>IF(VLOOKUP(Tabla1[[#This Row],[_ProductId (No es posible modificar)]],producto[],4,0)=0,"---",VLOOKUP(Tabla1[[#This Row],[_ProductId (No es posible modificar)]],producto[],4,0))</f>
        <v>---</v>
      </c>
    </row>
    <row r="444" spans="1:9" x14ac:dyDescent="0.3">
      <c r="A444" s="1">
        <v>37590</v>
      </c>
      <c r="C444" t="s">
        <v>21</v>
      </c>
      <c r="D444" t="s">
        <v>22</v>
      </c>
      <c r="E444" t="s">
        <v>12</v>
      </c>
      <c r="F444" t="s">
        <v>23</v>
      </c>
      <c r="G444" t="s">
        <v>24</v>
      </c>
      <c r="I444" t="str">
        <f>IF(VLOOKUP(Tabla1[[#This Row],[_ProductId (No es posible modificar)]],producto[],5,0)=0,"---",VLOOKUP(Tabla1[[#This Row],[_ProductId (No es posible modificar)]],producto[],5,0))</f>
        <v>JEANS</v>
      </c>
    </row>
    <row r="445" spans="1:9" x14ac:dyDescent="0.3">
      <c r="A445" s="1">
        <v>37590</v>
      </c>
      <c r="C445" t="s">
        <v>25</v>
      </c>
      <c r="D445" t="s">
        <v>26</v>
      </c>
      <c r="E445" t="s">
        <v>12</v>
      </c>
      <c r="F445" t="s">
        <v>27</v>
      </c>
      <c r="G445" t="s">
        <v>28</v>
      </c>
      <c r="I445" t="str">
        <f>IF(VLOOKUP(Tabla1[[#This Row],[_ProductId (No es posible modificar)]],producto[],6,0)=0,"---",VLOOKUP(Tabla1[[#This Row],[_ProductId (No es posible modificar)]],producto[],6,0))</f>
        <v>CINTURA MEDIA</v>
      </c>
    </row>
    <row r="446" spans="1:9" x14ac:dyDescent="0.3">
      <c r="A446" s="1">
        <v>37590</v>
      </c>
      <c r="C446" t="s">
        <v>29</v>
      </c>
      <c r="D446" t="s">
        <v>30</v>
      </c>
      <c r="E446" t="s">
        <v>12</v>
      </c>
      <c r="F446" t="s">
        <v>19</v>
      </c>
      <c r="G446" t="s">
        <v>19</v>
      </c>
      <c r="I446" t="s">
        <v>20</v>
      </c>
    </row>
    <row r="447" spans="1:9" x14ac:dyDescent="0.3">
      <c r="A447" s="1">
        <v>37590</v>
      </c>
      <c r="C447" t="s">
        <v>31</v>
      </c>
      <c r="D447" t="s">
        <v>32</v>
      </c>
      <c r="E447" t="s">
        <v>33</v>
      </c>
      <c r="F447" t="s">
        <v>19</v>
      </c>
      <c r="G447" t="s">
        <v>19</v>
      </c>
      <c r="I447" t="str">
        <f>IF(VLOOKUP(Tabla1[[#This Row],[_ProductId (No es posible modificar)]],producto[],8,0)=0,"---",VLOOKUP(Tabla1[[#This Row],[_ProductId (No es posible modificar)]],producto[],8,0))</f>
        <v>ALGODON  ELASTANO</v>
      </c>
    </row>
    <row r="448" spans="1:9" x14ac:dyDescent="0.3">
      <c r="A448" s="1">
        <v>37590</v>
      </c>
      <c r="C448" t="s">
        <v>34</v>
      </c>
      <c r="D448" t="s">
        <v>35</v>
      </c>
      <c r="E448" t="s">
        <v>36</v>
      </c>
      <c r="F448" t="s">
        <v>19</v>
      </c>
      <c r="G448" t="s">
        <v>19</v>
      </c>
      <c r="I448" t="s">
        <v>20</v>
      </c>
    </row>
    <row r="449" spans="1:9" x14ac:dyDescent="0.3">
      <c r="A449" s="1">
        <v>37590</v>
      </c>
      <c r="C449" t="s">
        <v>37</v>
      </c>
      <c r="D449" t="s">
        <v>38</v>
      </c>
      <c r="E449" t="s">
        <v>12</v>
      </c>
      <c r="F449" t="s">
        <v>39</v>
      </c>
      <c r="G449" t="s">
        <v>40</v>
      </c>
    </row>
    <row r="450" spans="1:9" x14ac:dyDescent="0.3">
      <c r="A450" s="1">
        <v>37590</v>
      </c>
      <c r="C450" t="s">
        <v>41</v>
      </c>
      <c r="D450" t="s">
        <v>42</v>
      </c>
      <c r="E450" t="s">
        <v>33</v>
      </c>
      <c r="F450" t="s">
        <v>19</v>
      </c>
      <c r="G450" t="s">
        <v>19</v>
      </c>
      <c r="I450" t="s">
        <v>20</v>
      </c>
    </row>
    <row r="451" spans="1:9" x14ac:dyDescent="0.3">
      <c r="A451" s="1">
        <v>37590</v>
      </c>
      <c r="C451" t="s">
        <v>43</v>
      </c>
      <c r="D451" t="s">
        <v>44</v>
      </c>
      <c r="E451" t="s">
        <v>33</v>
      </c>
      <c r="F451" t="s">
        <v>19</v>
      </c>
      <c r="G451" t="s">
        <v>19</v>
      </c>
      <c r="I451" t="s">
        <v>20</v>
      </c>
    </row>
    <row r="452" spans="1:9" x14ac:dyDescent="0.3">
      <c r="A452" s="1">
        <v>37590</v>
      </c>
      <c r="C452" t="s">
        <v>45</v>
      </c>
      <c r="D452" t="s">
        <v>46</v>
      </c>
      <c r="E452" t="s">
        <v>33</v>
      </c>
      <c r="F452" t="s">
        <v>19</v>
      </c>
      <c r="G452" t="s">
        <v>19</v>
      </c>
      <c r="I452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453" spans="1:9" x14ac:dyDescent="0.3">
      <c r="A453" s="1">
        <v>37591</v>
      </c>
      <c r="C453" t="s">
        <v>10</v>
      </c>
      <c r="D453" t="s">
        <v>11</v>
      </c>
      <c r="E453" t="s">
        <v>12</v>
      </c>
      <c r="F453" t="s">
        <v>13</v>
      </c>
      <c r="G453" t="s">
        <v>14</v>
      </c>
      <c r="I453" t="str">
        <f>IF(VLOOKUP(Tabla1[[#This Row],[_ProductId (No es posible modificar)]],producto[],3,0)=0,"---",VLOOKUP(Tabla1[[#This Row],[_ProductId (No es posible modificar)]],producto[],3,0))</f>
        <v>---</v>
      </c>
    </row>
    <row r="454" spans="1:9" x14ac:dyDescent="0.3">
      <c r="A454" s="1">
        <v>37591</v>
      </c>
      <c r="C454" t="s">
        <v>15</v>
      </c>
      <c r="D454" t="s">
        <v>16</v>
      </c>
      <c r="E454" t="s">
        <v>12</v>
      </c>
      <c r="F454" t="s">
        <v>17</v>
      </c>
      <c r="G454" t="s">
        <v>18</v>
      </c>
      <c r="I454" t="str">
        <f>IF(VLOOKUP(Tabla1[[#This Row],[_ProductId (No es posible modificar)]],producto[],4,0)=0,"---",VLOOKUP(Tabla1[[#This Row],[_ProductId (No es posible modificar)]],producto[],4,0))</f>
        <v>---</v>
      </c>
    </row>
    <row r="455" spans="1:9" x14ac:dyDescent="0.3">
      <c r="A455" s="1">
        <v>37591</v>
      </c>
      <c r="C455" t="s">
        <v>21</v>
      </c>
      <c r="D455" t="s">
        <v>22</v>
      </c>
      <c r="E455" t="s">
        <v>12</v>
      </c>
      <c r="F455" t="s">
        <v>23</v>
      </c>
      <c r="G455" t="s">
        <v>24</v>
      </c>
      <c r="I455" t="str">
        <f>IF(VLOOKUP(Tabla1[[#This Row],[_ProductId (No es posible modificar)]],producto[],5,0)=0,"---",VLOOKUP(Tabla1[[#This Row],[_ProductId (No es posible modificar)]],producto[],5,0))</f>
        <v>JEANS</v>
      </c>
    </row>
    <row r="456" spans="1:9" x14ac:dyDescent="0.3">
      <c r="A456" s="1">
        <v>37591</v>
      </c>
      <c r="C456" t="s">
        <v>25</v>
      </c>
      <c r="D456" t="s">
        <v>26</v>
      </c>
      <c r="E456" t="s">
        <v>12</v>
      </c>
      <c r="F456" t="s">
        <v>27</v>
      </c>
      <c r="G456" t="s">
        <v>28</v>
      </c>
      <c r="I456" t="str">
        <f>IF(VLOOKUP(Tabla1[[#This Row],[_ProductId (No es posible modificar)]],producto[],6,0)=0,"---",VLOOKUP(Tabla1[[#This Row],[_ProductId (No es posible modificar)]],producto[],6,0))</f>
        <v>CINTURA MEDIA</v>
      </c>
    </row>
    <row r="457" spans="1:9" x14ac:dyDescent="0.3">
      <c r="A457" s="1">
        <v>37591</v>
      </c>
      <c r="C457" t="s">
        <v>29</v>
      </c>
      <c r="D457" t="s">
        <v>30</v>
      </c>
      <c r="E457" t="s">
        <v>12</v>
      </c>
      <c r="F457" t="s">
        <v>19</v>
      </c>
      <c r="G457" t="s">
        <v>19</v>
      </c>
      <c r="I457" t="s">
        <v>20</v>
      </c>
    </row>
    <row r="458" spans="1:9" x14ac:dyDescent="0.3">
      <c r="A458" s="1">
        <v>37591</v>
      </c>
      <c r="C458" t="s">
        <v>31</v>
      </c>
      <c r="D458" t="s">
        <v>32</v>
      </c>
      <c r="E458" t="s">
        <v>33</v>
      </c>
      <c r="F458" t="s">
        <v>19</v>
      </c>
      <c r="G458" t="s">
        <v>19</v>
      </c>
      <c r="I458" t="str">
        <f>IF(VLOOKUP(Tabla1[[#This Row],[_ProductId (No es posible modificar)]],producto[],8,0)=0,"---",VLOOKUP(Tabla1[[#This Row],[_ProductId (No es posible modificar)]],producto[],8,0))</f>
        <v>ALGODON  ELASTANO</v>
      </c>
    </row>
    <row r="459" spans="1:9" x14ac:dyDescent="0.3">
      <c r="A459" s="1">
        <v>37591</v>
      </c>
      <c r="C459" t="s">
        <v>34</v>
      </c>
      <c r="D459" t="s">
        <v>35</v>
      </c>
      <c r="E459" t="s">
        <v>36</v>
      </c>
      <c r="F459" t="s">
        <v>19</v>
      </c>
      <c r="G459" t="s">
        <v>19</v>
      </c>
      <c r="I459" t="s">
        <v>20</v>
      </c>
    </row>
    <row r="460" spans="1:9" x14ac:dyDescent="0.3">
      <c r="A460" s="1">
        <v>37591</v>
      </c>
      <c r="C460" t="s">
        <v>37</v>
      </c>
      <c r="D460" t="s">
        <v>38</v>
      </c>
      <c r="E460" t="s">
        <v>12</v>
      </c>
      <c r="F460" t="s">
        <v>39</v>
      </c>
      <c r="G460" t="s">
        <v>40</v>
      </c>
    </row>
    <row r="461" spans="1:9" x14ac:dyDescent="0.3">
      <c r="A461" s="1">
        <v>37591</v>
      </c>
      <c r="C461" t="s">
        <v>41</v>
      </c>
      <c r="D461" t="s">
        <v>42</v>
      </c>
      <c r="E461" t="s">
        <v>33</v>
      </c>
      <c r="F461" t="s">
        <v>19</v>
      </c>
      <c r="G461" t="s">
        <v>19</v>
      </c>
      <c r="I461" t="s">
        <v>20</v>
      </c>
    </row>
    <row r="462" spans="1:9" x14ac:dyDescent="0.3">
      <c r="A462" s="1">
        <v>37591</v>
      </c>
      <c r="C462" t="s">
        <v>43</v>
      </c>
      <c r="D462" t="s">
        <v>44</v>
      </c>
      <c r="E462" t="s">
        <v>33</v>
      </c>
      <c r="F462" t="s">
        <v>19</v>
      </c>
      <c r="G462" t="s">
        <v>19</v>
      </c>
      <c r="I462" t="s">
        <v>20</v>
      </c>
    </row>
    <row r="463" spans="1:9" x14ac:dyDescent="0.3">
      <c r="A463" s="1">
        <v>37591</v>
      </c>
      <c r="C463" t="s">
        <v>45</v>
      </c>
      <c r="D463" t="s">
        <v>46</v>
      </c>
      <c r="E463" t="s">
        <v>33</v>
      </c>
      <c r="F463" t="s">
        <v>19</v>
      </c>
      <c r="G463" t="s">
        <v>19</v>
      </c>
      <c r="I463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464" spans="1:9" x14ac:dyDescent="0.3">
      <c r="A464" s="1">
        <v>37592</v>
      </c>
      <c r="C464" t="s">
        <v>10</v>
      </c>
      <c r="D464" t="s">
        <v>11</v>
      </c>
      <c r="E464" t="s">
        <v>12</v>
      </c>
      <c r="F464" t="s">
        <v>13</v>
      </c>
      <c r="G464" t="s">
        <v>14</v>
      </c>
      <c r="I464" t="str">
        <f>IF(VLOOKUP(Tabla1[[#This Row],[_ProductId (No es posible modificar)]],producto[],3,0)=0,"---",VLOOKUP(Tabla1[[#This Row],[_ProductId (No es posible modificar)]],producto[],3,0))</f>
        <v>---</v>
      </c>
    </row>
    <row r="465" spans="1:9" x14ac:dyDescent="0.3">
      <c r="A465" s="1">
        <v>37592</v>
      </c>
      <c r="C465" t="s">
        <v>15</v>
      </c>
      <c r="D465" t="s">
        <v>16</v>
      </c>
      <c r="E465" t="s">
        <v>12</v>
      </c>
      <c r="F465" t="s">
        <v>17</v>
      </c>
      <c r="G465" t="s">
        <v>18</v>
      </c>
      <c r="I465" t="str">
        <f>IF(VLOOKUP(Tabla1[[#This Row],[_ProductId (No es posible modificar)]],producto[],4,0)=0,"---",VLOOKUP(Tabla1[[#This Row],[_ProductId (No es posible modificar)]],producto[],4,0))</f>
        <v>---</v>
      </c>
    </row>
    <row r="466" spans="1:9" x14ac:dyDescent="0.3">
      <c r="A466" s="1">
        <v>37592</v>
      </c>
      <c r="C466" t="s">
        <v>21</v>
      </c>
      <c r="D466" t="s">
        <v>22</v>
      </c>
      <c r="E466" t="s">
        <v>12</v>
      </c>
      <c r="F466" t="s">
        <v>23</v>
      </c>
      <c r="G466" t="s">
        <v>24</v>
      </c>
      <c r="I466" t="str">
        <f>IF(VLOOKUP(Tabla1[[#This Row],[_ProductId (No es posible modificar)]],producto[],5,0)=0,"---",VLOOKUP(Tabla1[[#This Row],[_ProductId (No es posible modificar)]],producto[],5,0))</f>
        <v>JEANS</v>
      </c>
    </row>
    <row r="467" spans="1:9" x14ac:dyDescent="0.3">
      <c r="A467" s="1">
        <v>37592</v>
      </c>
      <c r="C467" t="s">
        <v>25</v>
      </c>
      <c r="D467" t="s">
        <v>26</v>
      </c>
      <c r="E467" t="s">
        <v>12</v>
      </c>
      <c r="F467" t="s">
        <v>27</v>
      </c>
      <c r="G467" t="s">
        <v>28</v>
      </c>
      <c r="I467" t="str">
        <f>IF(VLOOKUP(Tabla1[[#This Row],[_ProductId (No es posible modificar)]],producto[],6,0)=0,"---",VLOOKUP(Tabla1[[#This Row],[_ProductId (No es posible modificar)]],producto[],6,0))</f>
        <v>CINTURA MEDIA</v>
      </c>
    </row>
    <row r="468" spans="1:9" x14ac:dyDescent="0.3">
      <c r="A468" s="1">
        <v>37592</v>
      </c>
      <c r="C468" t="s">
        <v>29</v>
      </c>
      <c r="D468" t="s">
        <v>30</v>
      </c>
      <c r="E468" t="s">
        <v>12</v>
      </c>
      <c r="F468" t="s">
        <v>19</v>
      </c>
      <c r="G468" t="s">
        <v>19</v>
      </c>
      <c r="I468" t="s">
        <v>20</v>
      </c>
    </row>
    <row r="469" spans="1:9" x14ac:dyDescent="0.3">
      <c r="A469" s="1">
        <v>37592</v>
      </c>
      <c r="C469" t="s">
        <v>31</v>
      </c>
      <c r="D469" t="s">
        <v>32</v>
      </c>
      <c r="E469" t="s">
        <v>33</v>
      </c>
      <c r="F469" t="s">
        <v>19</v>
      </c>
      <c r="G469" t="s">
        <v>19</v>
      </c>
      <c r="I469" t="str">
        <f>IF(VLOOKUP(Tabla1[[#This Row],[_ProductId (No es posible modificar)]],producto[],8,0)=0,"---",VLOOKUP(Tabla1[[#This Row],[_ProductId (No es posible modificar)]],producto[],8,0))</f>
        <v>ALGODON  ELASTANO</v>
      </c>
    </row>
    <row r="470" spans="1:9" x14ac:dyDescent="0.3">
      <c r="A470" s="1">
        <v>37592</v>
      </c>
      <c r="C470" t="s">
        <v>34</v>
      </c>
      <c r="D470" t="s">
        <v>35</v>
      </c>
      <c r="E470" t="s">
        <v>36</v>
      </c>
      <c r="F470" t="s">
        <v>19</v>
      </c>
      <c r="G470" t="s">
        <v>19</v>
      </c>
      <c r="I470" t="s">
        <v>20</v>
      </c>
    </row>
    <row r="471" spans="1:9" x14ac:dyDescent="0.3">
      <c r="A471" s="1">
        <v>37592</v>
      </c>
      <c r="C471" t="s">
        <v>37</v>
      </c>
      <c r="D471" t="s">
        <v>38</v>
      </c>
      <c r="E471" t="s">
        <v>12</v>
      </c>
      <c r="F471" t="s">
        <v>39</v>
      </c>
      <c r="G471" t="s">
        <v>40</v>
      </c>
    </row>
    <row r="472" spans="1:9" x14ac:dyDescent="0.3">
      <c r="A472" s="1">
        <v>37592</v>
      </c>
      <c r="C472" t="s">
        <v>41</v>
      </c>
      <c r="D472" t="s">
        <v>42</v>
      </c>
      <c r="E472" t="s">
        <v>33</v>
      </c>
      <c r="F472" t="s">
        <v>19</v>
      </c>
      <c r="G472" t="s">
        <v>19</v>
      </c>
      <c r="I472" t="s">
        <v>20</v>
      </c>
    </row>
    <row r="473" spans="1:9" x14ac:dyDescent="0.3">
      <c r="A473" s="1">
        <v>37592</v>
      </c>
      <c r="C473" t="s">
        <v>43</v>
      </c>
      <c r="D473" t="s">
        <v>44</v>
      </c>
      <c r="E473" t="s">
        <v>33</v>
      </c>
      <c r="F473" t="s">
        <v>19</v>
      </c>
      <c r="G473" t="s">
        <v>19</v>
      </c>
      <c r="I473" t="s">
        <v>20</v>
      </c>
    </row>
    <row r="474" spans="1:9" x14ac:dyDescent="0.3">
      <c r="A474" s="1">
        <v>37592</v>
      </c>
      <c r="C474" t="s">
        <v>45</v>
      </c>
      <c r="D474" t="s">
        <v>46</v>
      </c>
      <c r="E474" t="s">
        <v>33</v>
      </c>
      <c r="F474" t="s">
        <v>19</v>
      </c>
      <c r="G474" t="s">
        <v>19</v>
      </c>
      <c r="I474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475" spans="1:9" x14ac:dyDescent="0.3">
      <c r="A475" s="1">
        <v>37593</v>
      </c>
      <c r="C475" t="s">
        <v>10</v>
      </c>
      <c r="D475" t="s">
        <v>11</v>
      </c>
      <c r="E475" t="s">
        <v>12</v>
      </c>
      <c r="F475" t="s">
        <v>13</v>
      </c>
      <c r="G475" t="s">
        <v>14</v>
      </c>
      <c r="I475" t="str">
        <f>IF(VLOOKUP(Tabla1[[#This Row],[_ProductId (No es posible modificar)]],producto[],3,0)=0,"---",VLOOKUP(Tabla1[[#This Row],[_ProductId (No es posible modificar)]],producto[],3,0))</f>
        <v>---</v>
      </c>
    </row>
    <row r="476" spans="1:9" x14ac:dyDescent="0.3">
      <c r="A476" s="1">
        <v>37593</v>
      </c>
      <c r="C476" t="s">
        <v>15</v>
      </c>
      <c r="D476" t="s">
        <v>16</v>
      </c>
      <c r="E476" t="s">
        <v>12</v>
      </c>
      <c r="F476" t="s">
        <v>17</v>
      </c>
      <c r="G476" t="s">
        <v>18</v>
      </c>
      <c r="I476" t="str">
        <f>IF(VLOOKUP(Tabla1[[#This Row],[_ProductId (No es posible modificar)]],producto[],4,0)=0,"---",VLOOKUP(Tabla1[[#This Row],[_ProductId (No es posible modificar)]],producto[],4,0))</f>
        <v>---</v>
      </c>
    </row>
    <row r="477" spans="1:9" x14ac:dyDescent="0.3">
      <c r="A477" s="1">
        <v>37593</v>
      </c>
      <c r="C477" t="s">
        <v>21</v>
      </c>
      <c r="D477" t="s">
        <v>22</v>
      </c>
      <c r="E477" t="s">
        <v>12</v>
      </c>
      <c r="F477" t="s">
        <v>23</v>
      </c>
      <c r="G477" t="s">
        <v>24</v>
      </c>
      <c r="I477" t="str">
        <f>IF(VLOOKUP(Tabla1[[#This Row],[_ProductId (No es posible modificar)]],producto[],5,0)=0,"---",VLOOKUP(Tabla1[[#This Row],[_ProductId (No es posible modificar)]],producto[],5,0))</f>
        <v>JEANS</v>
      </c>
    </row>
    <row r="478" spans="1:9" x14ac:dyDescent="0.3">
      <c r="A478" s="1">
        <v>37593</v>
      </c>
      <c r="C478" t="s">
        <v>25</v>
      </c>
      <c r="D478" t="s">
        <v>26</v>
      </c>
      <c r="E478" t="s">
        <v>12</v>
      </c>
      <c r="F478" t="s">
        <v>27</v>
      </c>
      <c r="G478" t="s">
        <v>28</v>
      </c>
      <c r="I478" t="str">
        <f>IF(VLOOKUP(Tabla1[[#This Row],[_ProductId (No es posible modificar)]],producto[],6,0)=0,"---",VLOOKUP(Tabla1[[#This Row],[_ProductId (No es posible modificar)]],producto[],6,0))</f>
        <v>CINTURA MEDIA</v>
      </c>
    </row>
    <row r="479" spans="1:9" x14ac:dyDescent="0.3">
      <c r="A479" s="1">
        <v>37593</v>
      </c>
      <c r="C479" t="s">
        <v>29</v>
      </c>
      <c r="D479" t="s">
        <v>30</v>
      </c>
      <c r="E479" t="s">
        <v>12</v>
      </c>
      <c r="F479" t="s">
        <v>19</v>
      </c>
      <c r="G479" t="s">
        <v>19</v>
      </c>
      <c r="I479" t="s">
        <v>20</v>
      </c>
    </row>
    <row r="480" spans="1:9" x14ac:dyDescent="0.3">
      <c r="A480" s="1">
        <v>37593</v>
      </c>
      <c r="C480" t="s">
        <v>31</v>
      </c>
      <c r="D480" t="s">
        <v>32</v>
      </c>
      <c r="E480" t="s">
        <v>33</v>
      </c>
      <c r="F480" t="s">
        <v>19</v>
      </c>
      <c r="G480" t="s">
        <v>19</v>
      </c>
      <c r="I480" t="str">
        <f>IF(VLOOKUP(Tabla1[[#This Row],[_ProductId (No es posible modificar)]],producto[],8,0)=0,"---",VLOOKUP(Tabla1[[#This Row],[_ProductId (No es posible modificar)]],producto[],8,0))</f>
        <v>ALGODON  ELASTANO</v>
      </c>
    </row>
    <row r="481" spans="1:9" x14ac:dyDescent="0.3">
      <c r="A481" s="1">
        <v>37593</v>
      </c>
      <c r="C481" t="s">
        <v>34</v>
      </c>
      <c r="D481" t="s">
        <v>35</v>
      </c>
      <c r="E481" t="s">
        <v>36</v>
      </c>
      <c r="F481" t="s">
        <v>19</v>
      </c>
      <c r="G481" t="s">
        <v>19</v>
      </c>
      <c r="I481" t="s">
        <v>20</v>
      </c>
    </row>
    <row r="482" spans="1:9" x14ac:dyDescent="0.3">
      <c r="A482" s="1">
        <v>37593</v>
      </c>
      <c r="C482" t="s">
        <v>37</v>
      </c>
      <c r="D482" t="s">
        <v>38</v>
      </c>
      <c r="E482" t="s">
        <v>12</v>
      </c>
      <c r="F482" t="s">
        <v>39</v>
      </c>
      <c r="G482" t="s">
        <v>40</v>
      </c>
    </row>
    <row r="483" spans="1:9" x14ac:dyDescent="0.3">
      <c r="A483" s="1">
        <v>37593</v>
      </c>
      <c r="C483" t="s">
        <v>41</v>
      </c>
      <c r="D483" t="s">
        <v>42</v>
      </c>
      <c r="E483" t="s">
        <v>33</v>
      </c>
      <c r="F483" t="s">
        <v>19</v>
      </c>
      <c r="G483" t="s">
        <v>19</v>
      </c>
      <c r="I483" t="s">
        <v>20</v>
      </c>
    </row>
    <row r="484" spans="1:9" x14ac:dyDescent="0.3">
      <c r="A484" s="1">
        <v>37593</v>
      </c>
      <c r="C484" t="s">
        <v>43</v>
      </c>
      <c r="D484" t="s">
        <v>44</v>
      </c>
      <c r="E484" t="s">
        <v>33</v>
      </c>
      <c r="F484" t="s">
        <v>19</v>
      </c>
      <c r="G484" t="s">
        <v>19</v>
      </c>
      <c r="I484" t="s">
        <v>20</v>
      </c>
    </row>
    <row r="485" spans="1:9" x14ac:dyDescent="0.3">
      <c r="A485" s="1">
        <v>37593</v>
      </c>
      <c r="C485" t="s">
        <v>45</v>
      </c>
      <c r="D485" t="s">
        <v>46</v>
      </c>
      <c r="E485" t="s">
        <v>33</v>
      </c>
      <c r="F485" t="s">
        <v>19</v>
      </c>
      <c r="G485" t="s">
        <v>19</v>
      </c>
      <c r="I485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486" spans="1:9" x14ac:dyDescent="0.3">
      <c r="A486" s="1">
        <v>37594</v>
      </c>
      <c r="C486" t="s">
        <v>10</v>
      </c>
      <c r="D486" t="s">
        <v>11</v>
      </c>
      <c r="E486" t="s">
        <v>12</v>
      </c>
      <c r="F486" t="s">
        <v>13</v>
      </c>
      <c r="G486" t="s">
        <v>14</v>
      </c>
      <c r="I486" t="str">
        <f>IF(VLOOKUP(Tabla1[[#This Row],[_ProductId (No es posible modificar)]],producto[],3,0)=0,"---",VLOOKUP(Tabla1[[#This Row],[_ProductId (No es posible modificar)]],producto[],3,0))</f>
        <v>---</v>
      </c>
    </row>
    <row r="487" spans="1:9" x14ac:dyDescent="0.3">
      <c r="A487" s="1">
        <v>37594</v>
      </c>
      <c r="C487" t="s">
        <v>15</v>
      </c>
      <c r="D487" t="s">
        <v>16</v>
      </c>
      <c r="E487" t="s">
        <v>12</v>
      </c>
      <c r="F487" t="s">
        <v>17</v>
      </c>
      <c r="G487" t="s">
        <v>18</v>
      </c>
      <c r="I487" t="str">
        <f>IF(VLOOKUP(Tabla1[[#This Row],[_ProductId (No es posible modificar)]],producto[],4,0)=0,"---",VLOOKUP(Tabla1[[#This Row],[_ProductId (No es posible modificar)]],producto[],4,0))</f>
        <v>---</v>
      </c>
    </row>
    <row r="488" spans="1:9" x14ac:dyDescent="0.3">
      <c r="A488" s="1">
        <v>37594</v>
      </c>
      <c r="C488" t="s">
        <v>21</v>
      </c>
      <c r="D488" t="s">
        <v>22</v>
      </c>
      <c r="E488" t="s">
        <v>12</v>
      </c>
      <c r="F488" t="s">
        <v>23</v>
      </c>
      <c r="G488" t="s">
        <v>24</v>
      </c>
      <c r="I488" t="str">
        <f>IF(VLOOKUP(Tabla1[[#This Row],[_ProductId (No es posible modificar)]],producto[],5,0)=0,"---",VLOOKUP(Tabla1[[#This Row],[_ProductId (No es posible modificar)]],producto[],5,0))</f>
        <v>PLAYERA</v>
      </c>
    </row>
    <row r="489" spans="1:9" x14ac:dyDescent="0.3">
      <c r="A489" s="1">
        <v>37594</v>
      </c>
      <c r="C489" t="s">
        <v>25</v>
      </c>
      <c r="D489" t="s">
        <v>26</v>
      </c>
      <c r="E489" t="s">
        <v>12</v>
      </c>
      <c r="F489" t="s">
        <v>27</v>
      </c>
      <c r="G489" t="s">
        <v>28</v>
      </c>
      <c r="I489" t="str">
        <f>IF(VLOOKUP(Tabla1[[#This Row],[_ProductId (No es posible modificar)]],producto[],6,0)=0,"---",VLOOKUP(Tabla1[[#This Row],[_ProductId (No es posible modificar)]],producto[],6,0))</f>
        <v>CUELLO REDONDO</v>
      </c>
    </row>
    <row r="490" spans="1:9" x14ac:dyDescent="0.3">
      <c r="A490" s="1">
        <v>37594</v>
      </c>
      <c r="C490" t="s">
        <v>29</v>
      </c>
      <c r="D490" t="s">
        <v>30</v>
      </c>
      <c r="E490" t="s">
        <v>12</v>
      </c>
      <c r="F490" t="s">
        <v>19</v>
      </c>
      <c r="G490" t="s">
        <v>19</v>
      </c>
      <c r="I490" t="s">
        <v>20</v>
      </c>
    </row>
    <row r="491" spans="1:9" x14ac:dyDescent="0.3">
      <c r="A491" s="1">
        <v>37594</v>
      </c>
      <c r="C491" t="s">
        <v>31</v>
      </c>
      <c r="D491" t="s">
        <v>32</v>
      </c>
      <c r="E491" t="s">
        <v>33</v>
      </c>
      <c r="F491" t="s">
        <v>19</v>
      </c>
      <c r="G491" t="s">
        <v>19</v>
      </c>
      <c r="I491" t="str">
        <f>IF(VLOOKUP(Tabla1[[#This Row],[_ProductId (No es posible modificar)]],producto[],8,0)=0,"---",VLOOKUP(Tabla1[[#This Row],[_ProductId (No es posible modificar)]],producto[],8,0))</f>
        <v>---</v>
      </c>
    </row>
    <row r="492" spans="1:9" x14ac:dyDescent="0.3">
      <c r="A492" s="1">
        <v>37594</v>
      </c>
      <c r="C492" t="s">
        <v>34</v>
      </c>
      <c r="D492" t="s">
        <v>35</v>
      </c>
      <c r="E492" t="s">
        <v>36</v>
      </c>
      <c r="F492" t="s">
        <v>19</v>
      </c>
      <c r="G492" t="s">
        <v>19</v>
      </c>
      <c r="I492" t="s">
        <v>20</v>
      </c>
    </row>
    <row r="493" spans="1:9" x14ac:dyDescent="0.3">
      <c r="A493" s="1">
        <v>37594</v>
      </c>
      <c r="C493" t="s">
        <v>37</v>
      </c>
      <c r="D493" t="s">
        <v>38</v>
      </c>
      <c r="E493" t="s">
        <v>12</v>
      </c>
      <c r="F493" t="s">
        <v>39</v>
      </c>
      <c r="G493" t="s">
        <v>40</v>
      </c>
    </row>
    <row r="494" spans="1:9" x14ac:dyDescent="0.3">
      <c r="A494" s="1">
        <v>37594</v>
      </c>
      <c r="C494" t="s">
        <v>41</v>
      </c>
      <c r="D494" t="s">
        <v>42</v>
      </c>
      <c r="E494" t="s">
        <v>33</v>
      </c>
      <c r="F494" t="s">
        <v>19</v>
      </c>
      <c r="G494" t="s">
        <v>19</v>
      </c>
      <c r="I494" t="s">
        <v>20</v>
      </c>
    </row>
    <row r="495" spans="1:9" x14ac:dyDescent="0.3">
      <c r="A495" s="1">
        <v>37594</v>
      </c>
      <c r="C495" t="s">
        <v>43</v>
      </c>
      <c r="D495" t="s">
        <v>44</v>
      </c>
      <c r="E495" t="s">
        <v>33</v>
      </c>
      <c r="F495" t="s">
        <v>19</v>
      </c>
      <c r="G495" t="s">
        <v>19</v>
      </c>
      <c r="I495" t="s">
        <v>20</v>
      </c>
    </row>
    <row r="496" spans="1:9" x14ac:dyDescent="0.3">
      <c r="A496" s="1">
        <v>37594</v>
      </c>
      <c r="C496" t="s">
        <v>45</v>
      </c>
      <c r="D496" t="s">
        <v>46</v>
      </c>
      <c r="E496" t="s">
        <v>33</v>
      </c>
      <c r="F496" t="s">
        <v>19</v>
      </c>
      <c r="G496" t="s">
        <v>19</v>
      </c>
      <c r="I496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497" spans="1:9" x14ac:dyDescent="0.3">
      <c r="A497" s="1">
        <v>37595</v>
      </c>
      <c r="C497" t="s">
        <v>10</v>
      </c>
      <c r="D497" t="s">
        <v>11</v>
      </c>
      <c r="E497" t="s">
        <v>12</v>
      </c>
      <c r="F497" t="s">
        <v>13</v>
      </c>
      <c r="G497" t="s">
        <v>14</v>
      </c>
      <c r="I497" t="str">
        <f>IF(VLOOKUP(Tabla1[[#This Row],[_ProductId (No es posible modificar)]],producto[],3,0)=0,"---",VLOOKUP(Tabla1[[#This Row],[_ProductId (No es posible modificar)]],producto[],3,0))</f>
        <v>---</v>
      </c>
    </row>
    <row r="498" spans="1:9" x14ac:dyDescent="0.3">
      <c r="A498" s="1">
        <v>37595</v>
      </c>
      <c r="C498" t="s">
        <v>15</v>
      </c>
      <c r="D498" t="s">
        <v>16</v>
      </c>
      <c r="E498" t="s">
        <v>12</v>
      </c>
      <c r="F498" t="s">
        <v>17</v>
      </c>
      <c r="G498" t="s">
        <v>18</v>
      </c>
      <c r="I498" t="str">
        <f>IF(VLOOKUP(Tabla1[[#This Row],[_ProductId (No es posible modificar)]],producto[],4,0)=0,"---",VLOOKUP(Tabla1[[#This Row],[_ProductId (No es posible modificar)]],producto[],4,0))</f>
        <v>---</v>
      </c>
    </row>
    <row r="499" spans="1:9" x14ac:dyDescent="0.3">
      <c r="A499" s="1">
        <v>37595</v>
      </c>
      <c r="C499" t="s">
        <v>21</v>
      </c>
      <c r="D499" t="s">
        <v>22</v>
      </c>
      <c r="E499" t="s">
        <v>12</v>
      </c>
      <c r="F499" t="s">
        <v>23</v>
      </c>
      <c r="G499" t="s">
        <v>24</v>
      </c>
      <c r="I499" t="str">
        <f>IF(VLOOKUP(Tabla1[[#This Row],[_ProductId (No es posible modificar)]],producto[],5,0)=0,"---",VLOOKUP(Tabla1[[#This Row],[_ProductId (No es posible modificar)]],producto[],5,0))</f>
        <v>PLAYERA</v>
      </c>
    </row>
    <row r="500" spans="1:9" x14ac:dyDescent="0.3">
      <c r="A500" s="1">
        <v>37595</v>
      </c>
      <c r="C500" t="s">
        <v>25</v>
      </c>
      <c r="D500" t="s">
        <v>26</v>
      </c>
      <c r="E500" t="s">
        <v>12</v>
      </c>
      <c r="F500" t="s">
        <v>27</v>
      </c>
      <c r="G500" t="s">
        <v>28</v>
      </c>
      <c r="I500" t="str">
        <f>IF(VLOOKUP(Tabla1[[#This Row],[_ProductId (No es posible modificar)]],producto[],6,0)=0,"---",VLOOKUP(Tabla1[[#This Row],[_ProductId (No es posible modificar)]],producto[],6,0))</f>
        <v>CUELLO REDONDO</v>
      </c>
    </row>
    <row r="501" spans="1:9" x14ac:dyDescent="0.3">
      <c r="A501" s="1">
        <v>37595</v>
      </c>
      <c r="C501" t="s">
        <v>29</v>
      </c>
      <c r="D501" t="s">
        <v>30</v>
      </c>
      <c r="E501" t="s">
        <v>12</v>
      </c>
      <c r="F501" t="s">
        <v>19</v>
      </c>
      <c r="G501" t="s">
        <v>19</v>
      </c>
      <c r="I501" t="s">
        <v>20</v>
      </c>
    </row>
    <row r="502" spans="1:9" x14ac:dyDescent="0.3">
      <c r="A502" s="1">
        <v>37595</v>
      </c>
      <c r="C502" t="s">
        <v>31</v>
      </c>
      <c r="D502" t="s">
        <v>32</v>
      </c>
      <c r="E502" t="s">
        <v>33</v>
      </c>
      <c r="F502" t="s">
        <v>19</v>
      </c>
      <c r="G502" t="s">
        <v>19</v>
      </c>
      <c r="I502" t="str">
        <f>IF(VLOOKUP(Tabla1[[#This Row],[_ProductId (No es posible modificar)]],producto[],8,0)=0,"---",VLOOKUP(Tabla1[[#This Row],[_ProductId (No es posible modificar)]],producto[],8,0))</f>
        <v>---</v>
      </c>
    </row>
    <row r="503" spans="1:9" x14ac:dyDescent="0.3">
      <c r="A503" s="1">
        <v>37595</v>
      </c>
      <c r="C503" t="s">
        <v>34</v>
      </c>
      <c r="D503" t="s">
        <v>35</v>
      </c>
      <c r="E503" t="s">
        <v>36</v>
      </c>
      <c r="F503" t="s">
        <v>19</v>
      </c>
      <c r="G503" t="s">
        <v>19</v>
      </c>
      <c r="I503" t="s">
        <v>20</v>
      </c>
    </row>
    <row r="504" spans="1:9" x14ac:dyDescent="0.3">
      <c r="A504" s="1">
        <v>37595</v>
      </c>
      <c r="C504" t="s">
        <v>37</v>
      </c>
      <c r="D504" t="s">
        <v>38</v>
      </c>
      <c r="E504" t="s">
        <v>12</v>
      </c>
      <c r="F504" t="s">
        <v>39</v>
      </c>
      <c r="G504" t="s">
        <v>40</v>
      </c>
    </row>
    <row r="505" spans="1:9" x14ac:dyDescent="0.3">
      <c r="A505" s="1">
        <v>37595</v>
      </c>
      <c r="C505" t="s">
        <v>41</v>
      </c>
      <c r="D505" t="s">
        <v>42</v>
      </c>
      <c r="E505" t="s">
        <v>33</v>
      </c>
      <c r="F505" t="s">
        <v>19</v>
      </c>
      <c r="G505" t="s">
        <v>19</v>
      </c>
      <c r="I505" t="s">
        <v>20</v>
      </c>
    </row>
    <row r="506" spans="1:9" x14ac:dyDescent="0.3">
      <c r="A506" s="1">
        <v>37595</v>
      </c>
      <c r="C506" t="s">
        <v>43</v>
      </c>
      <c r="D506" t="s">
        <v>44</v>
      </c>
      <c r="E506" t="s">
        <v>33</v>
      </c>
      <c r="F506" t="s">
        <v>19</v>
      </c>
      <c r="G506" t="s">
        <v>19</v>
      </c>
      <c r="I506" t="s">
        <v>20</v>
      </c>
    </row>
    <row r="507" spans="1:9" x14ac:dyDescent="0.3">
      <c r="A507" s="1">
        <v>37595</v>
      </c>
      <c r="C507" t="s">
        <v>45</v>
      </c>
      <c r="D507" t="s">
        <v>46</v>
      </c>
      <c r="E507" t="s">
        <v>33</v>
      </c>
      <c r="F507" t="s">
        <v>19</v>
      </c>
      <c r="G507" t="s">
        <v>19</v>
      </c>
      <c r="I507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508" spans="1:9" x14ac:dyDescent="0.3">
      <c r="A508" s="1">
        <v>37596</v>
      </c>
      <c r="C508" t="s">
        <v>10</v>
      </c>
      <c r="D508" t="s">
        <v>11</v>
      </c>
      <c r="E508" t="s">
        <v>12</v>
      </c>
      <c r="F508" t="s">
        <v>13</v>
      </c>
      <c r="G508" t="s">
        <v>14</v>
      </c>
      <c r="I508" t="str">
        <f>IF(VLOOKUP(Tabla1[[#This Row],[_ProductId (No es posible modificar)]],producto[],3,0)=0,"---",VLOOKUP(Tabla1[[#This Row],[_ProductId (No es posible modificar)]],producto[],3,0))</f>
        <v>---</v>
      </c>
    </row>
    <row r="509" spans="1:9" x14ac:dyDescent="0.3">
      <c r="A509" s="1">
        <v>37596</v>
      </c>
      <c r="C509" t="s">
        <v>15</v>
      </c>
      <c r="D509" t="s">
        <v>16</v>
      </c>
      <c r="E509" t="s">
        <v>12</v>
      </c>
      <c r="F509" t="s">
        <v>17</v>
      </c>
      <c r="G509" t="s">
        <v>18</v>
      </c>
      <c r="I509" t="str">
        <f>IF(VLOOKUP(Tabla1[[#This Row],[_ProductId (No es posible modificar)]],producto[],4,0)=0,"---",VLOOKUP(Tabla1[[#This Row],[_ProductId (No es posible modificar)]],producto[],4,0))</f>
        <v>---</v>
      </c>
    </row>
    <row r="510" spans="1:9" x14ac:dyDescent="0.3">
      <c r="A510" s="1">
        <v>37596</v>
      </c>
      <c r="C510" t="s">
        <v>21</v>
      </c>
      <c r="D510" t="s">
        <v>22</v>
      </c>
      <c r="E510" t="s">
        <v>12</v>
      </c>
      <c r="F510" t="s">
        <v>23</v>
      </c>
      <c r="G510" t="s">
        <v>24</v>
      </c>
      <c r="I510" t="str">
        <f>IF(VLOOKUP(Tabla1[[#This Row],[_ProductId (No es posible modificar)]],producto[],5,0)=0,"---",VLOOKUP(Tabla1[[#This Row],[_ProductId (No es posible modificar)]],producto[],5,0))</f>
        <v>PLAYERA</v>
      </c>
    </row>
    <row r="511" spans="1:9" x14ac:dyDescent="0.3">
      <c r="A511" s="1">
        <v>37596</v>
      </c>
      <c r="C511" t="s">
        <v>25</v>
      </c>
      <c r="D511" t="s">
        <v>26</v>
      </c>
      <c r="E511" t="s">
        <v>12</v>
      </c>
      <c r="F511" t="s">
        <v>27</v>
      </c>
      <c r="G511" t="s">
        <v>28</v>
      </c>
      <c r="I511" t="str">
        <f>IF(VLOOKUP(Tabla1[[#This Row],[_ProductId (No es posible modificar)]],producto[],6,0)=0,"---",VLOOKUP(Tabla1[[#This Row],[_ProductId (No es posible modificar)]],producto[],6,0))</f>
        <v>CUELLO REDONDO</v>
      </c>
    </row>
    <row r="512" spans="1:9" x14ac:dyDescent="0.3">
      <c r="A512" s="1">
        <v>37596</v>
      </c>
      <c r="C512" t="s">
        <v>29</v>
      </c>
      <c r="D512" t="s">
        <v>30</v>
      </c>
      <c r="E512" t="s">
        <v>12</v>
      </c>
      <c r="F512" t="s">
        <v>19</v>
      </c>
      <c r="G512" t="s">
        <v>19</v>
      </c>
      <c r="I512" t="s">
        <v>20</v>
      </c>
    </row>
    <row r="513" spans="1:9" x14ac:dyDescent="0.3">
      <c r="A513" s="1">
        <v>37596</v>
      </c>
      <c r="C513" t="s">
        <v>31</v>
      </c>
      <c r="D513" t="s">
        <v>32</v>
      </c>
      <c r="E513" t="s">
        <v>33</v>
      </c>
      <c r="F513" t="s">
        <v>19</v>
      </c>
      <c r="G513" t="s">
        <v>19</v>
      </c>
      <c r="I513" t="str">
        <f>IF(VLOOKUP(Tabla1[[#This Row],[_ProductId (No es posible modificar)]],producto[],8,0)=0,"---",VLOOKUP(Tabla1[[#This Row],[_ProductId (No es posible modificar)]],producto[],8,0))</f>
        <v>---</v>
      </c>
    </row>
    <row r="514" spans="1:9" x14ac:dyDescent="0.3">
      <c r="A514" s="1">
        <v>37596</v>
      </c>
      <c r="C514" t="s">
        <v>34</v>
      </c>
      <c r="D514" t="s">
        <v>35</v>
      </c>
      <c r="E514" t="s">
        <v>36</v>
      </c>
      <c r="F514" t="s">
        <v>19</v>
      </c>
      <c r="G514" t="s">
        <v>19</v>
      </c>
      <c r="I514" t="s">
        <v>20</v>
      </c>
    </row>
    <row r="515" spans="1:9" x14ac:dyDescent="0.3">
      <c r="A515" s="1">
        <v>37596</v>
      </c>
      <c r="C515" t="s">
        <v>37</v>
      </c>
      <c r="D515" t="s">
        <v>38</v>
      </c>
      <c r="E515" t="s">
        <v>12</v>
      </c>
      <c r="F515" t="s">
        <v>39</v>
      </c>
      <c r="G515" t="s">
        <v>40</v>
      </c>
    </row>
    <row r="516" spans="1:9" x14ac:dyDescent="0.3">
      <c r="A516" s="1">
        <v>37596</v>
      </c>
      <c r="C516" t="s">
        <v>41</v>
      </c>
      <c r="D516" t="s">
        <v>42</v>
      </c>
      <c r="E516" t="s">
        <v>33</v>
      </c>
      <c r="F516" t="s">
        <v>19</v>
      </c>
      <c r="G516" t="s">
        <v>19</v>
      </c>
      <c r="I516" t="s">
        <v>20</v>
      </c>
    </row>
    <row r="517" spans="1:9" x14ac:dyDescent="0.3">
      <c r="A517" s="1">
        <v>37596</v>
      </c>
      <c r="C517" t="s">
        <v>43</v>
      </c>
      <c r="D517" t="s">
        <v>44</v>
      </c>
      <c r="E517" t="s">
        <v>33</v>
      </c>
      <c r="F517" t="s">
        <v>19</v>
      </c>
      <c r="G517" t="s">
        <v>19</v>
      </c>
      <c r="I517" t="s">
        <v>20</v>
      </c>
    </row>
    <row r="518" spans="1:9" x14ac:dyDescent="0.3">
      <c r="A518" s="1">
        <v>37596</v>
      </c>
      <c r="C518" t="s">
        <v>45</v>
      </c>
      <c r="D518" t="s">
        <v>46</v>
      </c>
      <c r="E518" t="s">
        <v>33</v>
      </c>
      <c r="F518" t="s">
        <v>19</v>
      </c>
      <c r="G518" t="s">
        <v>19</v>
      </c>
      <c r="I518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519" spans="1:9" x14ac:dyDescent="0.3">
      <c r="A519" s="1">
        <v>37597</v>
      </c>
      <c r="C519" t="s">
        <v>10</v>
      </c>
      <c r="D519" t="s">
        <v>11</v>
      </c>
      <c r="E519" t="s">
        <v>12</v>
      </c>
      <c r="F519" t="s">
        <v>13</v>
      </c>
      <c r="G519" t="s">
        <v>14</v>
      </c>
      <c r="I519" t="str">
        <f>IF(VLOOKUP(Tabla1[[#This Row],[_ProductId (No es posible modificar)]],producto[],3,0)=0,"---",VLOOKUP(Tabla1[[#This Row],[_ProductId (No es posible modificar)]],producto[],3,0))</f>
        <v>---</v>
      </c>
    </row>
    <row r="520" spans="1:9" x14ac:dyDescent="0.3">
      <c r="A520" s="1">
        <v>37597</v>
      </c>
      <c r="C520" t="s">
        <v>15</v>
      </c>
      <c r="D520" t="s">
        <v>16</v>
      </c>
      <c r="E520" t="s">
        <v>12</v>
      </c>
      <c r="F520" t="s">
        <v>17</v>
      </c>
      <c r="G520" t="s">
        <v>18</v>
      </c>
      <c r="I520" t="str">
        <f>IF(VLOOKUP(Tabla1[[#This Row],[_ProductId (No es posible modificar)]],producto[],4,0)=0,"---",VLOOKUP(Tabla1[[#This Row],[_ProductId (No es posible modificar)]],producto[],4,0))</f>
        <v>---</v>
      </c>
    </row>
    <row r="521" spans="1:9" x14ac:dyDescent="0.3">
      <c r="A521" s="1">
        <v>37597</v>
      </c>
      <c r="C521" t="s">
        <v>21</v>
      </c>
      <c r="D521" t="s">
        <v>22</v>
      </c>
      <c r="E521" t="s">
        <v>12</v>
      </c>
      <c r="F521" t="s">
        <v>23</v>
      </c>
      <c r="G521" t="s">
        <v>24</v>
      </c>
      <c r="I521" t="str">
        <f>IF(VLOOKUP(Tabla1[[#This Row],[_ProductId (No es posible modificar)]],producto[],5,0)=0,"---",VLOOKUP(Tabla1[[#This Row],[_ProductId (No es posible modificar)]],producto[],5,0))</f>
        <v>PANTS</v>
      </c>
    </row>
    <row r="522" spans="1:9" x14ac:dyDescent="0.3">
      <c r="A522" s="1">
        <v>37597</v>
      </c>
      <c r="C522" t="s">
        <v>25</v>
      </c>
      <c r="D522" t="s">
        <v>26</v>
      </c>
      <c r="E522" t="s">
        <v>12</v>
      </c>
      <c r="F522" t="s">
        <v>27</v>
      </c>
      <c r="G522" t="s">
        <v>28</v>
      </c>
      <c r="I522" t="str">
        <f>IF(VLOOKUP(Tabla1[[#This Row],[_ProductId (No es posible modificar)]],producto[],6,0)=0,"---",VLOOKUP(Tabla1[[#This Row],[_ProductId (No es posible modificar)]],producto[],6,0))</f>
        <v>CINTURA MEDIA</v>
      </c>
    </row>
    <row r="523" spans="1:9" x14ac:dyDescent="0.3">
      <c r="A523" s="1">
        <v>37597</v>
      </c>
      <c r="C523" t="s">
        <v>29</v>
      </c>
      <c r="D523" t="s">
        <v>30</v>
      </c>
      <c r="E523" t="s">
        <v>12</v>
      </c>
      <c r="F523" t="s">
        <v>19</v>
      </c>
      <c r="G523" t="s">
        <v>19</v>
      </c>
      <c r="I523" t="s">
        <v>20</v>
      </c>
    </row>
    <row r="524" spans="1:9" x14ac:dyDescent="0.3">
      <c r="A524" s="1">
        <v>37597</v>
      </c>
      <c r="C524" t="s">
        <v>31</v>
      </c>
      <c r="D524" t="s">
        <v>32</v>
      </c>
      <c r="E524" t="s">
        <v>33</v>
      </c>
      <c r="F524" t="s">
        <v>19</v>
      </c>
      <c r="G524" t="s">
        <v>19</v>
      </c>
      <c r="I524" t="str">
        <f>IF(VLOOKUP(Tabla1[[#This Row],[_ProductId (No es posible modificar)]],producto[],8,0)=0,"---",VLOOKUP(Tabla1[[#This Row],[_ProductId (No es posible modificar)]],producto[],8,0))</f>
        <v>---</v>
      </c>
    </row>
    <row r="525" spans="1:9" x14ac:dyDescent="0.3">
      <c r="A525" s="1">
        <v>37597</v>
      </c>
      <c r="C525" t="s">
        <v>34</v>
      </c>
      <c r="D525" t="s">
        <v>35</v>
      </c>
      <c r="E525" t="s">
        <v>36</v>
      </c>
      <c r="F525" t="s">
        <v>19</v>
      </c>
      <c r="G525" t="s">
        <v>19</v>
      </c>
      <c r="I525" t="s">
        <v>20</v>
      </c>
    </row>
    <row r="526" spans="1:9" x14ac:dyDescent="0.3">
      <c r="A526" s="1">
        <v>37597</v>
      </c>
      <c r="C526" t="s">
        <v>37</v>
      </c>
      <c r="D526" t="s">
        <v>38</v>
      </c>
      <c r="E526" t="s">
        <v>12</v>
      </c>
      <c r="F526" t="s">
        <v>39</v>
      </c>
      <c r="G526" t="s">
        <v>40</v>
      </c>
    </row>
    <row r="527" spans="1:9" x14ac:dyDescent="0.3">
      <c r="A527" s="1">
        <v>37597</v>
      </c>
      <c r="C527" t="s">
        <v>41</v>
      </c>
      <c r="D527" t="s">
        <v>42</v>
      </c>
      <c r="E527" t="s">
        <v>33</v>
      </c>
      <c r="F527" t="s">
        <v>19</v>
      </c>
      <c r="G527" t="s">
        <v>19</v>
      </c>
      <c r="I527" t="s">
        <v>20</v>
      </c>
    </row>
    <row r="528" spans="1:9" x14ac:dyDescent="0.3">
      <c r="A528" s="1">
        <v>37597</v>
      </c>
      <c r="C528" t="s">
        <v>43</v>
      </c>
      <c r="D528" t="s">
        <v>44</v>
      </c>
      <c r="E528" t="s">
        <v>33</v>
      </c>
      <c r="F528" t="s">
        <v>19</v>
      </c>
      <c r="G528" t="s">
        <v>19</v>
      </c>
      <c r="I528" t="s">
        <v>20</v>
      </c>
    </row>
    <row r="529" spans="1:9" x14ac:dyDescent="0.3">
      <c r="A529" s="1">
        <v>37597</v>
      </c>
      <c r="C529" t="s">
        <v>45</v>
      </c>
      <c r="D529" t="s">
        <v>46</v>
      </c>
      <c r="E529" t="s">
        <v>33</v>
      </c>
      <c r="F529" t="s">
        <v>19</v>
      </c>
      <c r="G529" t="s">
        <v>19</v>
      </c>
      <c r="I529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530" spans="1:9" x14ac:dyDescent="0.3">
      <c r="A530" s="1">
        <v>37598</v>
      </c>
      <c r="C530" t="s">
        <v>10</v>
      </c>
      <c r="D530" t="s">
        <v>11</v>
      </c>
      <c r="E530" t="s">
        <v>12</v>
      </c>
      <c r="F530" t="s">
        <v>13</v>
      </c>
      <c r="G530" t="s">
        <v>14</v>
      </c>
      <c r="I530" t="str">
        <f>IF(VLOOKUP(Tabla1[[#This Row],[_ProductId (No es posible modificar)]],producto[],3,0)=0,"---",VLOOKUP(Tabla1[[#This Row],[_ProductId (No es posible modificar)]],producto[],3,0))</f>
        <v>---</v>
      </c>
    </row>
    <row r="531" spans="1:9" x14ac:dyDescent="0.3">
      <c r="A531" s="1">
        <v>37598</v>
      </c>
      <c r="C531" t="s">
        <v>15</v>
      </c>
      <c r="D531" t="s">
        <v>16</v>
      </c>
      <c r="E531" t="s">
        <v>12</v>
      </c>
      <c r="F531" t="s">
        <v>17</v>
      </c>
      <c r="G531" t="s">
        <v>18</v>
      </c>
      <c r="I531" t="str">
        <f>IF(VLOOKUP(Tabla1[[#This Row],[_ProductId (No es posible modificar)]],producto[],4,0)=0,"---",VLOOKUP(Tabla1[[#This Row],[_ProductId (No es posible modificar)]],producto[],4,0))</f>
        <v>---</v>
      </c>
    </row>
    <row r="532" spans="1:9" x14ac:dyDescent="0.3">
      <c r="A532" s="1">
        <v>37598</v>
      </c>
      <c r="C532" t="s">
        <v>21</v>
      </c>
      <c r="D532" t="s">
        <v>22</v>
      </c>
      <c r="E532" t="s">
        <v>12</v>
      </c>
      <c r="F532" t="s">
        <v>23</v>
      </c>
      <c r="G532" t="s">
        <v>24</v>
      </c>
      <c r="I532" t="str">
        <f>IF(VLOOKUP(Tabla1[[#This Row],[_ProductId (No es posible modificar)]],producto[],5,0)=0,"---",VLOOKUP(Tabla1[[#This Row],[_ProductId (No es posible modificar)]],producto[],5,0))</f>
        <v>PANTS</v>
      </c>
    </row>
    <row r="533" spans="1:9" x14ac:dyDescent="0.3">
      <c r="A533" s="1">
        <v>37598</v>
      </c>
      <c r="C533" t="s">
        <v>25</v>
      </c>
      <c r="D533" t="s">
        <v>26</v>
      </c>
      <c r="E533" t="s">
        <v>12</v>
      </c>
      <c r="F533" t="s">
        <v>27</v>
      </c>
      <c r="G533" t="s">
        <v>28</v>
      </c>
      <c r="I533" t="str">
        <f>IF(VLOOKUP(Tabla1[[#This Row],[_ProductId (No es posible modificar)]],producto[],6,0)=0,"---",VLOOKUP(Tabla1[[#This Row],[_ProductId (No es posible modificar)]],producto[],6,0))</f>
        <v>CINTURA MEDIA</v>
      </c>
    </row>
    <row r="534" spans="1:9" x14ac:dyDescent="0.3">
      <c r="A534" s="1">
        <v>37598</v>
      </c>
      <c r="C534" t="s">
        <v>29</v>
      </c>
      <c r="D534" t="s">
        <v>30</v>
      </c>
      <c r="E534" t="s">
        <v>12</v>
      </c>
      <c r="F534" t="s">
        <v>19</v>
      </c>
      <c r="G534" t="s">
        <v>19</v>
      </c>
      <c r="I534" t="s">
        <v>20</v>
      </c>
    </row>
    <row r="535" spans="1:9" x14ac:dyDescent="0.3">
      <c r="A535" s="1">
        <v>37598</v>
      </c>
      <c r="C535" t="s">
        <v>31</v>
      </c>
      <c r="D535" t="s">
        <v>32</v>
      </c>
      <c r="E535" t="s">
        <v>33</v>
      </c>
      <c r="F535" t="s">
        <v>19</v>
      </c>
      <c r="G535" t="s">
        <v>19</v>
      </c>
      <c r="I535" t="str">
        <f>IF(VLOOKUP(Tabla1[[#This Row],[_ProductId (No es posible modificar)]],producto[],8,0)=0,"---",VLOOKUP(Tabla1[[#This Row],[_ProductId (No es posible modificar)]],producto[],8,0))</f>
        <v>---</v>
      </c>
    </row>
    <row r="536" spans="1:9" x14ac:dyDescent="0.3">
      <c r="A536" s="1">
        <v>37598</v>
      </c>
      <c r="C536" t="s">
        <v>34</v>
      </c>
      <c r="D536" t="s">
        <v>35</v>
      </c>
      <c r="E536" t="s">
        <v>36</v>
      </c>
      <c r="F536" t="s">
        <v>19</v>
      </c>
      <c r="G536" t="s">
        <v>19</v>
      </c>
      <c r="I536" t="s">
        <v>20</v>
      </c>
    </row>
    <row r="537" spans="1:9" x14ac:dyDescent="0.3">
      <c r="A537" s="1">
        <v>37598</v>
      </c>
      <c r="C537" t="s">
        <v>37</v>
      </c>
      <c r="D537" t="s">
        <v>38</v>
      </c>
      <c r="E537" t="s">
        <v>12</v>
      </c>
      <c r="F537" t="s">
        <v>39</v>
      </c>
      <c r="G537" t="s">
        <v>40</v>
      </c>
    </row>
    <row r="538" spans="1:9" x14ac:dyDescent="0.3">
      <c r="A538" s="1">
        <v>37598</v>
      </c>
      <c r="C538" t="s">
        <v>41</v>
      </c>
      <c r="D538" t="s">
        <v>42</v>
      </c>
      <c r="E538" t="s">
        <v>33</v>
      </c>
      <c r="F538" t="s">
        <v>19</v>
      </c>
      <c r="G538" t="s">
        <v>19</v>
      </c>
      <c r="I538" t="s">
        <v>20</v>
      </c>
    </row>
    <row r="539" spans="1:9" x14ac:dyDescent="0.3">
      <c r="A539" s="1">
        <v>37598</v>
      </c>
      <c r="C539" t="s">
        <v>43</v>
      </c>
      <c r="D539" t="s">
        <v>44</v>
      </c>
      <c r="E539" t="s">
        <v>33</v>
      </c>
      <c r="F539" t="s">
        <v>19</v>
      </c>
      <c r="G539" t="s">
        <v>19</v>
      </c>
      <c r="I539" t="s">
        <v>20</v>
      </c>
    </row>
    <row r="540" spans="1:9" x14ac:dyDescent="0.3">
      <c r="A540" s="1">
        <v>37598</v>
      </c>
      <c r="C540" t="s">
        <v>45</v>
      </c>
      <c r="D540" t="s">
        <v>46</v>
      </c>
      <c r="E540" t="s">
        <v>33</v>
      </c>
      <c r="F540" t="s">
        <v>19</v>
      </c>
      <c r="G540" t="s">
        <v>19</v>
      </c>
      <c r="I540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541" spans="1:9" x14ac:dyDescent="0.3">
      <c r="A541" s="1">
        <v>37599</v>
      </c>
      <c r="C541" t="s">
        <v>10</v>
      </c>
      <c r="D541" t="s">
        <v>11</v>
      </c>
      <c r="E541" t="s">
        <v>12</v>
      </c>
      <c r="F541" t="s">
        <v>13</v>
      </c>
      <c r="G541" t="s">
        <v>14</v>
      </c>
      <c r="I541" t="str">
        <f>IF(VLOOKUP(Tabla1[[#This Row],[_ProductId (No es posible modificar)]],producto[],3,0)=0,"---",VLOOKUP(Tabla1[[#This Row],[_ProductId (No es posible modificar)]],producto[],3,0))</f>
        <v>---</v>
      </c>
    </row>
    <row r="542" spans="1:9" x14ac:dyDescent="0.3">
      <c r="A542" s="1">
        <v>37599</v>
      </c>
      <c r="C542" t="s">
        <v>15</v>
      </c>
      <c r="D542" t="s">
        <v>16</v>
      </c>
      <c r="E542" t="s">
        <v>12</v>
      </c>
      <c r="F542" t="s">
        <v>17</v>
      </c>
      <c r="G542" t="s">
        <v>18</v>
      </c>
      <c r="I542" t="str">
        <f>IF(VLOOKUP(Tabla1[[#This Row],[_ProductId (No es posible modificar)]],producto[],4,0)=0,"---",VLOOKUP(Tabla1[[#This Row],[_ProductId (No es posible modificar)]],producto[],4,0))</f>
        <v>---</v>
      </c>
    </row>
    <row r="543" spans="1:9" x14ac:dyDescent="0.3">
      <c r="A543" s="1">
        <v>37599</v>
      </c>
      <c r="C543" t="s">
        <v>21</v>
      </c>
      <c r="D543" t="s">
        <v>22</v>
      </c>
      <c r="E543" t="s">
        <v>12</v>
      </c>
      <c r="F543" t="s">
        <v>23</v>
      </c>
      <c r="G543" t="s">
        <v>24</v>
      </c>
      <c r="I543" t="str">
        <f>IF(VLOOKUP(Tabla1[[#This Row],[_ProductId (No es posible modificar)]],producto[],5,0)=0,"---",VLOOKUP(Tabla1[[#This Row],[_ProductId (No es posible modificar)]],producto[],5,0))</f>
        <v>PANTS</v>
      </c>
    </row>
    <row r="544" spans="1:9" x14ac:dyDescent="0.3">
      <c r="A544" s="1">
        <v>37599</v>
      </c>
      <c r="C544" t="s">
        <v>25</v>
      </c>
      <c r="D544" t="s">
        <v>26</v>
      </c>
      <c r="E544" t="s">
        <v>12</v>
      </c>
      <c r="F544" t="s">
        <v>27</v>
      </c>
      <c r="G544" t="s">
        <v>28</v>
      </c>
      <c r="I544" t="str">
        <f>IF(VLOOKUP(Tabla1[[#This Row],[_ProductId (No es posible modificar)]],producto[],6,0)=0,"---",VLOOKUP(Tabla1[[#This Row],[_ProductId (No es posible modificar)]],producto[],6,0))</f>
        <v>CINTURA MEDIA</v>
      </c>
    </row>
    <row r="545" spans="1:9" x14ac:dyDescent="0.3">
      <c r="A545" s="1">
        <v>37599</v>
      </c>
      <c r="C545" t="s">
        <v>29</v>
      </c>
      <c r="D545" t="s">
        <v>30</v>
      </c>
      <c r="E545" t="s">
        <v>12</v>
      </c>
      <c r="F545" t="s">
        <v>19</v>
      </c>
      <c r="G545" t="s">
        <v>19</v>
      </c>
      <c r="I545" t="s">
        <v>20</v>
      </c>
    </row>
    <row r="546" spans="1:9" x14ac:dyDescent="0.3">
      <c r="A546" s="1">
        <v>37599</v>
      </c>
      <c r="C546" t="s">
        <v>31</v>
      </c>
      <c r="D546" t="s">
        <v>32</v>
      </c>
      <c r="E546" t="s">
        <v>33</v>
      </c>
      <c r="F546" t="s">
        <v>19</v>
      </c>
      <c r="G546" t="s">
        <v>19</v>
      </c>
      <c r="I546" t="str">
        <f>IF(VLOOKUP(Tabla1[[#This Row],[_ProductId (No es posible modificar)]],producto[],8,0)=0,"---",VLOOKUP(Tabla1[[#This Row],[_ProductId (No es posible modificar)]],producto[],8,0))</f>
        <v>---</v>
      </c>
    </row>
    <row r="547" spans="1:9" x14ac:dyDescent="0.3">
      <c r="A547" s="1">
        <v>37599</v>
      </c>
      <c r="C547" t="s">
        <v>34</v>
      </c>
      <c r="D547" t="s">
        <v>35</v>
      </c>
      <c r="E547" t="s">
        <v>36</v>
      </c>
      <c r="F547" t="s">
        <v>19</v>
      </c>
      <c r="G547" t="s">
        <v>19</v>
      </c>
      <c r="I547" t="s">
        <v>20</v>
      </c>
    </row>
    <row r="548" spans="1:9" x14ac:dyDescent="0.3">
      <c r="A548" s="1">
        <v>37599</v>
      </c>
      <c r="C548" t="s">
        <v>37</v>
      </c>
      <c r="D548" t="s">
        <v>38</v>
      </c>
      <c r="E548" t="s">
        <v>12</v>
      </c>
      <c r="F548" t="s">
        <v>39</v>
      </c>
      <c r="G548" t="s">
        <v>40</v>
      </c>
    </row>
    <row r="549" spans="1:9" x14ac:dyDescent="0.3">
      <c r="A549" s="1">
        <v>37599</v>
      </c>
      <c r="C549" t="s">
        <v>41</v>
      </c>
      <c r="D549" t="s">
        <v>42</v>
      </c>
      <c r="E549" t="s">
        <v>33</v>
      </c>
      <c r="F549" t="s">
        <v>19</v>
      </c>
      <c r="G549" t="s">
        <v>19</v>
      </c>
      <c r="I549" t="s">
        <v>20</v>
      </c>
    </row>
    <row r="550" spans="1:9" x14ac:dyDescent="0.3">
      <c r="A550" s="1">
        <v>37599</v>
      </c>
      <c r="C550" t="s">
        <v>43</v>
      </c>
      <c r="D550" t="s">
        <v>44</v>
      </c>
      <c r="E550" t="s">
        <v>33</v>
      </c>
      <c r="F550" t="s">
        <v>19</v>
      </c>
      <c r="G550" t="s">
        <v>19</v>
      </c>
      <c r="I550" t="s">
        <v>20</v>
      </c>
    </row>
    <row r="551" spans="1:9" x14ac:dyDescent="0.3">
      <c r="A551" s="1">
        <v>37599</v>
      </c>
      <c r="C551" t="s">
        <v>45</v>
      </c>
      <c r="D551" t="s">
        <v>46</v>
      </c>
      <c r="E551" t="s">
        <v>33</v>
      </c>
      <c r="F551" t="s">
        <v>19</v>
      </c>
      <c r="G551" t="s">
        <v>19</v>
      </c>
      <c r="I551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552" spans="1:9" x14ac:dyDescent="0.3">
      <c r="A552" s="1">
        <v>37600</v>
      </c>
      <c r="C552" t="s">
        <v>10</v>
      </c>
      <c r="D552" t="s">
        <v>11</v>
      </c>
      <c r="E552" t="s">
        <v>12</v>
      </c>
      <c r="F552" t="s">
        <v>13</v>
      </c>
      <c r="G552" t="s">
        <v>14</v>
      </c>
      <c r="I552" t="str">
        <f>IF(VLOOKUP(Tabla1[[#This Row],[_ProductId (No es posible modificar)]],producto[],3,0)=0,"---",VLOOKUP(Tabla1[[#This Row],[_ProductId (No es posible modificar)]],producto[],3,0))</f>
        <v>---</v>
      </c>
    </row>
    <row r="553" spans="1:9" x14ac:dyDescent="0.3">
      <c r="A553" s="1">
        <v>37600</v>
      </c>
      <c r="C553" t="s">
        <v>15</v>
      </c>
      <c r="D553" t="s">
        <v>16</v>
      </c>
      <c r="E553" t="s">
        <v>12</v>
      </c>
      <c r="F553" t="s">
        <v>17</v>
      </c>
      <c r="G553" t="s">
        <v>18</v>
      </c>
      <c r="I553" t="str">
        <f>IF(VLOOKUP(Tabla1[[#This Row],[_ProductId (No es posible modificar)]],producto[],4,0)=0,"---",VLOOKUP(Tabla1[[#This Row],[_ProductId (No es posible modificar)]],producto[],4,0))</f>
        <v>---</v>
      </c>
    </row>
    <row r="554" spans="1:9" x14ac:dyDescent="0.3">
      <c r="A554" s="1">
        <v>37600</v>
      </c>
      <c r="C554" t="s">
        <v>21</v>
      </c>
      <c r="D554" t="s">
        <v>22</v>
      </c>
      <c r="E554" t="s">
        <v>12</v>
      </c>
      <c r="F554" t="s">
        <v>23</v>
      </c>
      <c r="G554" t="s">
        <v>24</v>
      </c>
      <c r="I554" t="str">
        <f>IF(VLOOKUP(Tabla1[[#This Row],[_ProductId (No es posible modificar)]],producto[],5,0)=0,"---",VLOOKUP(Tabla1[[#This Row],[_ProductId (No es posible modificar)]],producto[],5,0))</f>
        <v>PANTS</v>
      </c>
    </row>
    <row r="555" spans="1:9" x14ac:dyDescent="0.3">
      <c r="A555" s="1">
        <v>37600</v>
      </c>
      <c r="C555" t="s">
        <v>25</v>
      </c>
      <c r="D555" t="s">
        <v>26</v>
      </c>
      <c r="E555" t="s">
        <v>12</v>
      </c>
      <c r="F555" t="s">
        <v>27</v>
      </c>
      <c r="G555" t="s">
        <v>28</v>
      </c>
      <c r="I555" t="str">
        <f>IF(VLOOKUP(Tabla1[[#This Row],[_ProductId (No es posible modificar)]],producto[],6,0)=0,"---",VLOOKUP(Tabla1[[#This Row],[_ProductId (No es posible modificar)]],producto[],6,0))</f>
        <v>CINTURA MEDIA</v>
      </c>
    </row>
    <row r="556" spans="1:9" x14ac:dyDescent="0.3">
      <c r="A556" s="1">
        <v>37600</v>
      </c>
      <c r="C556" t="s">
        <v>29</v>
      </c>
      <c r="D556" t="s">
        <v>30</v>
      </c>
      <c r="E556" t="s">
        <v>12</v>
      </c>
      <c r="F556" t="s">
        <v>19</v>
      </c>
      <c r="G556" t="s">
        <v>19</v>
      </c>
      <c r="I556" t="s">
        <v>20</v>
      </c>
    </row>
    <row r="557" spans="1:9" x14ac:dyDescent="0.3">
      <c r="A557" s="1">
        <v>37600</v>
      </c>
      <c r="C557" t="s">
        <v>31</v>
      </c>
      <c r="D557" t="s">
        <v>32</v>
      </c>
      <c r="E557" t="s">
        <v>33</v>
      </c>
      <c r="F557" t="s">
        <v>19</v>
      </c>
      <c r="G557" t="s">
        <v>19</v>
      </c>
      <c r="I557" t="str">
        <f>IF(VLOOKUP(Tabla1[[#This Row],[_ProductId (No es posible modificar)]],producto[],8,0)=0,"---",VLOOKUP(Tabla1[[#This Row],[_ProductId (No es posible modificar)]],producto[],8,0))</f>
        <v>---</v>
      </c>
    </row>
    <row r="558" spans="1:9" x14ac:dyDescent="0.3">
      <c r="A558" s="1">
        <v>37600</v>
      </c>
      <c r="C558" t="s">
        <v>34</v>
      </c>
      <c r="D558" t="s">
        <v>35</v>
      </c>
      <c r="E558" t="s">
        <v>36</v>
      </c>
      <c r="F558" t="s">
        <v>19</v>
      </c>
      <c r="G558" t="s">
        <v>19</v>
      </c>
      <c r="I558" t="s">
        <v>20</v>
      </c>
    </row>
    <row r="559" spans="1:9" x14ac:dyDescent="0.3">
      <c r="A559" s="1">
        <v>37600</v>
      </c>
      <c r="C559" t="s">
        <v>37</v>
      </c>
      <c r="D559" t="s">
        <v>38</v>
      </c>
      <c r="E559" t="s">
        <v>12</v>
      </c>
      <c r="F559" t="s">
        <v>39</v>
      </c>
      <c r="G559" t="s">
        <v>40</v>
      </c>
    </row>
    <row r="560" spans="1:9" x14ac:dyDescent="0.3">
      <c r="A560" s="1">
        <v>37600</v>
      </c>
      <c r="C560" t="s">
        <v>41</v>
      </c>
      <c r="D560" t="s">
        <v>42</v>
      </c>
      <c r="E560" t="s">
        <v>33</v>
      </c>
      <c r="F560" t="s">
        <v>19</v>
      </c>
      <c r="G560" t="s">
        <v>19</v>
      </c>
      <c r="I560" t="s">
        <v>20</v>
      </c>
    </row>
    <row r="561" spans="1:9" x14ac:dyDescent="0.3">
      <c r="A561" s="1">
        <v>37600</v>
      </c>
      <c r="C561" t="s">
        <v>43</v>
      </c>
      <c r="D561" t="s">
        <v>44</v>
      </c>
      <c r="E561" t="s">
        <v>33</v>
      </c>
      <c r="F561" t="s">
        <v>19</v>
      </c>
      <c r="G561" t="s">
        <v>19</v>
      </c>
      <c r="I561" t="s">
        <v>20</v>
      </c>
    </row>
    <row r="562" spans="1:9" x14ac:dyDescent="0.3">
      <c r="A562" s="1">
        <v>37600</v>
      </c>
      <c r="C562" t="s">
        <v>45</v>
      </c>
      <c r="D562" t="s">
        <v>46</v>
      </c>
      <c r="E562" t="s">
        <v>33</v>
      </c>
      <c r="F562" t="s">
        <v>19</v>
      </c>
      <c r="G562" t="s">
        <v>19</v>
      </c>
      <c r="I562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563" spans="1:9" x14ac:dyDescent="0.3">
      <c r="A563" s="1">
        <v>37601</v>
      </c>
      <c r="C563" t="s">
        <v>10</v>
      </c>
      <c r="D563" t="s">
        <v>11</v>
      </c>
      <c r="E563" t="s">
        <v>12</v>
      </c>
      <c r="F563" t="s">
        <v>13</v>
      </c>
      <c r="G563" t="s">
        <v>14</v>
      </c>
      <c r="I563" t="str">
        <f>IF(VLOOKUP(Tabla1[[#This Row],[_ProductId (No es posible modificar)]],producto[],3,0)=0,"---",VLOOKUP(Tabla1[[#This Row],[_ProductId (No es posible modificar)]],producto[],3,0))</f>
        <v>---</v>
      </c>
    </row>
    <row r="564" spans="1:9" x14ac:dyDescent="0.3">
      <c r="A564" s="1">
        <v>37601</v>
      </c>
      <c r="C564" t="s">
        <v>15</v>
      </c>
      <c r="D564" t="s">
        <v>16</v>
      </c>
      <c r="E564" t="s">
        <v>12</v>
      </c>
      <c r="F564" t="s">
        <v>17</v>
      </c>
      <c r="G564" t="s">
        <v>18</v>
      </c>
      <c r="I564" t="str">
        <f>IF(VLOOKUP(Tabla1[[#This Row],[_ProductId (No es posible modificar)]],producto[],4,0)=0,"---",VLOOKUP(Tabla1[[#This Row],[_ProductId (No es posible modificar)]],producto[],4,0))</f>
        <v>---</v>
      </c>
    </row>
    <row r="565" spans="1:9" x14ac:dyDescent="0.3">
      <c r="A565" s="1">
        <v>37601</v>
      </c>
      <c r="C565" t="s">
        <v>21</v>
      </c>
      <c r="D565" t="s">
        <v>22</v>
      </c>
      <c r="E565" t="s">
        <v>12</v>
      </c>
      <c r="F565" t="s">
        <v>23</v>
      </c>
      <c r="G565" t="s">
        <v>24</v>
      </c>
      <c r="I565" t="str">
        <f>IF(VLOOKUP(Tabla1[[#This Row],[_ProductId (No es posible modificar)]],producto[],5,0)=0,"---",VLOOKUP(Tabla1[[#This Row],[_ProductId (No es posible modificar)]],producto[],5,0))</f>
        <v>PANTS</v>
      </c>
    </row>
    <row r="566" spans="1:9" x14ac:dyDescent="0.3">
      <c r="A566" s="1">
        <v>37601</v>
      </c>
      <c r="C566" t="s">
        <v>25</v>
      </c>
      <c r="D566" t="s">
        <v>26</v>
      </c>
      <c r="E566" t="s">
        <v>12</v>
      </c>
      <c r="F566" t="s">
        <v>27</v>
      </c>
      <c r="G566" t="s">
        <v>28</v>
      </c>
      <c r="I566" t="str">
        <f>IF(VLOOKUP(Tabla1[[#This Row],[_ProductId (No es posible modificar)]],producto[],6,0)=0,"---",VLOOKUP(Tabla1[[#This Row],[_ProductId (No es posible modificar)]],producto[],6,0))</f>
        <v>CINTURA MEDIA</v>
      </c>
    </row>
    <row r="567" spans="1:9" x14ac:dyDescent="0.3">
      <c r="A567" s="1">
        <v>37601</v>
      </c>
      <c r="C567" t="s">
        <v>29</v>
      </c>
      <c r="D567" t="s">
        <v>30</v>
      </c>
      <c r="E567" t="s">
        <v>12</v>
      </c>
      <c r="F567" t="s">
        <v>19</v>
      </c>
      <c r="G567" t="s">
        <v>19</v>
      </c>
      <c r="I567" t="s">
        <v>20</v>
      </c>
    </row>
    <row r="568" spans="1:9" x14ac:dyDescent="0.3">
      <c r="A568" s="1">
        <v>37601</v>
      </c>
      <c r="C568" t="s">
        <v>31</v>
      </c>
      <c r="D568" t="s">
        <v>32</v>
      </c>
      <c r="E568" t="s">
        <v>33</v>
      </c>
      <c r="F568" t="s">
        <v>19</v>
      </c>
      <c r="G568" t="s">
        <v>19</v>
      </c>
      <c r="I568" t="str">
        <f>IF(VLOOKUP(Tabla1[[#This Row],[_ProductId (No es posible modificar)]],producto[],8,0)=0,"---",VLOOKUP(Tabla1[[#This Row],[_ProductId (No es posible modificar)]],producto[],8,0))</f>
        <v>---</v>
      </c>
    </row>
    <row r="569" spans="1:9" x14ac:dyDescent="0.3">
      <c r="A569" s="1">
        <v>37601</v>
      </c>
      <c r="C569" t="s">
        <v>34</v>
      </c>
      <c r="D569" t="s">
        <v>35</v>
      </c>
      <c r="E569" t="s">
        <v>36</v>
      </c>
      <c r="F569" t="s">
        <v>19</v>
      </c>
      <c r="G569" t="s">
        <v>19</v>
      </c>
      <c r="I569" t="s">
        <v>20</v>
      </c>
    </row>
    <row r="570" spans="1:9" x14ac:dyDescent="0.3">
      <c r="A570" s="1">
        <v>37601</v>
      </c>
      <c r="C570" t="s">
        <v>37</v>
      </c>
      <c r="D570" t="s">
        <v>38</v>
      </c>
      <c r="E570" t="s">
        <v>12</v>
      </c>
      <c r="F570" t="s">
        <v>39</v>
      </c>
      <c r="G570" t="s">
        <v>40</v>
      </c>
    </row>
    <row r="571" spans="1:9" x14ac:dyDescent="0.3">
      <c r="A571" s="1">
        <v>37601</v>
      </c>
      <c r="C571" t="s">
        <v>41</v>
      </c>
      <c r="D571" t="s">
        <v>42</v>
      </c>
      <c r="E571" t="s">
        <v>33</v>
      </c>
      <c r="F571" t="s">
        <v>19</v>
      </c>
      <c r="G571" t="s">
        <v>19</v>
      </c>
      <c r="I571" t="s">
        <v>20</v>
      </c>
    </row>
    <row r="572" spans="1:9" x14ac:dyDescent="0.3">
      <c r="A572" s="1">
        <v>37601</v>
      </c>
      <c r="C572" t="s">
        <v>43</v>
      </c>
      <c r="D572" t="s">
        <v>44</v>
      </c>
      <c r="E572" t="s">
        <v>33</v>
      </c>
      <c r="F572" t="s">
        <v>19</v>
      </c>
      <c r="G572" t="s">
        <v>19</v>
      </c>
      <c r="I572" t="s">
        <v>20</v>
      </c>
    </row>
    <row r="573" spans="1:9" x14ac:dyDescent="0.3">
      <c r="A573" s="1">
        <v>37601</v>
      </c>
      <c r="C573" t="s">
        <v>45</v>
      </c>
      <c r="D573" t="s">
        <v>46</v>
      </c>
      <c r="E573" t="s">
        <v>33</v>
      </c>
      <c r="F573" t="s">
        <v>19</v>
      </c>
      <c r="G573" t="s">
        <v>19</v>
      </c>
      <c r="I573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574" spans="1:9" x14ac:dyDescent="0.3">
      <c r="A574" s="1">
        <v>37602</v>
      </c>
      <c r="C574" t="s">
        <v>10</v>
      </c>
      <c r="D574" t="s">
        <v>11</v>
      </c>
      <c r="E574" t="s">
        <v>12</v>
      </c>
      <c r="F574" t="s">
        <v>13</v>
      </c>
      <c r="G574" t="s">
        <v>14</v>
      </c>
      <c r="I574" t="str">
        <f>IF(VLOOKUP(Tabla1[[#This Row],[_ProductId (No es posible modificar)]],producto[],3,0)=0,"---",VLOOKUP(Tabla1[[#This Row],[_ProductId (No es posible modificar)]],producto[],3,0))</f>
        <v>---</v>
      </c>
    </row>
    <row r="575" spans="1:9" x14ac:dyDescent="0.3">
      <c r="A575" s="1">
        <v>37602</v>
      </c>
      <c r="C575" t="s">
        <v>15</v>
      </c>
      <c r="D575" t="s">
        <v>16</v>
      </c>
      <c r="E575" t="s">
        <v>12</v>
      </c>
      <c r="F575" t="s">
        <v>17</v>
      </c>
      <c r="G575" t="s">
        <v>18</v>
      </c>
      <c r="I575" t="str">
        <f>IF(VLOOKUP(Tabla1[[#This Row],[_ProductId (No es posible modificar)]],producto[],4,0)=0,"---",VLOOKUP(Tabla1[[#This Row],[_ProductId (No es posible modificar)]],producto[],4,0))</f>
        <v>---</v>
      </c>
    </row>
    <row r="576" spans="1:9" x14ac:dyDescent="0.3">
      <c r="A576" s="1">
        <v>37602</v>
      </c>
      <c r="C576" t="s">
        <v>21</v>
      </c>
      <c r="D576" t="s">
        <v>22</v>
      </c>
      <c r="E576" t="s">
        <v>12</v>
      </c>
      <c r="F576" t="s">
        <v>23</v>
      </c>
      <c r="G576" t="s">
        <v>24</v>
      </c>
      <c r="I576" t="str">
        <f>IF(VLOOKUP(Tabla1[[#This Row],[_ProductId (No es posible modificar)]],producto[],5,0)=0,"---",VLOOKUP(Tabla1[[#This Row],[_ProductId (No es posible modificar)]],producto[],5,0))</f>
        <v>PANTS</v>
      </c>
    </row>
    <row r="577" spans="1:9" x14ac:dyDescent="0.3">
      <c r="A577" s="1">
        <v>37602</v>
      </c>
      <c r="C577" t="s">
        <v>25</v>
      </c>
      <c r="D577" t="s">
        <v>26</v>
      </c>
      <c r="E577" t="s">
        <v>12</v>
      </c>
      <c r="F577" t="s">
        <v>27</v>
      </c>
      <c r="G577" t="s">
        <v>28</v>
      </c>
      <c r="I577" t="str">
        <f>IF(VLOOKUP(Tabla1[[#This Row],[_ProductId (No es posible modificar)]],producto[],6,0)=0,"---",VLOOKUP(Tabla1[[#This Row],[_ProductId (No es posible modificar)]],producto[],6,0))</f>
        <v>CINTURA MEDIA</v>
      </c>
    </row>
    <row r="578" spans="1:9" x14ac:dyDescent="0.3">
      <c r="A578" s="1">
        <v>37602</v>
      </c>
      <c r="C578" t="s">
        <v>29</v>
      </c>
      <c r="D578" t="s">
        <v>30</v>
      </c>
      <c r="E578" t="s">
        <v>12</v>
      </c>
      <c r="F578" t="s">
        <v>19</v>
      </c>
      <c r="G578" t="s">
        <v>19</v>
      </c>
      <c r="I578" t="s">
        <v>20</v>
      </c>
    </row>
    <row r="579" spans="1:9" x14ac:dyDescent="0.3">
      <c r="A579" s="1">
        <v>37602</v>
      </c>
      <c r="C579" t="s">
        <v>31</v>
      </c>
      <c r="D579" t="s">
        <v>32</v>
      </c>
      <c r="E579" t="s">
        <v>33</v>
      </c>
      <c r="F579" t="s">
        <v>19</v>
      </c>
      <c r="G579" t="s">
        <v>19</v>
      </c>
      <c r="I579" t="str">
        <f>IF(VLOOKUP(Tabla1[[#This Row],[_ProductId (No es posible modificar)]],producto[],8,0)=0,"---",VLOOKUP(Tabla1[[#This Row],[_ProductId (No es posible modificar)]],producto[],8,0))</f>
        <v>---</v>
      </c>
    </row>
    <row r="580" spans="1:9" x14ac:dyDescent="0.3">
      <c r="A580" s="1">
        <v>37602</v>
      </c>
      <c r="C580" t="s">
        <v>34</v>
      </c>
      <c r="D580" t="s">
        <v>35</v>
      </c>
      <c r="E580" t="s">
        <v>36</v>
      </c>
      <c r="F580" t="s">
        <v>19</v>
      </c>
      <c r="G580" t="s">
        <v>19</v>
      </c>
      <c r="I580" t="s">
        <v>20</v>
      </c>
    </row>
    <row r="581" spans="1:9" x14ac:dyDescent="0.3">
      <c r="A581" s="1">
        <v>37602</v>
      </c>
      <c r="C581" t="s">
        <v>37</v>
      </c>
      <c r="D581" t="s">
        <v>38</v>
      </c>
      <c r="E581" t="s">
        <v>12</v>
      </c>
      <c r="F581" t="s">
        <v>39</v>
      </c>
      <c r="G581" t="s">
        <v>40</v>
      </c>
    </row>
    <row r="582" spans="1:9" x14ac:dyDescent="0.3">
      <c r="A582" s="1">
        <v>37602</v>
      </c>
      <c r="C582" t="s">
        <v>41</v>
      </c>
      <c r="D582" t="s">
        <v>42</v>
      </c>
      <c r="E582" t="s">
        <v>33</v>
      </c>
      <c r="F582" t="s">
        <v>19</v>
      </c>
      <c r="G582" t="s">
        <v>19</v>
      </c>
      <c r="I582" t="s">
        <v>20</v>
      </c>
    </row>
    <row r="583" spans="1:9" x14ac:dyDescent="0.3">
      <c r="A583" s="1">
        <v>37602</v>
      </c>
      <c r="C583" t="s">
        <v>43</v>
      </c>
      <c r="D583" t="s">
        <v>44</v>
      </c>
      <c r="E583" t="s">
        <v>33</v>
      </c>
      <c r="F583" t="s">
        <v>19</v>
      </c>
      <c r="G583" t="s">
        <v>19</v>
      </c>
      <c r="I583" t="s">
        <v>20</v>
      </c>
    </row>
    <row r="584" spans="1:9" x14ac:dyDescent="0.3">
      <c r="A584" s="1">
        <v>37602</v>
      </c>
      <c r="C584" t="s">
        <v>45</v>
      </c>
      <c r="D584" t="s">
        <v>46</v>
      </c>
      <c r="E584" t="s">
        <v>33</v>
      </c>
      <c r="F584" t="s">
        <v>19</v>
      </c>
      <c r="G584" t="s">
        <v>19</v>
      </c>
      <c r="I584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585" spans="1:9" x14ac:dyDescent="0.3">
      <c r="A585" s="1">
        <v>37603</v>
      </c>
      <c r="C585" t="s">
        <v>10</v>
      </c>
      <c r="D585" t="s">
        <v>11</v>
      </c>
      <c r="E585" t="s">
        <v>12</v>
      </c>
      <c r="F585" t="s">
        <v>13</v>
      </c>
      <c r="G585" t="s">
        <v>14</v>
      </c>
      <c r="I585" t="str">
        <f>IF(VLOOKUP(Tabla1[[#This Row],[_ProductId (No es posible modificar)]],producto[],3,0)=0,"---",VLOOKUP(Tabla1[[#This Row],[_ProductId (No es posible modificar)]],producto[],3,0))</f>
        <v>---</v>
      </c>
    </row>
    <row r="586" spans="1:9" x14ac:dyDescent="0.3">
      <c r="A586" s="1">
        <v>37603</v>
      </c>
      <c r="C586" t="s">
        <v>15</v>
      </c>
      <c r="D586" t="s">
        <v>16</v>
      </c>
      <c r="E586" t="s">
        <v>12</v>
      </c>
      <c r="F586" t="s">
        <v>17</v>
      </c>
      <c r="G586" t="s">
        <v>18</v>
      </c>
      <c r="I586" t="str">
        <f>IF(VLOOKUP(Tabla1[[#This Row],[_ProductId (No es posible modificar)]],producto[],4,0)=0,"---",VLOOKUP(Tabla1[[#This Row],[_ProductId (No es posible modificar)]],producto[],4,0))</f>
        <v>---</v>
      </c>
    </row>
    <row r="587" spans="1:9" x14ac:dyDescent="0.3">
      <c r="A587" s="1">
        <v>37603</v>
      </c>
      <c r="C587" t="s">
        <v>21</v>
      </c>
      <c r="D587" t="s">
        <v>22</v>
      </c>
      <c r="E587" t="s">
        <v>12</v>
      </c>
      <c r="F587" t="s">
        <v>23</v>
      </c>
      <c r="G587" t="s">
        <v>24</v>
      </c>
      <c r="I587" t="str">
        <f>IF(VLOOKUP(Tabla1[[#This Row],[_ProductId (No es posible modificar)]],producto[],5,0)=0,"---",VLOOKUP(Tabla1[[#This Row],[_ProductId (No es posible modificar)]],producto[],5,0))</f>
        <v>PANTS</v>
      </c>
    </row>
    <row r="588" spans="1:9" x14ac:dyDescent="0.3">
      <c r="A588" s="1">
        <v>37603</v>
      </c>
      <c r="C588" t="s">
        <v>25</v>
      </c>
      <c r="D588" t="s">
        <v>26</v>
      </c>
      <c r="E588" t="s">
        <v>12</v>
      </c>
      <c r="F588" t="s">
        <v>27</v>
      </c>
      <c r="G588" t="s">
        <v>28</v>
      </c>
      <c r="I588" t="str">
        <f>IF(VLOOKUP(Tabla1[[#This Row],[_ProductId (No es posible modificar)]],producto[],6,0)=0,"---",VLOOKUP(Tabla1[[#This Row],[_ProductId (No es posible modificar)]],producto[],6,0))</f>
        <v>CINTURA MEDIA</v>
      </c>
    </row>
    <row r="589" spans="1:9" x14ac:dyDescent="0.3">
      <c r="A589" s="1">
        <v>37603</v>
      </c>
      <c r="C589" t="s">
        <v>29</v>
      </c>
      <c r="D589" t="s">
        <v>30</v>
      </c>
      <c r="E589" t="s">
        <v>12</v>
      </c>
      <c r="F589" t="s">
        <v>19</v>
      </c>
      <c r="G589" t="s">
        <v>19</v>
      </c>
      <c r="I589" t="s">
        <v>20</v>
      </c>
    </row>
    <row r="590" spans="1:9" x14ac:dyDescent="0.3">
      <c r="A590" s="1">
        <v>37603</v>
      </c>
      <c r="C590" t="s">
        <v>31</v>
      </c>
      <c r="D590" t="s">
        <v>32</v>
      </c>
      <c r="E590" t="s">
        <v>33</v>
      </c>
      <c r="F590" t="s">
        <v>19</v>
      </c>
      <c r="G590" t="s">
        <v>19</v>
      </c>
      <c r="I590" t="str">
        <f>IF(VLOOKUP(Tabla1[[#This Row],[_ProductId (No es posible modificar)]],producto[],8,0)=0,"---",VLOOKUP(Tabla1[[#This Row],[_ProductId (No es posible modificar)]],producto[],8,0))</f>
        <v>---</v>
      </c>
    </row>
    <row r="591" spans="1:9" x14ac:dyDescent="0.3">
      <c r="A591" s="1">
        <v>37603</v>
      </c>
      <c r="C591" t="s">
        <v>34</v>
      </c>
      <c r="D591" t="s">
        <v>35</v>
      </c>
      <c r="E591" t="s">
        <v>36</v>
      </c>
      <c r="F591" t="s">
        <v>19</v>
      </c>
      <c r="G591" t="s">
        <v>19</v>
      </c>
      <c r="I591" t="s">
        <v>20</v>
      </c>
    </row>
    <row r="592" spans="1:9" x14ac:dyDescent="0.3">
      <c r="A592" s="1">
        <v>37603</v>
      </c>
      <c r="C592" t="s">
        <v>37</v>
      </c>
      <c r="D592" t="s">
        <v>38</v>
      </c>
      <c r="E592" t="s">
        <v>12</v>
      </c>
      <c r="F592" t="s">
        <v>39</v>
      </c>
      <c r="G592" t="s">
        <v>40</v>
      </c>
    </row>
    <row r="593" spans="1:9" x14ac:dyDescent="0.3">
      <c r="A593" s="1">
        <v>37603</v>
      </c>
      <c r="C593" t="s">
        <v>41</v>
      </c>
      <c r="D593" t="s">
        <v>42</v>
      </c>
      <c r="E593" t="s">
        <v>33</v>
      </c>
      <c r="F593" t="s">
        <v>19</v>
      </c>
      <c r="G593" t="s">
        <v>19</v>
      </c>
      <c r="I593" t="s">
        <v>20</v>
      </c>
    </row>
    <row r="594" spans="1:9" x14ac:dyDescent="0.3">
      <c r="A594" s="1">
        <v>37603</v>
      </c>
      <c r="C594" t="s">
        <v>43</v>
      </c>
      <c r="D594" t="s">
        <v>44</v>
      </c>
      <c r="E594" t="s">
        <v>33</v>
      </c>
      <c r="F594" t="s">
        <v>19</v>
      </c>
      <c r="G594" t="s">
        <v>19</v>
      </c>
      <c r="I594" t="s">
        <v>20</v>
      </c>
    </row>
    <row r="595" spans="1:9" x14ac:dyDescent="0.3">
      <c r="A595" s="1">
        <v>37603</v>
      </c>
      <c r="C595" t="s">
        <v>45</v>
      </c>
      <c r="D595" t="s">
        <v>46</v>
      </c>
      <c r="E595" t="s">
        <v>33</v>
      </c>
      <c r="F595" t="s">
        <v>19</v>
      </c>
      <c r="G595" t="s">
        <v>19</v>
      </c>
      <c r="I595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596" spans="1:9" x14ac:dyDescent="0.3">
      <c r="A596" s="1">
        <v>37604</v>
      </c>
      <c r="C596" t="s">
        <v>10</v>
      </c>
      <c r="D596" t="s">
        <v>11</v>
      </c>
      <c r="E596" t="s">
        <v>12</v>
      </c>
      <c r="F596" t="s">
        <v>13</v>
      </c>
      <c r="G596" t="s">
        <v>14</v>
      </c>
      <c r="I596" t="str">
        <f>IF(VLOOKUP(Tabla1[[#This Row],[_ProductId (No es posible modificar)]],producto[],3,0)=0,"---",VLOOKUP(Tabla1[[#This Row],[_ProductId (No es posible modificar)]],producto[],3,0))</f>
        <v>---</v>
      </c>
    </row>
    <row r="597" spans="1:9" x14ac:dyDescent="0.3">
      <c r="A597" s="1">
        <v>37604</v>
      </c>
      <c r="C597" t="s">
        <v>15</v>
      </c>
      <c r="D597" t="s">
        <v>16</v>
      </c>
      <c r="E597" t="s">
        <v>12</v>
      </c>
      <c r="F597" t="s">
        <v>17</v>
      </c>
      <c r="G597" t="s">
        <v>18</v>
      </c>
      <c r="I597" t="str">
        <f>IF(VLOOKUP(Tabla1[[#This Row],[_ProductId (No es posible modificar)]],producto[],4,0)=0,"---",VLOOKUP(Tabla1[[#This Row],[_ProductId (No es posible modificar)]],producto[],4,0))</f>
        <v>---</v>
      </c>
    </row>
    <row r="598" spans="1:9" x14ac:dyDescent="0.3">
      <c r="A598" s="1">
        <v>37604</v>
      </c>
      <c r="C598" t="s">
        <v>21</v>
      </c>
      <c r="D598" t="s">
        <v>22</v>
      </c>
      <c r="E598" t="s">
        <v>12</v>
      </c>
      <c r="F598" t="s">
        <v>23</v>
      </c>
      <c r="G598" t="s">
        <v>24</v>
      </c>
      <c r="I598" t="str">
        <f>IF(VLOOKUP(Tabla1[[#This Row],[_ProductId (No es posible modificar)]],producto[],5,0)=0,"---",VLOOKUP(Tabla1[[#This Row],[_ProductId (No es posible modificar)]],producto[],5,0))</f>
        <v>PANTS</v>
      </c>
    </row>
    <row r="599" spans="1:9" x14ac:dyDescent="0.3">
      <c r="A599" s="1">
        <v>37604</v>
      </c>
      <c r="C599" t="s">
        <v>25</v>
      </c>
      <c r="D599" t="s">
        <v>26</v>
      </c>
      <c r="E599" t="s">
        <v>12</v>
      </c>
      <c r="F599" t="s">
        <v>27</v>
      </c>
      <c r="G599" t="s">
        <v>28</v>
      </c>
      <c r="I599" t="str">
        <f>IF(VLOOKUP(Tabla1[[#This Row],[_ProductId (No es posible modificar)]],producto[],6,0)=0,"---",VLOOKUP(Tabla1[[#This Row],[_ProductId (No es posible modificar)]],producto[],6,0))</f>
        <v>CINTURA MEDIA</v>
      </c>
    </row>
    <row r="600" spans="1:9" x14ac:dyDescent="0.3">
      <c r="A600" s="1">
        <v>37604</v>
      </c>
      <c r="C600" t="s">
        <v>29</v>
      </c>
      <c r="D600" t="s">
        <v>30</v>
      </c>
      <c r="E600" t="s">
        <v>12</v>
      </c>
      <c r="F600" t="s">
        <v>19</v>
      </c>
      <c r="G600" t="s">
        <v>19</v>
      </c>
      <c r="I600" t="s">
        <v>20</v>
      </c>
    </row>
    <row r="601" spans="1:9" x14ac:dyDescent="0.3">
      <c r="A601" s="1">
        <v>37604</v>
      </c>
      <c r="C601" t="s">
        <v>31</v>
      </c>
      <c r="D601" t="s">
        <v>32</v>
      </c>
      <c r="E601" t="s">
        <v>33</v>
      </c>
      <c r="F601" t="s">
        <v>19</v>
      </c>
      <c r="G601" t="s">
        <v>19</v>
      </c>
      <c r="I601" t="str">
        <f>IF(VLOOKUP(Tabla1[[#This Row],[_ProductId (No es posible modificar)]],producto[],8,0)=0,"---",VLOOKUP(Tabla1[[#This Row],[_ProductId (No es posible modificar)]],producto[],8,0))</f>
        <v>---</v>
      </c>
    </row>
    <row r="602" spans="1:9" x14ac:dyDescent="0.3">
      <c r="A602" s="1">
        <v>37604</v>
      </c>
      <c r="C602" t="s">
        <v>34</v>
      </c>
      <c r="D602" t="s">
        <v>35</v>
      </c>
      <c r="E602" t="s">
        <v>36</v>
      </c>
      <c r="F602" t="s">
        <v>19</v>
      </c>
      <c r="G602" t="s">
        <v>19</v>
      </c>
      <c r="I602" t="s">
        <v>20</v>
      </c>
    </row>
    <row r="603" spans="1:9" x14ac:dyDescent="0.3">
      <c r="A603" s="1">
        <v>37604</v>
      </c>
      <c r="C603" t="s">
        <v>37</v>
      </c>
      <c r="D603" t="s">
        <v>38</v>
      </c>
      <c r="E603" t="s">
        <v>12</v>
      </c>
      <c r="F603" t="s">
        <v>39</v>
      </c>
      <c r="G603" t="s">
        <v>40</v>
      </c>
    </row>
    <row r="604" spans="1:9" x14ac:dyDescent="0.3">
      <c r="A604" s="1">
        <v>37604</v>
      </c>
      <c r="C604" t="s">
        <v>41</v>
      </c>
      <c r="D604" t="s">
        <v>42</v>
      </c>
      <c r="E604" t="s">
        <v>33</v>
      </c>
      <c r="F604" t="s">
        <v>19</v>
      </c>
      <c r="G604" t="s">
        <v>19</v>
      </c>
      <c r="I604" t="s">
        <v>20</v>
      </c>
    </row>
    <row r="605" spans="1:9" x14ac:dyDescent="0.3">
      <c r="A605" s="1">
        <v>37604</v>
      </c>
      <c r="C605" t="s">
        <v>43</v>
      </c>
      <c r="D605" t="s">
        <v>44</v>
      </c>
      <c r="E605" t="s">
        <v>33</v>
      </c>
      <c r="F605" t="s">
        <v>19</v>
      </c>
      <c r="G605" t="s">
        <v>19</v>
      </c>
      <c r="I605" t="s">
        <v>20</v>
      </c>
    </row>
    <row r="606" spans="1:9" x14ac:dyDescent="0.3">
      <c r="A606" s="1">
        <v>37604</v>
      </c>
      <c r="C606" t="s">
        <v>45</v>
      </c>
      <c r="D606" t="s">
        <v>46</v>
      </c>
      <c r="E606" t="s">
        <v>33</v>
      </c>
      <c r="F606" t="s">
        <v>19</v>
      </c>
      <c r="G606" t="s">
        <v>19</v>
      </c>
      <c r="I606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607" spans="1:9" x14ac:dyDescent="0.3">
      <c r="A607" s="1">
        <v>37605</v>
      </c>
      <c r="C607" t="s">
        <v>10</v>
      </c>
      <c r="D607" t="s">
        <v>11</v>
      </c>
      <c r="E607" t="s">
        <v>12</v>
      </c>
      <c r="F607" t="s">
        <v>13</v>
      </c>
      <c r="G607" t="s">
        <v>14</v>
      </c>
      <c r="I607" t="str">
        <f>IF(VLOOKUP(Tabla1[[#This Row],[_ProductId (No es posible modificar)]],producto[],3,0)=0,"---",VLOOKUP(Tabla1[[#This Row],[_ProductId (No es posible modificar)]],producto[],3,0))</f>
        <v>---</v>
      </c>
    </row>
    <row r="608" spans="1:9" x14ac:dyDescent="0.3">
      <c r="A608" s="1">
        <v>37605</v>
      </c>
      <c r="C608" t="s">
        <v>15</v>
      </c>
      <c r="D608" t="s">
        <v>16</v>
      </c>
      <c r="E608" t="s">
        <v>12</v>
      </c>
      <c r="F608" t="s">
        <v>17</v>
      </c>
      <c r="G608" t="s">
        <v>18</v>
      </c>
      <c r="I608" t="str">
        <f>IF(VLOOKUP(Tabla1[[#This Row],[_ProductId (No es posible modificar)]],producto[],4,0)=0,"---",VLOOKUP(Tabla1[[#This Row],[_ProductId (No es posible modificar)]],producto[],4,0))</f>
        <v>---</v>
      </c>
    </row>
    <row r="609" spans="1:9" x14ac:dyDescent="0.3">
      <c r="A609" s="1">
        <v>37605</v>
      </c>
      <c r="C609" t="s">
        <v>21</v>
      </c>
      <c r="D609" t="s">
        <v>22</v>
      </c>
      <c r="E609" t="s">
        <v>12</v>
      </c>
      <c r="F609" t="s">
        <v>23</v>
      </c>
      <c r="G609" t="s">
        <v>24</v>
      </c>
      <c r="I609" t="str">
        <f>IF(VLOOKUP(Tabla1[[#This Row],[_ProductId (No es posible modificar)]],producto[],5,0)=0,"---",VLOOKUP(Tabla1[[#This Row],[_ProductId (No es posible modificar)]],producto[],5,0))</f>
        <v>PANTS</v>
      </c>
    </row>
    <row r="610" spans="1:9" x14ac:dyDescent="0.3">
      <c r="A610" s="1">
        <v>37605</v>
      </c>
      <c r="C610" t="s">
        <v>25</v>
      </c>
      <c r="D610" t="s">
        <v>26</v>
      </c>
      <c r="E610" t="s">
        <v>12</v>
      </c>
      <c r="F610" t="s">
        <v>27</v>
      </c>
      <c r="G610" t="s">
        <v>28</v>
      </c>
      <c r="I610" t="str">
        <f>IF(VLOOKUP(Tabla1[[#This Row],[_ProductId (No es posible modificar)]],producto[],6,0)=0,"---",VLOOKUP(Tabla1[[#This Row],[_ProductId (No es posible modificar)]],producto[],6,0))</f>
        <v>CINTURA MEDIA</v>
      </c>
    </row>
    <row r="611" spans="1:9" x14ac:dyDescent="0.3">
      <c r="A611" s="1">
        <v>37605</v>
      </c>
      <c r="C611" t="s">
        <v>29</v>
      </c>
      <c r="D611" t="s">
        <v>30</v>
      </c>
      <c r="E611" t="s">
        <v>12</v>
      </c>
      <c r="F611" t="s">
        <v>19</v>
      </c>
      <c r="G611" t="s">
        <v>19</v>
      </c>
      <c r="I611" t="s">
        <v>20</v>
      </c>
    </row>
    <row r="612" spans="1:9" x14ac:dyDescent="0.3">
      <c r="A612" s="1">
        <v>37605</v>
      </c>
      <c r="C612" t="s">
        <v>31</v>
      </c>
      <c r="D612" t="s">
        <v>32</v>
      </c>
      <c r="E612" t="s">
        <v>33</v>
      </c>
      <c r="F612" t="s">
        <v>19</v>
      </c>
      <c r="G612" t="s">
        <v>19</v>
      </c>
      <c r="I612" t="str">
        <f>IF(VLOOKUP(Tabla1[[#This Row],[_ProductId (No es posible modificar)]],producto[],8,0)=0,"---",VLOOKUP(Tabla1[[#This Row],[_ProductId (No es posible modificar)]],producto[],8,0))</f>
        <v>---</v>
      </c>
    </row>
    <row r="613" spans="1:9" x14ac:dyDescent="0.3">
      <c r="A613" s="1">
        <v>37605</v>
      </c>
      <c r="C613" t="s">
        <v>34</v>
      </c>
      <c r="D613" t="s">
        <v>35</v>
      </c>
      <c r="E613" t="s">
        <v>36</v>
      </c>
      <c r="F613" t="s">
        <v>19</v>
      </c>
      <c r="G613" t="s">
        <v>19</v>
      </c>
      <c r="I613" t="s">
        <v>20</v>
      </c>
    </row>
    <row r="614" spans="1:9" x14ac:dyDescent="0.3">
      <c r="A614" s="1">
        <v>37605</v>
      </c>
      <c r="C614" t="s">
        <v>37</v>
      </c>
      <c r="D614" t="s">
        <v>38</v>
      </c>
      <c r="E614" t="s">
        <v>12</v>
      </c>
      <c r="F614" t="s">
        <v>39</v>
      </c>
      <c r="G614" t="s">
        <v>40</v>
      </c>
    </row>
    <row r="615" spans="1:9" x14ac:dyDescent="0.3">
      <c r="A615" s="1">
        <v>37605</v>
      </c>
      <c r="C615" t="s">
        <v>41</v>
      </c>
      <c r="D615" t="s">
        <v>42</v>
      </c>
      <c r="E615" t="s">
        <v>33</v>
      </c>
      <c r="F615" t="s">
        <v>19</v>
      </c>
      <c r="G615" t="s">
        <v>19</v>
      </c>
      <c r="I615" t="s">
        <v>20</v>
      </c>
    </row>
    <row r="616" spans="1:9" x14ac:dyDescent="0.3">
      <c r="A616" s="1">
        <v>37605</v>
      </c>
      <c r="C616" t="s">
        <v>43</v>
      </c>
      <c r="D616" t="s">
        <v>44</v>
      </c>
      <c r="E616" t="s">
        <v>33</v>
      </c>
      <c r="F616" t="s">
        <v>19</v>
      </c>
      <c r="G616" t="s">
        <v>19</v>
      </c>
      <c r="I616" t="s">
        <v>20</v>
      </c>
    </row>
    <row r="617" spans="1:9" x14ac:dyDescent="0.3">
      <c r="A617" s="1">
        <v>37605</v>
      </c>
      <c r="C617" t="s">
        <v>45</v>
      </c>
      <c r="D617" t="s">
        <v>46</v>
      </c>
      <c r="E617" t="s">
        <v>33</v>
      </c>
      <c r="F617" t="s">
        <v>19</v>
      </c>
      <c r="G617" t="s">
        <v>19</v>
      </c>
      <c r="I617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618" spans="1:9" x14ac:dyDescent="0.3">
      <c r="A618" s="1">
        <v>37606</v>
      </c>
      <c r="C618" t="s">
        <v>10</v>
      </c>
      <c r="D618" t="s">
        <v>11</v>
      </c>
      <c r="E618" t="s">
        <v>12</v>
      </c>
      <c r="F618" t="s">
        <v>13</v>
      </c>
      <c r="G618" t="s">
        <v>14</v>
      </c>
      <c r="I618" t="str">
        <f>IF(VLOOKUP(Tabla1[[#This Row],[_ProductId (No es posible modificar)]],producto[],3,0)=0,"---",VLOOKUP(Tabla1[[#This Row],[_ProductId (No es posible modificar)]],producto[],3,0))</f>
        <v>---</v>
      </c>
    </row>
    <row r="619" spans="1:9" x14ac:dyDescent="0.3">
      <c r="A619" s="1">
        <v>37606</v>
      </c>
      <c r="C619" t="s">
        <v>15</v>
      </c>
      <c r="D619" t="s">
        <v>16</v>
      </c>
      <c r="E619" t="s">
        <v>12</v>
      </c>
      <c r="F619" t="s">
        <v>17</v>
      </c>
      <c r="G619" t="s">
        <v>18</v>
      </c>
      <c r="I619" t="str">
        <f>IF(VLOOKUP(Tabla1[[#This Row],[_ProductId (No es posible modificar)]],producto[],4,0)=0,"---",VLOOKUP(Tabla1[[#This Row],[_ProductId (No es posible modificar)]],producto[],4,0))</f>
        <v>---</v>
      </c>
    </row>
    <row r="620" spans="1:9" x14ac:dyDescent="0.3">
      <c r="A620" s="1">
        <v>37606</v>
      </c>
      <c r="C620" t="s">
        <v>21</v>
      </c>
      <c r="D620" t="s">
        <v>22</v>
      </c>
      <c r="E620" t="s">
        <v>12</v>
      </c>
      <c r="F620" t="s">
        <v>23</v>
      </c>
      <c r="G620" t="s">
        <v>24</v>
      </c>
      <c r="I620" t="str">
        <f>IF(VLOOKUP(Tabla1[[#This Row],[_ProductId (No es posible modificar)]],producto[],5,0)=0,"---",VLOOKUP(Tabla1[[#This Row],[_ProductId (No es posible modificar)]],producto[],5,0))</f>
        <v>PANTS</v>
      </c>
    </row>
    <row r="621" spans="1:9" x14ac:dyDescent="0.3">
      <c r="A621" s="1">
        <v>37606</v>
      </c>
      <c r="C621" t="s">
        <v>25</v>
      </c>
      <c r="D621" t="s">
        <v>26</v>
      </c>
      <c r="E621" t="s">
        <v>12</v>
      </c>
      <c r="F621" t="s">
        <v>27</v>
      </c>
      <c r="G621" t="s">
        <v>28</v>
      </c>
      <c r="I621" t="str">
        <f>IF(VLOOKUP(Tabla1[[#This Row],[_ProductId (No es posible modificar)]],producto[],6,0)=0,"---",VLOOKUP(Tabla1[[#This Row],[_ProductId (No es posible modificar)]],producto[],6,0))</f>
        <v>CINTURA MEDIA</v>
      </c>
    </row>
    <row r="622" spans="1:9" x14ac:dyDescent="0.3">
      <c r="A622" s="1">
        <v>37606</v>
      </c>
      <c r="C622" t="s">
        <v>29</v>
      </c>
      <c r="D622" t="s">
        <v>30</v>
      </c>
      <c r="E622" t="s">
        <v>12</v>
      </c>
      <c r="F622" t="s">
        <v>19</v>
      </c>
      <c r="G622" t="s">
        <v>19</v>
      </c>
      <c r="I622" t="s">
        <v>20</v>
      </c>
    </row>
    <row r="623" spans="1:9" x14ac:dyDescent="0.3">
      <c r="A623" s="1">
        <v>37606</v>
      </c>
      <c r="C623" t="s">
        <v>31</v>
      </c>
      <c r="D623" t="s">
        <v>32</v>
      </c>
      <c r="E623" t="s">
        <v>33</v>
      </c>
      <c r="F623" t="s">
        <v>19</v>
      </c>
      <c r="G623" t="s">
        <v>19</v>
      </c>
      <c r="I623" t="str">
        <f>IF(VLOOKUP(Tabla1[[#This Row],[_ProductId (No es posible modificar)]],producto[],8,0)=0,"---",VLOOKUP(Tabla1[[#This Row],[_ProductId (No es posible modificar)]],producto[],8,0))</f>
        <v>---</v>
      </c>
    </row>
    <row r="624" spans="1:9" x14ac:dyDescent="0.3">
      <c r="A624" s="1">
        <v>37606</v>
      </c>
      <c r="C624" t="s">
        <v>34</v>
      </c>
      <c r="D624" t="s">
        <v>35</v>
      </c>
      <c r="E624" t="s">
        <v>36</v>
      </c>
      <c r="F624" t="s">
        <v>19</v>
      </c>
      <c r="G624" t="s">
        <v>19</v>
      </c>
      <c r="I624" t="s">
        <v>20</v>
      </c>
    </row>
    <row r="625" spans="1:9" x14ac:dyDescent="0.3">
      <c r="A625" s="1">
        <v>37606</v>
      </c>
      <c r="C625" t="s">
        <v>37</v>
      </c>
      <c r="D625" t="s">
        <v>38</v>
      </c>
      <c r="E625" t="s">
        <v>12</v>
      </c>
      <c r="F625" t="s">
        <v>39</v>
      </c>
      <c r="G625" t="s">
        <v>40</v>
      </c>
    </row>
    <row r="626" spans="1:9" x14ac:dyDescent="0.3">
      <c r="A626" s="1">
        <v>37606</v>
      </c>
      <c r="C626" t="s">
        <v>41</v>
      </c>
      <c r="D626" t="s">
        <v>42</v>
      </c>
      <c r="E626" t="s">
        <v>33</v>
      </c>
      <c r="F626" t="s">
        <v>19</v>
      </c>
      <c r="G626" t="s">
        <v>19</v>
      </c>
      <c r="I626" t="s">
        <v>20</v>
      </c>
    </row>
    <row r="627" spans="1:9" x14ac:dyDescent="0.3">
      <c r="A627" s="1">
        <v>37606</v>
      </c>
      <c r="C627" t="s">
        <v>43</v>
      </c>
      <c r="D627" t="s">
        <v>44</v>
      </c>
      <c r="E627" t="s">
        <v>33</v>
      </c>
      <c r="F627" t="s">
        <v>19</v>
      </c>
      <c r="G627" t="s">
        <v>19</v>
      </c>
      <c r="I627" t="s">
        <v>20</v>
      </c>
    </row>
    <row r="628" spans="1:9" x14ac:dyDescent="0.3">
      <c r="A628" s="1">
        <v>37606</v>
      </c>
      <c r="C628" t="s">
        <v>45</v>
      </c>
      <c r="D628" t="s">
        <v>46</v>
      </c>
      <c r="E628" t="s">
        <v>33</v>
      </c>
      <c r="F628" t="s">
        <v>19</v>
      </c>
      <c r="G628" t="s">
        <v>19</v>
      </c>
      <c r="I628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629" spans="1:9" x14ac:dyDescent="0.3">
      <c r="A629" s="1">
        <v>37607</v>
      </c>
      <c r="C629" t="s">
        <v>10</v>
      </c>
      <c r="D629" t="s">
        <v>11</v>
      </c>
      <c r="E629" t="s">
        <v>12</v>
      </c>
      <c r="F629" t="s">
        <v>13</v>
      </c>
      <c r="G629" t="s">
        <v>14</v>
      </c>
      <c r="I629" t="str">
        <f>IF(VLOOKUP(Tabla1[[#This Row],[_ProductId (No es posible modificar)]],producto[],3,0)=0,"---",VLOOKUP(Tabla1[[#This Row],[_ProductId (No es posible modificar)]],producto[],3,0))</f>
        <v>---</v>
      </c>
    </row>
    <row r="630" spans="1:9" x14ac:dyDescent="0.3">
      <c r="A630" s="1">
        <v>37607</v>
      </c>
      <c r="C630" t="s">
        <v>15</v>
      </c>
      <c r="D630" t="s">
        <v>16</v>
      </c>
      <c r="E630" t="s">
        <v>12</v>
      </c>
      <c r="F630" t="s">
        <v>17</v>
      </c>
      <c r="G630" t="s">
        <v>18</v>
      </c>
      <c r="I630" t="str">
        <f>IF(VLOOKUP(Tabla1[[#This Row],[_ProductId (No es posible modificar)]],producto[],4,0)=0,"---",VLOOKUP(Tabla1[[#This Row],[_ProductId (No es posible modificar)]],producto[],4,0))</f>
        <v>---</v>
      </c>
    </row>
    <row r="631" spans="1:9" x14ac:dyDescent="0.3">
      <c r="A631" s="1">
        <v>37607</v>
      </c>
      <c r="C631" t="s">
        <v>21</v>
      </c>
      <c r="D631" t="s">
        <v>22</v>
      </c>
      <c r="E631" t="s">
        <v>12</v>
      </c>
      <c r="F631" t="s">
        <v>23</v>
      </c>
      <c r="G631" t="s">
        <v>24</v>
      </c>
      <c r="I631" t="str">
        <f>IF(VLOOKUP(Tabla1[[#This Row],[_ProductId (No es posible modificar)]],producto[],5,0)=0,"---",VLOOKUP(Tabla1[[#This Row],[_ProductId (No es posible modificar)]],producto[],5,0))</f>
        <v>PLAYERA</v>
      </c>
    </row>
    <row r="632" spans="1:9" x14ac:dyDescent="0.3">
      <c r="A632" s="1">
        <v>37607</v>
      </c>
      <c r="C632" t="s">
        <v>25</v>
      </c>
      <c r="D632" t="s">
        <v>26</v>
      </c>
      <c r="E632" t="s">
        <v>12</v>
      </c>
      <c r="F632" t="s">
        <v>27</v>
      </c>
      <c r="G632" t="s">
        <v>28</v>
      </c>
      <c r="I632" t="str">
        <f>IF(VLOOKUP(Tabla1[[#This Row],[_ProductId (No es posible modificar)]],producto[],6,0)=0,"---",VLOOKUP(Tabla1[[#This Row],[_ProductId (No es posible modificar)]],producto[],6,0))</f>
        <v>MANGA LARGA</v>
      </c>
    </row>
    <row r="633" spans="1:9" x14ac:dyDescent="0.3">
      <c r="A633" s="1">
        <v>37607</v>
      </c>
      <c r="C633" t="s">
        <v>29</v>
      </c>
      <c r="D633" t="s">
        <v>30</v>
      </c>
      <c r="E633" t="s">
        <v>12</v>
      </c>
      <c r="F633" t="s">
        <v>19</v>
      </c>
      <c r="G633" t="s">
        <v>19</v>
      </c>
      <c r="I633" t="s">
        <v>20</v>
      </c>
    </row>
    <row r="634" spans="1:9" x14ac:dyDescent="0.3">
      <c r="A634" s="1">
        <v>37607</v>
      </c>
      <c r="C634" t="s">
        <v>31</v>
      </c>
      <c r="D634" t="s">
        <v>32</v>
      </c>
      <c r="E634" t="s">
        <v>33</v>
      </c>
      <c r="F634" t="s">
        <v>19</v>
      </c>
      <c r="G634" t="s">
        <v>19</v>
      </c>
      <c r="I634" t="str">
        <f>IF(VLOOKUP(Tabla1[[#This Row],[_ProductId (No es posible modificar)]],producto[],8,0)=0,"---",VLOOKUP(Tabla1[[#This Row],[_ProductId (No es posible modificar)]],producto[],8,0))</f>
        <v>100% POLIESTER</v>
      </c>
    </row>
    <row r="635" spans="1:9" x14ac:dyDescent="0.3">
      <c r="A635" s="1">
        <v>37607</v>
      </c>
      <c r="C635" t="s">
        <v>34</v>
      </c>
      <c r="D635" t="s">
        <v>35</v>
      </c>
      <c r="E635" t="s">
        <v>36</v>
      </c>
      <c r="F635" t="s">
        <v>19</v>
      </c>
      <c r="G635" t="s">
        <v>19</v>
      </c>
      <c r="I635" t="s">
        <v>20</v>
      </c>
    </row>
    <row r="636" spans="1:9" x14ac:dyDescent="0.3">
      <c r="A636" s="1">
        <v>37607</v>
      </c>
      <c r="C636" t="s">
        <v>37</v>
      </c>
      <c r="D636" t="s">
        <v>38</v>
      </c>
      <c r="E636" t="s">
        <v>12</v>
      </c>
      <c r="F636" t="s">
        <v>39</v>
      </c>
      <c r="G636" t="s">
        <v>40</v>
      </c>
    </row>
    <row r="637" spans="1:9" x14ac:dyDescent="0.3">
      <c r="A637" s="1">
        <v>37607</v>
      </c>
      <c r="C637" t="s">
        <v>41</v>
      </c>
      <c r="D637" t="s">
        <v>42</v>
      </c>
      <c r="E637" t="s">
        <v>33</v>
      </c>
      <c r="F637" t="s">
        <v>19</v>
      </c>
      <c r="G637" t="s">
        <v>19</v>
      </c>
      <c r="I637" t="s">
        <v>20</v>
      </c>
    </row>
    <row r="638" spans="1:9" x14ac:dyDescent="0.3">
      <c r="A638" s="1">
        <v>37607</v>
      </c>
      <c r="C638" t="s">
        <v>43</v>
      </c>
      <c r="D638" t="s">
        <v>44</v>
      </c>
      <c r="E638" t="s">
        <v>33</v>
      </c>
      <c r="F638" t="s">
        <v>19</v>
      </c>
      <c r="G638" t="s">
        <v>19</v>
      </c>
      <c r="I638" t="s">
        <v>20</v>
      </c>
    </row>
    <row r="639" spans="1:9" x14ac:dyDescent="0.3">
      <c r="A639" s="1">
        <v>37607</v>
      </c>
      <c r="C639" t="s">
        <v>45</v>
      </c>
      <c r="D639" t="s">
        <v>46</v>
      </c>
      <c r="E639" t="s">
        <v>33</v>
      </c>
      <c r="F639" t="s">
        <v>19</v>
      </c>
      <c r="G639" t="s">
        <v>19</v>
      </c>
      <c r="I639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640" spans="1:9" x14ac:dyDescent="0.3">
      <c r="A640" s="1">
        <v>37608</v>
      </c>
      <c r="C640" t="s">
        <v>10</v>
      </c>
      <c r="D640" t="s">
        <v>11</v>
      </c>
      <c r="E640" t="s">
        <v>12</v>
      </c>
      <c r="F640" t="s">
        <v>13</v>
      </c>
      <c r="G640" t="s">
        <v>14</v>
      </c>
      <c r="I640" t="str">
        <f>IF(VLOOKUP(Tabla1[[#This Row],[_ProductId (No es posible modificar)]],producto[],3,0)=0,"---",VLOOKUP(Tabla1[[#This Row],[_ProductId (No es posible modificar)]],producto[],3,0))</f>
        <v>---</v>
      </c>
    </row>
    <row r="641" spans="1:9" x14ac:dyDescent="0.3">
      <c r="A641" s="1">
        <v>37608</v>
      </c>
      <c r="C641" t="s">
        <v>15</v>
      </c>
      <c r="D641" t="s">
        <v>16</v>
      </c>
      <c r="E641" t="s">
        <v>12</v>
      </c>
      <c r="F641" t="s">
        <v>17</v>
      </c>
      <c r="G641" t="s">
        <v>18</v>
      </c>
      <c r="I641" t="str">
        <f>IF(VLOOKUP(Tabla1[[#This Row],[_ProductId (No es posible modificar)]],producto[],4,0)=0,"---",VLOOKUP(Tabla1[[#This Row],[_ProductId (No es posible modificar)]],producto[],4,0))</f>
        <v>---</v>
      </c>
    </row>
    <row r="642" spans="1:9" x14ac:dyDescent="0.3">
      <c r="A642" s="1">
        <v>37608</v>
      </c>
      <c r="C642" t="s">
        <v>21</v>
      </c>
      <c r="D642" t="s">
        <v>22</v>
      </c>
      <c r="E642" t="s">
        <v>12</v>
      </c>
      <c r="F642" t="s">
        <v>23</v>
      </c>
      <c r="G642" t="s">
        <v>24</v>
      </c>
      <c r="I642" t="str">
        <f>IF(VLOOKUP(Tabla1[[#This Row],[_ProductId (No es posible modificar)]],producto[],5,0)=0,"---",VLOOKUP(Tabla1[[#This Row],[_ProductId (No es posible modificar)]],producto[],5,0))</f>
        <v>PLAYERA</v>
      </c>
    </row>
    <row r="643" spans="1:9" x14ac:dyDescent="0.3">
      <c r="A643" s="1">
        <v>37608</v>
      </c>
      <c r="C643" t="s">
        <v>25</v>
      </c>
      <c r="D643" t="s">
        <v>26</v>
      </c>
      <c r="E643" t="s">
        <v>12</v>
      </c>
      <c r="F643" t="s">
        <v>27</v>
      </c>
      <c r="G643" t="s">
        <v>28</v>
      </c>
      <c r="I643" t="str">
        <f>IF(VLOOKUP(Tabla1[[#This Row],[_ProductId (No es posible modificar)]],producto[],6,0)=0,"---",VLOOKUP(Tabla1[[#This Row],[_ProductId (No es posible modificar)]],producto[],6,0))</f>
        <v>MANGA LARGA</v>
      </c>
    </row>
    <row r="644" spans="1:9" x14ac:dyDescent="0.3">
      <c r="A644" s="1">
        <v>37608</v>
      </c>
      <c r="C644" t="s">
        <v>29</v>
      </c>
      <c r="D644" t="s">
        <v>30</v>
      </c>
      <c r="E644" t="s">
        <v>12</v>
      </c>
      <c r="F644" t="s">
        <v>19</v>
      </c>
      <c r="G644" t="s">
        <v>19</v>
      </c>
      <c r="I644" t="s">
        <v>20</v>
      </c>
    </row>
    <row r="645" spans="1:9" x14ac:dyDescent="0.3">
      <c r="A645" s="1">
        <v>37608</v>
      </c>
      <c r="C645" t="s">
        <v>31</v>
      </c>
      <c r="D645" t="s">
        <v>32</v>
      </c>
      <c r="E645" t="s">
        <v>33</v>
      </c>
      <c r="F645" t="s">
        <v>19</v>
      </c>
      <c r="G645" t="s">
        <v>19</v>
      </c>
      <c r="I645" t="str">
        <f>IF(VLOOKUP(Tabla1[[#This Row],[_ProductId (No es posible modificar)]],producto[],8,0)=0,"---",VLOOKUP(Tabla1[[#This Row],[_ProductId (No es posible modificar)]],producto[],8,0))</f>
        <v>100% POLIESTER</v>
      </c>
    </row>
    <row r="646" spans="1:9" x14ac:dyDescent="0.3">
      <c r="A646" s="1">
        <v>37608</v>
      </c>
      <c r="C646" t="s">
        <v>34</v>
      </c>
      <c r="D646" t="s">
        <v>35</v>
      </c>
      <c r="E646" t="s">
        <v>36</v>
      </c>
      <c r="F646" t="s">
        <v>19</v>
      </c>
      <c r="G646" t="s">
        <v>19</v>
      </c>
      <c r="I646" t="s">
        <v>20</v>
      </c>
    </row>
    <row r="647" spans="1:9" x14ac:dyDescent="0.3">
      <c r="A647" s="1">
        <v>37608</v>
      </c>
      <c r="C647" t="s">
        <v>37</v>
      </c>
      <c r="D647" t="s">
        <v>38</v>
      </c>
      <c r="E647" t="s">
        <v>12</v>
      </c>
      <c r="F647" t="s">
        <v>39</v>
      </c>
      <c r="G647" t="s">
        <v>40</v>
      </c>
    </row>
    <row r="648" spans="1:9" x14ac:dyDescent="0.3">
      <c r="A648" s="1">
        <v>37608</v>
      </c>
      <c r="C648" t="s">
        <v>41</v>
      </c>
      <c r="D648" t="s">
        <v>42</v>
      </c>
      <c r="E648" t="s">
        <v>33</v>
      </c>
      <c r="F648" t="s">
        <v>19</v>
      </c>
      <c r="G648" t="s">
        <v>19</v>
      </c>
      <c r="I648" t="s">
        <v>20</v>
      </c>
    </row>
    <row r="649" spans="1:9" x14ac:dyDescent="0.3">
      <c r="A649" s="1">
        <v>37608</v>
      </c>
      <c r="C649" t="s">
        <v>43</v>
      </c>
      <c r="D649" t="s">
        <v>44</v>
      </c>
      <c r="E649" t="s">
        <v>33</v>
      </c>
      <c r="F649" t="s">
        <v>19</v>
      </c>
      <c r="G649" t="s">
        <v>19</v>
      </c>
      <c r="I649" t="s">
        <v>20</v>
      </c>
    </row>
    <row r="650" spans="1:9" x14ac:dyDescent="0.3">
      <c r="A650" s="1">
        <v>37608</v>
      </c>
      <c r="C650" t="s">
        <v>45</v>
      </c>
      <c r="D650" t="s">
        <v>46</v>
      </c>
      <c r="E650" t="s">
        <v>33</v>
      </c>
      <c r="F650" t="s">
        <v>19</v>
      </c>
      <c r="G650" t="s">
        <v>19</v>
      </c>
      <c r="I650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651" spans="1:9" x14ac:dyDescent="0.3">
      <c r="A651" s="1">
        <v>37609</v>
      </c>
      <c r="C651" t="s">
        <v>10</v>
      </c>
      <c r="D651" t="s">
        <v>11</v>
      </c>
      <c r="E651" t="s">
        <v>12</v>
      </c>
      <c r="F651" t="s">
        <v>13</v>
      </c>
      <c r="G651" t="s">
        <v>14</v>
      </c>
      <c r="I651" t="str">
        <f>IF(VLOOKUP(Tabla1[[#This Row],[_ProductId (No es posible modificar)]],producto[],3,0)=0,"---",VLOOKUP(Tabla1[[#This Row],[_ProductId (No es posible modificar)]],producto[],3,0))</f>
        <v>---</v>
      </c>
    </row>
    <row r="652" spans="1:9" x14ac:dyDescent="0.3">
      <c r="A652" s="1">
        <v>37609</v>
      </c>
      <c r="C652" t="s">
        <v>15</v>
      </c>
      <c r="D652" t="s">
        <v>16</v>
      </c>
      <c r="E652" t="s">
        <v>12</v>
      </c>
      <c r="F652" t="s">
        <v>17</v>
      </c>
      <c r="G652" t="s">
        <v>18</v>
      </c>
      <c r="I652" t="str">
        <f>IF(VLOOKUP(Tabla1[[#This Row],[_ProductId (No es posible modificar)]],producto[],4,0)=0,"---",VLOOKUP(Tabla1[[#This Row],[_ProductId (No es posible modificar)]],producto[],4,0))</f>
        <v>---</v>
      </c>
    </row>
    <row r="653" spans="1:9" x14ac:dyDescent="0.3">
      <c r="A653" s="1">
        <v>37609</v>
      </c>
      <c r="C653" t="s">
        <v>21</v>
      </c>
      <c r="D653" t="s">
        <v>22</v>
      </c>
      <c r="E653" t="s">
        <v>12</v>
      </c>
      <c r="F653" t="s">
        <v>23</v>
      </c>
      <c r="G653" t="s">
        <v>24</v>
      </c>
      <c r="I653" t="str">
        <f>IF(VLOOKUP(Tabla1[[#This Row],[_ProductId (No es posible modificar)]],producto[],5,0)=0,"---",VLOOKUP(Tabla1[[#This Row],[_ProductId (No es posible modificar)]],producto[],5,0))</f>
        <v>PLAYERA</v>
      </c>
    </row>
    <row r="654" spans="1:9" x14ac:dyDescent="0.3">
      <c r="A654" s="1">
        <v>37609</v>
      </c>
      <c r="C654" t="s">
        <v>25</v>
      </c>
      <c r="D654" t="s">
        <v>26</v>
      </c>
      <c r="E654" t="s">
        <v>12</v>
      </c>
      <c r="F654" t="s">
        <v>27</v>
      </c>
      <c r="G654" t="s">
        <v>28</v>
      </c>
      <c r="I654" t="str">
        <f>IF(VLOOKUP(Tabla1[[#This Row],[_ProductId (No es posible modificar)]],producto[],6,0)=0,"---",VLOOKUP(Tabla1[[#This Row],[_ProductId (No es posible modificar)]],producto[],6,0))</f>
        <v>MANGA LARGA</v>
      </c>
    </row>
    <row r="655" spans="1:9" x14ac:dyDescent="0.3">
      <c r="A655" s="1">
        <v>37609</v>
      </c>
      <c r="C655" t="s">
        <v>29</v>
      </c>
      <c r="D655" t="s">
        <v>30</v>
      </c>
      <c r="E655" t="s">
        <v>12</v>
      </c>
      <c r="F655" t="s">
        <v>19</v>
      </c>
      <c r="G655" t="s">
        <v>19</v>
      </c>
      <c r="I655" t="s">
        <v>20</v>
      </c>
    </row>
    <row r="656" spans="1:9" x14ac:dyDescent="0.3">
      <c r="A656" s="1">
        <v>37609</v>
      </c>
      <c r="C656" t="s">
        <v>31</v>
      </c>
      <c r="D656" t="s">
        <v>32</v>
      </c>
      <c r="E656" t="s">
        <v>33</v>
      </c>
      <c r="F656" t="s">
        <v>19</v>
      </c>
      <c r="G656" t="s">
        <v>19</v>
      </c>
      <c r="I656" t="str">
        <f>IF(VLOOKUP(Tabla1[[#This Row],[_ProductId (No es posible modificar)]],producto[],8,0)=0,"---",VLOOKUP(Tabla1[[#This Row],[_ProductId (No es posible modificar)]],producto[],8,0))</f>
        <v>100% POLIESTER</v>
      </c>
    </row>
    <row r="657" spans="1:9" x14ac:dyDescent="0.3">
      <c r="A657" s="1">
        <v>37609</v>
      </c>
      <c r="C657" t="s">
        <v>34</v>
      </c>
      <c r="D657" t="s">
        <v>35</v>
      </c>
      <c r="E657" t="s">
        <v>36</v>
      </c>
      <c r="F657" t="s">
        <v>19</v>
      </c>
      <c r="G657" t="s">
        <v>19</v>
      </c>
      <c r="I657" t="s">
        <v>20</v>
      </c>
    </row>
    <row r="658" spans="1:9" x14ac:dyDescent="0.3">
      <c r="A658" s="1">
        <v>37609</v>
      </c>
      <c r="C658" t="s">
        <v>37</v>
      </c>
      <c r="D658" t="s">
        <v>38</v>
      </c>
      <c r="E658" t="s">
        <v>12</v>
      </c>
      <c r="F658" t="s">
        <v>39</v>
      </c>
      <c r="G658" t="s">
        <v>40</v>
      </c>
    </row>
    <row r="659" spans="1:9" x14ac:dyDescent="0.3">
      <c r="A659" s="1">
        <v>37609</v>
      </c>
      <c r="C659" t="s">
        <v>41</v>
      </c>
      <c r="D659" t="s">
        <v>42</v>
      </c>
      <c r="E659" t="s">
        <v>33</v>
      </c>
      <c r="F659" t="s">
        <v>19</v>
      </c>
      <c r="G659" t="s">
        <v>19</v>
      </c>
      <c r="I659" t="s">
        <v>20</v>
      </c>
    </row>
    <row r="660" spans="1:9" x14ac:dyDescent="0.3">
      <c r="A660" s="1">
        <v>37609</v>
      </c>
      <c r="C660" t="s">
        <v>43</v>
      </c>
      <c r="D660" t="s">
        <v>44</v>
      </c>
      <c r="E660" t="s">
        <v>33</v>
      </c>
      <c r="F660" t="s">
        <v>19</v>
      </c>
      <c r="G660" t="s">
        <v>19</v>
      </c>
      <c r="I660" t="s">
        <v>20</v>
      </c>
    </row>
    <row r="661" spans="1:9" x14ac:dyDescent="0.3">
      <c r="A661" s="1">
        <v>37609</v>
      </c>
      <c r="C661" t="s">
        <v>45</v>
      </c>
      <c r="D661" t="s">
        <v>46</v>
      </c>
      <c r="E661" t="s">
        <v>33</v>
      </c>
      <c r="F661" t="s">
        <v>19</v>
      </c>
      <c r="G661" t="s">
        <v>19</v>
      </c>
      <c r="I661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662" spans="1:9" x14ac:dyDescent="0.3">
      <c r="A662" s="1">
        <v>37610</v>
      </c>
      <c r="C662" t="s">
        <v>10</v>
      </c>
      <c r="D662" t="s">
        <v>11</v>
      </c>
      <c r="E662" t="s">
        <v>12</v>
      </c>
      <c r="F662" t="s">
        <v>13</v>
      </c>
      <c r="G662" t="s">
        <v>14</v>
      </c>
      <c r="I662" t="str">
        <f>IF(VLOOKUP(Tabla1[[#This Row],[_ProductId (No es posible modificar)]],producto[],3,0)=0,"---",VLOOKUP(Tabla1[[#This Row],[_ProductId (No es posible modificar)]],producto[],3,0))</f>
        <v>---</v>
      </c>
    </row>
    <row r="663" spans="1:9" x14ac:dyDescent="0.3">
      <c r="A663" s="1">
        <v>37610</v>
      </c>
      <c r="C663" t="s">
        <v>15</v>
      </c>
      <c r="D663" t="s">
        <v>16</v>
      </c>
      <c r="E663" t="s">
        <v>12</v>
      </c>
      <c r="F663" t="s">
        <v>17</v>
      </c>
      <c r="G663" t="s">
        <v>18</v>
      </c>
      <c r="I663" t="str">
        <f>IF(VLOOKUP(Tabla1[[#This Row],[_ProductId (No es posible modificar)]],producto[],4,0)=0,"---",VLOOKUP(Tabla1[[#This Row],[_ProductId (No es posible modificar)]],producto[],4,0))</f>
        <v>---</v>
      </c>
    </row>
    <row r="664" spans="1:9" x14ac:dyDescent="0.3">
      <c r="A664" s="1">
        <v>37610</v>
      </c>
      <c r="C664" t="s">
        <v>21</v>
      </c>
      <c r="D664" t="s">
        <v>22</v>
      </c>
      <c r="E664" t="s">
        <v>12</v>
      </c>
      <c r="F664" t="s">
        <v>23</v>
      </c>
      <c r="G664" t="s">
        <v>24</v>
      </c>
      <c r="I664" t="str">
        <f>IF(VLOOKUP(Tabla1[[#This Row],[_ProductId (No es posible modificar)]],producto[],5,0)=0,"---",VLOOKUP(Tabla1[[#This Row],[_ProductId (No es posible modificar)]],producto[],5,0))</f>
        <v>PLAYERA</v>
      </c>
    </row>
    <row r="665" spans="1:9" x14ac:dyDescent="0.3">
      <c r="A665" s="1">
        <v>37610</v>
      </c>
      <c r="C665" t="s">
        <v>25</v>
      </c>
      <c r="D665" t="s">
        <v>26</v>
      </c>
      <c r="E665" t="s">
        <v>12</v>
      </c>
      <c r="F665" t="s">
        <v>27</v>
      </c>
      <c r="G665" t="s">
        <v>28</v>
      </c>
      <c r="I665" t="str">
        <f>IF(VLOOKUP(Tabla1[[#This Row],[_ProductId (No es posible modificar)]],producto[],6,0)=0,"---",VLOOKUP(Tabla1[[#This Row],[_ProductId (No es posible modificar)]],producto[],6,0))</f>
        <v>MANGA LARGA</v>
      </c>
    </row>
    <row r="666" spans="1:9" x14ac:dyDescent="0.3">
      <c r="A666" s="1">
        <v>37610</v>
      </c>
      <c r="C666" t="s">
        <v>29</v>
      </c>
      <c r="D666" t="s">
        <v>30</v>
      </c>
      <c r="E666" t="s">
        <v>12</v>
      </c>
      <c r="F666" t="s">
        <v>19</v>
      </c>
      <c r="G666" t="s">
        <v>19</v>
      </c>
      <c r="I666" t="s">
        <v>20</v>
      </c>
    </row>
    <row r="667" spans="1:9" x14ac:dyDescent="0.3">
      <c r="A667" s="1">
        <v>37610</v>
      </c>
      <c r="C667" t="s">
        <v>31</v>
      </c>
      <c r="D667" t="s">
        <v>32</v>
      </c>
      <c r="E667" t="s">
        <v>33</v>
      </c>
      <c r="F667" t="s">
        <v>19</v>
      </c>
      <c r="G667" t="s">
        <v>19</v>
      </c>
      <c r="I667" t="str">
        <f>IF(VLOOKUP(Tabla1[[#This Row],[_ProductId (No es posible modificar)]],producto[],8,0)=0,"---",VLOOKUP(Tabla1[[#This Row],[_ProductId (No es posible modificar)]],producto[],8,0))</f>
        <v>100% POLIESTER</v>
      </c>
    </row>
    <row r="668" spans="1:9" x14ac:dyDescent="0.3">
      <c r="A668" s="1">
        <v>37610</v>
      </c>
      <c r="C668" t="s">
        <v>34</v>
      </c>
      <c r="D668" t="s">
        <v>35</v>
      </c>
      <c r="E668" t="s">
        <v>36</v>
      </c>
      <c r="F668" t="s">
        <v>19</v>
      </c>
      <c r="G668" t="s">
        <v>19</v>
      </c>
      <c r="I668" t="s">
        <v>20</v>
      </c>
    </row>
    <row r="669" spans="1:9" x14ac:dyDescent="0.3">
      <c r="A669" s="1">
        <v>37610</v>
      </c>
      <c r="C669" t="s">
        <v>37</v>
      </c>
      <c r="D669" t="s">
        <v>38</v>
      </c>
      <c r="E669" t="s">
        <v>12</v>
      </c>
      <c r="F669" t="s">
        <v>39</v>
      </c>
      <c r="G669" t="s">
        <v>40</v>
      </c>
    </row>
    <row r="670" spans="1:9" x14ac:dyDescent="0.3">
      <c r="A670" s="1">
        <v>37610</v>
      </c>
      <c r="C670" t="s">
        <v>41</v>
      </c>
      <c r="D670" t="s">
        <v>42</v>
      </c>
      <c r="E670" t="s">
        <v>33</v>
      </c>
      <c r="F670" t="s">
        <v>19</v>
      </c>
      <c r="G670" t="s">
        <v>19</v>
      </c>
      <c r="I670" t="s">
        <v>20</v>
      </c>
    </row>
    <row r="671" spans="1:9" x14ac:dyDescent="0.3">
      <c r="A671" s="1">
        <v>37610</v>
      </c>
      <c r="C671" t="s">
        <v>43</v>
      </c>
      <c r="D671" t="s">
        <v>44</v>
      </c>
      <c r="E671" t="s">
        <v>33</v>
      </c>
      <c r="F671" t="s">
        <v>19</v>
      </c>
      <c r="G671" t="s">
        <v>19</v>
      </c>
      <c r="I671" t="s">
        <v>20</v>
      </c>
    </row>
    <row r="672" spans="1:9" x14ac:dyDescent="0.3">
      <c r="A672" s="1">
        <v>37610</v>
      </c>
      <c r="C672" t="s">
        <v>45</v>
      </c>
      <c r="D672" t="s">
        <v>46</v>
      </c>
      <c r="E672" t="s">
        <v>33</v>
      </c>
      <c r="F672" t="s">
        <v>19</v>
      </c>
      <c r="G672" t="s">
        <v>19</v>
      </c>
      <c r="I672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673" spans="1:9" x14ac:dyDescent="0.3">
      <c r="A673" s="1">
        <v>37611</v>
      </c>
      <c r="C673" t="s">
        <v>10</v>
      </c>
      <c r="D673" t="s">
        <v>11</v>
      </c>
      <c r="E673" t="s">
        <v>12</v>
      </c>
      <c r="F673" t="s">
        <v>13</v>
      </c>
      <c r="G673" t="s">
        <v>14</v>
      </c>
      <c r="I673" t="str">
        <f>IF(VLOOKUP(Tabla1[[#This Row],[_ProductId (No es posible modificar)]],producto[],3,0)=0,"---",VLOOKUP(Tabla1[[#This Row],[_ProductId (No es posible modificar)]],producto[],3,0))</f>
        <v>---</v>
      </c>
    </row>
    <row r="674" spans="1:9" x14ac:dyDescent="0.3">
      <c r="A674" s="1">
        <v>37611</v>
      </c>
      <c r="C674" t="s">
        <v>15</v>
      </c>
      <c r="D674" t="s">
        <v>16</v>
      </c>
      <c r="E674" t="s">
        <v>12</v>
      </c>
      <c r="F674" t="s">
        <v>17</v>
      </c>
      <c r="G674" t="s">
        <v>18</v>
      </c>
      <c r="I674" t="str">
        <f>IF(VLOOKUP(Tabla1[[#This Row],[_ProductId (No es posible modificar)]],producto[],4,0)=0,"---",VLOOKUP(Tabla1[[#This Row],[_ProductId (No es posible modificar)]],producto[],4,0))</f>
        <v>---</v>
      </c>
    </row>
    <row r="675" spans="1:9" x14ac:dyDescent="0.3">
      <c r="A675" s="1">
        <v>37611</v>
      </c>
      <c r="C675" t="s">
        <v>21</v>
      </c>
      <c r="D675" t="s">
        <v>22</v>
      </c>
      <c r="E675" t="s">
        <v>12</v>
      </c>
      <c r="F675" t="s">
        <v>23</v>
      </c>
      <c r="G675" t="s">
        <v>24</v>
      </c>
      <c r="I675" t="str">
        <f>IF(VLOOKUP(Tabla1[[#This Row],[_ProductId (No es posible modificar)]],producto[],5,0)=0,"---",VLOOKUP(Tabla1[[#This Row],[_ProductId (No es posible modificar)]],producto[],5,0))</f>
        <v>SUDADERA</v>
      </c>
    </row>
    <row r="676" spans="1:9" x14ac:dyDescent="0.3">
      <c r="A676" s="1">
        <v>37611</v>
      </c>
      <c r="C676" t="s">
        <v>25</v>
      </c>
      <c r="D676" t="s">
        <v>26</v>
      </c>
      <c r="E676" t="s">
        <v>12</v>
      </c>
      <c r="F676" t="s">
        <v>27</v>
      </c>
      <c r="G676" t="s">
        <v>28</v>
      </c>
      <c r="I676" t="str">
        <f>IF(VLOOKUP(Tabla1[[#This Row],[_ProductId (No es posible modificar)]],producto[],6,0)=0,"---",VLOOKUP(Tabla1[[#This Row],[_ProductId (No es posible modificar)]],producto[],6,0))</f>
        <v>MANGA LARGA</v>
      </c>
    </row>
    <row r="677" spans="1:9" x14ac:dyDescent="0.3">
      <c r="A677" s="1">
        <v>37611</v>
      </c>
      <c r="C677" t="s">
        <v>29</v>
      </c>
      <c r="D677" t="s">
        <v>30</v>
      </c>
      <c r="E677" t="s">
        <v>12</v>
      </c>
      <c r="F677" t="s">
        <v>19</v>
      </c>
      <c r="G677" t="s">
        <v>19</v>
      </c>
      <c r="I677" t="s">
        <v>20</v>
      </c>
    </row>
    <row r="678" spans="1:9" x14ac:dyDescent="0.3">
      <c r="A678" s="1">
        <v>37611</v>
      </c>
      <c r="C678" t="s">
        <v>31</v>
      </c>
      <c r="D678" t="s">
        <v>32</v>
      </c>
      <c r="E678" t="s">
        <v>33</v>
      </c>
      <c r="F678" t="s">
        <v>19</v>
      </c>
      <c r="G678" t="s">
        <v>19</v>
      </c>
      <c r="I678" t="str">
        <f>IF(VLOOKUP(Tabla1[[#This Row],[_ProductId (No es posible modificar)]],producto[],8,0)=0,"---",VLOOKUP(Tabla1[[#This Row],[_ProductId (No es posible modificar)]],producto[],8,0))</f>
        <v>---</v>
      </c>
    </row>
    <row r="679" spans="1:9" x14ac:dyDescent="0.3">
      <c r="A679" s="1">
        <v>37611</v>
      </c>
      <c r="C679" t="s">
        <v>34</v>
      </c>
      <c r="D679" t="s">
        <v>35</v>
      </c>
      <c r="E679" t="s">
        <v>36</v>
      </c>
      <c r="F679" t="s">
        <v>19</v>
      </c>
      <c r="G679" t="s">
        <v>19</v>
      </c>
      <c r="I679" t="s">
        <v>20</v>
      </c>
    </row>
    <row r="680" spans="1:9" x14ac:dyDescent="0.3">
      <c r="A680" s="1">
        <v>37611</v>
      </c>
      <c r="C680" t="s">
        <v>37</v>
      </c>
      <c r="D680" t="s">
        <v>38</v>
      </c>
      <c r="E680" t="s">
        <v>12</v>
      </c>
      <c r="F680" t="s">
        <v>39</v>
      </c>
      <c r="G680" t="s">
        <v>40</v>
      </c>
    </row>
    <row r="681" spans="1:9" x14ac:dyDescent="0.3">
      <c r="A681" s="1">
        <v>37611</v>
      </c>
      <c r="C681" t="s">
        <v>41</v>
      </c>
      <c r="D681" t="s">
        <v>42</v>
      </c>
      <c r="E681" t="s">
        <v>33</v>
      </c>
      <c r="F681" t="s">
        <v>19</v>
      </c>
      <c r="G681" t="s">
        <v>19</v>
      </c>
      <c r="I681" t="s">
        <v>20</v>
      </c>
    </row>
    <row r="682" spans="1:9" x14ac:dyDescent="0.3">
      <c r="A682" s="1">
        <v>37611</v>
      </c>
      <c r="C682" t="s">
        <v>43</v>
      </c>
      <c r="D682" t="s">
        <v>44</v>
      </c>
      <c r="E682" t="s">
        <v>33</v>
      </c>
      <c r="F682" t="s">
        <v>19</v>
      </c>
      <c r="G682" t="s">
        <v>19</v>
      </c>
      <c r="I682" t="s">
        <v>20</v>
      </c>
    </row>
    <row r="683" spans="1:9" x14ac:dyDescent="0.3">
      <c r="A683" s="1">
        <v>37611</v>
      </c>
      <c r="C683" t="s">
        <v>45</v>
      </c>
      <c r="D683" t="s">
        <v>46</v>
      </c>
      <c r="E683" t="s">
        <v>33</v>
      </c>
      <c r="F683" t="s">
        <v>19</v>
      </c>
      <c r="G683" t="s">
        <v>19</v>
      </c>
      <c r="I683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684" spans="1:9" x14ac:dyDescent="0.3">
      <c r="A684" s="1">
        <v>37612</v>
      </c>
      <c r="C684" t="s">
        <v>10</v>
      </c>
      <c r="D684" t="s">
        <v>11</v>
      </c>
      <c r="E684" t="s">
        <v>12</v>
      </c>
      <c r="F684" t="s">
        <v>13</v>
      </c>
      <c r="G684" t="s">
        <v>14</v>
      </c>
      <c r="I684" t="str">
        <f>IF(VLOOKUP(Tabla1[[#This Row],[_ProductId (No es posible modificar)]],producto[],3,0)=0,"---",VLOOKUP(Tabla1[[#This Row],[_ProductId (No es posible modificar)]],producto[],3,0))</f>
        <v>---</v>
      </c>
    </row>
    <row r="685" spans="1:9" x14ac:dyDescent="0.3">
      <c r="A685" s="1">
        <v>37612</v>
      </c>
      <c r="C685" t="s">
        <v>15</v>
      </c>
      <c r="D685" t="s">
        <v>16</v>
      </c>
      <c r="E685" t="s">
        <v>12</v>
      </c>
      <c r="F685" t="s">
        <v>17</v>
      </c>
      <c r="G685" t="s">
        <v>18</v>
      </c>
      <c r="I685" t="str">
        <f>IF(VLOOKUP(Tabla1[[#This Row],[_ProductId (No es posible modificar)]],producto[],4,0)=0,"---",VLOOKUP(Tabla1[[#This Row],[_ProductId (No es posible modificar)]],producto[],4,0))</f>
        <v>---</v>
      </c>
    </row>
    <row r="686" spans="1:9" x14ac:dyDescent="0.3">
      <c r="A686" s="1">
        <v>37612</v>
      </c>
      <c r="C686" t="s">
        <v>21</v>
      </c>
      <c r="D686" t="s">
        <v>22</v>
      </c>
      <c r="E686" t="s">
        <v>12</v>
      </c>
      <c r="F686" t="s">
        <v>23</v>
      </c>
      <c r="G686" t="s">
        <v>24</v>
      </c>
      <c r="I686" t="str">
        <f>IF(VLOOKUP(Tabla1[[#This Row],[_ProductId (No es posible modificar)]],producto[],5,0)=0,"---",VLOOKUP(Tabla1[[#This Row],[_ProductId (No es posible modificar)]],producto[],5,0))</f>
        <v>SUDADERA</v>
      </c>
    </row>
    <row r="687" spans="1:9" x14ac:dyDescent="0.3">
      <c r="A687" s="1">
        <v>37612</v>
      </c>
      <c r="C687" t="s">
        <v>25</v>
      </c>
      <c r="D687" t="s">
        <v>26</v>
      </c>
      <c r="E687" t="s">
        <v>12</v>
      </c>
      <c r="F687" t="s">
        <v>27</v>
      </c>
      <c r="G687" t="s">
        <v>28</v>
      </c>
      <c r="I687" t="str">
        <f>IF(VLOOKUP(Tabla1[[#This Row],[_ProductId (No es posible modificar)]],producto[],6,0)=0,"---",VLOOKUP(Tabla1[[#This Row],[_ProductId (No es posible modificar)]],producto[],6,0))</f>
        <v>MANGA LARGA</v>
      </c>
    </row>
    <row r="688" spans="1:9" x14ac:dyDescent="0.3">
      <c r="A688" s="1">
        <v>37612</v>
      </c>
      <c r="C688" t="s">
        <v>29</v>
      </c>
      <c r="D688" t="s">
        <v>30</v>
      </c>
      <c r="E688" t="s">
        <v>12</v>
      </c>
      <c r="F688" t="s">
        <v>19</v>
      </c>
      <c r="G688" t="s">
        <v>19</v>
      </c>
      <c r="I688" t="s">
        <v>20</v>
      </c>
    </row>
    <row r="689" spans="1:9" x14ac:dyDescent="0.3">
      <c r="A689" s="1">
        <v>37612</v>
      </c>
      <c r="C689" t="s">
        <v>31</v>
      </c>
      <c r="D689" t="s">
        <v>32</v>
      </c>
      <c r="E689" t="s">
        <v>33</v>
      </c>
      <c r="F689" t="s">
        <v>19</v>
      </c>
      <c r="G689" t="s">
        <v>19</v>
      </c>
      <c r="I689" t="str">
        <f>IF(VLOOKUP(Tabla1[[#This Row],[_ProductId (No es posible modificar)]],producto[],8,0)=0,"---",VLOOKUP(Tabla1[[#This Row],[_ProductId (No es posible modificar)]],producto[],8,0))</f>
        <v>---</v>
      </c>
    </row>
    <row r="690" spans="1:9" x14ac:dyDescent="0.3">
      <c r="A690" s="1">
        <v>37612</v>
      </c>
      <c r="C690" t="s">
        <v>34</v>
      </c>
      <c r="D690" t="s">
        <v>35</v>
      </c>
      <c r="E690" t="s">
        <v>36</v>
      </c>
      <c r="F690" t="s">
        <v>19</v>
      </c>
      <c r="G690" t="s">
        <v>19</v>
      </c>
      <c r="I690" t="s">
        <v>20</v>
      </c>
    </row>
    <row r="691" spans="1:9" x14ac:dyDescent="0.3">
      <c r="A691" s="1">
        <v>37612</v>
      </c>
      <c r="C691" t="s">
        <v>37</v>
      </c>
      <c r="D691" t="s">
        <v>38</v>
      </c>
      <c r="E691" t="s">
        <v>12</v>
      </c>
      <c r="F691" t="s">
        <v>39</v>
      </c>
      <c r="G691" t="s">
        <v>40</v>
      </c>
    </row>
    <row r="692" spans="1:9" x14ac:dyDescent="0.3">
      <c r="A692" s="1">
        <v>37612</v>
      </c>
      <c r="C692" t="s">
        <v>41</v>
      </c>
      <c r="D692" t="s">
        <v>42</v>
      </c>
      <c r="E692" t="s">
        <v>33</v>
      </c>
      <c r="F692" t="s">
        <v>19</v>
      </c>
      <c r="G692" t="s">
        <v>19</v>
      </c>
      <c r="I692" t="s">
        <v>20</v>
      </c>
    </row>
    <row r="693" spans="1:9" x14ac:dyDescent="0.3">
      <c r="A693" s="1">
        <v>37612</v>
      </c>
      <c r="C693" t="s">
        <v>43</v>
      </c>
      <c r="D693" t="s">
        <v>44</v>
      </c>
      <c r="E693" t="s">
        <v>33</v>
      </c>
      <c r="F693" t="s">
        <v>19</v>
      </c>
      <c r="G693" t="s">
        <v>19</v>
      </c>
      <c r="I693" t="s">
        <v>20</v>
      </c>
    </row>
    <row r="694" spans="1:9" x14ac:dyDescent="0.3">
      <c r="A694" s="1">
        <v>37612</v>
      </c>
      <c r="C694" t="s">
        <v>45</v>
      </c>
      <c r="D694" t="s">
        <v>46</v>
      </c>
      <c r="E694" t="s">
        <v>33</v>
      </c>
      <c r="F694" t="s">
        <v>19</v>
      </c>
      <c r="G694" t="s">
        <v>19</v>
      </c>
      <c r="I694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695" spans="1:9" x14ac:dyDescent="0.3">
      <c r="A695" s="1">
        <v>37613</v>
      </c>
      <c r="C695" t="s">
        <v>10</v>
      </c>
      <c r="D695" t="s">
        <v>11</v>
      </c>
      <c r="E695" t="s">
        <v>12</v>
      </c>
      <c r="F695" t="s">
        <v>13</v>
      </c>
      <c r="G695" t="s">
        <v>14</v>
      </c>
      <c r="I695" t="str">
        <f>IF(VLOOKUP(Tabla1[[#This Row],[_ProductId (No es posible modificar)]],producto[],3,0)=0,"---",VLOOKUP(Tabla1[[#This Row],[_ProductId (No es posible modificar)]],producto[],3,0))</f>
        <v>---</v>
      </c>
    </row>
    <row r="696" spans="1:9" x14ac:dyDescent="0.3">
      <c r="A696" s="1">
        <v>37613</v>
      </c>
      <c r="C696" t="s">
        <v>15</v>
      </c>
      <c r="D696" t="s">
        <v>16</v>
      </c>
      <c r="E696" t="s">
        <v>12</v>
      </c>
      <c r="F696" t="s">
        <v>17</v>
      </c>
      <c r="G696" t="s">
        <v>18</v>
      </c>
      <c r="I696" t="str">
        <f>IF(VLOOKUP(Tabla1[[#This Row],[_ProductId (No es posible modificar)]],producto[],4,0)=0,"---",VLOOKUP(Tabla1[[#This Row],[_ProductId (No es posible modificar)]],producto[],4,0))</f>
        <v>---</v>
      </c>
    </row>
    <row r="697" spans="1:9" x14ac:dyDescent="0.3">
      <c r="A697" s="1">
        <v>37613</v>
      </c>
      <c r="C697" t="s">
        <v>21</v>
      </c>
      <c r="D697" t="s">
        <v>22</v>
      </c>
      <c r="E697" t="s">
        <v>12</v>
      </c>
      <c r="F697" t="s">
        <v>23</v>
      </c>
      <c r="G697" t="s">
        <v>24</v>
      </c>
      <c r="I697" t="str">
        <f>IF(VLOOKUP(Tabla1[[#This Row],[_ProductId (No es posible modificar)]],producto[],5,0)=0,"---",VLOOKUP(Tabla1[[#This Row],[_ProductId (No es posible modificar)]],producto[],5,0))</f>
        <v>SUDADERA</v>
      </c>
    </row>
    <row r="698" spans="1:9" x14ac:dyDescent="0.3">
      <c r="A698" s="1">
        <v>37613</v>
      </c>
      <c r="C698" t="s">
        <v>25</v>
      </c>
      <c r="D698" t="s">
        <v>26</v>
      </c>
      <c r="E698" t="s">
        <v>12</v>
      </c>
      <c r="F698" t="s">
        <v>27</v>
      </c>
      <c r="G698" t="s">
        <v>28</v>
      </c>
      <c r="I698" t="str">
        <f>IF(VLOOKUP(Tabla1[[#This Row],[_ProductId (No es posible modificar)]],producto[],6,0)=0,"---",VLOOKUP(Tabla1[[#This Row],[_ProductId (No es posible modificar)]],producto[],6,0))</f>
        <v>MANGA LARGA</v>
      </c>
    </row>
    <row r="699" spans="1:9" x14ac:dyDescent="0.3">
      <c r="A699" s="1">
        <v>37613</v>
      </c>
      <c r="C699" t="s">
        <v>29</v>
      </c>
      <c r="D699" t="s">
        <v>30</v>
      </c>
      <c r="E699" t="s">
        <v>12</v>
      </c>
      <c r="F699" t="s">
        <v>19</v>
      </c>
      <c r="G699" t="s">
        <v>19</v>
      </c>
      <c r="I699" t="s">
        <v>20</v>
      </c>
    </row>
    <row r="700" spans="1:9" x14ac:dyDescent="0.3">
      <c r="A700" s="1">
        <v>37613</v>
      </c>
      <c r="C700" t="s">
        <v>31</v>
      </c>
      <c r="D700" t="s">
        <v>32</v>
      </c>
      <c r="E700" t="s">
        <v>33</v>
      </c>
      <c r="F700" t="s">
        <v>19</v>
      </c>
      <c r="G700" t="s">
        <v>19</v>
      </c>
      <c r="I700" t="str">
        <f>IF(VLOOKUP(Tabla1[[#This Row],[_ProductId (No es posible modificar)]],producto[],8,0)=0,"---",VLOOKUP(Tabla1[[#This Row],[_ProductId (No es posible modificar)]],producto[],8,0))</f>
        <v>---</v>
      </c>
    </row>
    <row r="701" spans="1:9" x14ac:dyDescent="0.3">
      <c r="A701" s="1">
        <v>37613</v>
      </c>
      <c r="C701" t="s">
        <v>34</v>
      </c>
      <c r="D701" t="s">
        <v>35</v>
      </c>
      <c r="E701" t="s">
        <v>36</v>
      </c>
      <c r="F701" t="s">
        <v>19</v>
      </c>
      <c r="G701" t="s">
        <v>19</v>
      </c>
      <c r="I701" t="s">
        <v>20</v>
      </c>
    </row>
    <row r="702" spans="1:9" x14ac:dyDescent="0.3">
      <c r="A702" s="1">
        <v>37613</v>
      </c>
      <c r="C702" t="s">
        <v>37</v>
      </c>
      <c r="D702" t="s">
        <v>38</v>
      </c>
      <c r="E702" t="s">
        <v>12</v>
      </c>
      <c r="F702" t="s">
        <v>39</v>
      </c>
      <c r="G702" t="s">
        <v>40</v>
      </c>
    </row>
    <row r="703" spans="1:9" x14ac:dyDescent="0.3">
      <c r="A703" s="1">
        <v>37613</v>
      </c>
      <c r="C703" t="s">
        <v>41</v>
      </c>
      <c r="D703" t="s">
        <v>42</v>
      </c>
      <c r="E703" t="s">
        <v>33</v>
      </c>
      <c r="F703" t="s">
        <v>19</v>
      </c>
      <c r="G703" t="s">
        <v>19</v>
      </c>
      <c r="I703" t="s">
        <v>20</v>
      </c>
    </row>
    <row r="704" spans="1:9" x14ac:dyDescent="0.3">
      <c r="A704" s="1">
        <v>37613</v>
      </c>
      <c r="C704" t="s">
        <v>43</v>
      </c>
      <c r="D704" t="s">
        <v>44</v>
      </c>
      <c r="E704" t="s">
        <v>33</v>
      </c>
      <c r="F704" t="s">
        <v>19</v>
      </c>
      <c r="G704" t="s">
        <v>19</v>
      </c>
      <c r="I704" t="s">
        <v>20</v>
      </c>
    </row>
    <row r="705" spans="1:9" x14ac:dyDescent="0.3">
      <c r="A705" s="1">
        <v>37613</v>
      </c>
      <c r="C705" t="s">
        <v>45</v>
      </c>
      <c r="D705" t="s">
        <v>46</v>
      </c>
      <c r="E705" t="s">
        <v>33</v>
      </c>
      <c r="F705" t="s">
        <v>19</v>
      </c>
      <c r="G705" t="s">
        <v>19</v>
      </c>
      <c r="I705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706" spans="1:9" x14ac:dyDescent="0.3">
      <c r="A706" s="1">
        <v>37614</v>
      </c>
      <c r="C706" t="s">
        <v>10</v>
      </c>
      <c r="D706" t="s">
        <v>11</v>
      </c>
      <c r="E706" t="s">
        <v>12</v>
      </c>
      <c r="F706" t="s">
        <v>13</v>
      </c>
      <c r="G706" t="s">
        <v>14</v>
      </c>
      <c r="I706" t="str">
        <f>IF(VLOOKUP(Tabla1[[#This Row],[_ProductId (No es posible modificar)]],producto[],3,0)=0,"---",VLOOKUP(Tabla1[[#This Row],[_ProductId (No es posible modificar)]],producto[],3,0))</f>
        <v>---</v>
      </c>
    </row>
    <row r="707" spans="1:9" x14ac:dyDescent="0.3">
      <c r="A707" s="1">
        <v>37614</v>
      </c>
      <c r="C707" t="s">
        <v>15</v>
      </c>
      <c r="D707" t="s">
        <v>16</v>
      </c>
      <c r="E707" t="s">
        <v>12</v>
      </c>
      <c r="F707" t="s">
        <v>17</v>
      </c>
      <c r="G707" t="s">
        <v>18</v>
      </c>
      <c r="I707" t="str">
        <f>IF(VLOOKUP(Tabla1[[#This Row],[_ProductId (No es posible modificar)]],producto[],4,0)=0,"---",VLOOKUP(Tabla1[[#This Row],[_ProductId (No es posible modificar)]],producto[],4,0))</f>
        <v>---</v>
      </c>
    </row>
    <row r="708" spans="1:9" x14ac:dyDescent="0.3">
      <c r="A708" s="1">
        <v>37614</v>
      </c>
      <c r="C708" t="s">
        <v>21</v>
      </c>
      <c r="D708" t="s">
        <v>22</v>
      </c>
      <c r="E708" t="s">
        <v>12</v>
      </c>
      <c r="F708" t="s">
        <v>23</v>
      </c>
      <c r="G708" t="s">
        <v>24</v>
      </c>
      <c r="I708" t="str">
        <f>IF(VLOOKUP(Tabla1[[#This Row],[_ProductId (No es posible modificar)]],producto[],5,0)=0,"---",VLOOKUP(Tabla1[[#This Row],[_ProductId (No es posible modificar)]],producto[],5,0))</f>
        <v>SUDADERA</v>
      </c>
    </row>
    <row r="709" spans="1:9" x14ac:dyDescent="0.3">
      <c r="A709" s="1">
        <v>37614</v>
      </c>
      <c r="C709" t="s">
        <v>25</v>
      </c>
      <c r="D709" t="s">
        <v>26</v>
      </c>
      <c r="E709" t="s">
        <v>12</v>
      </c>
      <c r="F709" t="s">
        <v>27</v>
      </c>
      <c r="G709" t="s">
        <v>28</v>
      </c>
      <c r="I709" t="str">
        <f>IF(VLOOKUP(Tabla1[[#This Row],[_ProductId (No es posible modificar)]],producto[],6,0)=0,"---",VLOOKUP(Tabla1[[#This Row],[_ProductId (No es posible modificar)]],producto[],6,0))</f>
        <v>MANGA LARGA</v>
      </c>
    </row>
    <row r="710" spans="1:9" x14ac:dyDescent="0.3">
      <c r="A710" s="1">
        <v>37614</v>
      </c>
      <c r="C710" t="s">
        <v>29</v>
      </c>
      <c r="D710" t="s">
        <v>30</v>
      </c>
      <c r="E710" t="s">
        <v>12</v>
      </c>
      <c r="F710" t="s">
        <v>19</v>
      </c>
      <c r="G710" t="s">
        <v>19</v>
      </c>
      <c r="I710" t="s">
        <v>20</v>
      </c>
    </row>
    <row r="711" spans="1:9" x14ac:dyDescent="0.3">
      <c r="A711" s="1">
        <v>37614</v>
      </c>
      <c r="C711" t="s">
        <v>31</v>
      </c>
      <c r="D711" t="s">
        <v>32</v>
      </c>
      <c r="E711" t="s">
        <v>33</v>
      </c>
      <c r="F711" t="s">
        <v>19</v>
      </c>
      <c r="G711" t="s">
        <v>19</v>
      </c>
      <c r="I711" t="str">
        <f>IF(VLOOKUP(Tabla1[[#This Row],[_ProductId (No es posible modificar)]],producto[],8,0)=0,"---",VLOOKUP(Tabla1[[#This Row],[_ProductId (No es posible modificar)]],producto[],8,0))</f>
        <v>---</v>
      </c>
    </row>
    <row r="712" spans="1:9" x14ac:dyDescent="0.3">
      <c r="A712" s="1">
        <v>37614</v>
      </c>
      <c r="C712" t="s">
        <v>34</v>
      </c>
      <c r="D712" t="s">
        <v>35</v>
      </c>
      <c r="E712" t="s">
        <v>36</v>
      </c>
      <c r="F712" t="s">
        <v>19</v>
      </c>
      <c r="G712" t="s">
        <v>19</v>
      </c>
      <c r="I712" t="s">
        <v>20</v>
      </c>
    </row>
    <row r="713" spans="1:9" x14ac:dyDescent="0.3">
      <c r="A713" s="1">
        <v>37614</v>
      </c>
      <c r="C713" t="s">
        <v>37</v>
      </c>
      <c r="D713" t="s">
        <v>38</v>
      </c>
      <c r="E713" t="s">
        <v>12</v>
      </c>
      <c r="F713" t="s">
        <v>39</v>
      </c>
      <c r="G713" t="s">
        <v>40</v>
      </c>
    </row>
    <row r="714" spans="1:9" x14ac:dyDescent="0.3">
      <c r="A714" s="1">
        <v>37614</v>
      </c>
      <c r="C714" t="s">
        <v>41</v>
      </c>
      <c r="D714" t="s">
        <v>42</v>
      </c>
      <c r="E714" t="s">
        <v>33</v>
      </c>
      <c r="F714" t="s">
        <v>19</v>
      </c>
      <c r="G714" t="s">
        <v>19</v>
      </c>
      <c r="I714" t="s">
        <v>20</v>
      </c>
    </row>
    <row r="715" spans="1:9" x14ac:dyDescent="0.3">
      <c r="A715" s="1">
        <v>37614</v>
      </c>
      <c r="C715" t="s">
        <v>43</v>
      </c>
      <c r="D715" t="s">
        <v>44</v>
      </c>
      <c r="E715" t="s">
        <v>33</v>
      </c>
      <c r="F715" t="s">
        <v>19</v>
      </c>
      <c r="G715" t="s">
        <v>19</v>
      </c>
      <c r="I715" t="s">
        <v>20</v>
      </c>
    </row>
    <row r="716" spans="1:9" x14ac:dyDescent="0.3">
      <c r="A716" s="1">
        <v>37614</v>
      </c>
      <c r="C716" t="s">
        <v>45</v>
      </c>
      <c r="D716" t="s">
        <v>46</v>
      </c>
      <c r="E716" t="s">
        <v>33</v>
      </c>
      <c r="F716" t="s">
        <v>19</v>
      </c>
      <c r="G716" t="s">
        <v>19</v>
      </c>
      <c r="I716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717" spans="1:9" x14ac:dyDescent="0.3">
      <c r="A717" s="1">
        <v>37615</v>
      </c>
      <c r="C717" t="s">
        <v>10</v>
      </c>
      <c r="D717" t="s">
        <v>11</v>
      </c>
      <c r="E717" t="s">
        <v>12</v>
      </c>
      <c r="F717" t="s">
        <v>13</v>
      </c>
      <c r="G717" t="s">
        <v>14</v>
      </c>
      <c r="I717" t="str">
        <f>IF(VLOOKUP(Tabla1[[#This Row],[_ProductId (No es posible modificar)]],producto[],3,0)=0,"---",VLOOKUP(Tabla1[[#This Row],[_ProductId (No es posible modificar)]],producto[],3,0))</f>
        <v>---</v>
      </c>
    </row>
    <row r="718" spans="1:9" x14ac:dyDescent="0.3">
      <c r="A718" s="1">
        <v>37615</v>
      </c>
      <c r="C718" t="s">
        <v>15</v>
      </c>
      <c r="D718" t="s">
        <v>16</v>
      </c>
      <c r="E718" t="s">
        <v>12</v>
      </c>
      <c r="F718" t="s">
        <v>17</v>
      </c>
      <c r="G718" t="s">
        <v>18</v>
      </c>
      <c r="I718" t="str">
        <f>IF(VLOOKUP(Tabla1[[#This Row],[_ProductId (No es posible modificar)]],producto[],4,0)=0,"---",VLOOKUP(Tabla1[[#This Row],[_ProductId (No es posible modificar)]],producto[],4,0))</f>
        <v>---</v>
      </c>
    </row>
    <row r="719" spans="1:9" x14ac:dyDescent="0.3">
      <c r="A719" s="1">
        <v>37615</v>
      </c>
      <c r="C719" t="s">
        <v>21</v>
      </c>
      <c r="D719" t="s">
        <v>22</v>
      </c>
      <c r="E719" t="s">
        <v>12</v>
      </c>
      <c r="F719" t="s">
        <v>23</v>
      </c>
      <c r="G719" t="s">
        <v>24</v>
      </c>
      <c r="I719" t="str">
        <f>IF(VLOOKUP(Tabla1[[#This Row],[_ProductId (No es posible modificar)]],producto[],5,0)=0,"---",VLOOKUP(Tabla1[[#This Row],[_ProductId (No es posible modificar)]],producto[],5,0))</f>
        <v>SUDADERA</v>
      </c>
    </row>
    <row r="720" spans="1:9" x14ac:dyDescent="0.3">
      <c r="A720" s="1">
        <v>37615</v>
      </c>
      <c r="C720" t="s">
        <v>25</v>
      </c>
      <c r="D720" t="s">
        <v>26</v>
      </c>
      <c r="E720" t="s">
        <v>12</v>
      </c>
      <c r="F720" t="s">
        <v>27</v>
      </c>
      <c r="G720" t="s">
        <v>28</v>
      </c>
      <c r="I720" t="str">
        <f>IF(VLOOKUP(Tabla1[[#This Row],[_ProductId (No es posible modificar)]],producto[],6,0)=0,"---",VLOOKUP(Tabla1[[#This Row],[_ProductId (No es posible modificar)]],producto[],6,0))</f>
        <v>MANGA LARGA</v>
      </c>
    </row>
    <row r="721" spans="1:9" x14ac:dyDescent="0.3">
      <c r="A721" s="1">
        <v>37615</v>
      </c>
      <c r="C721" t="s">
        <v>29</v>
      </c>
      <c r="D721" t="s">
        <v>30</v>
      </c>
      <c r="E721" t="s">
        <v>12</v>
      </c>
      <c r="F721" t="s">
        <v>19</v>
      </c>
      <c r="G721" t="s">
        <v>19</v>
      </c>
      <c r="I721" t="s">
        <v>20</v>
      </c>
    </row>
    <row r="722" spans="1:9" x14ac:dyDescent="0.3">
      <c r="A722" s="1">
        <v>37615</v>
      </c>
      <c r="C722" t="s">
        <v>31</v>
      </c>
      <c r="D722" t="s">
        <v>32</v>
      </c>
      <c r="E722" t="s">
        <v>33</v>
      </c>
      <c r="F722" t="s">
        <v>19</v>
      </c>
      <c r="G722" t="s">
        <v>19</v>
      </c>
      <c r="I722" t="str">
        <f>IF(VLOOKUP(Tabla1[[#This Row],[_ProductId (No es posible modificar)]],producto[],8,0)=0,"---",VLOOKUP(Tabla1[[#This Row],[_ProductId (No es posible modificar)]],producto[],8,0))</f>
        <v>---</v>
      </c>
    </row>
    <row r="723" spans="1:9" x14ac:dyDescent="0.3">
      <c r="A723" s="1">
        <v>37615</v>
      </c>
      <c r="C723" t="s">
        <v>34</v>
      </c>
      <c r="D723" t="s">
        <v>35</v>
      </c>
      <c r="E723" t="s">
        <v>36</v>
      </c>
      <c r="F723" t="s">
        <v>19</v>
      </c>
      <c r="G723" t="s">
        <v>19</v>
      </c>
      <c r="I723" t="s">
        <v>20</v>
      </c>
    </row>
    <row r="724" spans="1:9" x14ac:dyDescent="0.3">
      <c r="A724" s="1">
        <v>37615</v>
      </c>
      <c r="C724" t="s">
        <v>37</v>
      </c>
      <c r="D724" t="s">
        <v>38</v>
      </c>
      <c r="E724" t="s">
        <v>12</v>
      </c>
      <c r="F724" t="s">
        <v>39</v>
      </c>
      <c r="G724" t="s">
        <v>40</v>
      </c>
    </row>
    <row r="725" spans="1:9" x14ac:dyDescent="0.3">
      <c r="A725" s="1">
        <v>37615</v>
      </c>
      <c r="C725" t="s">
        <v>41</v>
      </c>
      <c r="D725" t="s">
        <v>42</v>
      </c>
      <c r="E725" t="s">
        <v>33</v>
      </c>
      <c r="F725" t="s">
        <v>19</v>
      </c>
      <c r="G725" t="s">
        <v>19</v>
      </c>
      <c r="I725" t="s">
        <v>20</v>
      </c>
    </row>
    <row r="726" spans="1:9" x14ac:dyDescent="0.3">
      <c r="A726" s="1">
        <v>37615</v>
      </c>
      <c r="C726" t="s">
        <v>43</v>
      </c>
      <c r="D726" t="s">
        <v>44</v>
      </c>
      <c r="E726" t="s">
        <v>33</v>
      </c>
      <c r="F726" t="s">
        <v>19</v>
      </c>
      <c r="G726" t="s">
        <v>19</v>
      </c>
      <c r="I726" t="s">
        <v>20</v>
      </c>
    </row>
    <row r="727" spans="1:9" x14ac:dyDescent="0.3">
      <c r="A727" s="1">
        <v>37615</v>
      </c>
      <c r="C727" t="s">
        <v>45</v>
      </c>
      <c r="D727" t="s">
        <v>46</v>
      </c>
      <c r="E727" t="s">
        <v>33</v>
      </c>
      <c r="F727" t="s">
        <v>19</v>
      </c>
      <c r="G727" t="s">
        <v>19</v>
      </c>
      <c r="I727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728" spans="1:9" x14ac:dyDescent="0.3">
      <c r="A728" s="1">
        <v>37616</v>
      </c>
      <c r="C728" t="s">
        <v>10</v>
      </c>
      <c r="D728" t="s">
        <v>11</v>
      </c>
      <c r="E728" t="s">
        <v>12</v>
      </c>
      <c r="F728" t="s">
        <v>13</v>
      </c>
      <c r="G728" t="s">
        <v>14</v>
      </c>
      <c r="I728" t="str">
        <f>IF(VLOOKUP(Tabla1[[#This Row],[_ProductId (No es posible modificar)]],producto[],3,0)=0,"---",VLOOKUP(Tabla1[[#This Row],[_ProductId (No es posible modificar)]],producto[],3,0))</f>
        <v>---</v>
      </c>
    </row>
    <row r="729" spans="1:9" x14ac:dyDescent="0.3">
      <c r="A729" s="1">
        <v>37616</v>
      </c>
      <c r="C729" t="s">
        <v>15</v>
      </c>
      <c r="D729" t="s">
        <v>16</v>
      </c>
      <c r="E729" t="s">
        <v>12</v>
      </c>
      <c r="F729" t="s">
        <v>17</v>
      </c>
      <c r="G729" t="s">
        <v>18</v>
      </c>
      <c r="I729" t="str">
        <f>IF(VLOOKUP(Tabla1[[#This Row],[_ProductId (No es posible modificar)]],producto[],4,0)=0,"---",VLOOKUP(Tabla1[[#This Row],[_ProductId (No es posible modificar)]],producto[],4,0))</f>
        <v>---</v>
      </c>
    </row>
    <row r="730" spans="1:9" x14ac:dyDescent="0.3">
      <c r="A730" s="1">
        <v>37616</v>
      </c>
      <c r="C730" t="s">
        <v>21</v>
      </c>
      <c r="D730" t="s">
        <v>22</v>
      </c>
      <c r="E730" t="s">
        <v>12</v>
      </c>
      <c r="F730" t="s">
        <v>23</v>
      </c>
      <c r="G730" t="s">
        <v>24</v>
      </c>
      <c r="I730" t="str">
        <f>IF(VLOOKUP(Tabla1[[#This Row],[_ProductId (No es posible modificar)]],producto[],5,0)=0,"---",VLOOKUP(Tabla1[[#This Row],[_ProductId (No es posible modificar)]],producto[],5,0))</f>
        <v>CHAMARRA</v>
      </c>
    </row>
    <row r="731" spans="1:9" x14ac:dyDescent="0.3">
      <c r="A731" s="1">
        <v>37616</v>
      </c>
      <c r="C731" t="s">
        <v>25</v>
      </c>
      <c r="D731" t="s">
        <v>26</v>
      </c>
      <c r="E731" t="s">
        <v>12</v>
      </c>
      <c r="F731" t="s">
        <v>27</v>
      </c>
      <c r="G731" t="s">
        <v>28</v>
      </c>
      <c r="I731" t="str">
        <f>IF(VLOOKUP(Tabla1[[#This Row],[_ProductId (No es posible modificar)]],producto[],6,0)=0,"---",VLOOKUP(Tabla1[[#This Row],[_ProductId (No es posible modificar)]],producto[],6,0))</f>
        <v>MANGA LARGA</v>
      </c>
    </row>
    <row r="732" spans="1:9" x14ac:dyDescent="0.3">
      <c r="A732" s="1">
        <v>37616</v>
      </c>
      <c r="C732" t="s">
        <v>29</v>
      </c>
      <c r="D732" t="s">
        <v>30</v>
      </c>
      <c r="E732" t="s">
        <v>12</v>
      </c>
      <c r="F732" t="s">
        <v>19</v>
      </c>
      <c r="G732" t="s">
        <v>19</v>
      </c>
      <c r="I732" t="s">
        <v>20</v>
      </c>
    </row>
    <row r="733" spans="1:9" x14ac:dyDescent="0.3">
      <c r="A733" s="1">
        <v>37616</v>
      </c>
      <c r="C733" t="s">
        <v>31</v>
      </c>
      <c r="D733" t="s">
        <v>32</v>
      </c>
      <c r="E733" t="s">
        <v>33</v>
      </c>
      <c r="F733" t="s">
        <v>19</v>
      </c>
      <c r="G733" t="s">
        <v>19</v>
      </c>
      <c r="I733" t="str">
        <f>IF(VLOOKUP(Tabla1[[#This Row],[_ProductId (No es posible modificar)]],producto[],8,0)=0,"---",VLOOKUP(Tabla1[[#This Row],[_ProductId (No es posible modificar)]],producto[],8,0))</f>
        <v>---</v>
      </c>
    </row>
    <row r="734" spans="1:9" x14ac:dyDescent="0.3">
      <c r="A734" s="1">
        <v>37616</v>
      </c>
      <c r="C734" t="s">
        <v>34</v>
      </c>
      <c r="D734" t="s">
        <v>35</v>
      </c>
      <c r="E734" t="s">
        <v>36</v>
      </c>
      <c r="F734" t="s">
        <v>19</v>
      </c>
      <c r="G734" t="s">
        <v>19</v>
      </c>
      <c r="I734" t="s">
        <v>20</v>
      </c>
    </row>
    <row r="735" spans="1:9" x14ac:dyDescent="0.3">
      <c r="A735" s="1">
        <v>37616</v>
      </c>
      <c r="C735" t="s">
        <v>37</v>
      </c>
      <c r="D735" t="s">
        <v>38</v>
      </c>
      <c r="E735" t="s">
        <v>12</v>
      </c>
      <c r="F735" t="s">
        <v>39</v>
      </c>
      <c r="G735" t="s">
        <v>40</v>
      </c>
    </row>
    <row r="736" spans="1:9" x14ac:dyDescent="0.3">
      <c r="A736" s="1">
        <v>37616</v>
      </c>
      <c r="C736" t="s">
        <v>41</v>
      </c>
      <c r="D736" t="s">
        <v>42</v>
      </c>
      <c r="E736" t="s">
        <v>33</v>
      </c>
      <c r="F736" t="s">
        <v>19</v>
      </c>
      <c r="G736" t="s">
        <v>19</v>
      </c>
      <c r="I736" t="s">
        <v>20</v>
      </c>
    </row>
    <row r="737" spans="1:9" x14ac:dyDescent="0.3">
      <c r="A737" s="1">
        <v>37616</v>
      </c>
      <c r="C737" t="s">
        <v>43</v>
      </c>
      <c r="D737" t="s">
        <v>44</v>
      </c>
      <c r="E737" t="s">
        <v>33</v>
      </c>
      <c r="F737" t="s">
        <v>19</v>
      </c>
      <c r="G737" t="s">
        <v>19</v>
      </c>
      <c r="I737" t="s">
        <v>20</v>
      </c>
    </row>
    <row r="738" spans="1:9" x14ac:dyDescent="0.3">
      <c r="A738" s="1">
        <v>37616</v>
      </c>
      <c r="C738" t="s">
        <v>45</v>
      </c>
      <c r="D738" t="s">
        <v>46</v>
      </c>
      <c r="E738" t="s">
        <v>33</v>
      </c>
      <c r="F738" t="s">
        <v>19</v>
      </c>
      <c r="G738" t="s">
        <v>19</v>
      </c>
      <c r="I738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739" spans="1:9" x14ac:dyDescent="0.3">
      <c r="A739" s="1">
        <v>37617</v>
      </c>
      <c r="C739" t="s">
        <v>10</v>
      </c>
      <c r="D739" t="s">
        <v>11</v>
      </c>
      <c r="E739" t="s">
        <v>12</v>
      </c>
      <c r="F739" t="s">
        <v>13</v>
      </c>
      <c r="G739" t="s">
        <v>14</v>
      </c>
      <c r="I739" t="str">
        <f>IF(VLOOKUP(Tabla1[[#This Row],[_ProductId (No es posible modificar)]],producto[],3,0)=0,"---",VLOOKUP(Tabla1[[#This Row],[_ProductId (No es posible modificar)]],producto[],3,0))</f>
        <v>---</v>
      </c>
    </row>
    <row r="740" spans="1:9" x14ac:dyDescent="0.3">
      <c r="A740" s="1">
        <v>37617</v>
      </c>
      <c r="C740" t="s">
        <v>15</v>
      </c>
      <c r="D740" t="s">
        <v>16</v>
      </c>
      <c r="E740" t="s">
        <v>12</v>
      </c>
      <c r="F740" t="s">
        <v>17</v>
      </c>
      <c r="G740" t="s">
        <v>18</v>
      </c>
      <c r="I740" t="str">
        <f>IF(VLOOKUP(Tabla1[[#This Row],[_ProductId (No es posible modificar)]],producto[],4,0)=0,"---",VLOOKUP(Tabla1[[#This Row],[_ProductId (No es posible modificar)]],producto[],4,0))</f>
        <v>---</v>
      </c>
    </row>
    <row r="741" spans="1:9" x14ac:dyDescent="0.3">
      <c r="A741" s="1">
        <v>37617</v>
      </c>
      <c r="C741" t="s">
        <v>21</v>
      </c>
      <c r="D741" t="s">
        <v>22</v>
      </c>
      <c r="E741" t="s">
        <v>12</v>
      </c>
      <c r="F741" t="s">
        <v>23</v>
      </c>
      <c r="G741" t="s">
        <v>24</v>
      </c>
      <c r="I741" t="str">
        <f>IF(VLOOKUP(Tabla1[[#This Row],[_ProductId (No es posible modificar)]],producto[],5,0)=0,"---",VLOOKUP(Tabla1[[#This Row],[_ProductId (No es posible modificar)]],producto[],5,0))</f>
        <v>CHAMARRA</v>
      </c>
    </row>
    <row r="742" spans="1:9" x14ac:dyDescent="0.3">
      <c r="A742" s="1">
        <v>37617</v>
      </c>
      <c r="C742" t="s">
        <v>25</v>
      </c>
      <c r="D742" t="s">
        <v>26</v>
      </c>
      <c r="E742" t="s">
        <v>12</v>
      </c>
      <c r="F742" t="s">
        <v>27</v>
      </c>
      <c r="G742" t="s">
        <v>28</v>
      </c>
      <c r="I742" t="str">
        <f>IF(VLOOKUP(Tabla1[[#This Row],[_ProductId (No es posible modificar)]],producto[],6,0)=0,"---",VLOOKUP(Tabla1[[#This Row],[_ProductId (No es posible modificar)]],producto[],6,0))</f>
        <v>MANGA LARGA</v>
      </c>
    </row>
    <row r="743" spans="1:9" x14ac:dyDescent="0.3">
      <c r="A743" s="1">
        <v>37617</v>
      </c>
      <c r="C743" t="s">
        <v>29</v>
      </c>
      <c r="D743" t="s">
        <v>30</v>
      </c>
      <c r="E743" t="s">
        <v>12</v>
      </c>
      <c r="F743" t="s">
        <v>19</v>
      </c>
      <c r="G743" t="s">
        <v>19</v>
      </c>
      <c r="I743" t="s">
        <v>20</v>
      </c>
    </row>
    <row r="744" spans="1:9" x14ac:dyDescent="0.3">
      <c r="A744" s="1">
        <v>37617</v>
      </c>
      <c r="C744" t="s">
        <v>31</v>
      </c>
      <c r="D744" t="s">
        <v>32</v>
      </c>
      <c r="E744" t="s">
        <v>33</v>
      </c>
      <c r="F744" t="s">
        <v>19</v>
      </c>
      <c r="G744" t="s">
        <v>19</v>
      </c>
      <c r="I744" t="str">
        <f>IF(VLOOKUP(Tabla1[[#This Row],[_ProductId (No es posible modificar)]],producto[],8,0)=0,"---",VLOOKUP(Tabla1[[#This Row],[_ProductId (No es posible modificar)]],producto[],8,0))</f>
        <v>---</v>
      </c>
    </row>
    <row r="745" spans="1:9" x14ac:dyDescent="0.3">
      <c r="A745" s="1">
        <v>37617</v>
      </c>
      <c r="C745" t="s">
        <v>34</v>
      </c>
      <c r="D745" t="s">
        <v>35</v>
      </c>
      <c r="E745" t="s">
        <v>36</v>
      </c>
      <c r="F745" t="s">
        <v>19</v>
      </c>
      <c r="G745" t="s">
        <v>19</v>
      </c>
      <c r="I745" t="s">
        <v>20</v>
      </c>
    </row>
    <row r="746" spans="1:9" x14ac:dyDescent="0.3">
      <c r="A746" s="1">
        <v>37617</v>
      </c>
      <c r="C746" t="s">
        <v>37</v>
      </c>
      <c r="D746" t="s">
        <v>38</v>
      </c>
      <c r="E746" t="s">
        <v>12</v>
      </c>
      <c r="F746" t="s">
        <v>39</v>
      </c>
      <c r="G746" t="s">
        <v>40</v>
      </c>
    </row>
    <row r="747" spans="1:9" x14ac:dyDescent="0.3">
      <c r="A747" s="1">
        <v>37617</v>
      </c>
      <c r="C747" t="s">
        <v>41</v>
      </c>
      <c r="D747" t="s">
        <v>42</v>
      </c>
      <c r="E747" t="s">
        <v>33</v>
      </c>
      <c r="F747" t="s">
        <v>19</v>
      </c>
      <c r="G747" t="s">
        <v>19</v>
      </c>
      <c r="I747" t="s">
        <v>20</v>
      </c>
    </row>
    <row r="748" spans="1:9" x14ac:dyDescent="0.3">
      <c r="A748" s="1">
        <v>37617</v>
      </c>
      <c r="C748" t="s">
        <v>43</v>
      </c>
      <c r="D748" t="s">
        <v>44</v>
      </c>
      <c r="E748" t="s">
        <v>33</v>
      </c>
      <c r="F748" t="s">
        <v>19</v>
      </c>
      <c r="G748" t="s">
        <v>19</v>
      </c>
      <c r="I748" t="s">
        <v>20</v>
      </c>
    </row>
    <row r="749" spans="1:9" x14ac:dyDescent="0.3">
      <c r="A749" s="1">
        <v>37617</v>
      </c>
      <c r="C749" t="s">
        <v>45</v>
      </c>
      <c r="D749" t="s">
        <v>46</v>
      </c>
      <c r="E749" t="s">
        <v>33</v>
      </c>
      <c r="F749" t="s">
        <v>19</v>
      </c>
      <c r="G749" t="s">
        <v>19</v>
      </c>
      <c r="I749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750" spans="1:9" x14ac:dyDescent="0.3">
      <c r="A750" s="1">
        <v>37618</v>
      </c>
      <c r="C750" t="s">
        <v>10</v>
      </c>
      <c r="D750" t="s">
        <v>11</v>
      </c>
      <c r="E750" t="s">
        <v>12</v>
      </c>
      <c r="F750" t="s">
        <v>13</v>
      </c>
      <c r="G750" t="s">
        <v>14</v>
      </c>
      <c r="I750" t="str">
        <f>IF(VLOOKUP(Tabla1[[#This Row],[_ProductId (No es posible modificar)]],producto[],3,0)=0,"---",VLOOKUP(Tabla1[[#This Row],[_ProductId (No es posible modificar)]],producto[],3,0))</f>
        <v>---</v>
      </c>
    </row>
    <row r="751" spans="1:9" x14ac:dyDescent="0.3">
      <c r="A751" s="1">
        <v>37618</v>
      </c>
      <c r="C751" t="s">
        <v>15</v>
      </c>
      <c r="D751" t="s">
        <v>16</v>
      </c>
      <c r="E751" t="s">
        <v>12</v>
      </c>
      <c r="F751" t="s">
        <v>17</v>
      </c>
      <c r="G751" t="s">
        <v>18</v>
      </c>
      <c r="I751" t="str">
        <f>IF(VLOOKUP(Tabla1[[#This Row],[_ProductId (No es posible modificar)]],producto[],4,0)=0,"---",VLOOKUP(Tabla1[[#This Row],[_ProductId (No es posible modificar)]],producto[],4,0))</f>
        <v>---</v>
      </c>
    </row>
    <row r="752" spans="1:9" x14ac:dyDescent="0.3">
      <c r="A752" s="1">
        <v>37618</v>
      </c>
      <c r="C752" t="s">
        <v>21</v>
      </c>
      <c r="D752" t="s">
        <v>22</v>
      </c>
      <c r="E752" t="s">
        <v>12</v>
      </c>
      <c r="F752" t="s">
        <v>23</v>
      </c>
      <c r="G752" t="s">
        <v>24</v>
      </c>
      <c r="I752" t="str">
        <f>IF(VLOOKUP(Tabla1[[#This Row],[_ProductId (No es posible modificar)]],producto[],5,0)=0,"---",VLOOKUP(Tabla1[[#This Row],[_ProductId (No es posible modificar)]],producto[],5,0))</f>
        <v>CHAMARRA</v>
      </c>
    </row>
    <row r="753" spans="1:9" x14ac:dyDescent="0.3">
      <c r="A753" s="1">
        <v>37618</v>
      </c>
      <c r="C753" t="s">
        <v>25</v>
      </c>
      <c r="D753" t="s">
        <v>26</v>
      </c>
      <c r="E753" t="s">
        <v>12</v>
      </c>
      <c r="F753" t="s">
        <v>27</v>
      </c>
      <c r="G753" t="s">
        <v>28</v>
      </c>
      <c r="I753" t="str">
        <f>IF(VLOOKUP(Tabla1[[#This Row],[_ProductId (No es posible modificar)]],producto[],6,0)=0,"---",VLOOKUP(Tabla1[[#This Row],[_ProductId (No es posible modificar)]],producto[],6,0))</f>
        <v>MANGA LARGA</v>
      </c>
    </row>
    <row r="754" spans="1:9" x14ac:dyDescent="0.3">
      <c r="A754" s="1">
        <v>37618</v>
      </c>
      <c r="C754" t="s">
        <v>29</v>
      </c>
      <c r="D754" t="s">
        <v>30</v>
      </c>
      <c r="E754" t="s">
        <v>12</v>
      </c>
      <c r="F754" t="s">
        <v>19</v>
      </c>
      <c r="G754" t="s">
        <v>19</v>
      </c>
      <c r="I754" t="s">
        <v>20</v>
      </c>
    </row>
    <row r="755" spans="1:9" x14ac:dyDescent="0.3">
      <c r="A755" s="1">
        <v>37618</v>
      </c>
      <c r="C755" t="s">
        <v>31</v>
      </c>
      <c r="D755" t="s">
        <v>32</v>
      </c>
      <c r="E755" t="s">
        <v>33</v>
      </c>
      <c r="F755" t="s">
        <v>19</v>
      </c>
      <c r="G755" t="s">
        <v>19</v>
      </c>
      <c r="I755" t="str">
        <f>IF(VLOOKUP(Tabla1[[#This Row],[_ProductId (No es posible modificar)]],producto[],8,0)=0,"---",VLOOKUP(Tabla1[[#This Row],[_ProductId (No es posible modificar)]],producto[],8,0))</f>
        <v>---</v>
      </c>
    </row>
    <row r="756" spans="1:9" x14ac:dyDescent="0.3">
      <c r="A756" s="1">
        <v>37618</v>
      </c>
      <c r="C756" t="s">
        <v>34</v>
      </c>
      <c r="D756" t="s">
        <v>35</v>
      </c>
      <c r="E756" t="s">
        <v>36</v>
      </c>
      <c r="F756" t="s">
        <v>19</v>
      </c>
      <c r="G756" t="s">
        <v>19</v>
      </c>
      <c r="I756" t="s">
        <v>20</v>
      </c>
    </row>
    <row r="757" spans="1:9" x14ac:dyDescent="0.3">
      <c r="A757" s="1">
        <v>37618</v>
      </c>
      <c r="C757" t="s">
        <v>37</v>
      </c>
      <c r="D757" t="s">
        <v>38</v>
      </c>
      <c r="E757" t="s">
        <v>12</v>
      </c>
      <c r="F757" t="s">
        <v>39</v>
      </c>
      <c r="G757" t="s">
        <v>40</v>
      </c>
    </row>
    <row r="758" spans="1:9" x14ac:dyDescent="0.3">
      <c r="A758" s="1">
        <v>37618</v>
      </c>
      <c r="C758" t="s">
        <v>41</v>
      </c>
      <c r="D758" t="s">
        <v>42</v>
      </c>
      <c r="E758" t="s">
        <v>33</v>
      </c>
      <c r="F758" t="s">
        <v>19</v>
      </c>
      <c r="G758" t="s">
        <v>19</v>
      </c>
      <c r="I758" t="s">
        <v>20</v>
      </c>
    </row>
    <row r="759" spans="1:9" x14ac:dyDescent="0.3">
      <c r="A759" s="1">
        <v>37618</v>
      </c>
      <c r="C759" t="s">
        <v>43</v>
      </c>
      <c r="D759" t="s">
        <v>44</v>
      </c>
      <c r="E759" t="s">
        <v>33</v>
      </c>
      <c r="F759" t="s">
        <v>19</v>
      </c>
      <c r="G759" t="s">
        <v>19</v>
      </c>
      <c r="I759" t="s">
        <v>20</v>
      </c>
    </row>
    <row r="760" spans="1:9" x14ac:dyDescent="0.3">
      <c r="A760" s="1">
        <v>37618</v>
      </c>
      <c r="C760" t="s">
        <v>45</v>
      </c>
      <c r="D760" t="s">
        <v>46</v>
      </c>
      <c r="E760" t="s">
        <v>33</v>
      </c>
      <c r="F760" t="s">
        <v>19</v>
      </c>
      <c r="G760" t="s">
        <v>19</v>
      </c>
      <c r="I760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761" spans="1:9" x14ac:dyDescent="0.3">
      <c r="A761" s="1">
        <v>37619</v>
      </c>
      <c r="C761" t="s">
        <v>10</v>
      </c>
      <c r="D761" t="s">
        <v>11</v>
      </c>
      <c r="E761" t="s">
        <v>12</v>
      </c>
      <c r="F761" t="s">
        <v>13</v>
      </c>
      <c r="G761" t="s">
        <v>14</v>
      </c>
      <c r="I761" t="str">
        <f>IF(VLOOKUP(Tabla1[[#This Row],[_ProductId (No es posible modificar)]],producto[],3,0)=0,"---",VLOOKUP(Tabla1[[#This Row],[_ProductId (No es posible modificar)]],producto[],3,0))</f>
        <v>---</v>
      </c>
    </row>
    <row r="762" spans="1:9" x14ac:dyDescent="0.3">
      <c r="A762" s="1">
        <v>37619</v>
      </c>
      <c r="C762" t="s">
        <v>15</v>
      </c>
      <c r="D762" t="s">
        <v>16</v>
      </c>
      <c r="E762" t="s">
        <v>12</v>
      </c>
      <c r="F762" t="s">
        <v>17</v>
      </c>
      <c r="G762" t="s">
        <v>18</v>
      </c>
      <c r="I762" t="str">
        <f>IF(VLOOKUP(Tabla1[[#This Row],[_ProductId (No es posible modificar)]],producto[],4,0)=0,"---",VLOOKUP(Tabla1[[#This Row],[_ProductId (No es posible modificar)]],producto[],4,0))</f>
        <v>---</v>
      </c>
    </row>
    <row r="763" spans="1:9" x14ac:dyDescent="0.3">
      <c r="A763" s="1">
        <v>37619</v>
      </c>
      <c r="C763" t="s">
        <v>21</v>
      </c>
      <c r="D763" t="s">
        <v>22</v>
      </c>
      <c r="E763" t="s">
        <v>12</v>
      </c>
      <c r="F763" t="s">
        <v>23</v>
      </c>
      <c r="G763" t="s">
        <v>24</v>
      </c>
      <c r="I763" t="str">
        <f>IF(VLOOKUP(Tabla1[[#This Row],[_ProductId (No es posible modificar)]],producto[],5,0)=0,"---",VLOOKUP(Tabla1[[#This Row],[_ProductId (No es posible modificar)]],producto[],5,0))</f>
        <v>BLUSA</v>
      </c>
    </row>
    <row r="764" spans="1:9" x14ac:dyDescent="0.3">
      <c r="A764" s="1">
        <v>37619</v>
      </c>
      <c r="C764" t="s">
        <v>25</v>
      </c>
      <c r="D764" t="s">
        <v>26</v>
      </c>
      <c r="E764" t="s">
        <v>12</v>
      </c>
      <c r="F764" t="s">
        <v>27</v>
      </c>
      <c r="G764" t="s">
        <v>28</v>
      </c>
      <c r="I764" t="str">
        <f>IF(VLOOKUP(Tabla1[[#This Row],[_ProductId (No es posible modificar)]],producto[],6,0)=0,"---",VLOOKUP(Tabla1[[#This Row],[_ProductId (No es posible modificar)]],producto[],6,0))</f>
        <v>HOMBRO DESCUBIERTO</v>
      </c>
    </row>
    <row r="765" spans="1:9" x14ac:dyDescent="0.3">
      <c r="A765" s="1">
        <v>37619</v>
      </c>
      <c r="C765" t="s">
        <v>29</v>
      </c>
      <c r="D765" t="s">
        <v>30</v>
      </c>
      <c r="E765" t="s">
        <v>12</v>
      </c>
      <c r="F765" t="s">
        <v>19</v>
      </c>
      <c r="G765" t="s">
        <v>19</v>
      </c>
      <c r="I765" t="s">
        <v>20</v>
      </c>
    </row>
    <row r="766" spans="1:9" x14ac:dyDescent="0.3">
      <c r="A766" s="1">
        <v>37619</v>
      </c>
      <c r="C766" t="s">
        <v>31</v>
      </c>
      <c r="D766" t="s">
        <v>32</v>
      </c>
      <c r="E766" t="s">
        <v>33</v>
      </c>
      <c r="F766" t="s">
        <v>19</v>
      </c>
      <c r="G766" t="s">
        <v>19</v>
      </c>
      <c r="I766" t="str">
        <f>IF(VLOOKUP(Tabla1[[#This Row],[_ProductId (No es posible modificar)]],producto[],8,0)=0,"---",VLOOKUP(Tabla1[[#This Row],[_ProductId (No es posible modificar)]],producto[],8,0))</f>
        <v>---</v>
      </c>
    </row>
    <row r="767" spans="1:9" x14ac:dyDescent="0.3">
      <c r="A767" s="1">
        <v>37619</v>
      </c>
      <c r="C767" t="s">
        <v>34</v>
      </c>
      <c r="D767" t="s">
        <v>35</v>
      </c>
      <c r="E767" t="s">
        <v>36</v>
      </c>
      <c r="F767" t="s">
        <v>19</v>
      </c>
      <c r="G767" t="s">
        <v>19</v>
      </c>
      <c r="I767" t="s">
        <v>20</v>
      </c>
    </row>
    <row r="768" spans="1:9" x14ac:dyDescent="0.3">
      <c r="A768" s="1">
        <v>37619</v>
      </c>
      <c r="C768" t="s">
        <v>37</v>
      </c>
      <c r="D768" t="s">
        <v>38</v>
      </c>
      <c r="E768" t="s">
        <v>12</v>
      </c>
      <c r="F768" t="s">
        <v>39</v>
      </c>
      <c r="G768" t="s">
        <v>40</v>
      </c>
    </row>
    <row r="769" spans="1:9" x14ac:dyDescent="0.3">
      <c r="A769" s="1">
        <v>37619</v>
      </c>
      <c r="C769" t="s">
        <v>41</v>
      </c>
      <c r="D769" t="s">
        <v>42</v>
      </c>
      <c r="E769" t="s">
        <v>33</v>
      </c>
      <c r="F769" t="s">
        <v>19</v>
      </c>
      <c r="G769" t="s">
        <v>19</v>
      </c>
      <c r="I769" t="s">
        <v>20</v>
      </c>
    </row>
    <row r="770" spans="1:9" x14ac:dyDescent="0.3">
      <c r="A770" s="1">
        <v>37619</v>
      </c>
      <c r="C770" t="s">
        <v>43</v>
      </c>
      <c r="D770" t="s">
        <v>44</v>
      </c>
      <c r="E770" t="s">
        <v>33</v>
      </c>
      <c r="F770" t="s">
        <v>19</v>
      </c>
      <c r="G770" t="s">
        <v>19</v>
      </c>
      <c r="I770" t="s">
        <v>20</v>
      </c>
    </row>
    <row r="771" spans="1:9" x14ac:dyDescent="0.3">
      <c r="A771" s="1">
        <v>37619</v>
      </c>
      <c r="C771" t="s">
        <v>45</v>
      </c>
      <c r="D771" t="s">
        <v>46</v>
      </c>
      <c r="E771" t="s">
        <v>33</v>
      </c>
      <c r="F771" t="s">
        <v>19</v>
      </c>
      <c r="G771" t="s">
        <v>19</v>
      </c>
      <c r="I771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772" spans="1:9" x14ac:dyDescent="0.3">
      <c r="A772" s="1">
        <v>37620</v>
      </c>
      <c r="C772" t="s">
        <v>10</v>
      </c>
      <c r="D772" t="s">
        <v>11</v>
      </c>
      <c r="E772" t="s">
        <v>12</v>
      </c>
      <c r="F772" t="s">
        <v>13</v>
      </c>
      <c r="G772" t="s">
        <v>14</v>
      </c>
      <c r="I772" t="str">
        <f>IF(VLOOKUP(Tabla1[[#This Row],[_ProductId (No es posible modificar)]],producto[],3,0)=0,"---",VLOOKUP(Tabla1[[#This Row],[_ProductId (No es posible modificar)]],producto[],3,0))</f>
        <v>---</v>
      </c>
    </row>
    <row r="773" spans="1:9" x14ac:dyDescent="0.3">
      <c r="A773" s="1">
        <v>37620</v>
      </c>
      <c r="C773" t="s">
        <v>15</v>
      </c>
      <c r="D773" t="s">
        <v>16</v>
      </c>
      <c r="E773" t="s">
        <v>12</v>
      </c>
      <c r="F773" t="s">
        <v>17</v>
      </c>
      <c r="G773" t="s">
        <v>18</v>
      </c>
      <c r="I773" t="str">
        <f>IF(VLOOKUP(Tabla1[[#This Row],[_ProductId (No es posible modificar)]],producto[],4,0)=0,"---",VLOOKUP(Tabla1[[#This Row],[_ProductId (No es posible modificar)]],producto[],4,0))</f>
        <v>---</v>
      </c>
    </row>
    <row r="774" spans="1:9" x14ac:dyDescent="0.3">
      <c r="A774" s="1">
        <v>37620</v>
      </c>
      <c r="C774" t="s">
        <v>21</v>
      </c>
      <c r="D774" t="s">
        <v>22</v>
      </c>
      <c r="E774" t="s">
        <v>12</v>
      </c>
      <c r="F774" t="s">
        <v>23</v>
      </c>
      <c r="G774" t="s">
        <v>24</v>
      </c>
      <c r="I774" t="str">
        <f>IF(VLOOKUP(Tabla1[[#This Row],[_ProductId (No es posible modificar)]],producto[],5,0)=0,"---",VLOOKUP(Tabla1[[#This Row],[_ProductId (No es posible modificar)]],producto[],5,0))</f>
        <v>BLUSA</v>
      </c>
    </row>
    <row r="775" spans="1:9" x14ac:dyDescent="0.3">
      <c r="A775" s="1">
        <v>37620</v>
      </c>
      <c r="C775" t="s">
        <v>25</v>
      </c>
      <c r="D775" t="s">
        <v>26</v>
      </c>
      <c r="E775" t="s">
        <v>12</v>
      </c>
      <c r="F775" t="s">
        <v>27</v>
      </c>
      <c r="G775" t="s">
        <v>28</v>
      </c>
      <c r="I775" t="str">
        <f>IF(VLOOKUP(Tabla1[[#This Row],[_ProductId (No es posible modificar)]],producto[],6,0)=0,"---",VLOOKUP(Tabla1[[#This Row],[_ProductId (No es posible modificar)]],producto[],6,0))</f>
        <v>HOMBRO DESCUBIERTO</v>
      </c>
    </row>
    <row r="776" spans="1:9" x14ac:dyDescent="0.3">
      <c r="A776" s="1">
        <v>37620</v>
      </c>
      <c r="C776" t="s">
        <v>29</v>
      </c>
      <c r="D776" t="s">
        <v>30</v>
      </c>
      <c r="E776" t="s">
        <v>12</v>
      </c>
      <c r="F776" t="s">
        <v>19</v>
      </c>
      <c r="G776" t="s">
        <v>19</v>
      </c>
      <c r="I776" t="s">
        <v>20</v>
      </c>
    </row>
    <row r="777" spans="1:9" x14ac:dyDescent="0.3">
      <c r="A777" s="1">
        <v>37620</v>
      </c>
      <c r="C777" t="s">
        <v>31</v>
      </c>
      <c r="D777" t="s">
        <v>32</v>
      </c>
      <c r="E777" t="s">
        <v>33</v>
      </c>
      <c r="F777" t="s">
        <v>19</v>
      </c>
      <c r="G777" t="s">
        <v>19</v>
      </c>
      <c r="I777" t="str">
        <f>IF(VLOOKUP(Tabla1[[#This Row],[_ProductId (No es posible modificar)]],producto[],8,0)=0,"---",VLOOKUP(Tabla1[[#This Row],[_ProductId (No es posible modificar)]],producto[],8,0))</f>
        <v>---</v>
      </c>
    </row>
    <row r="778" spans="1:9" x14ac:dyDescent="0.3">
      <c r="A778" s="1">
        <v>37620</v>
      </c>
      <c r="C778" t="s">
        <v>34</v>
      </c>
      <c r="D778" t="s">
        <v>35</v>
      </c>
      <c r="E778" t="s">
        <v>36</v>
      </c>
      <c r="F778" t="s">
        <v>19</v>
      </c>
      <c r="G778" t="s">
        <v>19</v>
      </c>
      <c r="I778" t="s">
        <v>20</v>
      </c>
    </row>
    <row r="779" spans="1:9" x14ac:dyDescent="0.3">
      <c r="A779" s="1">
        <v>37620</v>
      </c>
      <c r="C779" t="s">
        <v>37</v>
      </c>
      <c r="D779" t="s">
        <v>38</v>
      </c>
      <c r="E779" t="s">
        <v>12</v>
      </c>
      <c r="F779" t="s">
        <v>39</v>
      </c>
      <c r="G779" t="s">
        <v>40</v>
      </c>
    </row>
    <row r="780" spans="1:9" x14ac:dyDescent="0.3">
      <c r="A780" s="1">
        <v>37620</v>
      </c>
      <c r="C780" t="s">
        <v>41</v>
      </c>
      <c r="D780" t="s">
        <v>42</v>
      </c>
      <c r="E780" t="s">
        <v>33</v>
      </c>
      <c r="F780" t="s">
        <v>19</v>
      </c>
      <c r="G780" t="s">
        <v>19</v>
      </c>
      <c r="I780" t="s">
        <v>20</v>
      </c>
    </row>
    <row r="781" spans="1:9" x14ac:dyDescent="0.3">
      <c r="A781" s="1">
        <v>37620</v>
      </c>
      <c r="C781" t="s">
        <v>43</v>
      </c>
      <c r="D781" t="s">
        <v>44</v>
      </c>
      <c r="E781" t="s">
        <v>33</v>
      </c>
      <c r="F781" t="s">
        <v>19</v>
      </c>
      <c r="G781" t="s">
        <v>19</v>
      </c>
      <c r="I781" t="s">
        <v>20</v>
      </c>
    </row>
    <row r="782" spans="1:9" x14ac:dyDescent="0.3">
      <c r="A782" s="1">
        <v>37620</v>
      </c>
      <c r="C782" t="s">
        <v>45</v>
      </c>
      <c r="D782" t="s">
        <v>46</v>
      </c>
      <c r="E782" t="s">
        <v>33</v>
      </c>
      <c r="F782" t="s">
        <v>19</v>
      </c>
      <c r="G782" t="s">
        <v>19</v>
      </c>
      <c r="I782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783" spans="1:9" x14ac:dyDescent="0.3">
      <c r="A783" s="1">
        <v>37621</v>
      </c>
      <c r="C783" t="s">
        <v>10</v>
      </c>
      <c r="D783" t="s">
        <v>11</v>
      </c>
      <c r="E783" t="s">
        <v>12</v>
      </c>
      <c r="F783" t="s">
        <v>13</v>
      </c>
      <c r="G783" t="s">
        <v>14</v>
      </c>
      <c r="I783" t="str">
        <f>IF(VLOOKUP(Tabla1[[#This Row],[_ProductId (No es posible modificar)]],producto[],3,0)=0,"---",VLOOKUP(Tabla1[[#This Row],[_ProductId (No es posible modificar)]],producto[],3,0))</f>
        <v>---</v>
      </c>
    </row>
    <row r="784" spans="1:9" x14ac:dyDescent="0.3">
      <c r="A784" s="1">
        <v>37621</v>
      </c>
      <c r="C784" t="s">
        <v>15</v>
      </c>
      <c r="D784" t="s">
        <v>16</v>
      </c>
      <c r="E784" t="s">
        <v>12</v>
      </c>
      <c r="F784" t="s">
        <v>17</v>
      </c>
      <c r="G784" t="s">
        <v>18</v>
      </c>
      <c r="I784" t="str">
        <f>IF(VLOOKUP(Tabla1[[#This Row],[_ProductId (No es posible modificar)]],producto[],4,0)=0,"---",VLOOKUP(Tabla1[[#This Row],[_ProductId (No es posible modificar)]],producto[],4,0))</f>
        <v>---</v>
      </c>
    </row>
    <row r="785" spans="1:9" x14ac:dyDescent="0.3">
      <c r="A785" s="1">
        <v>37621</v>
      </c>
      <c r="C785" t="s">
        <v>21</v>
      </c>
      <c r="D785" t="s">
        <v>22</v>
      </c>
      <c r="E785" t="s">
        <v>12</v>
      </c>
      <c r="F785" t="s">
        <v>23</v>
      </c>
      <c r="G785" t="s">
        <v>24</v>
      </c>
      <c r="I785" t="str">
        <f>IF(VLOOKUP(Tabla1[[#This Row],[_ProductId (No es posible modificar)]],producto[],5,0)=0,"---",VLOOKUP(Tabla1[[#This Row],[_ProductId (No es posible modificar)]],producto[],5,0))</f>
        <v>BLUSA</v>
      </c>
    </row>
    <row r="786" spans="1:9" x14ac:dyDescent="0.3">
      <c r="A786" s="1">
        <v>37621</v>
      </c>
      <c r="C786" t="s">
        <v>25</v>
      </c>
      <c r="D786" t="s">
        <v>26</v>
      </c>
      <c r="E786" t="s">
        <v>12</v>
      </c>
      <c r="F786" t="s">
        <v>27</v>
      </c>
      <c r="G786" t="s">
        <v>28</v>
      </c>
      <c r="I786" t="str">
        <f>IF(VLOOKUP(Tabla1[[#This Row],[_ProductId (No es posible modificar)]],producto[],6,0)=0,"---",VLOOKUP(Tabla1[[#This Row],[_ProductId (No es posible modificar)]],producto[],6,0))</f>
        <v>HOMBRO DESCUBIERTO</v>
      </c>
    </row>
    <row r="787" spans="1:9" x14ac:dyDescent="0.3">
      <c r="A787" s="1">
        <v>37621</v>
      </c>
      <c r="C787" t="s">
        <v>29</v>
      </c>
      <c r="D787" t="s">
        <v>30</v>
      </c>
      <c r="E787" t="s">
        <v>12</v>
      </c>
      <c r="F787" t="s">
        <v>19</v>
      </c>
      <c r="G787" t="s">
        <v>19</v>
      </c>
      <c r="I787" t="s">
        <v>20</v>
      </c>
    </row>
    <row r="788" spans="1:9" x14ac:dyDescent="0.3">
      <c r="A788" s="1">
        <v>37621</v>
      </c>
      <c r="C788" t="s">
        <v>31</v>
      </c>
      <c r="D788" t="s">
        <v>32</v>
      </c>
      <c r="E788" t="s">
        <v>33</v>
      </c>
      <c r="F788" t="s">
        <v>19</v>
      </c>
      <c r="G788" t="s">
        <v>19</v>
      </c>
      <c r="I788" t="str">
        <f>IF(VLOOKUP(Tabla1[[#This Row],[_ProductId (No es posible modificar)]],producto[],8,0)=0,"---",VLOOKUP(Tabla1[[#This Row],[_ProductId (No es posible modificar)]],producto[],8,0))</f>
        <v>---</v>
      </c>
    </row>
    <row r="789" spans="1:9" x14ac:dyDescent="0.3">
      <c r="A789" s="1">
        <v>37621</v>
      </c>
      <c r="C789" t="s">
        <v>34</v>
      </c>
      <c r="D789" t="s">
        <v>35</v>
      </c>
      <c r="E789" t="s">
        <v>36</v>
      </c>
      <c r="F789" t="s">
        <v>19</v>
      </c>
      <c r="G789" t="s">
        <v>19</v>
      </c>
      <c r="I789" t="s">
        <v>20</v>
      </c>
    </row>
    <row r="790" spans="1:9" x14ac:dyDescent="0.3">
      <c r="A790" s="1">
        <v>37621</v>
      </c>
      <c r="C790" t="s">
        <v>37</v>
      </c>
      <c r="D790" t="s">
        <v>38</v>
      </c>
      <c r="E790" t="s">
        <v>12</v>
      </c>
      <c r="F790" t="s">
        <v>39</v>
      </c>
      <c r="G790" t="s">
        <v>40</v>
      </c>
    </row>
    <row r="791" spans="1:9" x14ac:dyDescent="0.3">
      <c r="A791" s="1">
        <v>37621</v>
      </c>
      <c r="C791" t="s">
        <v>41</v>
      </c>
      <c r="D791" t="s">
        <v>42</v>
      </c>
      <c r="E791" t="s">
        <v>33</v>
      </c>
      <c r="F791" t="s">
        <v>19</v>
      </c>
      <c r="G791" t="s">
        <v>19</v>
      </c>
      <c r="I791" t="s">
        <v>20</v>
      </c>
    </row>
    <row r="792" spans="1:9" x14ac:dyDescent="0.3">
      <c r="A792" s="1">
        <v>37621</v>
      </c>
      <c r="C792" t="s">
        <v>43</v>
      </c>
      <c r="D792" t="s">
        <v>44</v>
      </c>
      <c r="E792" t="s">
        <v>33</v>
      </c>
      <c r="F792" t="s">
        <v>19</v>
      </c>
      <c r="G792" t="s">
        <v>19</v>
      </c>
      <c r="I792" t="s">
        <v>20</v>
      </c>
    </row>
    <row r="793" spans="1:9" x14ac:dyDescent="0.3">
      <c r="A793" s="1">
        <v>37621</v>
      </c>
      <c r="C793" t="s">
        <v>45</v>
      </c>
      <c r="D793" t="s">
        <v>46</v>
      </c>
      <c r="E793" t="s">
        <v>33</v>
      </c>
      <c r="F793" t="s">
        <v>19</v>
      </c>
      <c r="G793" t="s">
        <v>19</v>
      </c>
      <c r="I793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794" spans="1:9" x14ac:dyDescent="0.3">
      <c r="A794" s="1">
        <v>37622</v>
      </c>
      <c r="C794" t="s">
        <v>10</v>
      </c>
      <c r="D794" t="s">
        <v>11</v>
      </c>
      <c r="E794" t="s">
        <v>12</v>
      </c>
      <c r="F794" t="s">
        <v>13</v>
      </c>
      <c r="G794" t="s">
        <v>14</v>
      </c>
      <c r="I794" t="str">
        <f>IF(VLOOKUP(Tabla1[[#This Row],[_ProductId (No es posible modificar)]],producto[],3,0)=0,"---",VLOOKUP(Tabla1[[#This Row],[_ProductId (No es posible modificar)]],producto[],3,0))</f>
        <v>---</v>
      </c>
    </row>
    <row r="795" spans="1:9" x14ac:dyDescent="0.3">
      <c r="A795" s="1">
        <v>37622</v>
      </c>
      <c r="C795" t="s">
        <v>15</v>
      </c>
      <c r="D795" t="s">
        <v>16</v>
      </c>
      <c r="E795" t="s">
        <v>12</v>
      </c>
      <c r="F795" t="s">
        <v>17</v>
      </c>
      <c r="G795" t="s">
        <v>18</v>
      </c>
      <c r="I795" t="str">
        <f>IF(VLOOKUP(Tabla1[[#This Row],[_ProductId (No es posible modificar)]],producto[],4,0)=0,"---",VLOOKUP(Tabla1[[#This Row],[_ProductId (No es posible modificar)]],producto[],4,0))</f>
        <v>---</v>
      </c>
    </row>
    <row r="796" spans="1:9" x14ac:dyDescent="0.3">
      <c r="A796" s="1">
        <v>37622</v>
      </c>
      <c r="C796" t="s">
        <v>21</v>
      </c>
      <c r="D796" t="s">
        <v>22</v>
      </c>
      <c r="E796" t="s">
        <v>12</v>
      </c>
      <c r="F796" t="s">
        <v>23</v>
      </c>
      <c r="G796" t="s">
        <v>24</v>
      </c>
      <c r="I796" t="str">
        <f>IF(VLOOKUP(Tabla1[[#This Row],[_ProductId (No es posible modificar)]],producto[],5,0)=0,"---",VLOOKUP(Tabla1[[#This Row],[_ProductId (No es posible modificar)]],producto[],5,0))</f>
        <v>BLUSA</v>
      </c>
    </row>
    <row r="797" spans="1:9" x14ac:dyDescent="0.3">
      <c r="A797" s="1">
        <v>37622</v>
      </c>
      <c r="C797" t="s">
        <v>25</v>
      </c>
      <c r="D797" t="s">
        <v>26</v>
      </c>
      <c r="E797" t="s">
        <v>12</v>
      </c>
      <c r="F797" t="s">
        <v>27</v>
      </c>
      <c r="G797" t="s">
        <v>28</v>
      </c>
      <c r="I797" t="str">
        <f>IF(VLOOKUP(Tabla1[[#This Row],[_ProductId (No es posible modificar)]],producto[],6,0)=0,"---",VLOOKUP(Tabla1[[#This Row],[_ProductId (No es posible modificar)]],producto[],6,0))</f>
        <v>HOMBRO DESCUBIERTO</v>
      </c>
    </row>
    <row r="798" spans="1:9" x14ac:dyDescent="0.3">
      <c r="A798" s="1">
        <v>37622</v>
      </c>
      <c r="C798" t="s">
        <v>29</v>
      </c>
      <c r="D798" t="s">
        <v>30</v>
      </c>
      <c r="E798" t="s">
        <v>12</v>
      </c>
      <c r="F798" t="s">
        <v>19</v>
      </c>
      <c r="G798" t="s">
        <v>19</v>
      </c>
      <c r="I798" t="s">
        <v>20</v>
      </c>
    </row>
    <row r="799" spans="1:9" x14ac:dyDescent="0.3">
      <c r="A799" s="1">
        <v>37622</v>
      </c>
      <c r="C799" t="s">
        <v>31</v>
      </c>
      <c r="D799" t="s">
        <v>32</v>
      </c>
      <c r="E799" t="s">
        <v>33</v>
      </c>
      <c r="F799" t="s">
        <v>19</v>
      </c>
      <c r="G799" t="s">
        <v>19</v>
      </c>
      <c r="I799" t="str">
        <f>IF(VLOOKUP(Tabla1[[#This Row],[_ProductId (No es posible modificar)]],producto[],8,0)=0,"---",VLOOKUP(Tabla1[[#This Row],[_ProductId (No es posible modificar)]],producto[],8,0))</f>
        <v>---</v>
      </c>
    </row>
    <row r="800" spans="1:9" x14ac:dyDescent="0.3">
      <c r="A800" s="1">
        <v>37622</v>
      </c>
      <c r="C800" t="s">
        <v>34</v>
      </c>
      <c r="D800" t="s">
        <v>35</v>
      </c>
      <c r="E800" t="s">
        <v>36</v>
      </c>
      <c r="F800" t="s">
        <v>19</v>
      </c>
      <c r="G800" t="s">
        <v>19</v>
      </c>
      <c r="I800" t="s">
        <v>20</v>
      </c>
    </row>
    <row r="801" spans="1:9" x14ac:dyDescent="0.3">
      <c r="A801" s="1">
        <v>37622</v>
      </c>
      <c r="C801" t="s">
        <v>37</v>
      </c>
      <c r="D801" t="s">
        <v>38</v>
      </c>
      <c r="E801" t="s">
        <v>12</v>
      </c>
      <c r="F801" t="s">
        <v>39</v>
      </c>
      <c r="G801" t="s">
        <v>40</v>
      </c>
    </row>
    <row r="802" spans="1:9" x14ac:dyDescent="0.3">
      <c r="A802" s="1">
        <v>37622</v>
      </c>
      <c r="C802" t="s">
        <v>41</v>
      </c>
      <c r="D802" t="s">
        <v>42</v>
      </c>
      <c r="E802" t="s">
        <v>33</v>
      </c>
      <c r="F802" t="s">
        <v>19</v>
      </c>
      <c r="G802" t="s">
        <v>19</v>
      </c>
      <c r="I802" t="s">
        <v>20</v>
      </c>
    </row>
    <row r="803" spans="1:9" x14ac:dyDescent="0.3">
      <c r="A803" s="1">
        <v>37622</v>
      </c>
      <c r="C803" t="s">
        <v>43</v>
      </c>
      <c r="D803" t="s">
        <v>44</v>
      </c>
      <c r="E803" t="s">
        <v>33</v>
      </c>
      <c r="F803" t="s">
        <v>19</v>
      </c>
      <c r="G803" t="s">
        <v>19</v>
      </c>
      <c r="I803" t="s">
        <v>20</v>
      </c>
    </row>
    <row r="804" spans="1:9" x14ac:dyDescent="0.3">
      <c r="A804" s="1">
        <v>37622</v>
      </c>
      <c r="C804" t="s">
        <v>45</v>
      </c>
      <c r="D804" t="s">
        <v>46</v>
      </c>
      <c r="E804" t="s">
        <v>33</v>
      </c>
      <c r="F804" t="s">
        <v>19</v>
      </c>
      <c r="G804" t="s">
        <v>19</v>
      </c>
      <c r="I804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805" spans="1:9" x14ac:dyDescent="0.3">
      <c r="A805" s="1">
        <v>37623</v>
      </c>
      <c r="C805" t="s">
        <v>10</v>
      </c>
      <c r="D805" t="s">
        <v>11</v>
      </c>
      <c r="E805" t="s">
        <v>12</v>
      </c>
      <c r="F805" t="s">
        <v>13</v>
      </c>
      <c r="G805" t="s">
        <v>14</v>
      </c>
      <c r="I805" t="str">
        <f>IF(VLOOKUP(Tabla1[[#This Row],[_ProductId (No es posible modificar)]],producto[],3,0)=0,"---",VLOOKUP(Tabla1[[#This Row],[_ProductId (No es posible modificar)]],producto[],3,0))</f>
        <v>---</v>
      </c>
    </row>
    <row r="806" spans="1:9" x14ac:dyDescent="0.3">
      <c r="A806" s="1">
        <v>37623</v>
      </c>
      <c r="C806" t="s">
        <v>15</v>
      </c>
      <c r="D806" t="s">
        <v>16</v>
      </c>
      <c r="E806" t="s">
        <v>12</v>
      </c>
      <c r="F806" t="s">
        <v>17</v>
      </c>
      <c r="G806" t="s">
        <v>18</v>
      </c>
      <c r="I806" t="str">
        <f>IF(VLOOKUP(Tabla1[[#This Row],[_ProductId (No es posible modificar)]],producto[],4,0)=0,"---",VLOOKUP(Tabla1[[#This Row],[_ProductId (No es posible modificar)]],producto[],4,0))</f>
        <v>---</v>
      </c>
    </row>
    <row r="807" spans="1:9" x14ac:dyDescent="0.3">
      <c r="A807" s="1">
        <v>37623</v>
      </c>
      <c r="C807" t="s">
        <v>21</v>
      </c>
      <c r="D807" t="s">
        <v>22</v>
      </c>
      <c r="E807" t="s">
        <v>12</v>
      </c>
      <c r="F807" t="s">
        <v>23</v>
      </c>
      <c r="G807" t="s">
        <v>24</v>
      </c>
      <c r="I807" t="str">
        <f>IF(VLOOKUP(Tabla1[[#This Row],[_ProductId (No es posible modificar)]],producto[],5,0)=0,"---",VLOOKUP(Tabla1[[#This Row],[_ProductId (No es posible modificar)]],producto[],5,0))</f>
        <v>BLUSA</v>
      </c>
    </row>
    <row r="808" spans="1:9" x14ac:dyDescent="0.3">
      <c r="A808" s="1">
        <v>37623</v>
      </c>
      <c r="C808" t="s">
        <v>25</v>
      </c>
      <c r="D808" t="s">
        <v>26</v>
      </c>
      <c r="E808" t="s">
        <v>12</v>
      </c>
      <c r="F808" t="s">
        <v>27</v>
      </c>
      <c r="G808" t="s">
        <v>28</v>
      </c>
      <c r="I808" t="str">
        <f>IF(VLOOKUP(Tabla1[[#This Row],[_ProductId (No es posible modificar)]],producto[],6,0)=0,"---",VLOOKUP(Tabla1[[#This Row],[_ProductId (No es posible modificar)]],producto[],6,0))</f>
        <v>HOMBRO DESCUBIERTO</v>
      </c>
    </row>
    <row r="809" spans="1:9" x14ac:dyDescent="0.3">
      <c r="A809" s="1">
        <v>37623</v>
      </c>
      <c r="C809" t="s">
        <v>29</v>
      </c>
      <c r="D809" t="s">
        <v>30</v>
      </c>
      <c r="E809" t="s">
        <v>12</v>
      </c>
      <c r="F809" t="s">
        <v>19</v>
      </c>
      <c r="G809" t="s">
        <v>19</v>
      </c>
      <c r="I809" t="s">
        <v>20</v>
      </c>
    </row>
    <row r="810" spans="1:9" x14ac:dyDescent="0.3">
      <c r="A810" s="1">
        <v>37623</v>
      </c>
      <c r="C810" t="s">
        <v>31</v>
      </c>
      <c r="D810" t="s">
        <v>32</v>
      </c>
      <c r="E810" t="s">
        <v>33</v>
      </c>
      <c r="F810" t="s">
        <v>19</v>
      </c>
      <c r="G810" t="s">
        <v>19</v>
      </c>
      <c r="I810" t="str">
        <f>IF(VLOOKUP(Tabla1[[#This Row],[_ProductId (No es posible modificar)]],producto[],8,0)=0,"---",VLOOKUP(Tabla1[[#This Row],[_ProductId (No es posible modificar)]],producto[],8,0))</f>
        <v>---</v>
      </c>
    </row>
    <row r="811" spans="1:9" x14ac:dyDescent="0.3">
      <c r="A811" s="1">
        <v>37623</v>
      </c>
      <c r="C811" t="s">
        <v>34</v>
      </c>
      <c r="D811" t="s">
        <v>35</v>
      </c>
      <c r="E811" t="s">
        <v>36</v>
      </c>
      <c r="F811" t="s">
        <v>19</v>
      </c>
      <c r="G811" t="s">
        <v>19</v>
      </c>
      <c r="I811" t="s">
        <v>20</v>
      </c>
    </row>
    <row r="812" spans="1:9" x14ac:dyDescent="0.3">
      <c r="A812" s="1">
        <v>37623</v>
      </c>
      <c r="C812" t="s">
        <v>37</v>
      </c>
      <c r="D812" t="s">
        <v>38</v>
      </c>
      <c r="E812" t="s">
        <v>12</v>
      </c>
      <c r="F812" t="s">
        <v>39</v>
      </c>
      <c r="G812" t="s">
        <v>40</v>
      </c>
    </row>
    <row r="813" spans="1:9" x14ac:dyDescent="0.3">
      <c r="A813" s="1">
        <v>37623</v>
      </c>
      <c r="C813" t="s">
        <v>41</v>
      </c>
      <c r="D813" t="s">
        <v>42</v>
      </c>
      <c r="E813" t="s">
        <v>33</v>
      </c>
      <c r="F813" t="s">
        <v>19</v>
      </c>
      <c r="G813" t="s">
        <v>19</v>
      </c>
      <c r="I813" t="s">
        <v>20</v>
      </c>
    </row>
    <row r="814" spans="1:9" x14ac:dyDescent="0.3">
      <c r="A814" s="1">
        <v>37623</v>
      </c>
      <c r="C814" t="s">
        <v>43</v>
      </c>
      <c r="D814" t="s">
        <v>44</v>
      </c>
      <c r="E814" t="s">
        <v>33</v>
      </c>
      <c r="F814" t="s">
        <v>19</v>
      </c>
      <c r="G814" t="s">
        <v>19</v>
      </c>
      <c r="I814" t="s">
        <v>20</v>
      </c>
    </row>
    <row r="815" spans="1:9" x14ac:dyDescent="0.3">
      <c r="A815" s="1">
        <v>37623</v>
      </c>
      <c r="C815" t="s">
        <v>45</v>
      </c>
      <c r="D815" t="s">
        <v>46</v>
      </c>
      <c r="E815" t="s">
        <v>33</v>
      </c>
      <c r="F815" t="s">
        <v>19</v>
      </c>
      <c r="G815" t="s">
        <v>19</v>
      </c>
      <c r="I815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816" spans="1:9" x14ac:dyDescent="0.3">
      <c r="A816" s="1">
        <v>37624</v>
      </c>
      <c r="C816" t="s">
        <v>10</v>
      </c>
      <c r="D816" t="s">
        <v>11</v>
      </c>
      <c r="E816" t="s">
        <v>12</v>
      </c>
      <c r="F816" t="s">
        <v>13</v>
      </c>
      <c r="G816" t="s">
        <v>14</v>
      </c>
      <c r="I816" t="str">
        <f>IF(VLOOKUP(Tabla1[[#This Row],[_ProductId (No es posible modificar)]],producto[],3,0)=0,"---",VLOOKUP(Tabla1[[#This Row],[_ProductId (No es posible modificar)]],producto[],3,0))</f>
        <v>---</v>
      </c>
    </row>
    <row r="817" spans="1:9" x14ac:dyDescent="0.3">
      <c r="A817" s="1">
        <v>37624</v>
      </c>
      <c r="C817" t="s">
        <v>15</v>
      </c>
      <c r="D817" t="s">
        <v>16</v>
      </c>
      <c r="E817" t="s">
        <v>12</v>
      </c>
      <c r="F817" t="s">
        <v>17</v>
      </c>
      <c r="G817" t="s">
        <v>18</v>
      </c>
      <c r="I817" t="str">
        <f>IF(VLOOKUP(Tabla1[[#This Row],[_ProductId (No es posible modificar)]],producto[],4,0)=0,"---",VLOOKUP(Tabla1[[#This Row],[_ProductId (No es posible modificar)]],producto[],4,0))</f>
        <v>---</v>
      </c>
    </row>
    <row r="818" spans="1:9" x14ac:dyDescent="0.3">
      <c r="A818" s="1">
        <v>37624</v>
      </c>
      <c r="C818" t="s">
        <v>21</v>
      </c>
      <c r="D818" t="s">
        <v>22</v>
      </c>
      <c r="E818" t="s">
        <v>12</v>
      </c>
      <c r="F818" t="s">
        <v>23</v>
      </c>
      <c r="G818" t="s">
        <v>24</v>
      </c>
      <c r="I818" t="str">
        <f>IF(VLOOKUP(Tabla1[[#This Row],[_ProductId (No es posible modificar)]],producto[],5,0)=0,"---",VLOOKUP(Tabla1[[#This Row],[_ProductId (No es posible modificar)]],producto[],5,0))</f>
        <v>BLUSA</v>
      </c>
    </row>
    <row r="819" spans="1:9" x14ac:dyDescent="0.3">
      <c r="A819" s="1">
        <v>37624</v>
      </c>
      <c r="C819" t="s">
        <v>25</v>
      </c>
      <c r="D819" t="s">
        <v>26</v>
      </c>
      <c r="E819" t="s">
        <v>12</v>
      </c>
      <c r="F819" t="s">
        <v>27</v>
      </c>
      <c r="G819" t="s">
        <v>28</v>
      </c>
      <c r="I819" t="str">
        <f>IF(VLOOKUP(Tabla1[[#This Row],[_ProductId (No es posible modificar)]],producto[],6,0)=0,"---",VLOOKUP(Tabla1[[#This Row],[_ProductId (No es posible modificar)]],producto[],6,0))</f>
        <v>HOMBRO DESCUBIERTO</v>
      </c>
    </row>
    <row r="820" spans="1:9" x14ac:dyDescent="0.3">
      <c r="A820" s="1">
        <v>37624</v>
      </c>
      <c r="C820" t="s">
        <v>29</v>
      </c>
      <c r="D820" t="s">
        <v>30</v>
      </c>
      <c r="E820" t="s">
        <v>12</v>
      </c>
      <c r="F820" t="s">
        <v>19</v>
      </c>
      <c r="G820" t="s">
        <v>19</v>
      </c>
      <c r="I820" t="s">
        <v>20</v>
      </c>
    </row>
    <row r="821" spans="1:9" x14ac:dyDescent="0.3">
      <c r="A821" s="1">
        <v>37624</v>
      </c>
      <c r="C821" t="s">
        <v>31</v>
      </c>
      <c r="D821" t="s">
        <v>32</v>
      </c>
      <c r="E821" t="s">
        <v>33</v>
      </c>
      <c r="F821" t="s">
        <v>19</v>
      </c>
      <c r="G821" t="s">
        <v>19</v>
      </c>
      <c r="I821" t="str">
        <f>IF(VLOOKUP(Tabla1[[#This Row],[_ProductId (No es posible modificar)]],producto[],8,0)=0,"---",VLOOKUP(Tabla1[[#This Row],[_ProductId (No es posible modificar)]],producto[],8,0))</f>
        <v>---</v>
      </c>
    </row>
    <row r="822" spans="1:9" x14ac:dyDescent="0.3">
      <c r="A822" s="1">
        <v>37624</v>
      </c>
      <c r="C822" t="s">
        <v>34</v>
      </c>
      <c r="D822" t="s">
        <v>35</v>
      </c>
      <c r="E822" t="s">
        <v>36</v>
      </c>
      <c r="F822" t="s">
        <v>19</v>
      </c>
      <c r="G822" t="s">
        <v>19</v>
      </c>
      <c r="I822" t="s">
        <v>20</v>
      </c>
    </row>
    <row r="823" spans="1:9" x14ac:dyDescent="0.3">
      <c r="A823" s="1">
        <v>37624</v>
      </c>
      <c r="C823" t="s">
        <v>37</v>
      </c>
      <c r="D823" t="s">
        <v>38</v>
      </c>
      <c r="E823" t="s">
        <v>12</v>
      </c>
      <c r="F823" t="s">
        <v>39</v>
      </c>
      <c r="G823" t="s">
        <v>40</v>
      </c>
    </row>
    <row r="824" spans="1:9" x14ac:dyDescent="0.3">
      <c r="A824" s="1">
        <v>37624</v>
      </c>
      <c r="C824" t="s">
        <v>41</v>
      </c>
      <c r="D824" t="s">
        <v>42</v>
      </c>
      <c r="E824" t="s">
        <v>33</v>
      </c>
      <c r="F824" t="s">
        <v>19</v>
      </c>
      <c r="G824" t="s">
        <v>19</v>
      </c>
      <c r="I824" t="s">
        <v>20</v>
      </c>
    </row>
    <row r="825" spans="1:9" x14ac:dyDescent="0.3">
      <c r="A825" s="1">
        <v>37624</v>
      </c>
      <c r="C825" t="s">
        <v>43</v>
      </c>
      <c r="D825" t="s">
        <v>44</v>
      </c>
      <c r="E825" t="s">
        <v>33</v>
      </c>
      <c r="F825" t="s">
        <v>19</v>
      </c>
      <c r="G825" t="s">
        <v>19</v>
      </c>
      <c r="I825" t="s">
        <v>20</v>
      </c>
    </row>
    <row r="826" spans="1:9" x14ac:dyDescent="0.3">
      <c r="A826" s="1">
        <v>37624</v>
      </c>
      <c r="C826" t="s">
        <v>45</v>
      </c>
      <c r="D826" t="s">
        <v>46</v>
      </c>
      <c r="E826" t="s">
        <v>33</v>
      </c>
      <c r="F826" t="s">
        <v>19</v>
      </c>
      <c r="G826" t="s">
        <v>19</v>
      </c>
      <c r="I826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827" spans="1:9" x14ac:dyDescent="0.3">
      <c r="A827" s="1">
        <v>37625</v>
      </c>
      <c r="C827" t="s">
        <v>10</v>
      </c>
      <c r="D827" t="s">
        <v>11</v>
      </c>
      <c r="E827" t="s">
        <v>12</v>
      </c>
      <c r="F827" t="s">
        <v>13</v>
      </c>
      <c r="G827" t="s">
        <v>14</v>
      </c>
      <c r="I827" t="str">
        <f>IF(VLOOKUP(Tabla1[[#This Row],[_ProductId (No es posible modificar)]],producto[],3,0)=0,"---",VLOOKUP(Tabla1[[#This Row],[_ProductId (No es posible modificar)]],producto[],3,0))</f>
        <v>---</v>
      </c>
    </row>
    <row r="828" spans="1:9" x14ac:dyDescent="0.3">
      <c r="A828" s="1">
        <v>37625</v>
      </c>
      <c r="C828" t="s">
        <v>15</v>
      </c>
      <c r="D828" t="s">
        <v>16</v>
      </c>
      <c r="E828" t="s">
        <v>12</v>
      </c>
      <c r="F828" t="s">
        <v>17</v>
      </c>
      <c r="G828" t="s">
        <v>18</v>
      </c>
      <c r="I828" t="str">
        <f>IF(VLOOKUP(Tabla1[[#This Row],[_ProductId (No es posible modificar)]],producto[],4,0)=0,"---",VLOOKUP(Tabla1[[#This Row],[_ProductId (No es posible modificar)]],producto[],4,0))</f>
        <v>---</v>
      </c>
    </row>
    <row r="829" spans="1:9" x14ac:dyDescent="0.3">
      <c r="A829" s="1">
        <v>37625</v>
      </c>
      <c r="C829" t="s">
        <v>21</v>
      </c>
      <c r="D829" t="s">
        <v>22</v>
      </c>
      <c r="E829" t="s">
        <v>12</v>
      </c>
      <c r="F829" t="s">
        <v>23</v>
      </c>
      <c r="G829" t="s">
        <v>24</v>
      </c>
      <c r="I829" t="str">
        <f>IF(VLOOKUP(Tabla1[[#This Row],[_ProductId (No es posible modificar)]],producto[],5,0)=0,"---",VLOOKUP(Tabla1[[#This Row],[_ProductId (No es posible modificar)]],producto[],5,0))</f>
        <v>PLAYERA</v>
      </c>
    </row>
    <row r="830" spans="1:9" x14ac:dyDescent="0.3">
      <c r="A830" s="1">
        <v>37625</v>
      </c>
      <c r="C830" t="s">
        <v>25</v>
      </c>
      <c r="D830" t="s">
        <v>26</v>
      </c>
      <c r="E830" t="s">
        <v>12</v>
      </c>
      <c r="F830" t="s">
        <v>27</v>
      </c>
      <c r="G830" t="s">
        <v>28</v>
      </c>
      <c r="I830" t="str">
        <f>IF(VLOOKUP(Tabla1[[#This Row],[_ProductId (No es posible modificar)]],producto[],6,0)=0,"---",VLOOKUP(Tabla1[[#This Row],[_ProductId (No es posible modificar)]],producto[],6,0))</f>
        <v>CUELLO REDONDO</v>
      </c>
    </row>
    <row r="831" spans="1:9" x14ac:dyDescent="0.3">
      <c r="A831" s="1">
        <v>37625</v>
      </c>
      <c r="C831" t="s">
        <v>29</v>
      </c>
      <c r="D831" t="s">
        <v>30</v>
      </c>
      <c r="E831" t="s">
        <v>12</v>
      </c>
      <c r="F831" t="s">
        <v>19</v>
      </c>
      <c r="G831" t="s">
        <v>19</v>
      </c>
      <c r="I831" t="s">
        <v>20</v>
      </c>
    </row>
    <row r="832" spans="1:9" x14ac:dyDescent="0.3">
      <c r="A832" s="1">
        <v>37625</v>
      </c>
      <c r="C832" t="s">
        <v>31</v>
      </c>
      <c r="D832" t="s">
        <v>32</v>
      </c>
      <c r="E832" t="s">
        <v>33</v>
      </c>
      <c r="F832" t="s">
        <v>19</v>
      </c>
      <c r="G832" t="s">
        <v>19</v>
      </c>
      <c r="I832" t="str">
        <f>IF(VLOOKUP(Tabla1[[#This Row],[_ProductId (No es posible modificar)]],producto[],8,0)=0,"---",VLOOKUP(Tabla1[[#This Row],[_ProductId (No es posible modificar)]],producto[],8,0))</f>
        <v>---</v>
      </c>
    </row>
    <row r="833" spans="1:9" x14ac:dyDescent="0.3">
      <c r="A833" s="1">
        <v>37625</v>
      </c>
      <c r="C833" t="s">
        <v>34</v>
      </c>
      <c r="D833" t="s">
        <v>35</v>
      </c>
      <c r="E833" t="s">
        <v>36</v>
      </c>
      <c r="F833" t="s">
        <v>19</v>
      </c>
      <c r="G833" t="s">
        <v>19</v>
      </c>
      <c r="I833" t="s">
        <v>20</v>
      </c>
    </row>
    <row r="834" spans="1:9" x14ac:dyDescent="0.3">
      <c r="A834" s="1">
        <v>37625</v>
      </c>
      <c r="C834" t="s">
        <v>37</v>
      </c>
      <c r="D834" t="s">
        <v>38</v>
      </c>
      <c r="E834" t="s">
        <v>12</v>
      </c>
      <c r="F834" t="s">
        <v>39</v>
      </c>
      <c r="G834" t="s">
        <v>40</v>
      </c>
    </row>
    <row r="835" spans="1:9" x14ac:dyDescent="0.3">
      <c r="A835" s="1">
        <v>37625</v>
      </c>
      <c r="C835" t="s">
        <v>41</v>
      </c>
      <c r="D835" t="s">
        <v>42</v>
      </c>
      <c r="E835" t="s">
        <v>33</v>
      </c>
      <c r="F835" t="s">
        <v>19</v>
      </c>
      <c r="G835" t="s">
        <v>19</v>
      </c>
      <c r="I835" t="s">
        <v>20</v>
      </c>
    </row>
    <row r="836" spans="1:9" x14ac:dyDescent="0.3">
      <c r="A836" s="1">
        <v>37625</v>
      </c>
      <c r="C836" t="s">
        <v>43</v>
      </c>
      <c r="D836" t="s">
        <v>44</v>
      </c>
      <c r="E836" t="s">
        <v>33</v>
      </c>
      <c r="F836" t="s">
        <v>19</v>
      </c>
      <c r="G836" t="s">
        <v>19</v>
      </c>
      <c r="I836" t="s">
        <v>20</v>
      </c>
    </row>
    <row r="837" spans="1:9" x14ac:dyDescent="0.3">
      <c r="A837" s="1">
        <v>37625</v>
      </c>
      <c r="C837" t="s">
        <v>45</v>
      </c>
      <c r="D837" t="s">
        <v>46</v>
      </c>
      <c r="E837" t="s">
        <v>33</v>
      </c>
      <c r="F837" t="s">
        <v>19</v>
      </c>
      <c r="G837" t="s">
        <v>19</v>
      </c>
      <c r="I837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838" spans="1:9" x14ac:dyDescent="0.3">
      <c r="A838" s="1">
        <v>37626</v>
      </c>
      <c r="C838" t="s">
        <v>10</v>
      </c>
      <c r="D838" t="s">
        <v>11</v>
      </c>
      <c r="E838" t="s">
        <v>12</v>
      </c>
      <c r="F838" t="s">
        <v>13</v>
      </c>
      <c r="G838" t="s">
        <v>14</v>
      </c>
      <c r="I838" t="str">
        <f>IF(VLOOKUP(Tabla1[[#This Row],[_ProductId (No es posible modificar)]],producto[],3,0)=0,"---",VLOOKUP(Tabla1[[#This Row],[_ProductId (No es posible modificar)]],producto[],3,0))</f>
        <v>---</v>
      </c>
    </row>
    <row r="839" spans="1:9" x14ac:dyDescent="0.3">
      <c r="A839" s="1">
        <v>37626</v>
      </c>
      <c r="C839" t="s">
        <v>15</v>
      </c>
      <c r="D839" t="s">
        <v>16</v>
      </c>
      <c r="E839" t="s">
        <v>12</v>
      </c>
      <c r="F839" t="s">
        <v>17</v>
      </c>
      <c r="G839" t="s">
        <v>18</v>
      </c>
      <c r="I839" t="str">
        <f>IF(VLOOKUP(Tabla1[[#This Row],[_ProductId (No es posible modificar)]],producto[],4,0)=0,"---",VLOOKUP(Tabla1[[#This Row],[_ProductId (No es posible modificar)]],producto[],4,0))</f>
        <v>---</v>
      </c>
    </row>
    <row r="840" spans="1:9" x14ac:dyDescent="0.3">
      <c r="A840" s="1">
        <v>37626</v>
      </c>
      <c r="C840" t="s">
        <v>21</v>
      </c>
      <c r="D840" t="s">
        <v>22</v>
      </c>
      <c r="E840" t="s">
        <v>12</v>
      </c>
      <c r="F840" t="s">
        <v>23</v>
      </c>
      <c r="G840" t="s">
        <v>24</v>
      </c>
      <c r="I840" t="str">
        <f>IF(VLOOKUP(Tabla1[[#This Row],[_ProductId (No es posible modificar)]],producto[],5,0)=0,"---",VLOOKUP(Tabla1[[#This Row],[_ProductId (No es posible modificar)]],producto[],5,0))</f>
        <v>PLAYERA</v>
      </c>
    </row>
    <row r="841" spans="1:9" x14ac:dyDescent="0.3">
      <c r="A841" s="1">
        <v>37626</v>
      </c>
      <c r="C841" t="s">
        <v>25</v>
      </c>
      <c r="D841" t="s">
        <v>26</v>
      </c>
      <c r="E841" t="s">
        <v>12</v>
      </c>
      <c r="F841" t="s">
        <v>27</v>
      </c>
      <c r="G841" t="s">
        <v>28</v>
      </c>
      <c r="I841" t="str">
        <f>IF(VLOOKUP(Tabla1[[#This Row],[_ProductId (No es posible modificar)]],producto[],6,0)=0,"---",VLOOKUP(Tabla1[[#This Row],[_ProductId (No es posible modificar)]],producto[],6,0))</f>
        <v>CUELLO REDONDO</v>
      </c>
    </row>
    <row r="842" spans="1:9" x14ac:dyDescent="0.3">
      <c r="A842" s="1">
        <v>37626</v>
      </c>
      <c r="C842" t="s">
        <v>29</v>
      </c>
      <c r="D842" t="s">
        <v>30</v>
      </c>
      <c r="E842" t="s">
        <v>12</v>
      </c>
      <c r="F842" t="s">
        <v>19</v>
      </c>
      <c r="G842" t="s">
        <v>19</v>
      </c>
      <c r="I842" t="s">
        <v>20</v>
      </c>
    </row>
    <row r="843" spans="1:9" x14ac:dyDescent="0.3">
      <c r="A843" s="1">
        <v>37626</v>
      </c>
      <c r="C843" t="s">
        <v>31</v>
      </c>
      <c r="D843" t="s">
        <v>32</v>
      </c>
      <c r="E843" t="s">
        <v>33</v>
      </c>
      <c r="F843" t="s">
        <v>19</v>
      </c>
      <c r="G843" t="s">
        <v>19</v>
      </c>
      <c r="I843" t="str">
        <f>IF(VLOOKUP(Tabla1[[#This Row],[_ProductId (No es posible modificar)]],producto[],8,0)=0,"---",VLOOKUP(Tabla1[[#This Row],[_ProductId (No es posible modificar)]],producto[],8,0))</f>
        <v>---</v>
      </c>
    </row>
    <row r="844" spans="1:9" x14ac:dyDescent="0.3">
      <c r="A844" s="1">
        <v>37626</v>
      </c>
      <c r="C844" t="s">
        <v>34</v>
      </c>
      <c r="D844" t="s">
        <v>35</v>
      </c>
      <c r="E844" t="s">
        <v>36</v>
      </c>
      <c r="F844" t="s">
        <v>19</v>
      </c>
      <c r="G844" t="s">
        <v>19</v>
      </c>
      <c r="I844" t="s">
        <v>20</v>
      </c>
    </row>
    <row r="845" spans="1:9" x14ac:dyDescent="0.3">
      <c r="A845" s="1">
        <v>37626</v>
      </c>
      <c r="C845" t="s">
        <v>37</v>
      </c>
      <c r="D845" t="s">
        <v>38</v>
      </c>
      <c r="E845" t="s">
        <v>12</v>
      </c>
      <c r="F845" t="s">
        <v>39</v>
      </c>
      <c r="G845" t="s">
        <v>40</v>
      </c>
    </row>
    <row r="846" spans="1:9" x14ac:dyDescent="0.3">
      <c r="A846" s="1">
        <v>37626</v>
      </c>
      <c r="C846" t="s">
        <v>41</v>
      </c>
      <c r="D846" t="s">
        <v>42</v>
      </c>
      <c r="E846" t="s">
        <v>33</v>
      </c>
      <c r="F846" t="s">
        <v>19</v>
      </c>
      <c r="G846" t="s">
        <v>19</v>
      </c>
      <c r="I846" t="s">
        <v>20</v>
      </c>
    </row>
    <row r="847" spans="1:9" x14ac:dyDescent="0.3">
      <c r="A847" s="1">
        <v>37626</v>
      </c>
      <c r="C847" t="s">
        <v>43</v>
      </c>
      <c r="D847" t="s">
        <v>44</v>
      </c>
      <c r="E847" t="s">
        <v>33</v>
      </c>
      <c r="F847" t="s">
        <v>19</v>
      </c>
      <c r="G847" t="s">
        <v>19</v>
      </c>
      <c r="I847" t="s">
        <v>20</v>
      </c>
    </row>
    <row r="848" spans="1:9" x14ac:dyDescent="0.3">
      <c r="A848" s="1">
        <v>37626</v>
      </c>
      <c r="C848" t="s">
        <v>45</v>
      </c>
      <c r="D848" t="s">
        <v>46</v>
      </c>
      <c r="E848" t="s">
        <v>33</v>
      </c>
      <c r="F848" t="s">
        <v>19</v>
      </c>
      <c r="G848" t="s">
        <v>19</v>
      </c>
      <c r="I848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849" spans="1:9" x14ac:dyDescent="0.3">
      <c r="A849" s="1">
        <v>37627</v>
      </c>
      <c r="C849" t="s">
        <v>10</v>
      </c>
      <c r="D849" t="s">
        <v>11</v>
      </c>
      <c r="E849" t="s">
        <v>12</v>
      </c>
      <c r="F849" t="s">
        <v>13</v>
      </c>
      <c r="G849" t="s">
        <v>14</v>
      </c>
      <c r="I849" t="str">
        <f>IF(VLOOKUP(Tabla1[[#This Row],[_ProductId (No es posible modificar)]],producto[],3,0)=0,"---",VLOOKUP(Tabla1[[#This Row],[_ProductId (No es posible modificar)]],producto[],3,0))</f>
        <v>---</v>
      </c>
    </row>
    <row r="850" spans="1:9" x14ac:dyDescent="0.3">
      <c r="A850" s="1">
        <v>37627</v>
      </c>
      <c r="C850" t="s">
        <v>15</v>
      </c>
      <c r="D850" t="s">
        <v>16</v>
      </c>
      <c r="E850" t="s">
        <v>12</v>
      </c>
      <c r="F850" t="s">
        <v>17</v>
      </c>
      <c r="G850" t="s">
        <v>18</v>
      </c>
      <c r="I850" t="str">
        <f>IF(VLOOKUP(Tabla1[[#This Row],[_ProductId (No es posible modificar)]],producto[],4,0)=0,"---",VLOOKUP(Tabla1[[#This Row],[_ProductId (No es posible modificar)]],producto[],4,0))</f>
        <v>---</v>
      </c>
    </row>
    <row r="851" spans="1:9" x14ac:dyDescent="0.3">
      <c r="A851" s="1">
        <v>37627</v>
      </c>
      <c r="C851" t="s">
        <v>21</v>
      </c>
      <c r="D851" t="s">
        <v>22</v>
      </c>
      <c r="E851" t="s">
        <v>12</v>
      </c>
      <c r="F851" t="s">
        <v>23</v>
      </c>
      <c r="G851" t="s">
        <v>24</v>
      </c>
      <c r="I851" t="str">
        <f>IF(VLOOKUP(Tabla1[[#This Row],[_ProductId (No es posible modificar)]],producto[],5,0)=0,"---",VLOOKUP(Tabla1[[#This Row],[_ProductId (No es posible modificar)]],producto[],5,0))</f>
        <v>PLAYERA</v>
      </c>
    </row>
    <row r="852" spans="1:9" x14ac:dyDescent="0.3">
      <c r="A852" s="1">
        <v>37627</v>
      </c>
      <c r="C852" t="s">
        <v>25</v>
      </c>
      <c r="D852" t="s">
        <v>26</v>
      </c>
      <c r="E852" t="s">
        <v>12</v>
      </c>
      <c r="F852" t="s">
        <v>27</v>
      </c>
      <c r="G852" t="s">
        <v>28</v>
      </c>
      <c r="I852" t="str">
        <f>IF(VLOOKUP(Tabla1[[#This Row],[_ProductId (No es posible modificar)]],producto[],6,0)=0,"---",VLOOKUP(Tabla1[[#This Row],[_ProductId (No es posible modificar)]],producto[],6,0))</f>
        <v>CUELLO REDONDO</v>
      </c>
    </row>
    <row r="853" spans="1:9" x14ac:dyDescent="0.3">
      <c r="A853" s="1">
        <v>37627</v>
      </c>
      <c r="C853" t="s">
        <v>29</v>
      </c>
      <c r="D853" t="s">
        <v>30</v>
      </c>
      <c r="E853" t="s">
        <v>12</v>
      </c>
      <c r="F853" t="s">
        <v>19</v>
      </c>
      <c r="G853" t="s">
        <v>19</v>
      </c>
      <c r="I853" t="s">
        <v>20</v>
      </c>
    </row>
    <row r="854" spans="1:9" x14ac:dyDescent="0.3">
      <c r="A854" s="1">
        <v>37627</v>
      </c>
      <c r="C854" t="s">
        <v>31</v>
      </c>
      <c r="D854" t="s">
        <v>32</v>
      </c>
      <c r="E854" t="s">
        <v>33</v>
      </c>
      <c r="F854" t="s">
        <v>19</v>
      </c>
      <c r="G854" t="s">
        <v>19</v>
      </c>
      <c r="I854" t="str">
        <f>IF(VLOOKUP(Tabla1[[#This Row],[_ProductId (No es posible modificar)]],producto[],8,0)=0,"---",VLOOKUP(Tabla1[[#This Row],[_ProductId (No es posible modificar)]],producto[],8,0))</f>
        <v>---</v>
      </c>
    </row>
    <row r="855" spans="1:9" x14ac:dyDescent="0.3">
      <c r="A855" s="1">
        <v>37627</v>
      </c>
      <c r="C855" t="s">
        <v>34</v>
      </c>
      <c r="D855" t="s">
        <v>35</v>
      </c>
      <c r="E855" t="s">
        <v>36</v>
      </c>
      <c r="F855" t="s">
        <v>19</v>
      </c>
      <c r="G855" t="s">
        <v>19</v>
      </c>
      <c r="I855" t="s">
        <v>20</v>
      </c>
    </row>
    <row r="856" spans="1:9" x14ac:dyDescent="0.3">
      <c r="A856" s="1">
        <v>37627</v>
      </c>
      <c r="C856" t="s">
        <v>37</v>
      </c>
      <c r="D856" t="s">
        <v>38</v>
      </c>
      <c r="E856" t="s">
        <v>12</v>
      </c>
      <c r="F856" t="s">
        <v>39</v>
      </c>
      <c r="G856" t="s">
        <v>40</v>
      </c>
    </row>
    <row r="857" spans="1:9" x14ac:dyDescent="0.3">
      <c r="A857" s="1">
        <v>37627</v>
      </c>
      <c r="C857" t="s">
        <v>41</v>
      </c>
      <c r="D857" t="s">
        <v>42</v>
      </c>
      <c r="E857" t="s">
        <v>33</v>
      </c>
      <c r="F857" t="s">
        <v>19</v>
      </c>
      <c r="G857" t="s">
        <v>19</v>
      </c>
      <c r="I857" t="s">
        <v>20</v>
      </c>
    </row>
    <row r="858" spans="1:9" x14ac:dyDescent="0.3">
      <c r="A858" s="1">
        <v>37627</v>
      </c>
      <c r="C858" t="s">
        <v>43</v>
      </c>
      <c r="D858" t="s">
        <v>44</v>
      </c>
      <c r="E858" t="s">
        <v>33</v>
      </c>
      <c r="F858" t="s">
        <v>19</v>
      </c>
      <c r="G858" t="s">
        <v>19</v>
      </c>
      <c r="I858" t="s">
        <v>20</v>
      </c>
    </row>
    <row r="859" spans="1:9" x14ac:dyDescent="0.3">
      <c r="A859" s="1">
        <v>37627</v>
      </c>
      <c r="C859" t="s">
        <v>45</v>
      </c>
      <c r="D859" t="s">
        <v>46</v>
      </c>
      <c r="E859" t="s">
        <v>33</v>
      </c>
      <c r="F859" t="s">
        <v>19</v>
      </c>
      <c r="G859" t="s">
        <v>19</v>
      </c>
      <c r="I859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860" spans="1:9" x14ac:dyDescent="0.3">
      <c r="A860" s="1">
        <v>37628</v>
      </c>
      <c r="C860" t="s">
        <v>10</v>
      </c>
      <c r="D860" t="s">
        <v>11</v>
      </c>
      <c r="E860" t="s">
        <v>12</v>
      </c>
      <c r="F860" t="s">
        <v>13</v>
      </c>
      <c r="G860" t="s">
        <v>14</v>
      </c>
      <c r="I860" t="str">
        <f>IF(VLOOKUP(Tabla1[[#This Row],[_ProductId (No es posible modificar)]],producto[],3,0)=0,"---",VLOOKUP(Tabla1[[#This Row],[_ProductId (No es posible modificar)]],producto[],3,0))</f>
        <v>---</v>
      </c>
    </row>
    <row r="861" spans="1:9" x14ac:dyDescent="0.3">
      <c r="A861" s="1">
        <v>37628</v>
      </c>
      <c r="C861" t="s">
        <v>15</v>
      </c>
      <c r="D861" t="s">
        <v>16</v>
      </c>
      <c r="E861" t="s">
        <v>12</v>
      </c>
      <c r="F861" t="s">
        <v>17</v>
      </c>
      <c r="G861" t="s">
        <v>18</v>
      </c>
      <c r="I861" t="str">
        <f>IF(VLOOKUP(Tabla1[[#This Row],[_ProductId (No es posible modificar)]],producto[],4,0)=0,"---",VLOOKUP(Tabla1[[#This Row],[_ProductId (No es posible modificar)]],producto[],4,0))</f>
        <v>---</v>
      </c>
    </row>
    <row r="862" spans="1:9" x14ac:dyDescent="0.3">
      <c r="A862" s="1">
        <v>37628</v>
      </c>
      <c r="C862" t="s">
        <v>21</v>
      </c>
      <c r="D862" t="s">
        <v>22</v>
      </c>
      <c r="E862" t="s">
        <v>12</v>
      </c>
      <c r="F862" t="s">
        <v>23</v>
      </c>
      <c r="G862" t="s">
        <v>24</v>
      </c>
      <c r="I862" t="str">
        <f>IF(VLOOKUP(Tabla1[[#This Row],[_ProductId (No es posible modificar)]],producto[],5,0)=0,"---",VLOOKUP(Tabla1[[#This Row],[_ProductId (No es posible modificar)]],producto[],5,0))</f>
        <v>BERMUDA</v>
      </c>
    </row>
    <row r="863" spans="1:9" x14ac:dyDescent="0.3">
      <c r="A863" s="1">
        <v>37628</v>
      </c>
      <c r="C863" t="s">
        <v>25</v>
      </c>
      <c r="D863" t="s">
        <v>26</v>
      </c>
      <c r="E863" t="s">
        <v>12</v>
      </c>
      <c r="F863" t="s">
        <v>27</v>
      </c>
      <c r="G863" t="s">
        <v>28</v>
      </c>
      <c r="I863" t="str">
        <f>IF(VLOOKUP(Tabla1[[#This Row],[_ProductId (No es posible modificar)]],producto[],6,0)=0,"---",VLOOKUP(Tabla1[[#This Row],[_ProductId (No es posible modificar)]],producto[],6,0))</f>
        <v>CINTURA MEDIA</v>
      </c>
    </row>
    <row r="864" spans="1:9" x14ac:dyDescent="0.3">
      <c r="A864" s="1">
        <v>37628</v>
      </c>
      <c r="C864" t="s">
        <v>29</v>
      </c>
      <c r="D864" t="s">
        <v>30</v>
      </c>
      <c r="E864" t="s">
        <v>12</v>
      </c>
      <c r="F864" t="s">
        <v>19</v>
      </c>
      <c r="G864" t="s">
        <v>19</v>
      </c>
      <c r="I864" t="s">
        <v>20</v>
      </c>
    </row>
    <row r="865" spans="1:9" x14ac:dyDescent="0.3">
      <c r="A865" s="1">
        <v>37628</v>
      </c>
      <c r="C865" t="s">
        <v>31</v>
      </c>
      <c r="D865" t="s">
        <v>32</v>
      </c>
      <c r="E865" t="s">
        <v>33</v>
      </c>
      <c r="F865" t="s">
        <v>19</v>
      </c>
      <c r="G865" t="s">
        <v>19</v>
      </c>
      <c r="I865" t="str">
        <f>IF(VLOOKUP(Tabla1[[#This Row],[_ProductId (No es posible modificar)]],producto[],8,0)=0,"---",VLOOKUP(Tabla1[[#This Row],[_ProductId (No es posible modificar)]],producto[],8,0))</f>
        <v>---</v>
      </c>
    </row>
    <row r="866" spans="1:9" x14ac:dyDescent="0.3">
      <c r="A866" s="1">
        <v>37628</v>
      </c>
      <c r="C866" t="s">
        <v>34</v>
      </c>
      <c r="D866" t="s">
        <v>35</v>
      </c>
      <c r="E866" t="s">
        <v>36</v>
      </c>
      <c r="F866" t="s">
        <v>19</v>
      </c>
      <c r="G866" t="s">
        <v>19</v>
      </c>
      <c r="I866" t="s">
        <v>20</v>
      </c>
    </row>
    <row r="867" spans="1:9" x14ac:dyDescent="0.3">
      <c r="A867" s="1">
        <v>37628</v>
      </c>
      <c r="C867" t="s">
        <v>37</v>
      </c>
      <c r="D867" t="s">
        <v>38</v>
      </c>
      <c r="E867" t="s">
        <v>12</v>
      </c>
      <c r="F867" t="s">
        <v>39</v>
      </c>
      <c r="G867" t="s">
        <v>40</v>
      </c>
    </row>
    <row r="868" spans="1:9" x14ac:dyDescent="0.3">
      <c r="A868" s="1">
        <v>37628</v>
      </c>
      <c r="C868" t="s">
        <v>41</v>
      </c>
      <c r="D868" t="s">
        <v>42</v>
      </c>
      <c r="E868" t="s">
        <v>33</v>
      </c>
      <c r="F868" t="s">
        <v>19</v>
      </c>
      <c r="G868" t="s">
        <v>19</v>
      </c>
      <c r="I868" t="s">
        <v>20</v>
      </c>
    </row>
    <row r="869" spans="1:9" x14ac:dyDescent="0.3">
      <c r="A869" s="1">
        <v>37628</v>
      </c>
      <c r="C869" t="s">
        <v>43</v>
      </c>
      <c r="D869" t="s">
        <v>44</v>
      </c>
      <c r="E869" t="s">
        <v>33</v>
      </c>
      <c r="F869" t="s">
        <v>19</v>
      </c>
      <c r="G869" t="s">
        <v>19</v>
      </c>
      <c r="I869" t="s">
        <v>20</v>
      </c>
    </row>
    <row r="870" spans="1:9" x14ac:dyDescent="0.3">
      <c r="A870" s="1">
        <v>37628</v>
      </c>
      <c r="C870" t="s">
        <v>45</v>
      </c>
      <c r="D870" t="s">
        <v>46</v>
      </c>
      <c r="E870" t="s">
        <v>33</v>
      </c>
      <c r="F870" t="s">
        <v>19</v>
      </c>
      <c r="G870" t="s">
        <v>19</v>
      </c>
      <c r="I870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871" spans="1:9" x14ac:dyDescent="0.3">
      <c r="A871" s="1">
        <v>37629</v>
      </c>
      <c r="C871" t="s">
        <v>10</v>
      </c>
      <c r="D871" t="s">
        <v>11</v>
      </c>
      <c r="E871" t="s">
        <v>12</v>
      </c>
      <c r="F871" t="s">
        <v>13</v>
      </c>
      <c r="G871" t="s">
        <v>14</v>
      </c>
      <c r="I871" t="str">
        <f>IF(VLOOKUP(Tabla1[[#This Row],[_ProductId (No es posible modificar)]],producto[],3,0)=0,"---",VLOOKUP(Tabla1[[#This Row],[_ProductId (No es posible modificar)]],producto[],3,0))</f>
        <v>---</v>
      </c>
    </row>
    <row r="872" spans="1:9" x14ac:dyDescent="0.3">
      <c r="A872" s="1">
        <v>37629</v>
      </c>
      <c r="C872" t="s">
        <v>15</v>
      </c>
      <c r="D872" t="s">
        <v>16</v>
      </c>
      <c r="E872" t="s">
        <v>12</v>
      </c>
      <c r="F872" t="s">
        <v>17</v>
      </c>
      <c r="G872" t="s">
        <v>18</v>
      </c>
      <c r="I872" t="str">
        <f>IF(VLOOKUP(Tabla1[[#This Row],[_ProductId (No es posible modificar)]],producto[],4,0)=0,"---",VLOOKUP(Tabla1[[#This Row],[_ProductId (No es posible modificar)]],producto[],4,0))</f>
        <v>---</v>
      </c>
    </row>
    <row r="873" spans="1:9" x14ac:dyDescent="0.3">
      <c r="A873" s="1">
        <v>37629</v>
      </c>
      <c r="C873" t="s">
        <v>21</v>
      </c>
      <c r="D873" t="s">
        <v>22</v>
      </c>
      <c r="E873" t="s">
        <v>12</v>
      </c>
      <c r="F873" t="s">
        <v>23</v>
      </c>
      <c r="G873" t="s">
        <v>24</v>
      </c>
      <c r="I873" t="str">
        <f>IF(VLOOKUP(Tabla1[[#This Row],[_ProductId (No es posible modificar)]],producto[],5,0)=0,"---",VLOOKUP(Tabla1[[#This Row],[_ProductId (No es posible modificar)]],producto[],5,0))</f>
        <v>BERMUDA</v>
      </c>
    </row>
    <row r="874" spans="1:9" x14ac:dyDescent="0.3">
      <c r="A874" s="1">
        <v>37629</v>
      </c>
      <c r="C874" t="s">
        <v>25</v>
      </c>
      <c r="D874" t="s">
        <v>26</v>
      </c>
      <c r="E874" t="s">
        <v>12</v>
      </c>
      <c r="F874" t="s">
        <v>27</v>
      </c>
      <c r="G874" t="s">
        <v>28</v>
      </c>
      <c r="I874" t="str">
        <f>IF(VLOOKUP(Tabla1[[#This Row],[_ProductId (No es posible modificar)]],producto[],6,0)=0,"---",VLOOKUP(Tabla1[[#This Row],[_ProductId (No es posible modificar)]],producto[],6,0))</f>
        <v>CINTURA MEDIA</v>
      </c>
    </row>
    <row r="875" spans="1:9" x14ac:dyDescent="0.3">
      <c r="A875" s="1">
        <v>37629</v>
      </c>
      <c r="C875" t="s">
        <v>29</v>
      </c>
      <c r="D875" t="s">
        <v>30</v>
      </c>
      <c r="E875" t="s">
        <v>12</v>
      </c>
      <c r="F875" t="s">
        <v>19</v>
      </c>
      <c r="G875" t="s">
        <v>19</v>
      </c>
      <c r="I875" t="s">
        <v>20</v>
      </c>
    </row>
    <row r="876" spans="1:9" x14ac:dyDescent="0.3">
      <c r="A876" s="1">
        <v>37629</v>
      </c>
      <c r="C876" t="s">
        <v>31</v>
      </c>
      <c r="D876" t="s">
        <v>32</v>
      </c>
      <c r="E876" t="s">
        <v>33</v>
      </c>
      <c r="F876" t="s">
        <v>19</v>
      </c>
      <c r="G876" t="s">
        <v>19</v>
      </c>
      <c r="I876" t="str">
        <f>IF(VLOOKUP(Tabla1[[#This Row],[_ProductId (No es posible modificar)]],producto[],8,0)=0,"---",VLOOKUP(Tabla1[[#This Row],[_ProductId (No es posible modificar)]],producto[],8,0))</f>
        <v>---</v>
      </c>
    </row>
    <row r="877" spans="1:9" x14ac:dyDescent="0.3">
      <c r="A877" s="1">
        <v>37629</v>
      </c>
      <c r="C877" t="s">
        <v>34</v>
      </c>
      <c r="D877" t="s">
        <v>35</v>
      </c>
      <c r="E877" t="s">
        <v>36</v>
      </c>
      <c r="F877" t="s">
        <v>19</v>
      </c>
      <c r="G877" t="s">
        <v>19</v>
      </c>
      <c r="I877" t="s">
        <v>20</v>
      </c>
    </row>
    <row r="878" spans="1:9" x14ac:dyDescent="0.3">
      <c r="A878" s="1">
        <v>37629</v>
      </c>
      <c r="C878" t="s">
        <v>37</v>
      </c>
      <c r="D878" t="s">
        <v>38</v>
      </c>
      <c r="E878" t="s">
        <v>12</v>
      </c>
      <c r="F878" t="s">
        <v>39</v>
      </c>
      <c r="G878" t="s">
        <v>40</v>
      </c>
    </row>
    <row r="879" spans="1:9" x14ac:dyDescent="0.3">
      <c r="A879" s="1">
        <v>37629</v>
      </c>
      <c r="C879" t="s">
        <v>41</v>
      </c>
      <c r="D879" t="s">
        <v>42</v>
      </c>
      <c r="E879" t="s">
        <v>33</v>
      </c>
      <c r="F879" t="s">
        <v>19</v>
      </c>
      <c r="G879" t="s">
        <v>19</v>
      </c>
      <c r="I879" t="s">
        <v>20</v>
      </c>
    </row>
    <row r="880" spans="1:9" x14ac:dyDescent="0.3">
      <c r="A880" s="1">
        <v>37629</v>
      </c>
      <c r="C880" t="s">
        <v>43</v>
      </c>
      <c r="D880" t="s">
        <v>44</v>
      </c>
      <c r="E880" t="s">
        <v>33</v>
      </c>
      <c r="F880" t="s">
        <v>19</v>
      </c>
      <c r="G880" t="s">
        <v>19</v>
      </c>
      <c r="I880" t="s">
        <v>20</v>
      </c>
    </row>
    <row r="881" spans="1:9" x14ac:dyDescent="0.3">
      <c r="A881" s="1">
        <v>37629</v>
      </c>
      <c r="C881" t="s">
        <v>45</v>
      </c>
      <c r="D881" t="s">
        <v>46</v>
      </c>
      <c r="E881" t="s">
        <v>33</v>
      </c>
      <c r="F881" t="s">
        <v>19</v>
      </c>
      <c r="G881" t="s">
        <v>19</v>
      </c>
      <c r="I881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882" spans="1:9" x14ac:dyDescent="0.3">
      <c r="A882" s="1">
        <v>37630</v>
      </c>
      <c r="C882" t="s">
        <v>10</v>
      </c>
      <c r="D882" t="s">
        <v>11</v>
      </c>
      <c r="E882" t="s">
        <v>12</v>
      </c>
      <c r="F882" t="s">
        <v>13</v>
      </c>
      <c r="G882" t="s">
        <v>14</v>
      </c>
      <c r="I882" t="str">
        <f>IF(VLOOKUP(Tabla1[[#This Row],[_ProductId (No es posible modificar)]],producto[],3,0)=0,"---",VLOOKUP(Tabla1[[#This Row],[_ProductId (No es posible modificar)]],producto[],3,0))</f>
        <v>---</v>
      </c>
    </row>
    <row r="883" spans="1:9" x14ac:dyDescent="0.3">
      <c r="A883" s="1">
        <v>37630</v>
      </c>
      <c r="C883" t="s">
        <v>15</v>
      </c>
      <c r="D883" t="s">
        <v>16</v>
      </c>
      <c r="E883" t="s">
        <v>12</v>
      </c>
      <c r="F883" t="s">
        <v>17</v>
      </c>
      <c r="G883" t="s">
        <v>18</v>
      </c>
      <c r="I883" t="str">
        <f>IF(VLOOKUP(Tabla1[[#This Row],[_ProductId (No es posible modificar)]],producto[],4,0)=0,"---",VLOOKUP(Tabla1[[#This Row],[_ProductId (No es posible modificar)]],producto[],4,0))</f>
        <v>---</v>
      </c>
    </row>
    <row r="884" spans="1:9" x14ac:dyDescent="0.3">
      <c r="A884" s="1">
        <v>37630</v>
      </c>
      <c r="C884" t="s">
        <v>21</v>
      </c>
      <c r="D884" t="s">
        <v>22</v>
      </c>
      <c r="E884" t="s">
        <v>12</v>
      </c>
      <c r="F884" t="s">
        <v>23</v>
      </c>
      <c r="G884" t="s">
        <v>24</v>
      </c>
      <c r="I884" t="str">
        <f>IF(VLOOKUP(Tabla1[[#This Row],[_ProductId (No es posible modificar)]],producto[],5,0)=0,"---",VLOOKUP(Tabla1[[#This Row],[_ProductId (No es posible modificar)]],producto[],5,0))</f>
        <v>BERMUDA</v>
      </c>
    </row>
    <row r="885" spans="1:9" x14ac:dyDescent="0.3">
      <c r="A885" s="1">
        <v>37630</v>
      </c>
      <c r="C885" t="s">
        <v>25</v>
      </c>
      <c r="D885" t="s">
        <v>26</v>
      </c>
      <c r="E885" t="s">
        <v>12</v>
      </c>
      <c r="F885" t="s">
        <v>27</v>
      </c>
      <c r="G885" t="s">
        <v>28</v>
      </c>
      <c r="I885" t="str">
        <f>IF(VLOOKUP(Tabla1[[#This Row],[_ProductId (No es posible modificar)]],producto[],6,0)=0,"---",VLOOKUP(Tabla1[[#This Row],[_ProductId (No es posible modificar)]],producto[],6,0))</f>
        <v>CINTURA MEDIA</v>
      </c>
    </row>
    <row r="886" spans="1:9" x14ac:dyDescent="0.3">
      <c r="A886" s="1">
        <v>37630</v>
      </c>
      <c r="C886" t="s">
        <v>29</v>
      </c>
      <c r="D886" t="s">
        <v>30</v>
      </c>
      <c r="E886" t="s">
        <v>12</v>
      </c>
      <c r="F886" t="s">
        <v>19</v>
      </c>
      <c r="G886" t="s">
        <v>19</v>
      </c>
      <c r="I886" t="s">
        <v>20</v>
      </c>
    </row>
    <row r="887" spans="1:9" x14ac:dyDescent="0.3">
      <c r="A887" s="1">
        <v>37630</v>
      </c>
      <c r="C887" t="s">
        <v>31</v>
      </c>
      <c r="D887" t="s">
        <v>32</v>
      </c>
      <c r="E887" t="s">
        <v>33</v>
      </c>
      <c r="F887" t="s">
        <v>19</v>
      </c>
      <c r="G887" t="s">
        <v>19</v>
      </c>
      <c r="I887" t="str">
        <f>IF(VLOOKUP(Tabla1[[#This Row],[_ProductId (No es posible modificar)]],producto[],8,0)=0,"---",VLOOKUP(Tabla1[[#This Row],[_ProductId (No es posible modificar)]],producto[],8,0))</f>
        <v>---</v>
      </c>
    </row>
    <row r="888" spans="1:9" x14ac:dyDescent="0.3">
      <c r="A888" s="1">
        <v>37630</v>
      </c>
      <c r="C888" t="s">
        <v>34</v>
      </c>
      <c r="D888" t="s">
        <v>35</v>
      </c>
      <c r="E888" t="s">
        <v>36</v>
      </c>
      <c r="F888" t="s">
        <v>19</v>
      </c>
      <c r="G888" t="s">
        <v>19</v>
      </c>
      <c r="I888" t="s">
        <v>20</v>
      </c>
    </row>
    <row r="889" spans="1:9" x14ac:dyDescent="0.3">
      <c r="A889" s="1">
        <v>37630</v>
      </c>
      <c r="C889" t="s">
        <v>37</v>
      </c>
      <c r="D889" t="s">
        <v>38</v>
      </c>
      <c r="E889" t="s">
        <v>12</v>
      </c>
      <c r="F889" t="s">
        <v>39</v>
      </c>
      <c r="G889" t="s">
        <v>40</v>
      </c>
    </row>
    <row r="890" spans="1:9" x14ac:dyDescent="0.3">
      <c r="A890" s="1">
        <v>37630</v>
      </c>
      <c r="C890" t="s">
        <v>41</v>
      </c>
      <c r="D890" t="s">
        <v>42</v>
      </c>
      <c r="E890" t="s">
        <v>33</v>
      </c>
      <c r="F890" t="s">
        <v>19</v>
      </c>
      <c r="G890" t="s">
        <v>19</v>
      </c>
      <c r="I890" t="s">
        <v>20</v>
      </c>
    </row>
    <row r="891" spans="1:9" x14ac:dyDescent="0.3">
      <c r="A891" s="1">
        <v>37630</v>
      </c>
      <c r="C891" t="s">
        <v>43</v>
      </c>
      <c r="D891" t="s">
        <v>44</v>
      </c>
      <c r="E891" t="s">
        <v>33</v>
      </c>
      <c r="F891" t="s">
        <v>19</v>
      </c>
      <c r="G891" t="s">
        <v>19</v>
      </c>
      <c r="I891" t="s">
        <v>20</v>
      </c>
    </row>
    <row r="892" spans="1:9" x14ac:dyDescent="0.3">
      <c r="A892" s="1">
        <v>37630</v>
      </c>
      <c r="C892" t="s">
        <v>45</v>
      </c>
      <c r="D892" t="s">
        <v>46</v>
      </c>
      <c r="E892" t="s">
        <v>33</v>
      </c>
      <c r="F892" t="s">
        <v>19</v>
      </c>
      <c r="G892" t="s">
        <v>19</v>
      </c>
      <c r="I892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893" spans="1:9" x14ac:dyDescent="0.3">
      <c r="A893" s="1">
        <v>37631</v>
      </c>
      <c r="C893" t="s">
        <v>10</v>
      </c>
      <c r="D893" t="s">
        <v>11</v>
      </c>
      <c r="E893" t="s">
        <v>12</v>
      </c>
      <c r="F893" t="s">
        <v>13</v>
      </c>
      <c r="G893" t="s">
        <v>14</v>
      </c>
      <c r="I893" t="str">
        <f>IF(VLOOKUP(Tabla1[[#This Row],[_ProductId (No es posible modificar)]],producto[],3,0)=0,"---",VLOOKUP(Tabla1[[#This Row],[_ProductId (No es posible modificar)]],producto[],3,0))</f>
        <v>---</v>
      </c>
    </row>
    <row r="894" spans="1:9" x14ac:dyDescent="0.3">
      <c r="A894" s="1">
        <v>37631</v>
      </c>
      <c r="C894" t="s">
        <v>15</v>
      </c>
      <c r="D894" t="s">
        <v>16</v>
      </c>
      <c r="E894" t="s">
        <v>12</v>
      </c>
      <c r="F894" t="s">
        <v>17</v>
      </c>
      <c r="G894" t="s">
        <v>18</v>
      </c>
      <c r="I894" t="str">
        <f>IF(VLOOKUP(Tabla1[[#This Row],[_ProductId (No es posible modificar)]],producto[],4,0)=0,"---",VLOOKUP(Tabla1[[#This Row],[_ProductId (No es posible modificar)]],producto[],4,0))</f>
        <v>---</v>
      </c>
    </row>
    <row r="895" spans="1:9" x14ac:dyDescent="0.3">
      <c r="A895" s="1">
        <v>37631</v>
      </c>
      <c r="C895" t="s">
        <v>21</v>
      </c>
      <c r="D895" t="s">
        <v>22</v>
      </c>
      <c r="E895" t="s">
        <v>12</v>
      </c>
      <c r="F895" t="s">
        <v>23</v>
      </c>
      <c r="G895" t="s">
        <v>24</v>
      </c>
      <c r="I895" t="str">
        <f>IF(VLOOKUP(Tabla1[[#This Row],[_ProductId (No es posible modificar)]],producto[],5,0)=0,"---",VLOOKUP(Tabla1[[#This Row],[_ProductId (No es posible modificar)]],producto[],5,0))</f>
        <v>BERMUDA</v>
      </c>
    </row>
    <row r="896" spans="1:9" x14ac:dyDescent="0.3">
      <c r="A896" s="1">
        <v>37631</v>
      </c>
      <c r="C896" t="s">
        <v>25</v>
      </c>
      <c r="D896" t="s">
        <v>26</v>
      </c>
      <c r="E896" t="s">
        <v>12</v>
      </c>
      <c r="F896" t="s">
        <v>27</v>
      </c>
      <c r="G896" t="s">
        <v>28</v>
      </c>
      <c r="I896" t="str">
        <f>IF(VLOOKUP(Tabla1[[#This Row],[_ProductId (No es posible modificar)]],producto[],6,0)=0,"---",VLOOKUP(Tabla1[[#This Row],[_ProductId (No es posible modificar)]],producto[],6,0))</f>
        <v>CINTURA MEDIA</v>
      </c>
    </row>
    <row r="897" spans="1:9" x14ac:dyDescent="0.3">
      <c r="A897" s="1">
        <v>37631</v>
      </c>
      <c r="C897" t="s">
        <v>29</v>
      </c>
      <c r="D897" t="s">
        <v>30</v>
      </c>
      <c r="E897" t="s">
        <v>12</v>
      </c>
      <c r="F897" t="s">
        <v>19</v>
      </c>
      <c r="G897" t="s">
        <v>19</v>
      </c>
      <c r="I897" t="s">
        <v>20</v>
      </c>
    </row>
    <row r="898" spans="1:9" x14ac:dyDescent="0.3">
      <c r="A898" s="1">
        <v>37631</v>
      </c>
      <c r="C898" t="s">
        <v>31</v>
      </c>
      <c r="D898" t="s">
        <v>32</v>
      </c>
      <c r="E898" t="s">
        <v>33</v>
      </c>
      <c r="F898" t="s">
        <v>19</v>
      </c>
      <c r="G898" t="s">
        <v>19</v>
      </c>
      <c r="I898" t="str">
        <f>IF(VLOOKUP(Tabla1[[#This Row],[_ProductId (No es posible modificar)]],producto[],8,0)=0,"---",VLOOKUP(Tabla1[[#This Row],[_ProductId (No es posible modificar)]],producto[],8,0))</f>
        <v>---</v>
      </c>
    </row>
    <row r="899" spans="1:9" x14ac:dyDescent="0.3">
      <c r="A899" s="1">
        <v>37631</v>
      </c>
      <c r="C899" t="s">
        <v>34</v>
      </c>
      <c r="D899" t="s">
        <v>35</v>
      </c>
      <c r="E899" t="s">
        <v>36</v>
      </c>
      <c r="F899" t="s">
        <v>19</v>
      </c>
      <c r="G899" t="s">
        <v>19</v>
      </c>
      <c r="I899" t="s">
        <v>20</v>
      </c>
    </row>
    <row r="900" spans="1:9" x14ac:dyDescent="0.3">
      <c r="A900" s="1">
        <v>37631</v>
      </c>
      <c r="C900" t="s">
        <v>37</v>
      </c>
      <c r="D900" t="s">
        <v>38</v>
      </c>
      <c r="E900" t="s">
        <v>12</v>
      </c>
      <c r="F900" t="s">
        <v>39</v>
      </c>
      <c r="G900" t="s">
        <v>40</v>
      </c>
    </row>
    <row r="901" spans="1:9" x14ac:dyDescent="0.3">
      <c r="A901" s="1">
        <v>37631</v>
      </c>
      <c r="C901" t="s">
        <v>41</v>
      </c>
      <c r="D901" t="s">
        <v>42</v>
      </c>
      <c r="E901" t="s">
        <v>33</v>
      </c>
      <c r="F901" t="s">
        <v>19</v>
      </c>
      <c r="G901" t="s">
        <v>19</v>
      </c>
      <c r="I901" t="s">
        <v>20</v>
      </c>
    </row>
    <row r="902" spans="1:9" x14ac:dyDescent="0.3">
      <c r="A902" s="1">
        <v>37631</v>
      </c>
      <c r="C902" t="s">
        <v>43</v>
      </c>
      <c r="D902" t="s">
        <v>44</v>
      </c>
      <c r="E902" t="s">
        <v>33</v>
      </c>
      <c r="F902" t="s">
        <v>19</v>
      </c>
      <c r="G902" t="s">
        <v>19</v>
      </c>
      <c r="I902" t="s">
        <v>20</v>
      </c>
    </row>
    <row r="903" spans="1:9" x14ac:dyDescent="0.3">
      <c r="A903" s="1">
        <v>37631</v>
      </c>
      <c r="C903" t="s">
        <v>45</v>
      </c>
      <c r="D903" t="s">
        <v>46</v>
      </c>
      <c r="E903" t="s">
        <v>33</v>
      </c>
      <c r="F903" t="s">
        <v>19</v>
      </c>
      <c r="G903" t="s">
        <v>19</v>
      </c>
      <c r="I903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904" spans="1:9" x14ac:dyDescent="0.3">
      <c r="A904" s="1">
        <v>37632</v>
      </c>
      <c r="C904" t="s">
        <v>10</v>
      </c>
      <c r="D904" t="s">
        <v>11</v>
      </c>
      <c r="E904" t="s">
        <v>12</v>
      </c>
      <c r="F904" t="s">
        <v>13</v>
      </c>
      <c r="G904" t="s">
        <v>14</v>
      </c>
      <c r="I904" t="str">
        <f>IF(VLOOKUP(Tabla1[[#This Row],[_ProductId (No es posible modificar)]],producto[],3,0)=0,"---",VLOOKUP(Tabla1[[#This Row],[_ProductId (No es posible modificar)]],producto[],3,0))</f>
        <v>---</v>
      </c>
    </row>
    <row r="905" spans="1:9" x14ac:dyDescent="0.3">
      <c r="A905" s="1">
        <v>37632</v>
      </c>
      <c r="C905" t="s">
        <v>15</v>
      </c>
      <c r="D905" t="s">
        <v>16</v>
      </c>
      <c r="E905" t="s">
        <v>12</v>
      </c>
      <c r="F905" t="s">
        <v>17</v>
      </c>
      <c r="G905" t="s">
        <v>18</v>
      </c>
      <c r="I905" t="str">
        <f>IF(VLOOKUP(Tabla1[[#This Row],[_ProductId (No es posible modificar)]],producto[],4,0)=0,"---",VLOOKUP(Tabla1[[#This Row],[_ProductId (No es posible modificar)]],producto[],4,0))</f>
        <v>---</v>
      </c>
    </row>
    <row r="906" spans="1:9" x14ac:dyDescent="0.3">
      <c r="A906" s="1">
        <v>37632</v>
      </c>
      <c r="C906" t="s">
        <v>21</v>
      </c>
      <c r="D906" t="s">
        <v>22</v>
      </c>
      <c r="E906" t="s">
        <v>12</v>
      </c>
      <c r="F906" t="s">
        <v>23</v>
      </c>
      <c r="G906" t="s">
        <v>24</v>
      </c>
      <c r="I906" t="str">
        <f>IF(VLOOKUP(Tabla1[[#This Row],[_ProductId (No es posible modificar)]],producto[],5,0)=0,"---",VLOOKUP(Tabla1[[#This Row],[_ProductId (No es posible modificar)]],producto[],5,0))</f>
        <v>BERMUDA</v>
      </c>
    </row>
    <row r="907" spans="1:9" x14ac:dyDescent="0.3">
      <c r="A907" s="1">
        <v>37632</v>
      </c>
      <c r="C907" t="s">
        <v>25</v>
      </c>
      <c r="D907" t="s">
        <v>26</v>
      </c>
      <c r="E907" t="s">
        <v>12</v>
      </c>
      <c r="F907" t="s">
        <v>27</v>
      </c>
      <c r="G907" t="s">
        <v>28</v>
      </c>
      <c r="I907" t="str">
        <f>IF(VLOOKUP(Tabla1[[#This Row],[_ProductId (No es posible modificar)]],producto[],6,0)=0,"---",VLOOKUP(Tabla1[[#This Row],[_ProductId (No es posible modificar)]],producto[],6,0))</f>
        <v>CINTURA MEDIA</v>
      </c>
    </row>
    <row r="908" spans="1:9" x14ac:dyDescent="0.3">
      <c r="A908" s="1">
        <v>37632</v>
      </c>
      <c r="C908" t="s">
        <v>29</v>
      </c>
      <c r="D908" t="s">
        <v>30</v>
      </c>
      <c r="E908" t="s">
        <v>12</v>
      </c>
      <c r="F908" t="s">
        <v>19</v>
      </c>
      <c r="G908" t="s">
        <v>19</v>
      </c>
      <c r="I908" t="s">
        <v>20</v>
      </c>
    </row>
    <row r="909" spans="1:9" x14ac:dyDescent="0.3">
      <c r="A909" s="1">
        <v>37632</v>
      </c>
      <c r="C909" t="s">
        <v>31</v>
      </c>
      <c r="D909" t="s">
        <v>32</v>
      </c>
      <c r="E909" t="s">
        <v>33</v>
      </c>
      <c r="F909" t="s">
        <v>19</v>
      </c>
      <c r="G909" t="s">
        <v>19</v>
      </c>
      <c r="I909" t="str">
        <f>IF(VLOOKUP(Tabla1[[#This Row],[_ProductId (No es posible modificar)]],producto[],8,0)=0,"---",VLOOKUP(Tabla1[[#This Row],[_ProductId (No es posible modificar)]],producto[],8,0))</f>
        <v>---</v>
      </c>
    </row>
    <row r="910" spans="1:9" x14ac:dyDescent="0.3">
      <c r="A910" s="1">
        <v>37632</v>
      </c>
      <c r="C910" t="s">
        <v>34</v>
      </c>
      <c r="D910" t="s">
        <v>35</v>
      </c>
      <c r="E910" t="s">
        <v>36</v>
      </c>
      <c r="F910" t="s">
        <v>19</v>
      </c>
      <c r="G910" t="s">
        <v>19</v>
      </c>
      <c r="I910" t="s">
        <v>20</v>
      </c>
    </row>
    <row r="911" spans="1:9" x14ac:dyDescent="0.3">
      <c r="A911" s="1">
        <v>37632</v>
      </c>
      <c r="C911" t="s">
        <v>37</v>
      </c>
      <c r="D911" t="s">
        <v>38</v>
      </c>
      <c r="E911" t="s">
        <v>12</v>
      </c>
      <c r="F911" t="s">
        <v>39</v>
      </c>
      <c r="G911" t="s">
        <v>40</v>
      </c>
    </row>
    <row r="912" spans="1:9" x14ac:dyDescent="0.3">
      <c r="A912" s="1">
        <v>37632</v>
      </c>
      <c r="C912" t="s">
        <v>41</v>
      </c>
      <c r="D912" t="s">
        <v>42</v>
      </c>
      <c r="E912" t="s">
        <v>33</v>
      </c>
      <c r="F912" t="s">
        <v>19</v>
      </c>
      <c r="G912" t="s">
        <v>19</v>
      </c>
      <c r="I912" t="s">
        <v>20</v>
      </c>
    </row>
    <row r="913" spans="1:9" x14ac:dyDescent="0.3">
      <c r="A913" s="1">
        <v>37632</v>
      </c>
      <c r="C913" t="s">
        <v>43</v>
      </c>
      <c r="D913" t="s">
        <v>44</v>
      </c>
      <c r="E913" t="s">
        <v>33</v>
      </c>
      <c r="F913" t="s">
        <v>19</v>
      </c>
      <c r="G913" t="s">
        <v>19</v>
      </c>
      <c r="I913" t="s">
        <v>20</v>
      </c>
    </row>
    <row r="914" spans="1:9" x14ac:dyDescent="0.3">
      <c r="A914" s="1">
        <v>37632</v>
      </c>
      <c r="C914" t="s">
        <v>45</v>
      </c>
      <c r="D914" t="s">
        <v>46</v>
      </c>
      <c r="E914" t="s">
        <v>33</v>
      </c>
      <c r="F914" t="s">
        <v>19</v>
      </c>
      <c r="G914" t="s">
        <v>19</v>
      </c>
      <c r="I914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915" spans="1:9" x14ac:dyDescent="0.3">
      <c r="A915" s="1">
        <v>37633</v>
      </c>
      <c r="C915" t="s">
        <v>10</v>
      </c>
      <c r="D915" t="s">
        <v>11</v>
      </c>
      <c r="E915" t="s">
        <v>12</v>
      </c>
      <c r="F915" t="s">
        <v>13</v>
      </c>
      <c r="G915" t="s">
        <v>14</v>
      </c>
      <c r="I915" t="str">
        <f>IF(VLOOKUP(Tabla1[[#This Row],[_ProductId (No es posible modificar)]],producto[],3,0)=0,"---",VLOOKUP(Tabla1[[#This Row],[_ProductId (No es posible modificar)]],producto[],3,0))</f>
        <v>---</v>
      </c>
    </row>
    <row r="916" spans="1:9" x14ac:dyDescent="0.3">
      <c r="A916" s="1">
        <v>37633</v>
      </c>
      <c r="C916" t="s">
        <v>15</v>
      </c>
      <c r="D916" t="s">
        <v>16</v>
      </c>
      <c r="E916" t="s">
        <v>12</v>
      </c>
      <c r="F916" t="s">
        <v>17</v>
      </c>
      <c r="G916" t="s">
        <v>18</v>
      </c>
      <c r="I916" t="str">
        <f>IF(VLOOKUP(Tabla1[[#This Row],[_ProductId (No es posible modificar)]],producto[],4,0)=0,"---",VLOOKUP(Tabla1[[#This Row],[_ProductId (No es posible modificar)]],producto[],4,0))</f>
        <v>---</v>
      </c>
    </row>
    <row r="917" spans="1:9" x14ac:dyDescent="0.3">
      <c r="A917" s="1">
        <v>37633</v>
      </c>
      <c r="C917" t="s">
        <v>21</v>
      </c>
      <c r="D917" t="s">
        <v>22</v>
      </c>
      <c r="E917" t="s">
        <v>12</v>
      </c>
      <c r="F917" t="s">
        <v>23</v>
      </c>
      <c r="G917" t="s">
        <v>24</v>
      </c>
      <c r="I917" t="str">
        <f>IF(VLOOKUP(Tabla1[[#This Row],[_ProductId (No es posible modificar)]],producto[],5,0)=0,"---",VLOOKUP(Tabla1[[#This Row],[_ProductId (No es posible modificar)]],producto[],5,0))</f>
        <v>BERMUDA</v>
      </c>
    </row>
    <row r="918" spans="1:9" x14ac:dyDescent="0.3">
      <c r="A918" s="1">
        <v>37633</v>
      </c>
      <c r="C918" t="s">
        <v>25</v>
      </c>
      <c r="D918" t="s">
        <v>26</v>
      </c>
      <c r="E918" t="s">
        <v>12</v>
      </c>
      <c r="F918" t="s">
        <v>27</v>
      </c>
      <c r="G918" t="s">
        <v>28</v>
      </c>
      <c r="I918" t="str">
        <f>IF(VLOOKUP(Tabla1[[#This Row],[_ProductId (No es posible modificar)]],producto[],6,0)=0,"---",VLOOKUP(Tabla1[[#This Row],[_ProductId (No es posible modificar)]],producto[],6,0))</f>
        <v>CINTURA MEDIA</v>
      </c>
    </row>
    <row r="919" spans="1:9" x14ac:dyDescent="0.3">
      <c r="A919" s="1">
        <v>37633</v>
      </c>
      <c r="C919" t="s">
        <v>29</v>
      </c>
      <c r="D919" t="s">
        <v>30</v>
      </c>
      <c r="E919" t="s">
        <v>12</v>
      </c>
      <c r="F919" t="s">
        <v>19</v>
      </c>
      <c r="G919" t="s">
        <v>19</v>
      </c>
      <c r="I919" t="s">
        <v>20</v>
      </c>
    </row>
    <row r="920" spans="1:9" x14ac:dyDescent="0.3">
      <c r="A920" s="1">
        <v>37633</v>
      </c>
      <c r="C920" t="s">
        <v>31</v>
      </c>
      <c r="D920" t="s">
        <v>32</v>
      </c>
      <c r="E920" t="s">
        <v>33</v>
      </c>
      <c r="F920" t="s">
        <v>19</v>
      </c>
      <c r="G920" t="s">
        <v>19</v>
      </c>
      <c r="I920" t="str">
        <f>IF(VLOOKUP(Tabla1[[#This Row],[_ProductId (No es posible modificar)]],producto[],8,0)=0,"---",VLOOKUP(Tabla1[[#This Row],[_ProductId (No es posible modificar)]],producto[],8,0))</f>
        <v>---</v>
      </c>
    </row>
    <row r="921" spans="1:9" x14ac:dyDescent="0.3">
      <c r="A921" s="1">
        <v>37633</v>
      </c>
      <c r="C921" t="s">
        <v>34</v>
      </c>
      <c r="D921" t="s">
        <v>35</v>
      </c>
      <c r="E921" t="s">
        <v>36</v>
      </c>
      <c r="F921" t="s">
        <v>19</v>
      </c>
      <c r="G921" t="s">
        <v>19</v>
      </c>
      <c r="I921" t="s">
        <v>20</v>
      </c>
    </row>
    <row r="922" spans="1:9" x14ac:dyDescent="0.3">
      <c r="A922" s="1">
        <v>37633</v>
      </c>
      <c r="C922" t="s">
        <v>37</v>
      </c>
      <c r="D922" t="s">
        <v>38</v>
      </c>
      <c r="E922" t="s">
        <v>12</v>
      </c>
      <c r="F922" t="s">
        <v>39</v>
      </c>
      <c r="G922" t="s">
        <v>40</v>
      </c>
    </row>
    <row r="923" spans="1:9" x14ac:dyDescent="0.3">
      <c r="A923" s="1">
        <v>37633</v>
      </c>
      <c r="C923" t="s">
        <v>41</v>
      </c>
      <c r="D923" t="s">
        <v>42</v>
      </c>
      <c r="E923" t="s">
        <v>33</v>
      </c>
      <c r="F923" t="s">
        <v>19</v>
      </c>
      <c r="G923" t="s">
        <v>19</v>
      </c>
      <c r="I923" t="s">
        <v>20</v>
      </c>
    </row>
    <row r="924" spans="1:9" x14ac:dyDescent="0.3">
      <c r="A924" s="1">
        <v>37633</v>
      </c>
      <c r="C924" t="s">
        <v>43</v>
      </c>
      <c r="D924" t="s">
        <v>44</v>
      </c>
      <c r="E924" t="s">
        <v>33</v>
      </c>
      <c r="F924" t="s">
        <v>19</v>
      </c>
      <c r="G924" t="s">
        <v>19</v>
      </c>
      <c r="I924" t="s">
        <v>20</v>
      </c>
    </row>
    <row r="925" spans="1:9" x14ac:dyDescent="0.3">
      <c r="A925" s="1">
        <v>37633</v>
      </c>
      <c r="C925" t="s">
        <v>45</v>
      </c>
      <c r="D925" t="s">
        <v>46</v>
      </c>
      <c r="E925" t="s">
        <v>33</v>
      </c>
      <c r="F925" t="s">
        <v>19</v>
      </c>
      <c r="G925" t="s">
        <v>19</v>
      </c>
      <c r="I925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926" spans="1:9" x14ac:dyDescent="0.3">
      <c r="A926" s="1">
        <v>37634</v>
      </c>
      <c r="C926" t="s">
        <v>10</v>
      </c>
      <c r="D926" t="s">
        <v>11</v>
      </c>
      <c r="E926" t="s">
        <v>12</v>
      </c>
      <c r="F926" t="s">
        <v>13</v>
      </c>
      <c r="G926" t="s">
        <v>14</v>
      </c>
      <c r="I926" t="str">
        <f>IF(VLOOKUP(Tabla1[[#This Row],[_ProductId (No es posible modificar)]],producto[],3,0)=0,"---",VLOOKUP(Tabla1[[#This Row],[_ProductId (No es posible modificar)]],producto[],3,0))</f>
        <v>---</v>
      </c>
    </row>
    <row r="927" spans="1:9" x14ac:dyDescent="0.3">
      <c r="A927" s="1">
        <v>37634</v>
      </c>
      <c r="C927" t="s">
        <v>15</v>
      </c>
      <c r="D927" t="s">
        <v>16</v>
      </c>
      <c r="E927" t="s">
        <v>12</v>
      </c>
      <c r="F927" t="s">
        <v>17</v>
      </c>
      <c r="G927" t="s">
        <v>18</v>
      </c>
      <c r="I927" t="str">
        <f>IF(VLOOKUP(Tabla1[[#This Row],[_ProductId (No es posible modificar)]],producto[],4,0)=0,"---",VLOOKUP(Tabla1[[#This Row],[_ProductId (No es posible modificar)]],producto[],4,0))</f>
        <v>---</v>
      </c>
    </row>
    <row r="928" spans="1:9" x14ac:dyDescent="0.3">
      <c r="A928" s="1">
        <v>37634</v>
      </c>
      <c r="C928" t="s">
        <v>21</v>
      </c>
      <c r="D928" t="s">
        <v>22</v>
      </c>
      <c r="E928" t="s">
        <v>12</v>
      </c>
      <c r="F928" t="s">
        <v>23</v>
      </c>
      <c r="G928" t="s">
        <v>24</v>
      </c>
      <c r="I928" t="str">
        <f>IF(VLOOKUP(Tabla1[[#This Row],[_ProductId (No es posible modificar)]],producto[],5,0)=0,"---",VLOOKUP(Tabla1[[#This Row],[_ProductId (No es posible modificar)]],producto[],5,0))</f>
        <v>BERMUDA</v>
      </c>
    </row>
    <row r="929" spans="1:9" x14ac:dyDescent="0.3">
      <c r="A929" s="1">
        <v>37634</v>
      </c>
      <c r="C929" t="s">
        <v>25</v>
      </c>
      <c r="D929" t="s">
        <v>26</v>
      </c>
      <c r="E929" t="s">
        <v>12</v>
      </c>
      <c r="F929" t="s">
        <v>27</v>
      </c>
      <c r="G929" t="s">
        <v>28</v>
      </c>
      <c r="I929" t="str">
        <f>IF(VLOOKUP(Tabla1[[#This Row],[_ProductId (No es posible modificar)]],producto[],6,0)=0,"---",VLOOKUP(Tabla1[[#This Row],[_ProductId (No es posible modificar)]],producto[],6,0))</f>
        <v>CINTURA MEDIA</v>
      </c>
    </row>
    <row r="930" spans="1:9" x14ac:dyDescent="0.3">
      <c r="A930" s="1">
        <v>37634</v>
      </c>
      <c r="C930" t="s">
        <v>29</v>
      </c>
      <c r="D930" t="s">
        <v>30</v>
      </c>
      <c r="E930" t="s">
        <v>12</v>
      </c>
      <c r="F930" t="s">
        <v>19</v>
      </c>
      <c r="G930" t="s">
        <v>19</v>
      </c>
      <c r="I930" t="s">
        <v>20</v>
      </c>
    </row>
    <row r="931" spans="1:9" x14ac:dyDescent="0.3">
      <c r="A931" s="1">
        <v>37634</v>
      </c>
      <c r="C931" t="s">
        <v>31</v>
      </c>
      <c r="D931" t="s">
        <v>32</v>
      </c>
      <c r="E931" t="s">
        <v>33</v>
      </c>
      <c r="F931" t="s">
        <v>19</v>
      </c>
      <c r="G931" t="s">
        <v>19</v>
      </c>
      <c r="I931" t="str">
        <f>IF(VLOOKUP(Tabla1[[#This Row],[_ProductId (No es posible modificar)]],producto[],8,0)=0,"---",VLOOKUP(Tabla1[[#This Row],[_ProductId (No es posible modificar)]],producto[],8,0))</f>
        <v>---</v>
      </c>
    </row>
    <row r="932" spans="1:9" x14ac:dyDescent="0.3">
      <c r="A932" s="1">
        <v>37634</v>
      </c>
      <c r="C932" t="s">
        <v>34</v>
      </c>
      <c r="D932" t="s">
        <v>35</v>
      </c>
      <c r="E932" t="s">
        <v>36</v>
      </c>
      <c r="F932" t="s">
        <v>19</v>
      </c>
      <c r="G932" t="s">
        <v>19</v>
      </c>
      <c r="I932" t="s">
        <v>20</v>
      </c>
    </row>
    <row r="933" spans="1:9" x14ac:dyDescent="0.3">
      <c r="A933" s="1">
        <v>37634</v>
      </c>
      <c r="C933" t="s">
        <v>37</v>
      </c>
      <c r="D933" t="s">
        <v>38</v>
      </c>
      <c r="E933" t="s">
        <v>12</v>
      </c>
      <c r="F933" t="s">
        <v>39</v>
      </c>
      <c r="G933" t="s">
        <v>40</v>
      </c>
    </row>
    <row r="934" spans="1:9" x14ac:dyDescent="0.3">
      <c r="A934" s="1">
        <v>37634</v>
      </c>
      <c r="C934" t="s">
        <v>41</v>
      </c>
      <c r="D934" t="s">
        <v>42</v>
      </c>
      <c r="E934" t="s">
        <v>33</v>
      </c>
      <c r="F934" t="s">
        <v>19</v>
      </c>
      <c r="G934" t="s">
        <v>19</v>
      </c>
      <c r="I934" t="s">
        <v>20</v>
      </c>
    </row>
    <row r="935" spans="1:9" x14ac:dyDescent="0.3">
      <c r="A935" s="1">
        <v>37634</v>
      </c>
      <c r="C935" t="s">
        <v>43</v>
      </c>
      <c r="D935" t="s">
        <v>44</v>
      </c>
      <c r="E935" t="s">
        <v>33</v>
      </c>
      <c r="F935" t="s">
        <v>19</v>
      </c>
      <c r="G935" t="s">
        <v>19</v>
      </c>
      <c r="I935" t="s">
        <v>20</v>
      </c>
    </row>
    <row r="936" spans="1:9" x14ac:dyDescent="0.3">
      <c r="A936" s="1">
        <v>37634</v>
      </c>
      <c r="C936" t="s">
        <v>45</v>
      </c>
      <c r="D936" t="s">
        <v>46</v>
      </c>
      <c r="E936" t="s">
        <v>33</v>
      </c>
      <c r="F936" t="s">
        <v>19</v>
      </c>
      <c r="G936" t="s">
        <v>19</v>
      </c>
      <c r="I936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937" spans="1:9" x14ac:dyDescent="0.3">
      <c r="A937" s="1">
        <v>37635</v>
      </c>
      <c r="C937" t="s">
        <v>10</v>
      </c>
      <c r="D937" t="s">
        <v>11</v>
      </c>
      <c r="E937" t="s">
        <v>12</v>
      </c>
      <c r="F937" t="s">
        <v>13</v>
      </c>
      <c r="G937" t="s">
        <v>14</v>
      </c>
      <c r="I937" t="str">
        <f>IF(VLOOKUP(Tabla1[[#This Row],[_ProductId (No es posible modificar)]],producto[],3,0)=0,"---",VLOOKUP(Tabla1[[#This Row],[_ProductId (No es posible modificar)]],producto[],3,0))</f>
        <v>---</v>
      </c>
    </row>
    <row r="938" spans="1:9" x14ac:dyDescent="0.3">
      <c r="A938" s="1">
        <v>37635</v>
      </c>
      <c r="C938" t="s">
        <v>15</v>
      </c>
      <c r="D938" t="s">
        <v>16</v>
      </c>
      <c r="E938" t="s">
        <v>12</v>
      </c>
      <c r="F938" t="s">
        <v>17</v>
      </c>
      <c r="G938" t="s">
        <v>18</v>
      </c>
      <c r="I938" t="str">
        <f>IF(VLOOKUP(Tabla1[[#This Row],[_ProductId (No es posible modificar)]],producto[],4,0)=0,"---",VLOOKUP(Tabla1[[#This Row],[_ProductId (No es posible modificar)]],producto[],4,0))</f>
        <v>---</v>
      </c>
    </row>
    <row r="939" spans="1:9" x14ac:dyDescent="0.3">
      <c r="A939" s="1">
        <v>37635</v>
      </c>
      <c r="C939" t="s">
        <v>21</v>
      </c>
      <c r="D939" t="s">
        <v>22</v>
      </c>
      <c r="E939" t="s">
        <v>12</v>
      </c>
      <c r="F939" t="s">
        <v>23</v>
      </c>
      <c r="G939" t="s">
        <v>24</v>
      </c>
      <c r="I939" t="str">
        <f>IF(VLOOKUP(Tabla1[[#This Row],[_ProductId (No es posible modificar)]],producto[],5,0)=0,"---",VLOOKUP(Tabla1[[#This Row],[_ProductId (No es posible modificar)]],producto[],5,0))</f>
        <v>BERMUDA</v>
      </c>
    </row>
    <row r="940" spans="1:9" x14ac:dyDescent="0.3">
      <c r="A940" s="1">
        <v>37635</v>
      </c>
      <c r="C940" t="s">
        <v>25</v>
      </c>
      <c r="D940" t="s">
        <v>26</v>
      </c>
      <c r="E940" t="s">
        <v>12</v>
      </c>
      <c r="F940" t="s">
        <v>27</v>
      </c>
      <c r="G940" t="s">
        <v>28</v>
      </c>
      <c r="I940" t="str">
        <f>IF(VLOOKUP(Tabla1[[#This Row],[_ProductId (No es posible modificar)]],producto[],6,0)=0,"---",VLOOKUP(Tabla1[[#This Row],[_ProductId (No es posible modificar)]],producto[],6,0))</f>
        <v>CINTURA MEDIA</v>
      </c>
    </row>
    <row r="941" spans="1:9" x14ac:dyDescent="0.3">
      <c r="A941" s="1">
        <v>37635</v>
      </c>
      <c r="C941" t="s">
        <v>29</v>
      </c>
      <c r="D941" t="s">
        <v>30</v>
      </c>
      <c r="E941" t="s">
        <v>12</v>
      </c>
      <c r="F941" t="s">
        <v>19</v>
      </c>
      <c r="G941" t="s">
        <v>19</v>
      </c>
      <c r="I941" t="s">
        <v>20</v>
      </c>
    </row>
    <row r="942" spans="1:9" x14ac:dyDescent="0.3">
      <c r="A942" s="1">
        <v>37635</v>
      </c>
      <c r="C942" t="s">
        <v>31</v>
      </c>
      <c r="D942" t="s">
        <v>32</v>
      </c>
      <c r="E942" t="s">
        <v>33</v>
      </c>
      <c r="F942" t="s">
        <v>19</v>
      </c>
      <c r="G942" t="s">
        <v>19</v>
      </c>
      <c r="I942" t="str">
        <f>IF(VLOOKUP(Tabla1[[#This Row],[_ProductId (No es posible modificar)]],producto[],8,0)=0,"---",VLOOKUP(Tabla1[[#This Row],[_ProductId (No es posible modificar)]],producto[],8,0))</f>
        <v>---</v>
      </c>
    </row>
    <row r="943" spans="1:9" x14ac:dyDescent="0.3">
      <c r="A943" s="1">
        <v>37635</v>
      </c>
      <c r="C943" t="s">
        <v>34</v>
      </c>
      <c r="D943" t="s">
        <v>35</v>
      </c>
      <c r="E943" t="s">
        <v>36</v>
      </c>
      <c r="F943" t="s">
        <v>19</v>
      </c>
      <c r="G943" t="s">
        <v>19</v>
      </c>
      <c r="I943" t="s">
        <v>20</v>
      </c>
    </row>
    <row r="944" spans="1:9" x14ac:dyDescent="0.3">
      <c r="A944" s="1">
        <v>37635</v>
      </c>
      <c r="C944" t="s">
        <v>37</v>
      </c>
      <c r="D944" t="s">
        <v>38</v>
      </c>
      <c r="E944" t="s">
        <v>12</v>
      </c>
      <c r="F944" t="s">
        <v>39</v>
      </c>
      <c r="G944" t="s">
        <v>40</v>
      </c>
    </row>
    <row r="945" spans="1:9" x14ac:dyDescent="0.3">
      <c r="A945" s="1">
        <v>37635</v>
      </c>
      <c r="C945" t="s">
        <v>41</v>
      </c>
      <c r="D945" t="s">
        <v>42</v>
      </c>
      <c r="E945" t="s">
        <v>33</v>
      </c>
      <c r="F945" t="s">
        <v>19</v>
      </c>
      <c r="G945" t="s">
        <v>19</v>
      </c>
      <c r="I945" t="s">
        <v>20</v>
      </c>
    </row>
    <row r="946" spans="1:9" x14ac:dyDescent="0.3">
      <c r="A946" s="1">
        <v>37635</v>
      </c>
      <c r="C946" t="s">
        <v>43</v>
      </c>
      <c r="D946" t="s">
        <v>44</v>
      </c>
      <c r="E946" t="s">
        <v>33</v>
      </c>
      <c r="F946" t="s">
        <v>19</v>
      </c>
      <c r="G946" t="s">
        <v>19</v>
      </c>
      <c r="I946" t="s">
        <v>20</v>
      </c>
    </row>
    <row r="947" spans="1:9" x14ac:dyDescent="0.3">
      <c r="A947" s="1">
        <v>37635</v>
      </c>
      <c r="C947" t="s">
        <v>45</v>
      </c>
      <c r="D947" t="s">
        <v>46</v>
      </c>
      <c r="E947" t="s">
        <v>33</v>
      </c>
      <c r="F947" t="s">
        <v>19</v>
      </c>
      <c r="G947" t="s">
        <v>19</v>
      </c>
      <c r="I947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948" spans="1:9" x14ac:dyDescent="0.3">
      <c r="A948" s="1">
        <v>37636</v>
      </c>
      <c r="C948" t="s">
        <v>10</v>
      </c>
      <c r="D948" t="s">
        <v>11</v>
      </c>
      <c r="E948" t="s">
        <v>12</v>
      </c>
      <c r="F948" t="s">
        <v>13</v>
      </c>
      <c r="G948" t="s">
        <v>14</v>
      </c>
      <c r="I948" t="str">
        <f>IF(VLOOKUP(Tabla1[[#This Row],[_ProductId (No es posible modificar)]],producto[],3,0)=0,"---",VLOOKUP(Tabla1[[#This Row],[_ProductId (No es posible modificar)]],producto[],3,0))</f>
        <v>---</v>
      </c>
    </row>
    <row r="949" spans="1:9" x14ac:dyDescent="0.3">
      <c r="A949" s="1">
        <v>37636</v>
      </c>
      <c r="C949" t="s">
        <v>15</v>
      </c>
      <c r="D949" t="s">
        <v>16</v>
      </c>
      <c r="E949" t="s">
        <v>12</v>
      </c>
      <c r="F949" t="s">
        <v>17</v>
      </c>
      <c r="G949" t="s">
        <v>18</v>
      </c>
      <c r="I949" t="str">
        <f>IF(VLOOKUP(Tabla1[[#This Row],[_ProductId (No es posible modificar)]],producto[],4,0)=0,"---",VLOOKUP(Tabla1[[#This Row],[_ProductId (No es posible modificar)]],producto[],4,0))</f>
        <v>---</v>
      </c>
    </row>
    <row r="950" spans="1:9" x14ac:dyDescent="0.3">
      <c r="A950" s="1">
        <v>37636</v>
      </c>
      <c r="C950" t="s">
        <v>21</v>
      </c>
      <c r="D950" t="s">
        <v>22</v>
      </c>
      <c r="E950" t="s">
        <v>12</v>
      </c>
      <c r="F950" t="s">
        <v>23</v>
      </c>
      <c r="G950" t="s">
        <v>24</v>
      </c>
      <c r="I950" t="str">
        <f>IF(VLOOKUP(Tabla1[[#This Row],[_ProductId (No es posible modificar)]],producto[],5,0)=0,"---",VLOOKUP(Tabla1[[#This Row],[_ProductId (No es posible modificar)]],producto[],5,0))</f>
        <v>BERMUDA</v>
      </c>
    </row>
    <row r="951" spans="1:9" x14ac:dyDescent="0.3">
      <c r="A951" s="1">
        <v>37636</v>
      </c>
      <c r="C951" t="s">
        <v>25</v>
      </c>
      <c r="D951" t="s">
        <v>26</v>
      </c>
      <c r="E951" t="s">
        <v>12</v>
      </c>
      <c r="F951" t="s">
        <v>27</v>
      </c>
      <c r="G951" t="s">
        <v>28</v>
      </c>
      <c r="I951" t="str">
        <f>IF(VLOOKUP(Tabla1[[#This Row],[_ProductId (No es posible modificar)]],producto[],6,0)=0,"---",VLOOKUP(Tabla1[[#This Row],[_ProductId (No es posible modificar)]],producto[],6,0))</f>
        <v>CINTURA MEDIA</v>
      </c>
    </row>
    <row r="952" spans="1:9" x14ac:dyDescent="0.3">
      <c r="A952" s="1">
        <v>37636</v>
      </c>
      <c r="C952" t="s">
        <v>29</v>
      </c>
      <c r="D952" t="s">
        <v>30</v>
      </c>
      <c r="E952" t="s">
        <v>12</v>
      </c>
      <c r="F952" t="s">
        <v>19</v>
      </c>
      <c r="G952" t="s">
        <v>19</v>
      </c>
      <c r="I952" t="s">
        <v>20</v>
      </c>
    </row>
    <row r="953" spans="1:9" x14ac:dyDescent="0.3">
      <c r="A953" s="1">
        <v>37636</v>
      </c>
      <c r="C953" t="s">
        <v>31</v>
      </c>
      <c r="D953" t="s">
        <v>32</v>
      </c>
      <c r="E953" t="s">
        <v>33</v>
      </c>
      <c r="F953" t="s">
        <v>19</v>
      </c>
      <c r="G953" t="s">
        <v>19</v>
      </c>
      <c r="I953" t="str">
        <f>IF(VLOOKUP(Tabla1[[#This Row],[_ProductId (No es posible modificar)]],producto[],8,0)=0,"---",VLOOKUP(Tabla1[[#This Row],[_ProductId (No es posible modificar)]],producto[],8,0))</f>
        <v>---</v>
      </c>
    </row>
    <row r="954" spans="1:9" x14ac:dyDescent="0.3">
      <c r="A954" s="1">
        <v>37636</v>
      </c>
      <c r="C954" t="s">
        <v>34</v>
      </c>
      <c r="D954" t="s">
        <v>35</v>
      </c>
      <c r="E954" t="s">
        <v>36</v>
      </c>
      <c r="F954" t="s">
        <v>19</v>
      </c>
      <c r="G954" t="s">
        <v>19</v>
      </c>
      <c r="I954" t="s">
        <v>20</v>
      </c>
    </row>
    <row r="955" spans="1:9" x14ac:dyDescent="0.3">
      <c r="A955" s="1">
        <v>37636</v>
      </c>
      <c r="C955" t="s">
        <v>37</v>
      </c>
      <c r="D955" t="s">
        <v>38</v>
      </c>
      <c r="E955" t="s">
        <v>12</v>
      </c>
      <c r="F955" t="s">
        <v>39</v>
      </c>
      <c r="G955" t="s">
        <v>40</v>
      </c>
    </row>
    <row r="956" spans="1:9" x14ac:dyDescent="0.3">
      <c r="A956" s="1">
        <v>37636</v>
      </c>
      <c r="C956" t="s">
        <v>41</v>
      </c>
      <c r="D956" t="s">
        <v>42</v>
      </c>
      <c r="E956" t="s">
        <v>33</v>
      </c>
      <c r="F956" t="s">
        <v>19</v>
      </c>
      <c r="G956" t="s">
        <v>19</v>
      </c>
      <c r="I956" t="s">
        <v>20</v>
      </c>
    </row>
    <row r="957" spans="1:9" x14ac:dyDescent="0.3">
      <c r="A957" s="1">
        <v>37636</v>
      </c>
      <c r="C957" t="s">
        <v>43</v>
      </c>
      <c r="D957" t="s">
        <v>44</v>
      </c>
      <c r="E957" t="s">
        <v>33</v>
      </c>
      <c r="F957" t="s">
        <v>19</v>
      </c>
      <c r="G957" t="s">
        <v>19</v>
      </c>
      <c r="I957" t="s">
        <v>20</v>
      </c>
    </row>
    <row r="958" spans="1:9" x14ac:dyDescent="0.3">
      <c r="A958" s="1">
        <v>37636</v>
      </c>
      <c r="C958" t="s">
        <v>45</v>
      </c>
      <c r="D958" t="s">
        <v>46</v>
      </c>
      <c r="E958" t="s">
        <v>33</v>
      </c>
      <c r="F958" t="s">
        <v>19</v>
      </c>
      <c r="G958" t="s">
        <v>19</v>
      </c>
      <c r="I958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959" spans="1:9" x14ac:dyDescent="0.3">
      <c r="A959" s="1">
        <v>37637</v>
      </c>
      <c r="C959" t="s">
        <v>10</v>
      </c>
      <c r="D959" t="s">
        <v>11</v>
      </c>
      <c r="E959" t="s">
        <v>12</v>
      </c>
      <c r="F959" t="s">
        <v>13</v>
      </c>
      <c r="G959" t="s">
        <v>14</v>
      </c>
      <c r="I959" t="str">
        <f>IF(VLOOKUP(Tabla1[[#This Row],[_ProductId (No es posible modificar)]],producto[],3,0)=0,"---",VLOOKUP(Tabla1[[#This Row],[_ProductId (No es posible modificar)]],producto[],3,0))</f>
        <v>---</v>
      </c>
    </row>
    <row r="960" spans="1:9" x14ac:dyDescent="0.3">
      <c r="A960" s="1">
        <v>37637</v>
      </c>
      <c r="C960" t="s">
        <v>15</v>
      </c>
      <c r="D960" t="s">
        <v>16</v>
      </c>
      <c r="E960" t="s">
        <v>12</v>
      </c>
      <c r="F960" t="s">
        <v>17</v>
      </c>
      <c r="G960" t="s">
        <v>18</v>
      </c>
      <c r="I960" t="str">
        <f>IF(VLOOKUP(Tabla1[[#This Row],[_ProductId (No es posible modificar)]],producto[],4,0)=0,"---",VLOOKUP(Tabla1[[#This Row],[_ProductId (No es posible modificar)]],producto[],4,0))</f>
        <v>---</v>
      </c>
    </row>
    <row r="961" spans="1:9" x14ac:dyDescent="0.3">
      <c r="A961" s="1">
        <v>37637</v>
      </c>
      <c r="C961" t="s">
        <v>21</v>
      </c>
      <c r="D961" t="s">
        <v>22</v>
      </c>
      <c r="E961" t="s">
        <v>12</v>
      </c>
      <c r="F961" t="s">
        <v>23</v>
      </c>
      <c r="G961" t="s">
        <v>24</v>
      </c>
      <c r="I961" t="str">
        <f>IF(VLOOKUP(Tabla1[[#This Row],[_ProductId (No es posible modificar)]],producto[],5,0)=0,"---",VLOOKUP(Tabla1[[#This Row],[_ProductId (No es posible modificar)]],producto[],5,0))</f>
        <v>BERMUDA</v>
      </c>
    </row>
    <row r="962" spans="1:9" x14ac:dyDescent="0.3">
      <c r="A962" s="1">
        <v>37637</v>
      </c>
      <c r="C962" t="s">
        <v>25</v>
      </c>
      <c r="D962" t="s">
        <v>26</v>
      </c>
      <c r="E962" t="s">
        <v>12</v>
      </c>
      <c r="F962" t="s">
        <v>27</v>
      </c>
      <c r="G962" t="s">
        <v>28</v>
      </c>
      <c r="I962" t="str">
        <f>IF(VLOOKUP(Tabla1[[#This Row],[_ProductId (No es posible modificar)]],producto[],6,0)=0,"---",VLOOKUP(Tabla1[[#This Row],[_ProductId (No es posible modificar)]],producto[],6,0))</f>
        <v>CINTURA MEDIA</v>
      </c>
    </row>
    <row r="963" spans="1:9" x14ac:dyDescent="0.3">
      <c r="A963" s="1">
        <v>37637</v>
      </c>
      <c r="C963" t="s">
        <v>29</v>
      </c>
      <c r="D963" t="s">
        <v>30</v>
      </c>
      <c r="E963" t="s">
        <v>12</v>
      </c>
      <c r="F963" t="s">
        <v>19</v>
      </c>
      <c r="G963" t="s">
        <v>19</v>
      </c>
      <c r="I963" t="s">
        <v>20</v>
      </c>
    </row>
    <row r="964" spans="1:9" x14ac:dyDescent="0.3">
      <c r="A964" s="1">
        <v>37637</v>
      </c>
      <c r="C964" t="s">
        <v>31</v>
      </c>
      <c r="D964" t="s">
        <v>32</v>
      </c>
      <c r="E964" t="s">
        <v>33</v>
      </c>
      <c r="F964" t="s">
        <v>19</v>
      </c>
      <c r="G964" t="s">
        <v>19</v>
      </c>
      <c r="I964" t="str">
        <f>IF(VLOOKUP(Tabla1[[#This Row],[_ProductId (No es posible modificar)]],producto[],8,0)=0,"---",VLOOKUP(Tabla1[[#This Row],[_ProductId (No es posible modificar)]],producto[],8,0))</f>
        <v>---</v>
      </c>
    </row>
    <row r="965" spans="1:9" x14ac:dyDescent="0.3">
      <c r="A965" s="1">
        <v>37637</v>
      </c>
      <c r="C965" t="s">
        <v>34</v>
      </c>
      <c r="D965" t="s">
        <v>35</v>
      </c>
      <c r="E965" t="s">
        <v>36</v>
      </c>
      <c r="F965" t="s">
        <v>19</v>
      </c>
      <c r="G965" t="s">
        <v>19</v>
      </c>
      <c r="I965" t="s">
        <v>20</v>
      </c>
    </row>
    <row r="966" spans="1:9" x14ac:dyDescent="0.3">
      <c r="A966" s="1">
        <v>37637</v>
      </c>
      <c r="C966" t="s">
        <v>37</v>
      </c>
      <c r="D966" t="s">
        <v>38</v>
      </c>
      <c r="E966" t="s">
        <v>12</v>
      </c>
      <c r="F966" t="s">
        <v>39</v>
      </c>
      <c r="G966" t="s">
        <v>40</v>
      </c>
    </row>
    <row r="967" spans="1:9" x14ac:dyDescent="0.3">
      <c r="A967" s="1">
        <v>37637</v>
      </c>
      <c r="C967" t="s">
        <v>41</v>
      </c>
      <c r="D967" t="s">
        <v>42</v>
      </c>
      <c r="E967" t="s">
        <v>33</v>
      </c>
      <c r="F967" t="s">
        <v>19</v>
      </c>
      <c r="G967" t="s">
        <v>19</v>
      </c>
      <c r="I967" t="s">
        <v>20</v>
      </c>
    </row>
    <row r="968" spans="1:9" x14ac:dyDescent="0.3">
      <c r="A968" s="1">
        <v>37637</v>
      </c>
      <c r="C968" t="s">
        <v>43</v>
      </c>
      <c r="D968" t="s">
        <v>44</v>
      </c>
      <c r="E968" t="s">
        <v>33</v>
      </c>
      <c r="F968" t="s">
        <v>19</v>
      </c>
      <c r="G968" t="s">
        <v>19</v>
      </c>
      <c r="I968" t="s">
        <v>20</v>
      </c>
    </row>
    <row r="969" spans="1:9" x14ac:dyDescent="0.3">
      <c r="A969" s="1">
        <v>37637</v>
      </c>
      <c r="C969" t="s">
        <v>45</v>
      </c>
      <c r="D969" t="s">
        <v>46</v>
      </c>
      <c r="E969" t="s">
        <v>33</v>
      </c>
      <c r="F969" t="s">
        <v>19</v>
      </c>
      <c r="G969" t="s">
        <v>19</v>
      </c>
      <c r="I969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970" spans="1:9" x14ac:dyDescent="0.3">
      <c r="A970" s="1">
        <v>37638</v>
      </c>
      <c r="C970" t="s">
        <v>10</v>
      </c>
      <c r="D970" t="s">
        <v>11</v>
      </c>
      <c r="E970" t="s">
        <v>12</v>
      </c>
      <c r="F970" t="s">
        <v>13</v>
      </c>
      <c r="G970" t="s">
        <v>14</v>
      </c>
      <c r="I970" t="str">
        <f>IF(VLOOKUP(Tabla1[[#This Row],[_ProductId (No es posible modificar)]],producto[],3,0)=0,"---",VLOOKUP(Tabla1[[#This Row],[_ProductId (No es posible modificar)]],producto[],3,0))</f>
        <v>---</v>
      </c>
    </row>
    <row r="971" spans="1:9" x14ac:dyDescent="0.3">
      <c r="A971" s="1">
        <v>37638</v>
      </c>
      <c r="C971" t="s">
        <v>15</v>
      </c>
      <c r="D971" t="s">
        <v>16</v>
      </c>
      <c r="E971" t="s">
        <v>12</v>
      </c>
      <c r="F971" t="s">
        <v>17</v>
      </c>
      <c r="G971" t="s">
        <v>18</v>
      </c>
      <c r="I971" t="str">
        <f>IF(VLOOKUP(Tabla1[[#This Row],[_ProductId (No es posible modificar)]],producto[],4,0)=0,"---",VLOOKUP(Tabla1[[#This Row],[_ProductId (No es posible modificar)]],producto[],4,0))</f>
        <v>---</v>
      </c>
    </row>
    <row r="972" spans="1:9" x14ac:dyDescent="0.3">
      <c r="A972" s="1">
        <v>37638</v>
      </c>
      <c r="C972" t="s">
        <v>21</v>
      </c>
      <c r="D972" t="s">
        <v>22</v>
      </c>
      <c r="E972" t="s">
        <v>12</v>
      </c>
      <c r="F972" t="s">
        <v>23</v>
      </c>
      <c r="G972" t="s">
        <v>24</v>
      </c>
      <c r="I972" t="str">
        <f>IF(VLOOKUP(Tabla1[[#This Row],[_ProductId (No es posible modificar)]],producto[],5,0)=0,"---",VLOOKUP(Tabla1[[#This Row],[_ProductId (No es posible modificar)]],producto[],5,0))</f>
        <v>BERMUDA</v>
      </c>
    </row>
    <row r="973" spans="1:9" x14ac:dyDescent="0.3">
      <c r="A973" s="1">
        <v>37638</v>
      </c>
      <c r="C973" t="s">
        <v>25</v>
      </c>
      <c r="D973" t="s">
        <v>26</v>
      </c>
      <c r="E973" t="s">
        <v>12</v>
      </c>
      <c r="F973" t="s">
        <v>27</v>
      </c>
      <c r="G973" t="s">
        <v>28</v>
      </c>
      <c r="I973" t="str">
        <f>IF(VLOOKUP(Tabla1[[#This Row],[_ProductId (No es posible modificar)]],producto[],6,0)=0,"---",VLOOKUP(Tabla1[[#This Row],[_ProductId (No es posible modificar)]],producto[],6,0))</f>
        <v>CINTURA MEDIA</v>
      </c>
    </row>
    <row r="974" spans="1:9" x14ac:dyDescent="0.3">
      <c r="A974" s="1">
        <v>37638</v>
      </c>
      <c r="C974" t="s">
        <v>29</v>
      </c>
      <c r="D974" t="s">
        <v>30</v>
      </c>
      <c r="E974" t="s">
        <v>12</v>
      </c>
      <c r="F974" t="s">
        <v>19</v>
      </c>
      <c r="G974" t="s">
        <v>19</v>
      </c>
      <c r="I974" t="s">
        <v>20</v>
      </c>
    </row>
    <row r="975" spans="1:9" x14ac:dyDescent="0.3">
      <c r="A975" s="1">
        <v>37638</v>
      </c>
      <c r="C975" t="s">
        <v>31</v>
      </c>
      <c r="D975" t="s">
        <v>32</v>
      </c>
      <c r="E975" t="s">
        <v>33</v>
      </c>
      <c r="F975" t="s">
        <v>19</v>
      </c>
      <c r="G975" t="s">
        <v>19</v>
      </c>
      <c r="I975" t="str">
        <f>IF(VLOOKUP(Tabla1[[#This Row],[_ProductId (No es posible modificar)]],producto[],8,0)=0,"---",VLOOKUP(Tabla1[[#This Row],[_ProductId (No es posible modificar)]],producto[],8,0))</f>
        <v>---</v>
      </c>
    </row>
    <row r="976" spans="1:9" x14ac:dyDescent="0.3">
      <c r="A976" s="1">
        <v>37638</v>
      </c>
      <c r="C976" t="s">
        <v>34</v>
      </c>
      <c r="D976" t="s">
        <v>35</v>
      </c>
      <c r="E976" t="s">
        <v>36</v>
      </c>
      <c r="F976" t="s">
        <v>19</v>
      </c>
      <c r="G976" t="s">
        <v>19</v>
      </c>
      <c r="I976" t="s">
        <v>20</v>
      </c>
    </row>
    <row r="977" spans="1:9" x14ac:dyDescent="0.3">
      <c r="A977" s="1">
        <v>37638</v>
      </c>
      <c r="C977" t="s">
        <v>37</v>
      </c>
      <c r="D977" t="s">
        <v>38</v>
      </c>
      <c r="E977" t="s">
        <v>12</v>
      </c>
      <c r="F977" t="s">
        <v>39</v>
      </c>
      <c r="G977" t="s">
        <v>40</v>
      </c>
    </row>
    <row r="978" spans="1:9" x14ac:dyDescent="0.3">
      <c r="A978" s="1">
        <v>37638</v>
      </c>
      <c r="C978" t="s">
        <v>41</v>
      </c>
      <c r="D978" t="s">
        <v>42</v>
      </c>
      <c r="E978" t="s">
        <v>33</v>
      </c>
      <c r="F978" t="s">
        <v>19</v>
      </c>
      <c r="G978" t="s">
        <v>19</v>
      </c>
      <c r="I978" t="s">
        <v>20</v>
      </c>
    </row>
    <row r="979" spans="1:9" x14ac:dyDescent="0.3">
      <c r="A979" s="1">
        <v>37638</v>
      </c>
      <c r="C979" t="s">
        <v>43</v>
      </c>
      <c r="D979" t="s">
        <v>44</v>
      </c>
      <c r="E979" t="s">
        <v>33</v>
      </c>
      <c r="F979" t="s">
        <v>19</v>
      </c>
      <c r="G979" t="s">
        <v>19</v>
      </c>
      <c r="I979" t="s">
        <v>20</v>
      </c>
    </row>
    <row r="980" spans="1:9" x14ac:dyDescent="0.3">
      <c r="A980" s="1">
        <v>37638</v>
      </c>
      <c r="C980" t="s">
        <v>45</v>
      </c>
      <c r="D980" t="s">
        <v>46</v>
      </c>
      <c r="E980" t="s">
        <v>33</v>
      </c>
      <c r="F980" t="s">
        <v>19</v>
      </c>
      <c r="G980" t="s">
        <v>19</v>
      </c>
      <c r="I980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981" spans="1:9" x14ac:dyDescent="0.3">
      <c r="A981" s="1">
        <v>37639</v>
      </c>
      <c r="C981" t="s">
        <v>10</v>
      </c>
      <c r="D981" t="s">
        <v>11</v>
      </c>
      <c r="E981" t="s">
        <v>12</v>
      </c>
      <c r="F981" t="s">
        <v>13</v>
      </c>
      <c r="G981" t="s">
        <v>14</v>
      </c>
      <c r="I981" t="str">
        <f>IF(VLOOKUP(Tabla1[[#This Row],[_ProductId (No es posible modificar)]],producto[],3,0)=0,"---",VLOOKUP(Tabla1[[#This Row],[_ProductId (No es posible modificar)]],producto[],3,0))</f>
        <v>---</v>
      </c>
    </row>
    <row r="982" spans="1:9" x14ac:dyDescent="0.3">
      <c r="A982" s="1">
        <v>37639</v>
      </c>
      <c r="C982" t="s">
        <v>15</v>
      </c>
      <c r="D982" t="s">
        <v>16</v>
      </c>
      <c r="E982" t="s">
        <v>12</v>
      </c>
      <c r="F982" t="s">
        <v>17</v>
      </c>
      <c r="G982" t="s">
        <v>18</v>
      </c>
      <c r="I982" t="str">
        <f>IF(VLOOKUP(Tabla1[[#This Row],[_ProductId (No es posible modificar)]],producto[],4,0)=0,"---",VLOOKUP(Tabla1[[#This Row],[_ProductId (No es posible modificar)]],producto[],4,0))</f>
        <v>---</v>
      </c>
    </row>
    <row r="983" spans="1:9" x14ac:dyDescent="0.3">
      <c r="A983" s="1">
        <v>37639</v>
      </c>
      <c r="C983" t="s">
        <v>21</v>
      </c>
      <c r="D983" t="s">
        <v>22</v>
      </c>
      <c r="E983" t="s">
        <v>12</v>
      </c>
      <c r="F983" t="s">
        <v>23</v>
      </c>
      <c r="G983" t="s">
        <v>24</v>
      </c>
      <c r="I983" t="str">
        <f>IF(VLOOKUP(Tabla1[[#This Row],[_ProductId (No es posible modificar)]],producto[],5,0)=0,"---",VLOOKUP(Tabla1[[#This Row],[_ProductId (No es posible modificar)]],producto[],5,0))</f>
        <v>BERMUDA</v>
      </c>
    </row>
    <row r="984" spans="1:9" x14ac:dyDescent="0.3">
      <c r="A984" s="1">
        <v>37639</v>
      </c>
      <c r="C984" t="s">
        <v>25</v>
      </c>
      <c r="D984" t="s">
        <v>26</v>
      </c>
      <c r="E984" t="s">
        <v>12</v>
      </c>
      <c r="F984" t="s">
        <v>27</v>
      </c>
      <c r="G984" t="s">
        <v>28</v>
      </c>
      <c r="I984" t="str">
        <f>IF(VLOOKUP(Tabla1[[#This Row],[_ProductId (No es posible modificar)]],producto[],6,0)=0,"---",VLOOKUP(Tabla1[[#This Row],[_ProductId (No es posible modificar)]],producto[],6,0))</f>
        <v>CINTURA MEDIA</v>
      </c>
    </row>
    <row r="985" spans="1:9" x14ac:dyDescent="0.3">
      <c r="A985" s="1">
        <v>37639</v>
      </c>
      <c r="C985" t="s">
        <v>29</v>
      </c>
      <c r="D985" t="s">
        <v>30</v>
      </c>
      <c r="E985" t="s">
        <v>12</v>
      </c>
      <c r="F985" t="s">
        <v>19</v>
      </c>
      <c r="G985" t="s">
        <v>19</v>
      </c>
      <c r="I985" t="s">
        <v>20</v>
      </c>
    </row>
    <row r="986" spans="1:9" x14ac:dyDescent="0.3">
      <c r="A986" s="1">
        <v>37639</v>
      </c>
      <c r="C986" t="s">
        <v>31</v>
      </c>
      <c r="D986" t="s">
        <v>32</v>
      </c>
      <c r="E986" t="s">
        <v>33</v>
      </c>
      <c r="F986" t="s">
        <v>19</v>
      </c>
      <c r="G986" t="s">
        <v>19</v>
      </c>
      <c r="I986" t="str">
        <f>IF(VLOOKUP(Tabla1[[#This Row],[_ProductId (No es posible modificar)]],producto[],8,0)=0,"---",VLOOKUP(Tabla1[[#This Row],[_ProductId (No es posible modificar)]],producto[],8,0))</f>
        <v>---</v>
      </c>
    </row>
    <row r="987" spans="1:9" x14ac:dyDescent="0.3">
      <c r="A987" s="1">
        <v>37639</v>
      </c>
      <c r="C987" t="s">
        <v>34</v>
      </c>
      <c r="D987" t="s">
        <v>35</v>
      </c>
      <c r="E987" t="s">
        <v>36</v>
      </c>
      <c r="F987" t="s">
        <v>19</v>
      </c>
      <c r="G987" t="s">
        <v>19</v>
      </c>
      <c r="I987" t="s">
        <v>20</v>
      </c>
    </row>
    <row r="988" spans="1:9" x14ac:dyDescent="0.3">
      <c r="A988" s="1">
        <v>37639</v>
      </c>
      <c r="C988" t="s">
        <v>37</v>
      </c>
      <c r="D988" t="s">
        <v>38</v>
      </c>
      <c r="E988" t="s">
        <v>12</v>
      </c>
      <c r="F988" t="s">
        <v>39</v>
      </c>
      <c r="G988" t="s">
        <v>40</v>
      </c>
    </row>
    <row r="989" spans="1:9" x14ac:dyDescent="0.3">
      <c r="A989" s="1">
        <v>37639</v>
      </c>
      <c r="C989" t="s">
        <v>41</v>
      </c>
      <c r="D989" t="s">
        <v>42</v>
      </c>
      <c r="E989" t="s">
        <v>33</v>
      </c>
      <c r="F989" t="s">
        <v>19</v>
      </c>
      <c r="G989" t="s">
        <v>19</v>
      </c>
      <c r="I989" t="s">
        <v>20</v>
      </c>
    </row>
    <row r="990" spans="1:9" x14ac:dyDescent="0.3">
      <c r="A990" s="1">
        <v>37639</v>
      </c>
      <c r="C990" t="s">
        <v>43</v>
      </c>
      <c r="D990" t="s">
        <v>44</v>
      </c>
      <c r="E990" t="s">
        <v>33</v>
      </c>
      <c r="F990" t="s">
        <v>19</v>
      </c>
      <c r="G990" t="s">
        <v>19</v>
      </c>
      <c r="I990" t="s">
        <v>20</v>
      </c>
    </row>
    <row r="991" spans="1:9" x14ac:dyDescent="0.3">
      <c r="A991" s="1">
        <v>37639</v>
      </c>
      <c r="C991" t="s">
        <v>45</v>
      </c>
      <c r="D991" t="s">
        <v>46</v>
      </c>
      <c r="E991" t="s">
        <v>33</v>
      </c>
      <c r="F991" t="s">
        <v>19</v>
      </c>
      <c r="G991" t="s">
        <v>19</v>
      </c>
      <c r="I991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992" spans="1:9" x14ac:dyDescent="0.3">
      <c r="A992" s="1">
        <v>37640</v>
      </c>
      <c r="C992" t="s">
        <v>10</v>
      </c>
      <c r="D992" t="s">
        <v>11</v>
      </c>
      <c r="E992" t="s">
        <v>12</v>
      </c>
      <c r="F992" t="s">
        <v>13</v>
      </c>
      <c r="G992" t="s">
        <v>14</v>
      </c>
      <c r="I992" t="str">
        <f>IF(VLOOKUP(Tabla1[[#This Row],[_ProductId (No es posible modificar)]],producto[],3,0)=0,"---",VLOOKUP(Tabla1[[#This Row],[_ProductId (No es posible modificar)]],producto[],3,0))</f>
        <v>---</v>
      </c>
    </row>
    <row r="993" spans="1:9" x14ac:dyDescent="0.3">
      <c r="A993" s="1">
        <v>37640</v>
      </c>
      <c r="C993" t="s">
        <v>15</v>
      </c>
      <c r="D993" t="s">
        <v>16</v>
      </c>
      <c r="E993" t="s">
        <v>12</v>
      </c>
      <c r="F993" t="s">
        <v>17</v>
      </c>
      <c r="G993" t="s">
        <v>18</v>
      </c>
      <c r="I993" t="str">
        <f>IF(VLOOKUP(Tabla1[[#This Row],[_ProductId (No es posible modificar)]],producto[],4,0)=0,"---",VLOOKUP(Tabla1[[#This Row],[_ProductId (No es posible modificar)]],producto[],4,0))</f>
        <v>---</v>
      </c>
    </row>
    <row r="994" spans="1:9" x14ac:dyDescent="0.3">
      <c r="A994" s="1">
        <v>37640</v>
      </c>
      <c r="C994" t="s">
        <v>21</v>
      </c>
      <c r="D994" t="s">
        <v>22</v>
      </c>
      <c r="E994" t="s">
        <v>12</v>
      </c>
      <c r="F994" t="s">
        <v>23</v>
      </c>
      <c r="G994" t="s">
        <v>24</v>
      </c>
      <c r="I994" t="str">
        <f>IF(VLOOKUP(Tabla1[[#This Row],[_ProductId (No es posible modificar)]],producto[],5,0)=0,"---",VLOOKUP(Tabla1[[#This Row],[_ProductId (No es posible modificar)]],producto[],5,0))</f>
        <v xml:space="preserve">TRAJE DE BAÑO </v>
      </c>
    </row>
    <row r="995" spans="1:9" x14ac:dyDescent="0.3">
      <c r="A995" s="1">
        <v>37640</v>
      </c>
      <c r="C995" t="s">
        <v>25</v>
      </c>
      <c r="D995" t="s">
        <v>26</v>
      </c>
      <c r="E995" t="s">
        <v>12</v>
      </c>
      <c r="F995" t="s">
        <v>27</v>
      </c>
      <c r="G995" t="s">
        <v>28</v>
      </c>
      <c r="I995" t="str">
        <f>IF(VLOOKUP(Tabla1[[#This Row],[_ProductId (No es posible modificar)]],producto[],6,0)=0,"---",VLOOKUP(Tabla1[[#This Row],[_ProductId (No es posible modificar)]],producto[],6,0))</f>
        <v>CINTURA MEDIA</v>
      </c>
    </row>
    <row r="996" spans="1:9" x14ac:dyDescent="0.3">
      <c r="A996" s="1">
        <v>37640</v>
      </c>
      <c r="C996" t="s">
        <v>29</v>
      </c>
      <c r="D996" t="s">
        <v>30</v>
      </c>
      <c r="E996" t="s">
        <v>12</v>
      </c>
      <c r="F996" t="s">
        <v>19</v>
      </c>
      <c r="G996" t="s">
        <v>19</v>
      </c>
      <c r="I996" t="s">
        <v>20</v>
      </c>
    </row>
    <row r="997" spans="1:9" x14ac:dyDescent="0.3">
      <c r="A997" s="1">
        <v>37640</v>
      </c>
      <c r="C997" t="s">
        <v>31</v>
      </c>
      <c r="D997" t="s">
        <v>32</v>
      </c>
      <c r="E997" t="s">
        <v>33</v>
      </c>
      <c r="F997" t="s">
        <v>19</v>
      </c>
      <c r="G997" t="s">
        <v>19</v>
      </c>
      <c r="I997" t="str">
        <f>IF(VLOOKUP(Tabla1[[#This Row],[_ProductId (No es posible modificar)]],producto[],8,0)=0,"---",VLOOKUP(Tabla1[[#This Row],[_ProductId (No es posible modificar)]],producto[],8,0))</f>
        <v>---</v>
      </c>
    </row>
    <row r="998" spans="1:9" x14ac:dyDescent="0.3">
      <c r="A998" s="1">
        <v>37640</v>
      </c>
      <c r="C998" t="s">
        <v>34</v>
      </c>
      <c r="D998" t="s">
        <v>35</v>
      </c>
      <c r="E998" t="s">
        <v>36</v>
      </c>
      <c r="F998" t="s">
        <v>19</v>
      </c>
      <c r="G998" t="s">
        <v>19</v>
      </c>
      <c r="I998" t="s">
        <v>20</v>
      </c>
    </row>
    <row r="999" spans="1:9" x14ac:dyDescent="0.3">
      <c r="A999" s="1">
        <v>37640</v>
      </c>
      <c r="C999" t="s">
        <v>37</v>
      </c>
      <c r="D999" t="s">
        <v>38</v>
      </c>
      <c r="E999" t="s">
        <v>12</v>
      </c>
      <c r="F999" t="s">
        <v>39</v>
      </c>
      <c r="G999" t="s">
        <v>40</v>
      </c>
    </row>
    <row r="1000" spans="1:9" x14ac:dyDescent="0.3">
      <c r="A1000" s="1">
        <v>37640</v>
      </c>
      <c r="C1000" t="s">
        <v>41</v>
      </c>
      <c r="D1000" t="s">
        <v>42</v>
      </c>
      <c r="E1000" t="s">
        <v>33</v>
      </c>
      <c r="F1000" t="s">
        <v>19</v>
      </c>
      <c r="G1000" t="s">
        <v>19</v>
      </c>
      <c r="I1000" t="s">
        <v>20</v>
      </c>
    </row>
    <row r="1001" spans="1:9" x14ac:dyDescent="0.3">
      <c r="A1001" s="1">
        <v>37640</v>
      </c>
      <c r="C1001" t="s">
        <v>43</v>
      </c>
      <c r="D1001" t="s">
        <v>44</v>
      </c>
      <c r="E1001" t="s">
        <v>33</v>
      </c>
      <c r="F1001" t="s">
        <v>19</v>
      </c>
      <c r="G1001" t="s">
        <v>19</v>
      </c>
      <c r="I1001" t="s">
        <v>20</v>
      </c>
    </row>
    <row r="1002" spans="1:9" x14ac:dyDescent="0.3">
      <c r="A1002" s="1">
        <v>37640</v>
      </c>
      <c r="C1002" t="s">
        <v>45</v>
      </c>
      <c r="D1002" t="s">
        <v>46</v>
      </c>
      <c r="E1002" t="s">
        <v>33</v>
      </c>
      <c r="F1002" t="s">
        <v>19</v>
      </c>
      <c r="G1002" t="s">
        <v>19</v>
      </c>
      <c r="I1002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003" spans="1:9" x14ac:dyDescent="0.3">
      <c r="A1003" s="1">
        <v>37641</v>
      </c>
      <c r="C1003" t="s">
        <v>10</v>
      </c>
      <c r="D1003" t="s">
        <v>11</v>
      </c>
      <c r="E1003" t="s">
        <v>12</v>
      </c>
      <c r="F1003" t="s">
        <v>13</v>
      </c>
      <c r="G1003" t="s">
        <v>14</v>
      </c>
      <c r="I1003" t="str">
        <f>IF(VLOOKUP(Tabla1[[#This Row],[_ProductId (No es posible modificar)]],producto[],3,0)=0,"---",VLOOKUP(Tabla1[[#This Row],[_ProductId (No es posible modificar)]],producto[],3,0))</f>
        <v>---</v>
      </c>
    </row>
    <row r="1004" spans="1:9" x14ac:dyDescent="0.3">
      <c r="A1004" s="1">
        <v>37641</v>
      </c>
      <c r="C1004" t="s">
        <v>15</v>
      </c>
      <c r="D1004" t="s">
        <v>16</v>
      </c>
      <c r="E1004" t="s">
        <v>12</v>
      </c>
      <c r="F1004" t="s">
        <v>17</v>
      </c>
      <c r="G1004" t="s">
        <v>18</v>
      </c>
      <c r="I1004" t="str">
        <f>IF(VLOOKUP(Tabla1[[#This Row],[_ProductId (No es posible modificar)]],producto[],4,0)=0,"---",VLOOKUP(Tabla1[[#This Row],[_ProductId (No es posible modificar)]],producto[],4,0))</f>
        <v>---</v>
      </c>
    </row>
    <row r="1005" spans="1:9" x14ac:dyDescent="0.3">
      <c r="A1005" s="1">
        <v>37641</v>
      </c>
      <c r="C1005" t="s">
        <v>21</v>
      </c>
      <c r="D1005" t="s">
        <v>22</v>
      </c>
      <c r="E1005" t="s">
        <v>12</v>
      </c>
      <c r="F1005" t="s">
        <v>23</v>
      </c>
      <c r="G1005" t="s">
        <v>24</v>
      </c>
      <c r="I1005" t="str">
        <f>IF(VLOOKUP(Tabla1[[#This Row],[_ProductId (No es posible modificar)]],producto[],5,0)=0,"---",VLOOKUP(Tabla1[[#This Row],[_ProductId (No es posible modificar)]],producto[],5,0))</f>
        <v xml:space="preserve">TRAJE DE BAÑO </v>
      </c>
    </row>
    <row r="1006" spans="1:9" x14ac:dyDescent="0.3">
      <c r="A1006" s="1">
        <v>37641</v>
      </c>
      <c r="C1006" t="s">
        <v>25</v>
      </c>
      <c r="D1006" t="s">
        <v>26</v>
      </c>
      <c r="E1006" t="s">
        <v>12</v>
      </c>
      <c r="F1006" t="s">
        <v>27</v>
      </c>
      <c r="G1006" t="s">
        <v>28</v>
      </c>
      <c r="I1006" t="str">
        <f>IF(VLOOKUP(Tabla1[[#This Row],[_ProductId (No es posible modificar)]],producto[],6,0)=0,"---",VLOOKUP(Tabla1[[#This Row],[_ProductId (No es posible modificar)]],producto[],6,0))</f>
        <v>CINTURA MEDIA</v>
      </c>
    </row>
    <row r="1007" spans="1:9" x14ac:dyDescent="0.3">
      <c r="A1007" s="1">
        <v>37641</v>
      </c>
      <c r="C1007" t="s">
        <v>29</v>
      </c>
      <c r="D1007" t="s">
        <v>30</v>
      </c>
      <c r="E1007" t="s">
        <v>12</v>
      </c>
      <c r="F1007" t="s">
        <v>19</v>
      </c>
      <c r="G1007" t="s">
        <v>19</v>
      </c>
      <c r="I1007" t="s">
        <v>20</v>
      </c>
    </row>
    <row r="1008" spans="1:9" x14ac:dyDescent="0.3">
      <c r="A1008" s="1">
        <v>37641</v>
      </c>
      <c r="C1008" t="s">
        <v>31</v>
      </c>
      <c r="D1008" t="s">
        <v>32</v>
      </c>
      <c r="E1008" t="s">
        <v>33</v>
      </c>
      <c r="F1008" t="s">
        <v>19</v>
      </c>
      <c r="G1008" t="s">
        <v>19</v>
      </c>
      <c r="I1008" t="str">
        <f>IF(VLOOKUP(Tabla1[[#This Row],[_ProductId (No es posible modificar)]],producto[],8,0)=0,"---",VLOOKUP(Tabla1[[#This Row],[_ProductId (No es posible modificar)]],producto[],8,0))</f>
        <v>---</v>
      </c>
    </row>
    <row r="1009" spans="1:9" x14ac:dyDescent="0.3">
      <c r="A1009" s="1">
        <v>37641</v>
      </c>
      <c r="C1009" t="s">
        <v>34</v>
      </c>
      <c r="D1009" t="s">
        <v>35</v>
      </c>
      <c r="E1009" t="s">
        <v>36</v>
      </c>
      <c r="F1009" t="s">
        <v>19</v>
      </c>
      <c r="G1009" t="s">
        <v>19</v>
      </c>
      <c r="I1009" t="s">
        <v>20</v>
      </c>
    </row>
    <row r="1010" spans="1:9" x14ac:dyDescent="0.3">
      <c r="A1010" s="1">
        <v>37641</v>
      </c>
      <c r="C1010" t="s">
        <v>37</v>
      </c>
      <c r="D1010" t="s">
        <v>38</v>
      </c>
      <c r="E1010" t="s">
        <v>12</v>
      </c>
      <c r="F1010" t="s">
        <v>39</v>
      </c>
      <c r="G1010" t="s">
        <v>40</v>
      </c>
    </row>
    <row r="1011" spans="1:9" x14ac:dyDescent="0.3">
      <c r="A1011" s="1">
        <v>37641</v>
      </c>
      <c r="C1011" t="s">
        <v>41</v>
      </c>
      <c r="D1011" t="s">
        <v>42</v>
      </c>
      <c r="E1011" t="s">
        <v>33</v>
      </c>
      <c r="F1011" t="s">
        <v>19</v>
      </c>
      <c r="G1011" t="s">
        <v>19</v>
      </c>
      <c r="I1011" t="s">
        <v>20</v>
      </c>
    </row>
    <row r="1012" spans="1:9" x14ac:dyDescent="0.3">
      <c r="A1012" s="1">
        <v>37641</v>
      </c>
      <c r="C1012" t="s">
        <v>43</v>
      </c>
      <c r="D1012" t="s">
        <v>44</v>
      </c>
      <c r="E1012" t="s">
        <v>33</v>
      </c>
      <c r="F1012" t="s">
        <v>19</v>
      </c>
      <c r="G1012" t="s">
        <v>19</v>
      </c>
      <c r="I1012" t="s">
        <v>20</v>
      </c>
    </row>
    <row r="1013" spans="1:9" x14ac:dyDescent="0.3">
      <c r="A1013" s="1">
        <v>37641</v>
      </c>
      <c r="C1013" t="s">
        <v>45</v>
      </c>
      <c r="D1013" t="s">
        <v>46</v>
      </c>
      <c r="E1013" t="s">
        <v>33</v>
      </c>
      <c r="F1013" t="s">
        <v>19</v>
      </c>
      <c r="G1013" t="s">
        <v>19</v>
      </c>
      <c r="I1013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014" spans="1:9" x14ac:dyDescent="0.3">
      <c r="A1014" s="1">
        <v>37642</v>
      </c>
      <c r="C1014" t="s">
        <v>10</v>
      </c>
      <c r="D1014" t="s">
        <v>11</v>
      </c>
      <c r="E1014" t="s">
        <v>12</v>
      </c>
      <c r="F1014" t="s">
        <v>13</v>
      </c>
      <c r="G1014" t="s">
        <v>14</v>
      </c>
      <c r="I1014" t="str">
        <f>IF(VLOOKUP(Tabla1[[#This Row],[_ProductId (No es posible modificar)]],producto[],3,0)=0,"---",VLOOKUP(Tabla1[[#This Row],[_ProductId (No es posible modificar)]],producto[],3,0))</f>
        <v>---</v>
      </c>
    </row>
    <row r="1015" spans="1:9" x14ac:dyDescent="0.3">
      <c r="A1015" s="1">
        <v>37642</v>
      </c>
      <c r="C1015" t="s">
        <v>15</v>
      </c>
      <c r="D1015" t="s">
        <v>16</v>
      </c>
      <c r="E1015" t="s">
        <v>12</v>
      </c>
      <c r="F1015" t="s">
        <v>17</v>
      </c>
      <c r="G1015" t="s">
        <v>18</v>
      </c>
      <c r="I1015" t="str">
        <f>IF(VLOOKUP(Tabla1[[#This Row],[_ProductId (No es posible modificar)]],producto[],4,0)=0,"---",VLOOKUP(Tabla1[[#This Row],[_ProductId (No es posible modificar)]],producto[],4,0))</f>
        <v>---</v>
      </c>
    </row>
    <row r="1016" spans="1:9" x14ac:dyDescent="0.3">
      <c r="A1016" s="1">
        <v>37642</v>
      </c>
      <c r="C1016" t="s">
        <v>21</v>
      </c>
      <c r="D1016" t="s">
        <v>22</v>
      </c>
      <c r="E1016" t="s">
        <v>12</v>
      </c>
      <c r="F1016" t="s">
        <v>23</v>
      </c>
      <c r="G1016" t="s">
        <v>24</v>
      </c>
      <c r="I1016" t="str">
        <f>IF(VLOOKUP(Tabla1[[#This Row],[_ProductId (No es posible modificar)]],producto[],5,0)=0,"---",VLOOKUP(Tabla1[[#This Row],[_ProductId (No es posible modificar)]],producto[],5,0))</f>
        <v xml:space="preserve">TRAJE DE BAÑO </v>
      </c>
    </row>
    <row r="1017" spans="1:9" x14ac:dyDescent="0.3">
      <c r="A1017" s="1">
        <v>37642</v>
      </c>
      <c r="C1017" t="s">
        <v>25</v>
      </c>
      <c r="D1017" t="s">
        <v>26</v>
      </c>
      <c r="E1017" t="s">
        <v>12</v>
      </c>
      <c r="F1017" t="s">
        <v>27</v>
      </c>
      <c r="G1017" t="s">
        <v>28</v>
      </c>
      <c r="I1017" t="str">
        <f>IF(VLOOKUP(Tabla1[[#This Row],[_ProductId (No es posible modificar)]],producto[],6,0)=0,"---",VLOOKUP(Tabla1[[#This Row],[_ProductId (No es posible modificar)]],producto[],6,0))</f>
        <v>CINTURA MEDIA</v>
      </c>
    </row>
    <row r="1018" spans="1:9" x14ac:dyDescent="0.3">
      <c r="A1018" s="1">
        <v>37642</v>
      </c>
      <c r="C1018" t="s">
        <v>29</v>
      </c>
      <c r="D1018" t="s">
        <v>30</v>
      </c>
      <c r="E1018" t="s">
        <v>12</v>
      </c>
      <c r="F1018" t="s">
        <v>19</v>
      </c>
      <c r="G1018" t="s">
        <v>19</v>
      </c>
      <c r="I1018" t="s">
        <v>20</v>
      </c>
    </row>
    <row r="1019" spans="1:9" x14ac:dyDescent="0.3">
      <c r="A1019" s="1">
        <v>37642</v>
      </c>
      <c r="C1019" t="s">
        <v>31</v>
      </c>
      <c r="D1019" t="s">
        <v>32</v>
      </c>
      <c r="E1019" t="s">
        <v>33</v>
      </c>
      <c r="F1019" t="s">
        <v>19</v>
      </c>
      <c r="G1019" t="s">
        <v>19</v>
      </c>
      <c r="I1019" t="str">
        <f>IF(VLOOKUP(Tabla1[[#This Row],[_ProductId (No es posible modificar)]],producto[],8,0)=0,"---",VLOOKUP(Tabla1[[#This Row],[_ProductId (No es posible modificar)]],producto[],8,0))</f>
        <v>---</v>
      </c>
    </row>
    <row r="1020" spans="1:9" x14ac:dyDescent="0.3">
      <c r="A1020" s="1">
        <v>37642</v>
      </c>
      <c r="C1020" t="s">
        <v>34</v>
      </c>
      <c r="D1020" t="s">
        <v>35</v>
      </c>
      <c r="E1020" t="s">
        <v>36</v>
      </c>
      <c r="F1020" t="s">
        <v>19</v>
      </c>
      <c r="G1020" t="s">
        <v>19</v>
      </c>
      <c r="I1020" t="s">
        <v>20</v>
      </c>
    </row>
    <row r="1021" spans="1:9" x14ac:dyDescent="0.3">
      <c r="A1021" s="1">
        <v>37642</v>
      </c>
      <c r="C1021" t="s">
        <v>37</v>
      </c>
      <c r="D1021" t="s">
        <v>38</v>
      </c>
      <c r="E1021" t="s">
        <v>12</v>
      </c>
      <c r="F1021" t="s">
        <v>39</v>
      </c>
      <c r="G1021" t="s">
        <v>40</v>
      </c>
    </row>
    <row r="1022" spans="1:9" x14ac:dyDescent="0.3">
      <c r="A1022" s="1">
        <v>37642</v>
      </c>
      <c r="C1022" t="s">
        <v>41</v>
      </c>
      <c r="D1022" t="s">
        <v>42</v>
      </c>
      <c r="E1022" t="s">
        <v>33</v>
      </c>
      <c r="F1022" t="s">
        <v>19</v>
      </c>
      <c r="G1022" t="s">
        <v>19</v>
      </c>
      <c r="I1022" t="s">
        <v>20</v>
      </c>
    </row>
    <row r="1023" spans="1:9" x14ac:dyDescent="0.3">
      <c r="A1023" s="1">
        <v>37642</v>
      </c>
      <c r="C1023" t="s">
        <v>43</v>
      </c>
      <c r="D1023" t="s">
        <v>44</v>
      </c>
      <c r="E1023" t="s">
        <v>33</v>
      </c>
      <c r="F1023" t="s">
        <v>19</v>
      </c>
      <c r="G1023" t="s">
        <v>19</v>
      </c>
      <c r="I1023" t="s">
        <v>20</v>
      </c>
    </row>
    <row r="1024" spans="1:9" x14ac:dyDescent="0.3">
      <c r="A1024" s="1">
        <v>37642</v>
      </c>
      <c r="C1024" t="s">
        <v>45</v>
      </c>
      <c r="D1024" t="s">
        <v>46</v>
      </c>
      <c r="E1024" t="s">
        <v>33</v>
      </c>
      <c r="F1024" t="s">
        <v>19</v>
      </c>
      <c r="G1024" t="s">
        <v>19</v>
      </c>
      <c r="I1024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025" spans="1:9" x14ac:dyDescent="0.3">
      <c r="A1025" s="1">
        <v>37643</v>
      </c>
      <c r="C1025" t="s">
        <v>10</v>
      </c>
      <c r="D1025" t="s">
        <v>11</v>
      </c>
      <c r="E1025" t="s">
        <v>12</v>
      </c>
      <c r="F1025" t="s">
        <v>13</v>
      </c>
      <c r="G1025" t="s">
        <v>14</v>
      </c>
      <c r="I1025" t="str">
        <f>IF(VLOOKUP(Tabla1[[#This Row],[_ProductId (No es posible modificar)]],producto[],3,0)=0,"---",VLOOKUP(Tabla1[[#This Row],[_ProductId (No es posible modificar)]],producto[],3,0))</f>
        <v>---</v>
      </c>
    </row>
    <row r="1026" spans="1:9" x14ac:dyDescent="0.3">
      <c r="A1026" s="1">
        <v>37643</v>
      </c>
      <c r="C1026" t="s">
        <v>15</v>
      </c>
      <c r="D1026" t="s">
        <v>16</v>
      </c>
      <c r="E1026" t="s">
        <v>12</v>
      </c>
      <c r="F1026" t="s">
        <v>17</v>
      </c>
      <c r="G1026" t="s">
        <v>18</v>
      </c>
      <c r="I1026" t="str">
        <f>IF(VLOOKUP(Tabla1[[#This Row],[_ProductId (No es posible modificar)]],producto[],4,0)=0,"---",VLOOKUP(Tabla1[[#This Row],[_ProductId (No es posible modificar)]],producto[],4,0))</f>
        <v>---</v>
      </c>
    </row>
    <row r="1027" spans="1:9" x14ac:dyDescent="0.3">
      <c r="A1027" s="1">
        <v>37643</v>
      </c>
      <c r="C1027" t="s">
        <v>21</v>
      </c>
      <c r="D1027" t="s">
        <v>22</v>
      </c>
      <c r="E1027" t="s">
        <v>12</v>
      </c>
      <c r="F1027" t="s">
        <v>23</v>
      </c>
      <c r="G1027" t="s">
        <v>24</v>
      </c>
      <c r="I1027" t="str">
        <f>IF(VLOOKUP(Tabla1[[#This Row],[_ProductId (No es posible modificar)]],producto[],5,0)=0,"---",VLOOKUP(Tabla1[[#This Row],[_ProductId (No es posible modificar)]],producto[],5,0))</f>
        <v xml:space="preserve">TRAJE DE BAÑO </v>
      </c>
    </row>
    <row r="1028" spans="1:9" x14ac:dyDescent="0.3">
      <c r="A1028" s="1">
        <v>37643</v>
      </c>
      <c r="C1028" t="s">
        <v>25</v>
      </c>
      <c r="D1028" t="s">
        <v>26</v>
      </c>
      <c r="E1028" t="s">
        <v>12</v>
      </c>
      <c r="F1028" t="s">
        <v>27</v>
      </c>
      <c r="G1028" t="s">
        <v>28</v>
      </c>
      <c r="I1028" t="str">
        <f>IF(VLOOKUP(Tabla1[[#This Row],[_ProductId (No es posible modificar)]],producto[],6,0)=0,"---",VLOOKUP(Tabla1[[#This Row],[_ProductId (No es posible modificar)]],producto[],6,0))</f>
        <v>CINTURA MEDIA</v>
      </c>
    </row>
    <row r="1029" spans="1:9" x14ac:dyDescent="0.3">
      <c r="A1029" s="1">
        <v>37643</v>
      </c>
      <c r="C1029" t="s">
        <v>29</v>
      </c>
      <c r="D1029" t="s">
        <v>30</v>
      </c>
      <c r="E1029" t="s">
        <v>12</v>
      </c>
      <c r="F1029" t="s">
        <v>19</v>
      </c>
      <c r="G1029" t="s">
        <v>19</v>
      </c>
      <c r="I1029" t="s">
        <v>20</v>
      </c>
    </row>
    <row r="1030" spans="1:9" x14ac:dyDescent="0.3">
      <c r="A1030" s="1">
        <v>37643</v>
      </c>
      <c r="C1030" t="s">
        <v>31</v>
      </c>
      <c r="D1030" t="s">
        <v>32</v>
      </c>
      <c r="E1030" t="s">
        <v>33</v>
      </c>
      <c r="F1030" t="s">
        <v>19</v>
      </c>
      <c r="G1030" t="s">
        <v>19</v>
      </c>
      <c r="I1030" t="str">
        <f>IF(VLOOKUP(Tabla1[[#This Row],[_ProductId (No es posible modificar)]],producto[],8,0)=0,"---",VLOOKUP(Tabla1[[#This Row],[_ProductId (No es posible modificar)]],producto[],8,0))</f>
        <v>---</v>
      </c>
    </row>
    <row r="1031" spans="1:9" x14ac:dyDescent="0.3">
      <c r="A1031" s="1">
        <v>37643</v>
      </c>
      <c r="C1031" t="s">
        <v>34</v>
      </c>
      <c r="D1031" t="s">
        <v>35</v>
      </c>
      <c r="E1031" t="s">
        <v>36</v>
      </c>
      <c r="F1031" t="s">
        <v>19</v>
      </c>
      <c r="G1031" t="s">
        <v>19</v>
      </c>
      <c r="I1031" t="s">
        <v>20</v>
      </c>
    </row>
    <row r="1032" spans="1:9" x14ac:dyDescent="0.3">
      <c r="A1032" s="1">
        <v>37643</v>
      </c>
      <c r="C1032" t="s">
        <v>37</v>
      </c>
      <c r="D1032" t="s">
        <v>38</v>
      </c>
      <c r="E1032" t="s">
        <v>12</v>
      </c>
      <c r="F1032" t="s">
        <v>39</v>
      </c>
      <c r="G1032" t="s">
        <v>40</v>
      </c>
    </row>
    <row r="1033" spans="1:9" x14ac:dyDescent="0.3">
      <c r="A1033" s="1">
        <v>37643</v>
      </c>
      <c r="C1033" t="s">
        <v>41</v>
      </c>
      <c r="D1033" t="s">
        <v>42</v>
      </c>
      <c r="E1033" t="s">
        <v>33</v>
      </c>
      <c r="F1033" t="s">
        <v>19</v>
      </c>
      <c r="G1033" t="s">
        <v>19</v>
      </c>
      <c r="I1033" t="s">
        <v>20</v>
      </c>
    </row>
    <row r="1034" spans="1:9" x14ac:dyDescent="0.3">
      <c r="A1034" s="1">
        <v>37643</v>
      </c>
      <c r="C1034" t="s">
        <v>43</v>
      </c>
      <c r="D1034" t="s">
        <v>44</v>
      </c>
      <c r="E1034" t="s">
        <v>33</v>
      </c>
      <c r="F1034" t="s">
        <v>19</v>
      </c>
      <c r="G1034" t="s">
        <v>19</v>
      </c>
      <c r="I1034" t="s">
        <v>20</v>
      </c>
    </row>
    <row r="1035" spans="1:9" x14ac:dyDescent="0.3">
      <c r="A1035" s="1">
        <v>37643</v>
      </c>
      <c r="C1035" t="s">
        <v>45</v>
      </c>
      <c r="D1035" t="s">
        <v>46</v>
      </c>
      <c r="E1035" t="s">
        <v>33</v>
      </c>
      <c r="F1035" t="s">
        <v>19</v>
      </c>
      <c r="G1035" t="s">
        <v>19</v>
      </c>
      <c r="I1035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036" spans="1:9" x14ac:dyDescent="0.3">
      <c r="A1036" s="1">
        <v>37644</v>
      </c>
      <c r="C1036" t="s">
        <v>10</v>
      </c>
      <c r="D1036" t="s">
        <v>11</v>
      </c>
      <c r="E1036" t="s">
        <v>12</v>
      </c>
      <c r="F1036" t="s">
        <v>13</v>
      </c>
      <c r="G1036" t="s">
        <v>14</v>
      </c>
      <c r="I1036" t="str">
        <f>IF(VLOOKUP(Tabla1[[#This Row],[_ProductId (No es posible modificar)]],producto[],3,0)=0,"---",VLOOKUP(Tabla1[[#This Row],[_ProductId (No es posible modificar)]],producto[],3,0))</f>
        <v>---</v>
      </c>
    </row>
    <row r="1037" spans="1:9" x14ac:dyDescent="0.3">
      <c r="A1037" s="1">
        <v>37644</v>
      </c>
      <c r="C1037" t="s">
        <v>15</v>
      </c>
      <c r="D1037" t="s">
        <v>16</v>
      </c>
      <c r="E1037" t="s">
        <v>12</v>
      </c>
      <c r="F1037" t="s">
        <v>17</v>
      </c>
      <c r="G1037" t="s">
        <v>18</v>
      </c>
      <c r="I1037" t="str">
        <f>IF(VLOOKUP(Tabla1[[#This Row],[_ProductId (No es posible modificar)]],producto[],4,0)=0,"---",VLOOKUP(Tabla1[[#This Row],[_ProductId (No es posible modificar)]],producto[],4,0))</f>
        <v>---</v>
      </c>
    </row>
    <row r="1038" spans="1:9" x14ac:dyDescent="0.3">
      <c r="A1038" s="1">
        <v>37644</v>
      </c>
      <c r="C1038" t="s">
        <v>21</v>
      </c>
      <c r="D1038" t="s">
        <v>22</v>
      </c>
      <c r="E1038" t="s">
        <v>12</v>
      </c>
      <c r="F1038" t="s">
        <v>23</v>
      </c>
      <c r="G1038" t="s">
        <v>24</v>
      </c>
      <c r="I1038" t="str">
        <f>IF(VLOOKUP(Tabla1[[#This Row],[_ProductId (No es posible modificar)]],producto[],5,0)=0,"---",VLOOKUP(Tabla1[[#This Row],[_ProductId (No es posible modificar)]],producto[],5,0))</f>
        <v xml:space="preserve">TRAJE DE BAÑO </v>
      </c>
    </row>
    <row r="1039" spans="1:9" x14ac:dyDescent="0.3">
      <c r="A1039" s="1">
        <v>37644</v>
      </c>
      <c r="C1039" t="s">
        <v>25</v>
      </c>
      <c r="D1039" t="s">
        <v>26</v>
      </c>
      <c r="E1039" t="s">
        <v>12</v>
      </c>
      <c r="F1039" t="s">
        <v>27</v>
      </c>
      <c r="G1039" t="s">
        <v>28</v>
      </c>
      <c r="I1039" t="str">
        <f>IF(VLOOKUP(Tabla1[[#This Row],[_ProductId (No es posible modificar)]],producto[],6,0)=0,"---",VLOOKUP(Tabla1[[#This Row],[_ProductId (No es posible modificar)]],producto[],6,0))</f>
        <v>CINTURA MEDIA</v>
      </c>
    </row>
    <row r="1040" spans="1:9" x14ac:dyDescent="0.3">
      <c r="A1040" s="1">
        <v>37644</v>
      </c>
      <c r="C1040" t="s">
        <v>29</v>
      </c>
      <c r="D1040" t="s">
        <v>30</v>
      </c>
      <c r="E1040" t="s">
        <v>12</v>
      </c>
      <c r="F1040" t="s">
        <v>19</v>
      </c>
      <c r="G1040" t="s">
        <v>19</v>
      </c>
      <c r="I1040" t="s">
        <v>20</v>
      </c>
    </row>
    <row r="1041" spans="1:9" x14ac:dyDescent="0.3">
      <c r="A1041" s="1">
        <v>37644</v>
      </c>
      <c r="C1041" t="s">
        <v>31</v>
      </c>
      <c r="D1041" t="s">
        <v>32</v>
      </c>
      <c r="E1041" t="s">
        <v>33</v>
      </c>
      <c r="F1041" t="s">
        <v>19</v>
      </c>
      <c r="G1041" t="s">
        <v>19</v>
      </c>
      <c r="I1041" t="str">
        <f>IF(VLOOKUP(Tabla1[[#This Row],[_ProductId (No es posible modificar)]],producto[],8,0)=0,"---",VLOOKUP(Tabla1[[#This Row],[_ProductId (No es posible modificar)]],producto[],8,0))</f>
        <v>---</v>
      </c>
    </row>
    <row r="1042" spans="1:9" x14ac:dyDescent="0.3">
      <c r="A1042" s="1">
        <v>37644</v>
      </c>
      <c r="C1042" t="s">
        <v>34</v>
      </c>
      <c r="D1042" t="s">
        <v>35</v>
      </c>
      <c r="E1042" t="s">
        <v>36</v>
      </c>
      <c r="F1042" t="s">
        <v>19</v>
      </c>
      <c r="G1042" t="s">
        <v>19</v>
      </c>
      <c r="I1042" t="s">
        <v>20</v>
      </c>
    </row>
    <row r="1043" spans="1:9" x14ac:dyDescent="0.3">
      <c r="A1043" s="1">
        <v>37644</v>
      </c>
      <c r="C1043" t="s">
        <v>37</v>
      </c>
      <c r="D1043" t="s">
        <v>38</v>
      </c>
      <c r="E1043" t="s">
        <v>12</v>
      </c>
      <c r="F1043" t="s">
        <v>39</v>
      </c>
      <c r="G1043" t="s">
        <v>40</v>
      </c>
    </row>
    <row r="1044" spans="1:9" x14ac:dyDescent="0.3">
      <c r="A1044" s="1">
        <v>37644</v>
      </c>
      <c r="C1044" t="s">
        <v>41</v>
      </c>
      <c r="D1044" t="s">
        <v>42</v>
      </c>
      <c r="E1044" t="s">
        <v>33</v>
      </c>
      <c r="F1044" t="s">
        <v>19</v>
      </c>
      <c r="G1044" t="s">
        <v>19</v>
      </c>
      <c r="I1044" t="s">
        <v>20</v>
      </c>
    </row>
    <row r="1045" spans="1:9" x14ac:dyDescent="0.3">
      <c r="A1045" s="1">
        <v>37644</v>
      </c>
      <c r="C1045" t="s">
        <v>43</v>
      </c>
      <c r="D1045" t="s">
        <v>44</v>
      </c>
      <c r="E1045" t="s">
        <v>33</v>
      </c>
      <c r="F1045" t="s">
        <v>19</v>
      </c>
      <c r="G1045" t="s">
        <v>19</v>
      </c>
      <c r="I1045" t="s">
        <v>20</v>
      </c>
    </row>
    <row r="1046" spans="1:9" x14ac:dyDescent="0.3">
      <c r="A1046" s="1">
        <v>37644</v>
      </c>
      <c r="C1046" t="s">
        <v>45</v>
      </c>
      <c r="D1046" t="s">
        <v>46</v>
      </c>
      <c r="E1046" t="s">
        <v>33</v>
      </c>
      <c r="F1046" t="s">
        <v>19</v>
      </c>
      <c r="G1046" t="s">
        <v>19</v>
      </c>
      <c r="I1046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047" spans="1:9" x14ac:dyDescent="0.3">
      <c r="A1047" s="1">
        <v>37645</v>
      </c>
      <c r="C1047" t="s">
        <v>10</v>
      </c>
      <c r="D1047" t="s">
        <v>11</v>
      </c>
      <c r="E1047" t="s">
        <v>12</v>
      </c>
      <c r="F1047" t="s">
        <v>13</v>
      </c>
      <c r="G1047" t="s">
        <v>14</v>
      </c>
      <c r="I1047" t="str">
        <f>IF(VLOOKUP(Tabla1[[#This Row],[_ProductId (No es posible modificar)]],producto[],3,0)=0,"---",VLOOKUP(Tabla1[[#This Row],[_ProductId (No es posible modificar)]],producto[],3,0))</f>
        <v>---</v>
      </c>
    </row>
    <row r="1048" spans="1:9" x14ac:dyDescent="0.3">
      <c r="A1048" s="1">
        <v>37645</v>
      </c>
      <c r="C1048" t="s">
        <v>15</v>
      </c>
      <c r="D1048" t="s">
        <v>16</v>
      </c>
      <c r="E1048" t="s">
        <v>12</v>
      </c>
      <c r="F1048" t="s">
        <v>17</v>
      </c>
      <c r="G1048" t="s">
        <v>18</v>
      </c>
      <c r="I1048" t="str">
        <f>IF(VLOOKUP(Tabla1[[#This Row],[_ProductId (No es posible modificar)]],producto[],4,0)=0,"---",VLOOKUP(Tabla1[[#This Row],[_ProductId (No es posible modificar)]],producto[],4,0))</f>
        <v>---</v>
      </c>
    </row>
    <row r="1049" spans="1:9" x14ac:dyDescent="0.3">
      <c r="A1049" s="1">
        <v>37645</v>
      </c>
      <c r="C1049" t="s">
        <v>21</v>
      </c>
      <c r="D1049" t="s">
        <v>22</v>
      </c>
      <c r="E1049" t="s">
        <v>12</v>
      </c>
      <c r="F1049" t="s">
        <v>23</v>
      </c>
      <c r="G1049" t="s">
        <v>24</v>
      </c>
      <c r="I1049" t="str">
        <f>IF(VLOOKUP(Tabla1[[#This Row],[_ProductId (No es posible modificar)]],producto[],5,0)=0,"---",VLOOKUP(Tabla1[[#This Row],[_ProductId (No es posible modificar)]],producto[],5,0))</f>
        <v xml:space="preserve">TRAJE DE BAÑO </v>
      </c>
    </row>
    <row r="1050" spans="1:9" x14ac:dyDescent="0.3">
      <c r="A1050" s="1">
        <v>37645</v>
      </c>
      <c r="C1050" t="s">
        <v>25</v>
      </c>
      <c r="D1050" t="s">
        <v>26</v>
      </c>
      <c r="E1050" t="s">
        <v>12</v>
      </c>
      <c r="F1050" t="s">
        <v>27</v>
      </c>
      <c r="G1050" t="s">
        <v>28</v>
      </c>
      <c r="I1050" t="str">
        <f>IF(VLOOKUP(Tabla1[[#This Row],[_ProductId (No es posible modificar)]],producto[],6,0)=0,"---",VLOOKUP(Tabla1[[#This Row],[_ProductId (No es posible modificar)]],producto[],6,0))</f>
        <v>CINTURA MEDIA</v>
      </c>
    </row>
    <row r="1051" spans="1:9" x14ac:dyDescent="0.3">
      <c r="A1051" s="1">
        <v>37645</v>
      </c>
      <c r="C1051" t="s">
        <v>29</v>
      </c>
      <c r="D1051" t="s">
        <v>30</v>
      </c>
      <c r="E1051" t="s">
        <v>12</v>
      </c>
      <c r="F1051" t="s">
        <v>19</v>
      </c>
      <c r="G1051" t="s">
        <v>19</v>
      </c>
      <c r="I1051" t="s">
        <v>20</v>
      </c>
    </row>
    <row r="1052" spans="1:9" x14ac:dyDescent="0.3">
      <c r="A1052" s="1">
        <v>37645</v>
      </c>
      <c r="C1052" t="s">
        <v>31</v>
      </c>
      <c r="D1052" t="s">
        <v>32</v>
      </c>
      <c r="E1052" t="s">
        <v>33</v>
      </c>
      <c r="F1052" t="s">
        <v>19</v>
      </c>
      <c r="G1052" t="s">
        <v>19</v>
      </c>
      <c r="I1052" t="str">
        <f>IF(VLOOKUP(Tabla1[[#This Row],[_ProductId (No es posible modificar)]],producto[],8,0)=0,"---",VLOOKUP(Tabla1[[#This Row],[_ProductId (No es posible modificar)]],producto[],8,0))</f>
        <v>---</v>
      </c>
    </row>
    <row r="1053" spans="1:9" x14ac:dyDescent="0.3">
      <c r="A1053" s="1">
        <v>37645</v>
      </c>
      <c r="C1053" t="s">
        <v>34</v>
      </c>
      <c r="D1053" t="s">
        <v>35</v>
      </c>
      <c r="E1053" t="s">
        <v>36</v>
      </c>
      <c r="F1053" t="s">
        <v>19</v>
      </c>
      <c r="G1053" t="s">
        <v>19</v>
      </c>
      <c r="I1053" t="s">
        <v>20</v>
      </c>
    </row>
    <row r="1054" spans="1:9" x14ac:dyDescent="0.3">
      <c r="A1054" s="1">
        <v>37645</v>
      </c>
      <c r="C1054" t="s">
        <v>37</v>
      </c>
      <c r="D1054" t="s">
        <v>38</v>
      </c>
      <c r="E1054" t="s">
        <v>12</v>
      </c>
      <c r="F1054" t="s">
        <v>39</v>
      </c>
      <c r="G1054" t="s">
        <v>40</v>
      </c>
    </row>
    <row r="1055" spans="1:9" x14ac:dyDescent="0.3">
      <c r="A1055" s="1">
        <v>37645</v>
      </c>
      <c r="C1055" t="s">
        <v>41</v>
      </c>
      <c r="D1055" t="s">
        <v>42</v>
      </c>
      <c r="E1055" t="s">
        <v>33</v>
      </c>
      <c r="F1055" t="s">
        <v>19</v>
      </c>
      <c r="G1055" t="s">
        <v>19</v>
      </c>
      <c r="I1055" t="s">
        <v>20</v>
      </c>
    </row>
    <row r="1056" spans="1:9" x14ac:dyDescent="0.3">
      <c r="A1056" s="1">
        <v>37645</v>
      </c>
      <c r="C1056" t="s">
        <v>43</v>
      </c>
      <c r="D1056" t="s">
        <v>44</v>
      </c>
      <c r="E1056" t="s">
        <v>33</v>
      </c>
      <c r="F1056" t="s">
        <v>19</v>
      </c>
      <c r="G1056" t="s">
        <v>19</v>
      </c>
      <c r="I1056" t="s">
        <v>20</v>
      </c>
    </row>
    <row r="1057" spans="1:9" x14ac:dyDescent="0.3">
      <c r="A1057" s="1">
        <v>37645</v>
      </c>
      <c r="C1057" t="s">
        <v>45</v>
      </c>
      <c r="D1057" t="s">
        <v>46</v>
      </c>
      <c r="E1057" t="s">
        <v>33</v>
      </c>
      <c r="F1057" t="s">
        <v>19</v>
      </c>
      <c r="G1057" t="s">
        <v>19</v>
      </c>
      <c r="I1057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</sheetData>
  <conditionalFormatting sqref="I1:I1048576">
    <cfRule type="containsErrors" dxfId="0" priority="1">
      <formula>ISERROR(I1)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98"/>
  <sheetViews>
    <sheetView topLeftCell="A65" workbookViewId="0">
      <selection activeCell="A4" sqref="A4:A98"/>
    </sheetView>
  </sheetViews>
  <sheetFormatPr baseColWidth="10" defaultRowHeight="14.4" x14ac:dyDescent="0.3"/>
  <cols>
    <col min="1" max="1" width="35.88671875" customWidth="1"/>
    <col min="2" max="2" width="26.88671875" customWidth="1"/>
    <col min="3" max="3" width="11.88671875" bestFit="1" customWidth="1"/>
    <col min="8" max="8" width="20.33203125" bestFit="1" customWidth="1"/>
    <col min="9" max="9" width="22.33203125" customWidth="1"/>
    <col min="11" max="11" width="15.6640625" customWidth="1"/>
  </cols>
  <sheetData>
    <row r="1" spans="1:14" x14ac:dyDescent="0.3">
      <c r="A1" s="13" t="s">
        <v>0</v>
      </c>
      <c r="B1" s="13" t="s">
        <v>183</v>
      </c>
      <c r="C1" s="4" t="s">
        <v>11</v>
      </c>
      <c r="D1" s="5" t="s">
        <v>16</v>
      </c>
      <c r="E1" s="4" t="s">
        <v>22</v>
      </c>
      <c r="F1" s="5" t="s">
        <v>26</v>
      </c>
      <c r="G1" s="4" t="s">
        <v>30</v>
      </c>
      <c r="H1" s="5" t="s">
        <v>32</v>
      </c>
      <c r="I1" s="4" t="s">
        <v>35</v>
      </c>
      <c r="J1" s="5" t="s">
        <v>38</v>
      </c>
      <c r="K1" s="4" t="s">
        <v>42</v>
      </c>
      <c r="L1" s="5" t="s">
        <v>44</v>
      </c>
      <c r="M1" s="6" t="s">
        <v>46</v>
      </c>
      <c r="N1" t="s">
        <v>211</v>
      </c>
    </row>
    <row r="2" spans="1:14" x14ac:dyDescent="0.3">
      <c r="A2" s="48">
        <v>35058</v>
      </c>
      <c r="B2" s="15" t="s">
        <v>77</v>
      </c>
      <c r="C2">
        <v>0</v>
      </c>
      <c r="D2">
        <v>0</v>
      </c>
      <c r="E2" t="str">
        <f>VLOOKUP($B2,Tabla18[[Columna1]:[Color-picker]],19,0)</f>
        <v>CHAMARRA</v>
      </c>
      <c r="F2">
        <f>VLOOKUP($B2,Tabla18[[Columna1]:[Color-picker]],21,0)</f>
        <v>0</v>
      </c>
      <c r="H2" t="str">
        <f>VLOOKUP($B2,Tabla18[[Columna1]:[Color-picker]],22,0)</f>
        <v>ALGODON  ELASTANO</v>
      </c>
      <c r="M2" t="str">
        <f>VLOOKUP($B2,Tabla18[[Columna1]:[Color-picker]],7,0)</f>
        <v>Lavar a máquina
No usar blanqueador
Usar detergentes suaves
Secar Colgando</v>
      </c>
    </row>
    <row r="3" spans="1:14" x14ac:dyDescent="0.3">
      <c r="A3" s="49">
        <v>35059</v>
      </c>
      <c r="B3" s="17" t="s">
        <v>98</v>
      </c>
      <c r="C3" t="e">
        <f>VLOOKUP($B3,Tabla18[[Columna1]:[Color-picker]],17,0)</f>
        <v>#N/A</v>
      </c>
      <c r="D3" t="e">
        <f>VLOOKUP($B3,Tabla18[[Columna1]:[Color-picker]],18,0)</f>
        <v>#N/A</v>
      </c>
      <c r="E3" t="e">
        <f>VLOOKUP($B3,Tabla18[[Columna1]:[Color-picker]],19,0)</f>
        <v>#N/A</v>
      </c>
      <c r="F3" t="e">
        <f>VLOOKUP($B3,Tabla18[[Columna1]:[Color-picker]],21,0)</f>
        <v>#N/A</v>
      </c>
      <c r="H3" t="e">
        <f>VLOOKUP($B3,Tabla18[[Columna1]:[Color-picker]],22,0)</f>
        <v>#N/A</v>
      </c>
      <c r="M3" t="e">
        <f>VLOOKUP($B3,Tabla18[[Columna1]:[Color-picker]],7,0)</f>
        <v>#N/A</v>
      </c>
    </row>
    <row r="4" spans="1:14" x14ac:dyDescent="0.3">
      <c r="A4">
        <v>37551</v>
      </c>
      <c r="B4" s="26" t="s">
        <v>214</v>
      </c>
      <c r="C4">
        <f>VLOOKUP($B4,Tabla18[[Columna1]:[Color-picker]],17,0)</f>
        <v>0</v>
      </c>
      <c r="D4">
        <f>VLOOKUP($B4,Tabla18[[Columna1]:[Color-picker]],18,0)</f>
        <v>0</v>
      </c>
      <c r="E4" t="str">
        <f>VLOOKUP($B4,Tabla18[[Columna1]:[Color-picker]],19,0)</f>
        <v>CAMISA</v>
      </c>
      <c r="F4" t="str">
        <f>VLOOKUP($B4,Tabla18[[Columna1]:[Color-picker]],21,0)</f>
        <v>MANGA LARGA</v>
      </c>
      <c r="H4" t="str">
        <f>VLOOKUP($B4,Tabla18[[Columna1]:[Color-picker]],22,0)</f>
        <v>50% ALG / 50% POLIESTER</v>
      </c>
      <c r="M4" t="str">
        <f>VLOOKUP($B4,Tabla18[[Columna1]:[Color-picker]],7,0)</f>
        <v>Lavar a máquina
No usar blanqueador
Usar detergentes suaves
Secar Colgando</v>
      </c>
    </row>
    <row r="5" spans="1:14" x14ac:dyDescent="0.3">
      <c r="A5">
        <v>37552</v>
      </c>
      <c r="B5" s="24" t="s">
        <v>214</v>
      </c>
      <c r="C5">
        <f>VLOOKUP($B5,Tabla18[[Columna1]:[Color-picker]],17,0)</f>
        <v>0</v>
      </c>
      <c r="D5">
        <f>VLOOKUP($B5,Tabla18[[Columna1]:[Color-picker]],18,0)</f>
        <v>0</v>
      </c>
      <c r="E5" t="str">
        <f>VLOOKUP($B5,Tabla18[[Columna1]:[Color-picker]],19,0)</f>
        <v>CAMISA</v>
      </c>
      <c r="F5" t="str">
        <f>VLOOKUP($B5,Tabla18[[Columna1]:[Color-picker]],21,0)</f>
        <v>MANGA LARGA</v>
      </c>
      <c r="H5" t="str">
        <f>VLOOKUP($B5,Tabla18[[Columna1]:[Color-picker]],22,0)</f>
        <v>50% ALG / 50% POLIESTER</v>
      </c>
      <c r="M5" t="str">
        <f>VLOOKUP($B5,Tabla18[[Columna1]:[Color-picker]],7,0)</f>
        <v>Lavar a máquina
No usar blanqueador
Usar detergentes suaves
Secar Colgando</v>
      </c>
    </row>
    <row r="6" spans="1:14" x14ac:dyDescent="0.3">
      <c r="A6">
        <v>37553</v>
      </c>
      <c r="B6" s="26" t="s">
        <v>214</v>
      </c>
      <c r="C6">
        <f>VLOOKUP($B6,Tabla18[[Columna1]:[Color-picker]],17,0)</f>
        <v>0</v>
      </c>
      <c r="D6">
        <f>VLOOKUP($B6,Tabla18[[Columna1]:[Color-picker]],18,0)</f>
        <v>0</v>
      </c>
      <c r="E6" t="str">
        <f>VLOOKUP($B6,Tabla18[[Columna1]:[Color-picker]],19,0)</f>
        <v>CAMISA</v>
      </c>
      <c r="F6" t="str">
        <f>VLOOKUP($B6,Tabla18[[Columna1]:[Color-picker]],21,0)</f>
        <v>MANGA LARGA</v>
      </c>
      <c r="H6" t="str">
        <f>VLOOKUP($B6,Tabla18[[Columna1]:[Color-picker]],22,0)</f>
        <v>50% ALG / 50% POLIESTER</v>
      </c>
      <c r="M6" t="str">
        <f>VLOOKUP($B6,Tabla18[[Columna1]:[Color-picker]],7,0)</f>
        <v>Lavar a máquina
No usar blanqueador
Usar detergentes suaves
Secar Colgando</v>
      </c>
    </row>
    <row r="7" spans="1:14" x14ac:dyDescent="0.3">
      <c r="A7">
        <v>37554</v>
      </c>
      <c r="B7" s="24" t="s">
        <v>214</v>
      </c>
      <c r="C7">
        <f>VLOOKUP($B7,Tabla18[[Columna1]:[Color-picker]],17,0)</f>
        <v>0</v>
      </c>
      <c r="D7">
        <f>VLOOKUP($B7,Tabla18[[Columna1]:[Color-picker]],18,0)</f>
        <v>0</v>
      </c>
      <c r="E7" t="str">
        <f>VLOOKUP($B7,Tabla18[[Columna1]:[Color-picker]],19,0)</f>
        <v>CAMISA</v>
      </c>
      <c r="F7" t="str">
        <f>VLOOKUP($B7,Tabla18[[Columna1]:[Color-picker]],21,0)</f>
        <v>MANGA LARGA</v>
      </c>
      <c r="H7" t="str">
        <f>VLOOKUP($B7,Tabla18[[Columna1]:[Color-picker]],22,0)</f>
        <v>50% ALG / 50% POLIESTER</v>
      </c>
      <c r="M7" t="str">
        <f>VLOOKUP($B7,Tabla18[[Columna1]:[Color-picker]],7,0)</f>
        <v>Lavar a máquina
No usar blanqueador
Usar detergentes suaves
Secar Colgando</v>
      </c>
    </row>
    <row r="8" spans="1:14" x14ac:dyDescent="0.3">
      <c r="A8">
        <v>37555</v>
      </c>
      <c r="B8" s="26" t="s">
        <v>229</v>
      </c>
      <c r="C8">
        <f>VLOOKUP($B8,Tabla18[[Columna1]:[Color-picker]],17,0)</f>
        <v>0</v>
      </c>
      <c r="D8">
        <f>VLOOKUP($B8,Tabla18[[Columna1]:[Color-picker]],18,0)</f>
        <v>0</v>
      </c>
      <c r="E8" t="str">
        <f>VLOOKUP($B8,Tabla18[[Columna1]:[Color-picker]],19,0)</f>
        <v>CAMISA</v>
      </c>
      <c r="F8" t="str">
        <f>VLOOKUP($B8,Tabla18[[Columna1]:[Color-picker]],21,0)</f>
        <v>MANGA LARGA</v>
      </c>
      <c r="H8" t="str">
        <f>VLOOKUP($B8,Tabla18[[Columna1]:[Color-picker]],22,0)</f>
        <v>100% ALGODON</v>
      </c>
      <c r="M8" t="str">
        <f>VLOOKUP($B8,Tabla18[[Columna1]:[Color-picker]],7,0)</f>
        <v>Lavar a máquina
No usar blanqueador
Usar detergentes suaves
Secar Colgando</v>
      </c>
    </row>
    <row r="9" spans="1:14" x14ac:dyDescent="0.3">
      <c r="A9">
        <v>37556</v>
      </c>
      <c r="B9" s="24" t="s">
        <v>229</v>
      </c>
      <c r="C9">
        <f>VLOOKUP($B9,Tabla18[[Columna1]:[Color-picker]],17,0)</f>
        <v>0</v>
      </c>
      <c r="D9">
        <f>VLOOKUP($B9,Tabla18[[Columna1]:[Color-picker]],18,0)</f>
        <v>0</v>
      </c>
      <c r="E9" t="str">
        <f>VLOOKUP($B9,Tabla18[[Columna1]:[Color-picker]],19,0)</f>
        <v>CAMISA</v>
      </c>
      <c r="F9" t="str">
        <f>VLOOKUP($B9,Tabla18[[Columna1]:[Color-picker]],21,0)</f>
        <v>MANGA LARGA</v>
      </c>
      <c r="H9" t="str">
        <f>VLOOKUP($B9,Tabla18[[Columna1]:[Color-picker]],22,0)</f>
        <v>100% ALGODON</v>
      </c>
      <c r="M9" t="str">
        <f>VLOOKUP($B9,Tabla18[[Columna1]:[Color-picker]],7,0)</f>
        <v>Lavar a máquina
No usar blanqueador
Usar detergentes suaves
Secar Colgando</v>
      </c>
    </row>
    <row r="10" spans="1:14" x14ac:dyDescent="0.3">
      <c r="A10">
        <v>37557</v>
      </c>
      <c r="B10" s="26" t="s">
        <v>229</v>
      </c>
      <c r="C10">
        <f>VLOOKUP($B10,Tabla18[[Columna1]:[Color-picker]],17,0)</f>
        <v>0</v>
      </c>
      <c r="D10">
        <f>VLOOKUP($B10,Tabla18[[Columna1]:[Color-picker]],18,0)</f>
        <v>0</v>
      </c>
      <c r="E10" t="str">
        <f>VLOOKUP($B10,Tabla18[[Columna1]:[Color-picker]],19,0)</f>
        <v>CAMISA</v>
      </c>
      <c r="F10" t="str">
        <f>VLOOKUP($B10,Tabla18[[Columna1]:[Color-picker]],21,0)</f>
        <v>MANGA LARGA</v>
      </c>
      <c r="H10" t="str">
        <f>VLOOKUP($B10,Tabla18[[Columna1]:[Color-picker]],22,0)</f>
        <v>100% ALGODON</v>
      </c>
      <c r="M10" t="str">
        <f>VLOOKUP($B10,Tabla18[[Columna1]:[Color-picker]],7,0)</f>
        <v>Lavar a máquina
No usar blanqueador
Usar detergentes suaves
Secar Colgando</v>
      </c>
    </row>
    <row r="11" spans="1:14" x14ac:dyDescent="0.3">
      <c r="A11">
        <v>37558</v>
      </c>
      <c r="B11" s="24" t="s">
        <v>229</v>
      </c>
      <c r="C11">
        <f>VLOOKUP($B11,Tabla18[[Columna1]:[Color-picker]],17,0)</f>
        <v>0</v>
      </c>
      <c r="D11">
        <f>VLOOKUP($B11,Tabla18[[Columna1]:[Color-picker]],18,0)</f>
        <v>0</v>
      </c>
      <c r="E11" t="str">
        <f>VLOOKUP($B11,Tabla18[[Columna1]:[Color-picker]],19,0)</f>
        <v>CAMISA</v>
      </c>
      <c r="F11" t="str">
        <f>VLOOKUP($B11,Tabla18[[Columna1]:[Color-picker]],21,0)</f>
        <v>MANGA LARGA</v>
      </c>
      <c r="H11" t="str">
        <f>VLOOKUP($B11,Tabla18[[Columna1]:[Color-picker]],22,0)</f>
        <v>100% ALGODON</v>
      </c>
      <c r="M11" t="str">
        <f>VLOOKUP($B11,Tabla18[[Columna1]:[Color-picker]],7,0)</f>
        <v>Lavar a máquina
No usar blanqueador
Usar detergentes suaves
Secar Colgando</v>
      </c>
    </row>
    <row r="12" spans="1:14" x14ac:dyDescent="0.3">
      <c r="A12">
        <v>37559</v>
      </c>
      <c r="B12" s="26" t="s">
        <v>243</v>
      </c>
      <c r="C12">
        <f>VLOOKUP($B12,Tabla18[[Columna1]:[Color-picker]],17,0)</f>
        <v>0</v>
      </c>
      <c r="D12">
        <f>VLOOKUP($B12,Tabla18[[Columna1]:[Color-picker]],18,0)</f>
        <v>0</v>
      </c>
      <c r="E12" t="str">
        <f>VLOOKUP($B12,Tabla18[[Columna1]:[Color-picker]],19,0)</f>
        <v>CAMISA</v>
      </c>
      <c r="F12" t="str">
        <f>VLOOKUP($B12,Tabla18[[Columna1]:[Color-picker]],21,0)</f>
        <v>MANGA LARGA</v>
      </c>
      <c r="H12">
        <f>VLOOKUP($B12,Tabla18[[Columna1]:[Color-picker]],22,0)</f>
        <v>0</v>
      </c>
      <c r="M12" t="str">
        <f>VLOOKUP($B12,Tabla18[[Columna1]:[Color-picker]],7,0)</f>
        <v>Lavar a máquina
No usar blanqueador
Usar detergentes suaves
Secar Colgando</v>
      </c>
    </row>
    <row r="13" spans="1:14" x14ac:dyDescent="0.3">
      <c r="A13">
        <v>37560</v>
      </c>
      <c r="B13" s="24" t="s">
        <v>243</v>
      </c>
      <c r="C13">
        <f>VLOOKUP($B13,Tabla18[[Columna1]:[Color-picker]],17,0)</f>
        <v>0</v>
      </c>
      <c r="D13">
        <f>VLOOKUP($B13,Tabla18[[Columna1]:[Color-picker]],18,0)</f>
        <v>0</v>
      </c>
      <c r="E13" t="str">
        <f>VLOOKUP($B13,Tabla18[[Columna1]:[Color-picker]],19,0)</f>
        <v>CAMISA</v>
      </c>
      <c r="F13" t="str">
        <f>VLOOKUP($B13,Tabla18[[Columna1]:[Color-picker]],21,0)</f>
        <v>MANGA LARGA</v>
      </c>
      <c r="H13">
        <f>VLOOKUP($B13,Tabla18[[Columna1]:[Color-picker]],22,0)</f>
        <v>0</v>
      </c>
      <c r="M13" t="str">
        <f>VLOOKUP($B13,Tabla18[[Columna1]:[Color-picker]],7,0)</f>
        <v>Lavar a máquina
No usar blanqueador
Usar detergentes suaves
Secar Colgando</v>
      </c>
    </row>
    <row r="14" spans="1:14" x14ac:dyDescent="0.3">
      <c r="A14">
        <v>37561</v>
      </c>
      <c r="B14" s="26" t="s">
        <v>243</v>
      </c>
      <c r="C14">
        <f>VLOOKUP($B14,Tabla18[[Columna1]:[Color-picker]],17,0)</f>
        <v>0</v>
      </c>
      <c r="D14">
        <f>VLOOKUP($B14,Tabla18[[Columna1]:[Color-picker]],18,0)</f>
        <v>0</v>
      </c>
      <c r="E14" t="str">
        <f>VLOOKUP($B14,Tabla18[[Columna1]:[Color-picker]],19,0)</f>
        <v>CAMISA</v>
      </c>
      <c r="F14" t="str">
        <f>VLOOKUP($B14,Tabla18[[Columna1]:[Color-picker]],21,0)</f>
        <v>MANGA LARGA</v>
      </c>
      <c r="H14">
        <f>VLOOKUP($B14,Tabla18[[Columna1]:[Color-picker]],22,0)</f>
        <v>0</v>
      </c>
      <c r="M14" t="str">
        <f>VLOOKUP($B14,Tabla18[[Columna1]:[Color-picker]],7,0)</f>
        <v>Lavar a máquina
No usar blanqueador
Usar detergentes suaves
Secar Colgando</v>
      </c>
    </row>
    <row r="15" spans="1:14" x14ac:dyDescent="0.3">
      <c r="A15">
        <v>37562</v>
      </c>
      <c r="B15" s="24" t="s">
        <v>243</v>
      </c>
      <c r="C15">
        <f>VLOOKUP($B15,Tabla18[[Columna1]:[Color-picker]],17,0)</f>
        <v>0</v>
      </c>
      <c r="D15">
        <f>VLOOKUP($B15,Tabla18[[Columna1]:[Color-picker]],18,0)</f>
        <v>0</v>
      </c>
      <c r="E15" t="str">
        <f>VLOOKUP($B15,Tabla18[[Columna1]:[Color-picker]],19,0)</f>
        <v>CAMISA</v>
      </c>
      <c r="F15" t="str">
        <f>VLOOKUP($B15,Tabla18[[Columna1]:[Color-picker]],21,0)</f>
        <v>MANGA LARGA</v>
      </c>
      <c r="H15">
        <f>VLOOKUP($B15,Tabla18[[Columna1]:[Color-picker]],22,0)</f>
        <v>0</v>
      </c>
      <c r="M15" t="str">
        <f>VLOOKUP($B15,Tabla18[[Columna1]:[Color-picker]],7,0)</f>
        <v>Lavar a máquina
No usar blanqueador
Usar detergentes suaves
Secar Colgando</v>
      </c>
    </row>
    <row r="16" spans="1:14" x14ac:dyDescent="0.3">
      <c r="A16">
        <v>37563</v>
      </c>
      <c r="B16" s="26" t="s">
        <v>243</v>
      </c>
      <c r="C16">
        <f>VLOOKUP($B16,Tabla18[[Columna1]:[Color-picker]],17,0)</f>
        <v>0</v>
      </c>
      <c r="D16">
        <f>VLOOKUP($B16,Tabla18[[Columna1]:[Color-picker]],18,0)</f>
        <v>0</v>
      </c>
      <c r="E16" t="str">
        <f>VLOOKUP($B16,Tabla18[[Columna1]:[Color-picker]],19,0)</f>
        <v>CAMISA</v>
      </c>
      <c r="F16" t="str">
        <f>VLOOKUP($B16,Tabla18[[Columna1]:[Color-picker]],21,0)</f>
        <v>MANGA LARGA</v>
      </c>
      <c r="H16">
        <f>VLOOKUP($B16,Tabla18[[Columna1]:[Color-picker]],22,0)</f>
        <v>0</v>
      </c>
      <c r="M16" t="str">
        <f>VLOOKUP($B16,Tabla18[[Columna1]:[Color-picker]],7,0)</f>
        <v>Lavar a máquina
No usar blanqueador
Usar detergentes suaves
Secar Colgando</v>
      </c>
    </row>
    <row r="17" spans="1:13" x14ac:dyDescent="0.3">
      <c r="A17">
        <v>37564</v>
      </c>
      <c r="B17" s="24" t="s">
        <v>243</v>
      </c>
      <c r="C17">
        <f>VLOOKUP($B17,Tabla18[[Columna1]:[Color-picker]],17,0)</f>
        <v>0</v>
      </c>
      <c r="D17">
        <f>VLOOKUP($B17,Tabla18[[Columna1]:[Color-picker]],18,0)</f>
        <v>0</v>
      </c>
      <c r="E17" t="str">
        <f>VLOOKUP($B17,Tabla18[[Columna1]:[Color-picker]],19,0)</f>
        <v>CAMISA</v>
      </c>
      <c r="F17" t="str">
        <f>VLOOKUP($B17,Tabla18[[Columna1]:[Color-picker]],21,0)</f>
        <v>MANGA LARGA</v>
      </c>
      <c r="H17">
        <f>VLOOKUP($B17,Tabla18[[Columna1]:[Color-picker]],22,0)</f>
        <v>0</v>
      </c>
      <c r="M17" t="str">
        <f>VLOOKUP($B17,Tabla18[[Columna1]:[Color-picker]],7,0)</f>
        <v>Lavar a máquina
No usar blanqueador
Usar detergentes suaves
Secar Colgando</v>
      </c>
    </row>
    <row r="18" spans="1:13" x14ac:dyDescent="0.3">
      <c r="A18">
        <v>37565</v>
      </c>
      <c r="B18" s="26" t="s">
        <v>243</v>
      </c>
      <c r="C18">
        <f>VLOOKUP($B18,Tabla18[[Columna1]:[Color-picker]],17,0)</f>
        <v>0</v>
      </c>
      <c r="D18">
        <f>VLOOKUP($B18,Tabla18[[Columna1]:[Color-picker]],18,0)</f>
        <v>0</v>
      </c>
      <c r="E18" t="str">
        <f>VLOOKUP($B18,Tabla18[[Columna1]:[Color-picker]],19,0)</f>
        <v>CAMISA</v>
      </c>
      <c r="F18" t="str">
        <f>VLOOKUP($B18,Tabla18[[Columna1]:[Color-picker]],21,0)</f>
        <v>MANGA LARGA</v>
      </c>
      <c r="H18">
        <f>VLOOKUP($B18,Tabla18[[Columna1]:[Color-picker]],22,0)</f>
        <v>0</v>
      </c>
      <c r="M18" t="str">
        <f>VLOOKUP($B18,Tabla18[[Columna1]:[Color-picker]],7,0)</f>
        <v>Lavar a máquina
No usar blanqueador
Usar detergentes suaves
Secar Colgando</v>
      </c>
    </row>
    <row r="19" spans="1:13" x14ac:dyDescent="0.3">
      <c r="A19">
        <v>37566</v>
      </c>
      <c r="B19" s="24" t="s">
        <v>243</v>
      </c>
      <c r="C19">
        <f>VLOOKUP($B19,Tabla18[[Columna1]:[Color-picker]],17,0)</f>
        <v>0</v>
      </c>
      <c r="D19">
        <f>VLOOKUP($B19,Tabla18[[Columna1]:[Color-picker]],18,0)</f>
        <v>0</v>
      </c>
      <c r="E19" t="str">
        <f>VLOOKUP($B19,Tabla18[[Columna1]:[Color-picker]],19,0)</f>
        <v>CAMISA</v>
      </c>
      <c r="F19" t="str">
        <f>VLOOKUP($B19,Tabla18[[Columna1]:[Color-picker]],21,0)</f>
        <v>MANGA LARGA</v>
      </c>
      <c r="H19">
        <f>VLOOKUP($B19,Tabla18[[Columna1]:[Color-picker]],22,0)</f>
        <v>0</v>
      </c>
      <c r="M19" t="str">
        <f>VLOOKUP($B19,Tabla18[[Columna1]:[Color-picker]],7,0)</f>
        <v>Lavar a máquina
No usar blanqueador
Usar detergentes suaves
Secar Colgando</v>
      </c>
    </row>
    <row r="20" spans="1:13" x14ac:dyDescent="0.3">
      <c r="A20">
        <v>37567</v>
      </c>
      <c r="B20" s="26" t="s">
        <v>243</v>
      </c>
      <c r="C20">
        <f>VLOOKUP($B20,Tabla18[[Columna1]:[Color-picker]],17,0)</f>
        <v>0</v>
      </c>
      <c r="D20">
        <f>VLOOKUP($B20,Tabla18[[Columna1]:[Color-picker]],18,0)</f>
        <v>0</v>
      </c>
      <c r="E20" t="str">
        <f>VLOOKUP($B20,Tabla18[[Columna1]:[Color-picker]],19,0)</f>
        <v>CAMISA</v>
      </c>
      <c r="F20" t="str">
        <f>VLOOKUP($B20,Tabla18[[Columna1]:[Color-picker]],21,0)</f>
        <v>MANGA LARGA</v>
      </c>
      <c r="H20">
        <f>VLOOKUP($B20,Tabla18[[Columna1]:[Color-picker]],22,0)</f>
        <v>0</v>
      </c>
      <c r="M20" t="str">
        <f>VLOOKUP($B20,Tabla18[[Columna1]:[Color-picker]],7,0)</f>
        <v>Lavar a máquina
No usar blanqueador
Usar detergentes suaves
Secar Colgando</v>
      </c>
    </row>
    <row r="21" spans="1:13" x14ac:dyDescent="0.3">
      <c r="A21">
        <v>37568</v>
      </c>
      <c r="B21" s="24" t="s">
        <v>243</v>
      </c>
      <c r="C21">
        <f>VLOOKUP($B21,Tabla18[[Columna1]:[Color-picker]],17,0)</f>
        <v>0</v>
      </c>
      <c r="D21">
        <f>VLOOKUP($B21,Tabla18[[Columna1]:[Color-picker]],18,0)</f>
        <v>0</v>
      </c>
      <c r="E21" t="str">
        <f>VLOOKUP($B21,Tabla18[[Columna1]:[Color-picker]],19,0)</f>
        <v>CAMISA</v>
      </c>
      <c r="F21" t="str">
        <f>VLOOKUP($B21,Tabla18[[Columna1]:[Color-picker]],21,0)</f>
        <v>MANGA LARGA</v>
      </c>
      <c r="H21">
        <f>VLOOKUP($B21,Tabla18[[Columna1]:[Color-picker]],22,0)</f>
        <v>0</v>
      </c>
      <c r="M21" t="str">
        <f>VLOOKUP($B21,Tabla18[[Columna1]:[Color-picker]],7,0)</f>
        <v>Lavar a máquina
No usar blanqueador
Usar detergentes suaves
Secar Colgando</v>
      </c>
    </row>
    <row r="22" spans="1:13" x14ac:dyDescent="0.3">
      <c r="A22">
        <v>37569</v>
      </c>
      <c r="B22" s="26" t="s">
        <v>243</v>
      </c>
      <c r="C22">
        <f>VLOOKUP($B22,Tabla18[[Columna1]:[Color-picker]],17,0)</f>
        <v>0</v>
      </c>
      <c r="D22">
        <f>VLOOKUP($B22,Tabla18[[Columna1]:[Color-picker]],18,0)</f>
        <v>0</v>
      </c>
      <c r="E22" t="str">
        <f>VLOOKUP($B22,Tabla18[[Columna1]:[Color-picker]],19,0)</f>
        <v>CAMISA</v>
      </c>
      <c r="F22" t="str">
        <f>VLOOKUP($B22,Tabla18[[Columna1]:[Color-picker]],21,0)</f>
        <v>MANGA LARGA</v>
      </c>
      <c r="H22">
        <f>VLOOKUP($B22,Tabla18[[Columna1]:[Color-picker]],22,0)</f>
        <v>0</v>
      </c>
      <c r="M22" t="str">
        <f>VLOOKUP($B22,Tabla18[[Columna1]:[Color-picker]],7,0)</f>
        <v>Lavar a máquina
No usar blanqueador
Usar detergentes suaves
Secar Colgando</v>
      </c>
    </row>
    <row r="23" spans="1:13" x14ac:dyDescent="0.3">
      <c r="A23">
        <v>37570</v>
      </c>
      <c r="B23" s="24" t="s">
        <v>243</v>
      </c>
      <c r="C23">
        <f>VLOOKUP($B23,Tabla18[[Columna1]:[Color-picker]],17,0)</f>
        <v>0</v>
      </c>
      <c r="D23">
        <f>VLOOKUP($B23,Tabla18[[Columna1]:[Color-picker]],18,0)</f>
        <v>0</v>
      </c>
      <c r="E23" t="str">
        <f>VLOOKUP($B23,Tabla18[[Columna1]:[Color-picker]],19,0)</f>
        <v>CAMISA</v>
      </c>
      <c r="F23" t="str">
        <f>VLOOKUP($B23,Tabla18[[Columna1]:[Color-picker]],21,0)</f>
        <v>MANGA LARGA</v>
      </c>
      <c r="H23">
        <f>VLOOKUP($B23,Tabla18[[Columna1]:[Color-picker]],22,0)</f>
        <v>0</v>
      </c>
      <c r="M23" t="str">
        <f>VLOOKUP($B23,Tabla18[[Columna1]:[Color-picker]],7,0)</f>
        <v>Lavar a máquina
No usar blanqueador
Usar detergentes suaves
Secar Colgando</v>
      </c>
    </row>
    <row r="24" spans="1:13" x14ac:dyDescent="0.3">
      <c r="A24">
        <v>37571</v>
      </c>
      <c r="B24" s="26" t="s">
        <v>279</v>
      </c>
      <c r="C24">
        <f>VLOOKUP($B24,Tabla18[[Columna1]:[Color-picker]],17,0)</f>
        <v>0</v>
      </c>
      <c r="D24">
        <f>VLOOKUP($B24,Tabla18[[Columna1]:[Color-picker]],18,0)</f>
        <v>0</v>
      </c>
      <c r="E24" t="str">
        <f>VLOOKUP($B24,Tabla18[[Columna1]:[Color-picker]],19,0)</f>
        <v>PLAYERA</v>
      </c>
      <c r="F24" t="str">
        <f>VLOOKUP($B24,Tabla18[[Columna1]:[Color-picker]],21,0)</f>
        <v>MANGA CORTA</v>
      </c>
      <c r="H24" t="str">
        <f>VLOOKUP($B24,Tabla18[[Columna1]:[Color-picker]],22,0)</f>
        <v>50% ALG / 50% POLIESTER</v>
      </c>
      <c r="M24" t="str">
        <f>VLOOKUP($B24,Tabla18[[Columna1]:[Color-picker]],7,0)</f>
        <v>Lavar a máquina
No usar blanqueador
Usar detergentes suaves
Secar Colgando</v>
      </c>
    </row>
    <row r="25" spans="1:13" x14ac:dyDescent="0.3">
      <c r="A25">
        <v>37572</v>
      </c>
      <c r="B25" s="24" t="s">
        <v>279</v>
      </c>
      <c r="C25">
        <f>VLOOKUP($B25,Tabla18[[Columna1]:[Color-picker]],17,0)</f>
        <v>0</v>
      </c>
      <c r="D25">
        <f>VLOOKUP($B25,Tabla18[[Columna1]:[Color-picker]],18,0)</f>
        <v>0</v>
      </c>
      <c r="E25" t="str">
        <f>VLOOKUP($B25,Tabla18[[Columna1]:[Color-picker]],19,0)</f>
        <v>PLAYERA</v>
      </c>
      <c r="F25" t="str">
        <f>VLOOKUP($B25,Tabla18[[Columna1]:[Color-picker]],21,0)</f>
        <v>MANGA CORTA</v>
      </c>
      <c r="H25" t="str">
        <f>VLOOKUP($B25,Tabla18[[Columna1]:[Color-picker]],22,0)</f>
        <v>50% ALG / 50% POLIESTER</v>
      </c>
      <c r="M25" t="str">
        <f>VLOOKUP($B25,Tabla18[[Columna1]:[Color-picker]],7,0)</f>
        <v>Lavar a máquina
No usar blanqueador
Usar detergentes suaves
Secar Colgando</v>
      </c>
    </row>
    <row r="26" spans="1:13" x14ac:dyDescent="0.3">
      <c r="A26">
        <v>37573</v>
      </c>
      <c r="B26" s="26" t="s">
        <v>279</v>
      </c>
      <c r="C26">
        <f>VLOOKUP($B26,Tabla18[[Columna1]:[Color-picker]],17,0)</f>
        <v>0</v>
      </c>
      <c r="D26">
        <f>VLOOKUP($B26,Tabla18[[Columna1]:[Color-picker]],18,0)</f>
        <v>0</v>
      </c>
      <c r="E26" t="str">
        <f>VLOOKUP($B26,Tabla18[[Columna1]:[Color-picker]],19,0)</f>
        <v>PLAYERA</v>
      </c>
      <c r="F26" t="str">
        <f>VLOOKUP($B26,Tabla18[[Columna1]:[Color-picker]],21,0)</f>
        <v>MANGA CORTA</v>
      </c>
      <c r="H26" t="str">
        <f>VLOOKUP($B26,Tabla18[[Columna1]:[Color-picker]],22,0)</f>
        <v>50% ALG / 50% POLIESTER</v>
      </c>
      <c r="M26" t="str">
        <f>VLOOKUP($B26,Tabla18[[Columna1]:[Color-picker]],7,0)</f>
        <v>Lavar a máquina
No usar blanqueador
Usar detergentes suaves
Secar Colgando</v>
      </c>
    </row>
    <row r="27" spans="1:13" x14ac:dyDescent="0.3">
      <c r="A27">
        <v>37574</v>
      </c>
      <c r="B27" s="24" t="s">
        <v>279</v>
      </c>
      <c r="C27">
        <f>VLOOKUP($B27,Tabla18[[Columna1]:[Color-picker]],17,0)</f>
        <v>0</v>
      </c>
      <c r="D27">
        <f>VLOOKUP($B27,Tabla18[[Columna1]:[Color-picker]],18,0)</f>
        <v>0</v>
      </c>
      <c r="E27" t="str">
        <f>VLOOKUP($B27,Tabla18[[Columna1]:[Color-picker]],19,0)</f>
        <v>PLAYERA</v>
      </c>
      <c r="F27" t="str">
        <f>VLOOKUP($B27,Tabla18[[Columna1]:[Color-picker]],21,0)</f>
        <v>MANGA CORTA</v>
      </c>
      <c r="H27" t="str">
        <f>VLOOKUP($B27,Tabla18[[Columna1]:[Color-picker]],22,0)</f>
        <v>50% ALG / 50% POLIESTER</v>
      </c>
      <c r="M27" t="str">
        <f>VLOOKUP($B27,Tabla18[[Columna1]:[Color-picker]],7,0)</f>
        <v>Lavar a máquina
No usar blanqueador
Usar detergentes suaves
Secar Colgando</v>
      </c>
    </row>
    <row r="28" spans="1:13" x14ac:dyDescent="0.3">
      <c r="A28">
        <v>37575</v>
      </c>
      <c r="B28" s="26" t="s">
        <v>293</v>
      </c>
      <c r="C28">
        <f>VLOOKUP($B28,Tabla18[[Columna1]:[Color-picker]],17,0)</f>
        <v>0</v>
      </c>
      <c r="D28">
        <f>VLOOKUP($B28,Tabla18[[Columna1]:[Color-picker]],18,0)</f>
        <v>0</v>
      </c>
      <c r="E28" t="str">
        <f>VLOOKUP($B28,Tabla18[[Columna1]:[Color-picker]],19,0)</f>
        <v>PLAYERA</v>
      </c>
      <c r="F28" t="str">
        <f>VLOOKUP($B28,Tabla18[[Columna1]:[Color-picker]],21,0)</f>
        <v>CUELLO REDONDO</v>
      </c>
      <c r="H28" t="str">
        <f>VLOOKUP($B28,Tabla18[[Columna1]:[Color-picker]],22,0)</f>
        <v>50% ALG / 50% POLIESTER</v>
      </c>
      <c r="M28" t="str">
        <f>VLOOKUP($B28,Tabla18[[Columna1]:[Color-picker]],7,0)</f>
        <v>Lavar a máquina
No usar blanqueador
Usar detergentes suaves
Secar Colgando</v>
      </c>
    </row>
    <row r="29" spans="1:13" x14ac:dyDescent="0.3">
      <c r="A29">
        <v>37576</v>
      </c>
      <c r="B29" s="24" t="s">
        <v>293</v>
      </c>
      <c r="C29">
        <f>VLOOKUP($B29,Tabla18[[Columna1]:[Color-picker]],17,0)</f>
        <v>0</v>
      </c>
      <c r="D29">
        <f>VLOOKUP($B29,Tabla18[[Columna1]:[Color-picker]],18,0)</f>
        <v>0</v>
      </c>
      <c r="E29" t="str">
        <f>VLOOKUP($B29,Tabla18[[Columna1]:[Color-picker]],19,0)</f>
        <v>PLAYERA</v>
      </c>
      <c r="F29" t="str">
        <f>VLOOKUP($B29,Tabla18[[Columna1]:[Color-picker]],21,0)</f>
        <v>CUELLO REDONDO</v>
      </c>
      <c r="H29" t="str">
        <f>VLOOKUP($B29,Tabla18[[Columna1]:[Color-picker]],22,0)</f>
        <v>50% ALG / 50% POLIESTER</v>
      </c>
      <c r="M29" t="str">
        <f>VLOOKUP($B29,Tabla18[[Columna1]:[Color-picker]],7,0)</f>
        <v>Lavar a máquina
No usar blanqueador
Usar detergentes suaves
Secar Colgando</v>
      </c>
    </row>
    <row r="30" spans="1:13" x14ac:dyDescent="0.3">
      <c r="A30">
        <v>37577</v>
      </c>
      <c r="B30" s="26" t="s">
        <v>293</v>
      </c>
      <c r="C30">
        <f>VLOOKUP($B30,Tabla18[[Columna1]:[Color-picker]],17,0)</f>
        <v>0</v>
      </c>
      <c r="D30">
        <f>VLOOKUP($B30,Tabla18[[Columna1]:[Color-picker]],18,0)</f>
        <v>0</v>
      </c>
      <c r="E30" t="str">
        <f>VLOOKUP($B30,Tabla18[[Columna1]:[Color-picker]],19,0)</f>
        <v>PLAYERA</v>
      </c>
      <c r="F30" t="str">
        <f>VLOOKUP($B30,Tabla18[[Columna1]:[Color-picker]],21,0)</f>
        <v>CUELLO REDONDO</v>
      </c>
      <c r="H30" t="str">
        <f>VLOOKUP($B30,Tabla18[[Columna1]:[Color-picker]],22,0)</f>
        <v>50% ALG / 50% POLIESTER</v>
      </c>
      <c r="M30" t="str">
        <f>VLOOKUP($B30,Tabla18[[Columna1]:[Color-picker]],7,0)</f>
        <v>Lavar a máquina
No usar blanqueador
Usar detergentes suaves
Secar Colgando</v>
      </c>
    </row>
    <row r="31" spans="1:13" x14ac:dyDescent="0.3">
      <c r="A31">
        <v>37578</v>
      </c>
      <c r="B31" s="24" t="s">
        <v>293</v>
      </c>
      <c r="C31">
        <f>VLOOKUP($B31,Tabla18[[Columna1]:[Color-picker]],17,0)</f>
        <v>0</v>
      </c>
      <c r="D31">
        <f>VLOOKUP($B31,Tabla18[[Columna1]:[Color-picker]],18,0)</f>
        <v>0</v>
      </c>
      <c r="E31" t="str">
        <f>VLOOKUP($B31,Tabla18[[Columna1]:[Color-picker]],19,0)</f>
        <v>PLAYERA</v>
      </c>
      <c r="F31" t="str">
        <f>VLOOKUP($B31,Tabla18[[Columna1]:[Color-picker]],21,0)</f>
        <v>CUELLO REDONDO</v>
      </c>
      <c r="H31" t="str">
        <f>VLOOKUP($B31,Tabla18[[Columna1]:[Color-picker]],22,0)</f>
        <v>50% ALG / 50% POLIESTER</v>
      </c>
      <c r="M31" t="str">
        <f>VLOOKUP($B31,Tabla18[[Columna1]:[Color-picker]],7,0)</f>
        <v>Lavar a máquina
No usar blanqueador
Usar detergentes suaves
Secar Colgando</v>
      </c>
    </row>
    <row r="32" spans="1:13" x14ac:dyDescent="0.3">
      <c r="A32">
        <v>37579</v>
      </c>
      <c r="B32" s="26" t="s">
        <v>293</v>
      </c>
      <c r="C32">
        <f>VLOOKUP($B32,Tabla18[[Columna1]:[Color-picker]],17,0)</f>
        <v>0</v>
      </c>
      <c r="D32">
        <f>VLOOKUP($B32,Tabla18[[Columna1]:[Color-picker]],18,0)</f>
        <v>0</v>
      </c>
      <c r="E32" t="str">
        <f>VLOOKUP($B32,Tabla18[[Columna1]:[Color-picker]],19,0)</f>
        <v>PLAYERA</v>
      </c>
      <c r="F32" t="str">
        <f>VLOOKUP($B32,Tabla18[[Columna1]:[Color-picker]],21,0)</f>
        <v>CUELLO REDONDO</v>
      </c>
      <c r="H32" t="str">
        <f>VLOOKUP($B32,Tabla18[[Columna1]:[Color-picker]],22,0)</f>
        <v>50% ALG / 50% POLIESTER</v>
      </c>
      <c r="M32" t="str">
        <f>VLOOKUP($B32,Tabla18[[Columna1]:[Color-picker]],7,0)</f>
        <v>Lavar a máquina
No usar blanqueador
Usar detergentes suaves
Secar Colgando</v>
      </c>
    </row>
    <row r="33" spans="1:13" x14ac:dyDescent="0.3">
      <c r="A33">
        <v>37580</v>
      </c>
      <c r="B33" s="24" t="s">
        <v>293</v>
      </c>
      <c r="C33">
        <f>VLOOKUP($B33,Tabla18[[Columna1]:[Color-picker]],17,0)</f>
        <v>0</v>
      </c>
      <c r="D33">
        <f>VLOOKUP($B33,Tabla18[[Columna1]:[Color-picker]],18,0)</f>
        <v>0</v>
      </c>
      <c r="E33" t="str">
        <f>VLOOKUP($B33,Tabla18[[Columna1]:[Color-picker]],19,0)</f>
        <v>PLAYERA</v>
      </c>
      <c r="F33" t="str">
        <f>VLOOKUP($B33,Tabla18[[Columna1]:[Color-picker]],21,0)</f>
        <v>CUELLO REDONDO</v>
      </c>
      <c r="H33" t="str">
        <f>VLOOKUP($B33,Tabla18[[Columna1]:[Color-picker]],22,0)</f>
        <v>50% ALG / 50% POLIESTER</v>
      </c>
      <c r="M33" t="str">
        <f>VLOOKUP($B33,Tabla18[[Columna1]:[Color-picker]],7,0)</f>
        <v>Lavar a máquina
No usar blanqueador
Usar detergentes suaves
Secar Colgando</v>
      </c>
    </row>
    <row r="34" spans="1:13" x14ac:dyDescent="0.3">
      <c r="A34">
        <v>37581</v>
      </c>
      <c r="B34" s="26" t="s">
        <v>293</v>
      </c>
      <c r="C34">
        <f>VLOOKUP($B34,Tabla18[[Columna1]:[Color-picker]],17,0)</f>
        <v>0</v>
      </c>
      <c r="D34">
        <f>VLOOKUP($B34,Tabla18[[Columna1]:[Color-picker]],18,0)</f>
        <v>0</v>
      </c>
      <c r="E34" t="str">
        <f>VLOOKUP($B34,Tabla18[[Columna1]:[Color-picker]],19,0)</f>
        <v>PLAYERA</v>
      </c>
      <c r="F34" t="str">
        <f>VLOOKUP($B34,Tabla18[[Columna1]:[Color-picker]],21,0)</f>
        <v>CUELLO REDONDO</v>
      </c>
      <c r="H34" t="str">
        <f>VLOOKUP($B34,Tabla18[[Columna1]:[Color-picker]],22,0)</f>
        <v>50% ALG / 50% POLIESTER</v>
      </c>
      <c r="M34" t="str">
        <f>VLOOKUP($B34,Tabla18[[Columna1]:[Color-picker]],7,0)</f>
        <v>Lavar a máquina
No usar blanqueador
Usar detergentes suaves
Secar Colgando</v>
      </c>
    </row>
    <row r="35" spans="1:13" x14ac:dyDescent="0.3">
      <c r="A35">
        <v>37582</v>
      </c>
      <c r="B35" s="24" t="s">
        <v>293</v>
      </c>
      <c r="C35">
        <f>VLOOKUP($B35,Tabla18[[Columna1]:[Color-picker]],17,0)</f>
        <v>0</v>
      </c>
      <c r="D35">
        <f>VLOOKUP($B35,Tabla18[[Columna1]:[Color-picker]],18,0)</f>
        <v>0</v>
      </c>
      <c r="E35" t="str">
        <f>VLOOKUP($B35,Tabla18[[Columna1]:[Color-picker]],19,0)</f>
        <v>PLAYERA</v>
      </c>
      <c r="F35" t="str">
        <f>VLOOKUP($B35,Tabla18[[Columna1]:[Color-picker]],21,0)</f>
        <v>CUELLO REDONDO</v>
      </c>
      <c r="H35" t="str">
        <f>VLOOKUP($B35,Tabla18[[Columna1]:[Color-picker]],22,0)</f>
        <v>50% ALG / 50% POLIESTER</v>
      </c>
      <c r="M35" t="str">
        <f>VLOOKUP($B35,Tabla18[[Columna1]:[Color-picker]],7,0)</f>
        <v>Lavar a máquina
No usar blanqueador
Usar detergentes suaves
Secar Colgando</v>
      </c>
    </row>
    <row r="36" spans="1:13" x14ac:dyDescent="0.3">
      <c r="A36">
        <v>37583</v>
      </c>
      <c r="B36" s="26" t="s">
        <v>293</v>
      </c>
      <c r="C36">
        <f>VLOOKUP($B36,Tabla18[[Columna1]:[Color-picker]],17,0)</f>
        <v>0</v>
      </c>
      <c r="D36">
        <f>VLOOKUP($B36,Tabla18[[Columna1]:[Color-picker]],18,0)</f>
        <v>0</v>
      </c>
      <c r="E36" t="str">
        <f>VLOOKUP($B36,Tabla18[[Columna1]:[Color-picker]],19,0)</f>
        <v>PLAYERA</v>
      </c>
      <c r="F36" t="str">
        <f>VLOOKUP($B36,Tabla18[[Columna1]:[Color-picker]],21,0)</f>
        <v>CUELLO REDONDO</v>
      </c>
      <c r="H36" t="str">
        <f>VLOOKUP($B36,Tabla18[[Columna1]:[Color-picker]],22,0)</f>
        <v>50% ALG / 50% POLIESTER</v>
      </c>
      <c r="M36" t="str">
        <f>VLOOKUP($B36,Tabla18[[Columna1]:[Color-picker]],7,0)</f>
        <v>Lavar a máquina
No usar blanqueador
Usar detergentes suaves
Secar Colgando</v>
      </c>
    </row>
    <row r="37" spans="1:13" x14ac:dyDescent="0.3">
      <c r="A37">
        <v>37584</v>
      </c>
      <c r="B37" s="24" t="s">
        <v>293</v>
      </c>
      <c r="C37">
        <f>VLOOKUP($B37,Tabla18[[Columna1]:[Color-picker]],17,0)</f>
        <v>0</v>
      </c>
      <c r="D37">
        <f>VLOOKUP($B37,Tabla18[[Columna1]:[Color-picker]],18,0)</f>
        <v>0</v>
      </c>
      <c r="E37" t="str">
        <f>VLOOKUP($B37,Tabla18[[Columna1]:[Color-picker]],19,0)</f>
        <v>PLAYERA</v>
      </c>
      <c r="F37" t="str">
        <f>VLOOKUP($B37,Tabla18[[Columna1]:[Color-picker]],21,0)</f>
        <v>CUELLO REDONDO</v>
      </c>
      <c r="H37" t="str">
        <f>VLOOKUP($B37,Tabla18[[Columna1]:[Color-picker]],22,0)</f>
        <v>50% ALG / 50% POLIESTER</v>
      </c>
      <c r="M37" t="str">
        <f>VLOOKUP($B37,Tabla18[[Columna1]:[Color-picker]],7,0)</f>
        <v>Lavar a máquina
No usar blanqueador
Usar detergentes suaves
Secar Colgando</v>
      </c>
    </row>
    <row r="38" spans="1:13" x14ac:dyDescent="0.3">
      <c r="A38">
        <v>37585</v>
      </c>
      <c r="B38" s="26" t="s">
        <v>293</v>
      </c>
      <c r="C38">
        <f>VLOOKUP($B38,Tabla18[[Columna1]:[Color-picker]],17,0)</f>
        <v>0</v>
      </c>
      <c r="D38">
        <f>VLOOKUP($B38,Tabla18[[Columna1]:[Color-picker]],18,0)</f>
        <v>0</v>
      </c>
      <c r="E38" t="str">
        <f>VLOOKUP($B38,Tabla18[[Columna1]:[Color-picker]],19,0)</f>
        <v>PLAYERA</v>
      </c>
      <c r="F38" t="str">
        <f>VLOOKUP($B38,Tabla18[[Columna1]:[Color-picker]],21,0)</f>
        <v>CUELLO REDONDO</v>
      </c>
      <c r="H38" t="str">
        <f>VLOOKUP($B38,Tabla18[[Columna1]:[Color-picker]],22,0)</f>
        <v>50% ALG / 50% POLIESTER</v>
      </c>
      <c r="M38" t="str">
        <f>VLOOKUP($B38,Tabla18[[Columna1]:[Color-picker]],7,0)</f>
        <v>Lavar a máquina
No usar blanqueador
Usar detergentes suaves
Secar Colgando</v>
      </c>
    </row>
    <row r="39" spans="1:13" x14ac:dyDescent="0.3">
      <c r="A39">
        <v>37586</v>
      </c>
      <c r="B39" s="24" t="s">
        <v>293</v>
      </c>
      <c r="C39">
        <f>VLOOKUP($B39,Tabla18[[Columna1]:[Color-picker]],17,0)</f>
        <v>0</v>
      </c>
      <c r="D39">
        <f>VLOOKUP($B39,Tabla18[[Columna1]:[Color-picker]],18,0)</f>
        <v>0</v>
      </c>
      <c r="E39" t="str">
        <f>VLOOKUP($B39,Tabla18[[Columna1]:[Color-picker]],19,0)</f>
        <v>PLAYERA</v>
      </c>
      <c r="F39" t="str">
        <f>VLOOKUP($B39,Tabla18[[Columna1]:[Color-picker]],21,0)</f>
        <v>CUELLO REDONDO</v>
      </c>
      <c r="H39" t="str">
        <f>VLOOKUP($B39,Tabla18[[Columna1]:[Color-picker]],22,0)</f>
        <v>50% ALG / 50% POLIESTER</v>
      </c>
      <c r="M39" t="str">
        <f>VLOOKUP($B39,Tabla18[[Columna1]:[Color-picker]],7,0)</f>
        <v>Lavar a máquina
No usar blanqueador
Usar detergentes suaves
Secar Colgando</v>
      </c>
    </row>
    <row r="40" spans="1:13" x14ac:dyDescent="0.3">
      <c r="A40">
        <v>37587</v>
      </c>
      <c r="B40" s="26" t="s">
        <v>330</v>
      </c>
      <c r="C40">
        <f>VLOOKUP($B40,Tabla18[[Columna1]:[Color-picker]],17,0)</f>
        <v>0</v>
      </c>
      <c r="D40">
        <f>VLOOKUP($B40,Tabla18[[Columna1]:[Color-picker]],18,0)</f>
        <v>0</v>
      </c>
      <c r="E40" t="str">
        <f>VLOOKUP($B40,Tabla18[[Columna1]:[Color-picker]],19,0)</f>
        <v>JEANS</v>
      </c>
      <c r="F40" t="str">
        <f>VLOOKUP($B40,Tabla18[[Columna1]:[Color-picker]],21,0)</f>
        <v>CINTURA MEDIA</v>
      </c>
      <c r="H40" t="str">
        <f>VLOOKUP($B40,Tabla18[[Columna1]:[Color-picker]],22,0)</f>
        <v>ALGODON  ELASTANO</v>
      </c>
      <c r="M40" t="str">
        <f>VLOOKUP($B40,Tabla18[[Columna1]:[Color-picker]],7,0)</f>
        <v>Lavar a máquina
No usar blanqueador
Usar detergentes suaves
Secar Colgando</v>
      </c>
    </row>
    <row r="41" spans="1:13" x14ac:dyDescent="0.3">
      <c r="A41">
        <v>37588</v>
      </c>
      <c r="B41" s="24" t="s">
        <v>330</v>
      </c>
      <c r="C41">
        <f>VLOOKUP($B41,Tabla18[[Columna1]:[Color-picker]],17,0)</f>
        <v>0</v>
      </c>
      <c r="D41">
        <f>VLOOKUP($B41,Tabla18[[Columna1]:[Color-picker]],18,0)</f>
        <v>0</v>
      </c>
      <c r="E41" t="str">
        <f>VLOOKUP($B41,Tabla18[[Columna1]:[Color-picker]],19,0)</f>
        <v>JEANS</v>
      </c>
      <c r="F41" t="str">
        <f>VLOOKUP($B41,Tabla18[[Columna1]:[Color-picker]],21,0)</f>
        <v>CINTURA MEDIA</v>
      </c>
      <c r="H41" t="str">
        <f>VLOOKUP($B41,Tabla18[[Columna1]:[Color-picker]],22,0)</f>
        <v>ALGODON  ELASTANO</v>
      </c>
      <c r="M41" t="str">
        <f>VLOOKUP($B41,Tabla18[[Columna1]:[Color-picker]],7,0)</f>
        <v>Lavar a máquina
No usar blanqueador
Usar detergentes suaves
Secar Colgando</v>
      </c>
    </row>
    <row r="42" spans="1:13" x14ac:dyDescent="0.3">
      <c r="A42">
        <v>37589</v>
      </c>
      <c r="B42" s="26" t="s">
        <v>330</v>
      </c>
      <c r="C42">
        <f>VLOOKUP($B42,Tabla18[[Columna1]:[Color-picker]],17,0)</f>
        <v>0</v>
      </c>
      <c r="D42">
        <f>VLOOKUP($B42,Tabla18[[Columna1]:[Color-picker]],18,0)</f>
        <v>0</v>
      </c>
      <c r="E42" t="str">
        <f>VLOOKUP($B42,Tabla18[[Columna1]:[Color-picker]],19,0)</f>
        <v>JEANS</v>
      </c>
      <c r="F42" t="str">
        <f>VLOOKUP($B42,Tabla18[[Columna1]:[Color-picker]],21,0)</f>
        <v>CINTURA MEDIA</v>
      </c>
      <c r="H42" t="str">
        <f>VLOOKUP($B42,Tabla18[[Columna1]:[Color-picker]],22,0)</f>
        <v>ALGODON  ELASTANO</v>
      </c>
      <c r="M42" t="str">
        <f>VLOOKUP($B42,Tabla18[[Columna1]:[Color-picker]],7,0)</f>
        <v>Lavar a máquina
No usar blanqueador
Usar detergentes suaves
Secar Colgando</v>
      </c>
    </row>
    <row r="43" spans="1:13" x14ac:dyDescent="0.3">
      <c r="A43">
        <v>37590</v>
      </c>
      <c r="B43" s="24" t="s">
        <v>330</v>
      </c>
      <c r="C43">
        <f>VLOOKUP($B43,Tabla18[[Columna1]:[Color-picker]],17,0)</f>
        <v>0</v>
      </c>
      <c r="D43">
        <f>VLOOKUP($B43,Tabla18[[Columna1]:[Color-picker]],18,0)</f>
        <v>0</v>
      </c>
      <c r="E43" t="str">
        <f>VLOOKUP($B43,Tabla18[[Columna1]:[Color-picker]],19,0)</f>
        <v>JEANS</v>
      </c>
      <c r="F43" t="str">
        <f>VLOOKUP($B43,Tabla18[[Columna1]:[Color-picker]],21,0)</f>
        <v>CINTURA MEDIA</v>
      </c>
      <c r="H43" t="str">
        <f>VLOOKUP($B43,Tabla18[[Columna1]:[Color-picker]],22,0)</f>
        <v>ALGODON  ELASTANO</v>
      </c>
      <c r="M43" t="str">
        <f>VLOOKUP($B43,Tabla18[[Columna1]:[Color-picker]],7,0)</f>
        <v>Lavar a máquina
No usar blanqueador
Usar detergentes suaves
Secar Colgando</v>
      </c>
    </row>
    <row r="44" spans="1:13" x14ac:dyDescent="0.3">
      <c r="A44">
        <v>37591</v>
      </c>
      <c r="B44" s="26" t="s">
        <v>330</v>
      </c>
      <c r="C44">
        <f>VLOOKUP($B44,Tabla18[[Columna1]:[Color-picker]],17,0)</f>
        <v>0</v>
      </c>
      <c r="D44">
        <f>VLOOKUP($B44,Tabla18[[Columna1]:[Color-picker]],18,0)</f>
        <v>0</v>
      </c>
      <c r="E44" t="str">
        <f>VLOOKUP($B44,Tabla18[[Columna1]:[Color-picker]],19,0)</f>
        <v>JEANS</v>
      </c>
      <c r="F44" t="str">
        <f>VLOOKUP($B44,Tabla18[[Columna1]:[Color-picker]],21,0)</f>
        <v>CINTURA MEDIA</v>
      </c>
      <c r="H44" t="str">
        <f>VLOOKUP($B44,Tabla18[[Columna1]:[Color-picker]],22,0)</f>
        <v>ALGODON  ELASTANO</v>
      </c>
      <c r="M44" t="str">
        <f>VLOOKUP($B44,Tabla18[[Columna1]:[Color-picker]],7,0)</f>
        <v>Lavar a máquina
No usar blanqueador
Usar detergentes suaves
Secar Colgando</v>
      </c>
    </row>
    <row r="45" spans="1:13" x14ac:dyDescent="0.3">
      <c r="A45">
        <v>37592</v>
      </c>
      <c r="B45" s="24" t="s">
        <v>330</v>
      </c>
      <c r="C45">
        <f>VLOOKUP($B45,Tabla18[[Columna1]:[Color-picker]],17,0)</f>
        <v>0</v>
      </c>
      <c r="D45">
        <f>VLOOKUP($B45,Tabla18[[Columna1]:[Color-picker]],18,0)</f>
        <v>0</v>
      </c>
      <c r="E45" t="str">
        <f>VLOOKUP($B45,Tabla18[[Columna1]:[Color-picker]],19,0)</f>
        <v>JEANS</v>
      </c>
      <c r="F45" t="str">
        <f>VLOOKUP($B45,Tabla18[[Columna1]:[Color-picker]],21,0)</f>
        <v>CINTURA MEDIA</v>
      </c>
      <c r="H45" t="str">
        <f>VLOOKUP($B45,Tabla18[[Columna1]:[Color-picker]],22,0)</f>
        <v>ALGODON  ELASTANO</v>
      </c>
      <c r="M45" t="str">
        <f>VLOOKUP($B45,Tabla18[[Columna1]:[Color-picker]],7,0)</f>
        <v>Lavar a máquina
No usar blanqueador
Usar detergentes suaves
Secar Colgando</v>
      </c>
    </row>
    <row r="46" spans="1:13" x14ac:dyDescent="0.3">
      <c r="A46">
        <v>37593</v>
      </c>
      <c r="B46" s="26" t="s">
        <v>330</v>
      </c>
      <c r="C46">
        <f>VLOOKUP($B46,Tabla18[[Columna1]:[Color-picker]],17,0)</f>
        <v>0</v>
      </c>
      <c r="D46">
        <f>VLOOKUP($B46,Tabla18[[Columna1]:[Color-picker]],18,0)</f>
        <v>0</v>
      </c>
      <c r="E46" t="str">
        <f>VLOOKUP($B46,Tabla18[[Columna1]:[Color-picker]],19,0)</f>
        <v>JEANS</v>
      </c>
      <c r="F46" t="str">
        <f>VLOOKUP($B46,Tabla18[[Columna1]:[Color-picker]],21,0)</f>
        <v>CINTURA MEDIA</v>
      </c>
      <c r="H46" t="str">
        <f>VLOOKUP($B46,Tabla18[[Columna1]:[Color-picker]],22,0)</f>
        <v>ALGODON  ELASTANO</v>
      </c>
      <c r="M46" t="str">
        <f>VLOOKUP($B46,Tabla18[[Columna1]:[Color-picker]],7,0)</f>
        <v>Lavar a máquina
No usar blanqueador
Usar detergentes suaves
Secar Colgando</v>
      </c>
    </row>
    <row r="47" spans="1:13" x14ac:dyDescent="0.3">
      <c r="A47">
        <v>37594</v>
      </c>
      <c r="B47" s="24" t="s">
        <v>350</v>
      </c>
      <c r="C47">
        <f>VLOOKUP($B47,Tabla18[[Columna1]:[Color-picker]],17,0)</f>
        <v>0</v>
      </c>
      <c r="D47">
        <f>VLOOKUP($B47,Tabla18[[Columna1]:[Color-picker]],18,0)</f>
        <v>0</v>
      </c>
      <c r="E47" t="str">
        <f>VLOOKUP($B47,Tabla18[[Columna1]:[Color-picker]],19,0)</f>
        <v>PLAYERA</v>
      </c>
      <c r="F47" t="str">
        <f>VLOOKUP($B47,Tabla18[[Columna1]:[Color-picker]],21,0)</f>
        <v>CUELLO REDONDO</v>
      </c>
      <c r="H47">
        <f>VLOOKUP($B47,Tabla18[[Columna1]:[Color-picker]],22,0)</f>
        <v>0</v>
      </c>
      <c r="M47" t="str">
        <f>VLOOKUP($B47,Tabla18[[Columna1]:[Color-picker]],7,0)</f>
        <v>Lavar a máquina
No usar blanqueador
Usar detergentes suaves
Secar Colgando</v>
      </c>
    </row>
    <row r="48" spans="1:13" x14ac:dyDescent="0.3">
      <c r="A48">
        <v>37595</v>
      </c>
      <c r="B48" s="26" t="s">
        <v>350</v>
      </c>
      <c r="C48">
        <f>VLOOKUP($B48,Tabla18[[Columna1]:[Color-picker]],17,0)</f>
        <v>0</v>
      </c>
      <c r="D48">
        <f>VLOOKUP($B48,Tabla18[[Columna1]:[Color-picker]],18,0)</f>
        <v>0</v>
      </c>
      <c r="E48" t="str">
        <f>VLOOKUP($B48,Tabla18[[Columna1]:[Color-picker]],19,0)</f>
        <v>PLAYERA</v>
      </c>
      <c r="F48" t="str">
        <f>VLOOKUP($B48,Tabla18[[Columna1]:[Color-picker]],21,0)</f>
        <v>CUELLO REDONDO</v>
      </c>
      <c r="H48">
        <f>VLOOKUP($B48,Tabla18[[Columna1]:[Color-picker]],22,0)</f>
        <v>0</v>
      </c>
      <c r="M48" t="str">
        <f>VLOOKUP($B48,Tabla18[[Columna1]:[Color-picker]],7,0)</f>
        <v>Lavar a máquina
No usar blanqueador
Usar detergentes suaves
Secar Colgando</v>
      </c>
    </row>
    <row r="49" spans="1:13" x14ac:dyDescent="0.3">
      <c r="A49">
        <v>37596</v>
      </c>
      <c r="B49" s="24" t="s">
        <v>350</v>
      </c>
      <c r="C49">
        <f>VLOOKUP($B49,Tabla18[[Columna1]:[Color-picker]],17,0)</f>
        <v>0</v>
      </c>
      <c r="D49">
        <f>VLOOKUP($B49,Tabla18[[Columna1]:[Color-picker]],18,0)</f>
        <v>0</v>
      </c>
      <c r="E49" t="str">
        <f>VLOOKUP($B49,Tabla18[[Columna1]:[Color-picker]],19,0)</f>
        <v>PLAYERA</v>
      </c>
      <c r="F49" t="str">
        <f>VLOOKUP($B49,Tabla18[[Columna1]:[Color-picker]],21,0)</f>
        <v>CUELLO REDONDO</v>
      </c>
      <c r="H49">
        <f>VLOOKUP($B49,Tabla18[[Columna1]:[Color-picker]],22,0)</f>
        <v>0</v>
      </c>
      <c r="M49" t="str">
        <f>VLOOKUP($B49,Tabla18[[Columna1]:[Color-picker]],7,0)</f>
        <v>Lavar a máquina
No usar blanqueador
Usar detergentes suaves
Secar Colgando</v>
      </c>
    </row>
    <row r="50" spans="1:13" x14ac:dyDescent="0.3">
      <c r="A50">
        <v>37597</v>
      </c>
      <c r="B50" s="26" t="s">
        <v>362</v>
      </c>
      <c r="C50">
        <f>VLOOKUP($B50,Tabla18[[Columna1]:[Color-picker]],17,0)</f>
        <v>0</v>
      </c>
      <c r="D50">
        <f>VLOOKUP($B50,Tabla18[[Columna1]:[Color-picker]],18,0)</f>
        <v>0</v>
      </c>
      <c r="E50" t="str">
        <f>VLOOKUP($B50,Tabla18[[Columna1]:[Color-picker]],19,0)</f>
        <v>PANTS</v>
      </c>
      <c r="F50" t="str">
        <f>VLOOKUP($B50,Tabla18[[Columna1]:[Color-picker]],21,0)</f>
        <v>CINTURA MEDIA</v>
      </c>
      <c r="H50">
        <f>VLOOKUP($B50,Tabla18[[Columna1]:[Color-picker]],22,0)</f>
        <v>0</v>
      </c>
      <c r="M50" t="str">
        <f>VLOOKUP($B50,Tabla18[[Columna1]:[Color-picker]],7,0)</f>
        <v>Lavar a máquina
No usar blanqueador
Usar detergentes suaves
Secar Colgando</v>
      </c>
    </row>
    <row r="51" spans="1:13" x14ac:dyDescent="0.3">
      <c r="A51">
        <v>37598</v>
      </c>
      <c r="B51" s="24" t="s">
        <v>362</v>
      </c>
      <c r="C51">
        <f>VLOOKUP($B51,Tabla18[[Columna1]:[Color-picker]],17,0)</f>
        <v>0</v>
      </c>
      <c r="D51">
        <f>VLOOKUP($B51,Tabla18[[Columna1]:[Color-picker]],18,0)</f>
        <v>0</v>
      </c>
      <c r="E51" t="str">
        <f>VLOOKUP($B51,Tabla18[[Columna1]:[Color-picker]],19,0)</f>
        <v>PANTS</v>
      </c>
      <c r="F51" t="str">
        <f>VLOOKUP($B51,Tabla18[[Columna1]:[Color-picker]],21,0)</f>
        <v>CINTURA MEDIA</v>
      </c>
      <c r="H51">
        <f>VLOOKUP($B51,Tabla18[[Columna1]:[Color-picker]],22,0)</f>
        <v>0</v>
      </c>
      <c r="M51" t="str">
        <f>VLOOKUP($B51,Tabla18[[Columna1]:[Color-picker]],7,0)</f>
        <v>Lavar a máquina
No usar blanqueador
Usar detergentes suaves
Secar Colgando</v>
      </c>
    </row>
    <row r="52" spans="1:13" x14ac:dyDescent="0.3">
      <c r="A52">
        <v>37599</v>
      </c>
      <c r="B52" s="26" t="s">
        <v>362</v>
      </c>
      <c r="C52">
        <f>VLOOKUP($B52,Tabla18[[Columna1]:[Color-picker]],17,0)</f>
        <v>0</v>
      </c>
      <c r="D52">
        <f>VLOOKUP($B52,Tabla18[[Columna1]:[Color-picker]],18,0)</f>
        <v>0</v>
      </c>
      <c r="E52" t="str">
        <f>VLOOKUP($B52,Tabla18[[Columna1]:[Color-picker]],19,0)</f>
        <v>PANTS</v>
      </c>
      <c r="F52" t="str">
        <f>VLOOKUP($B52,Tabla18[[Columna1]:[Color-picker]],21,0)</f>
        <v>CINTURA MEDIA</v>
      </c>
      <c r="H52">
        <f>VLOOKUP($B52,Tabla18[[Columna1]:[Color-picker]],22,0)</f>
        <v>0</v>
      </c>
      <c r="M52" t="str">
        <f>VLOOKUP($B52,Tabla18[[Columna1]:[Color-picker]],7,0)</f>
        <v>Lavar a máquina
No usar blanqueador
Usar detergentes suaves
Secar Colgando</v>
      </c>
    </row>
    <row r="53" spans="1:13" x14ac:dyDescent="0.3">
      <c r="A53">
        <v>37600</v>
      </c>
      <c r="B53" s="24" t="s">
        <v>362</v>
      </c>
      <c r="C53">
        <f>VLOOKUP($B53,Tabla18[[Columna1]:[Color-picker]],17,0)</f>
        <v>0</v>
      </c>
      <c r="D53">
        <f>VLOOKUP($B53,Tabla18[[Columna1]:[Color-picker]],18,0)</f>
        <v>0</v>
      </c>
      <c r="E53" t="str">
        <f>VLOOKUP($B53,Tabla18[[Columna1]:[Color-picker]],19,0)</f>
        <v>PANTS</v>
      </c>
      <c r="F53" t="str">
        <f>VLOOKUP($B53,Tabla18[[Columna1]:[Color-picker]],21,0)</f>
        <v>CINTURA MEDIA</v>
      </c>
      <c r="H53">
        <f>VLOOKUP($B53,Tabla18[[Columna1]:[Color-picker]],22,0)</f>
        <v>0</v>
      </c>
      <c r="M53" t="str">
        <f>VLOOKUP($B53,Tabla18[[Columna1]:[Color-picker]],7,0)</f>
        <v>Lavar a máquina
No usar blanqueador
Usar detergentes suaves
Secar Colgando</v>
      </c>
    </row>
    <row r="54" spans="1:13" x14ac:dyDescent="0.3">
      <c r="A54">
        <v>37601</v>
      </c>
      <c r="B54" s="26" t="s">
        <v>362</v>
      </c>
      <c r="C54">
        <f>VLOOKUP($B54,Tabla18[[Columna1]:[Color-picker]],17,0)</f>
        <v>0</v>
      </c>
      <c r="D54">
        <f>VLOOKUP($B54,Tabla18[[Columna1]:[Color-picker]],18,0)</f>
        <v>0</v>
      </c>
      <c r="E54" t="str">
        <f>VLOOKUP($B54,Tabla18[[Columna1]:[Color-picker]],19,0)</f>
        <v>PANTS</v>
      </c>
      <c r="F54" t="str">
        <f>VLOOKUP($B54,Tabla18[[Columna1]:[Color-picker]],21,0)</f>
        <v>CINTURA MEDIA</v>
      </c>
      <c r="H54">
        <f>VLOOKUP($B54,Tabla18[[Columna1]:[Color-picker]],22,0)</f>
        <v>0</v>
      </c>
      <c r="M54" t="str">
        <f>VLOOKUP($B54,Tabla18[[Columna1]:[Color-picker]],7,0)</f>
        <v>Lavar a máquina
No usar blanqueador
Usar detergentes suaves
Secar Colgando</v>
      </c>
    </row>
    <row r="55" spans="1:13" x14ac:dyDescent="0.3">
      <c r="A55">
        <v>37602</v>
      </c>
      <c r="B55" s="24" t="s">
        <v>378</v>
      </c>
      <c r="C55">
        <f>VLOOKUP($B55,Tabla18[[Columna1]:[Color-picker]],17,0)</f>
        <v>0</v>
      </c>
      <c r="D55">
        <f>VLOOKUP($B55,Tabla18[[Columna1]:[Color-picker]],18,0)</f>
        <v>0</v>
      </c>
      <c r="E55" t="str">
        <f>VLOOKUP($B55,Tabla18[[Columna1]:[Color-picker]],19,0)</f>
        <v>PANTS</v>
      </c>
      <c r="F55" t="str">
        <f>VLOOKUP($B55,Tabla18[[Columna1]:[Color-picker]],21,0)</f>
        <v>CINTURA MEDIA</v>
      </c>
      <c r="H55">
        <f>VLOOKUP($B55,Tabla18[[Columna1]:[Color-picker]],22,0)</f>
        <v>0</v>
      </c>
      <c r="M55" t="str">
        <f>VLOOKUP($B55,Tabla18[[Columna1]:[Color-picker]],7,0)</f>
        <v>Lavar a máquina
No usar blanqueador
Usar detergentes suaves
Secar Colgando</v>
      </c>
    </row>
    <row r="56" spans="1:13" x14ac:dyDescent="0.3">
      <c r="A56">
        <v>37603</v>
      </c>
      <c r="B56" s="26" t="s">
        <v>378</v>
      </c>
      <c r="C56">
        <f>VLOOKUP($B56,Tabla18[[Columna1]:[Color-picker]],17,0)</f>
        <v>0</v>
      </c>
      <c r="D56">
        <f>VLOOKUP($B56,Tabla18[[Columna1]:[Color-picker]],18,0)</f>
        <v>0</v>
      </c>
      <c r="E56" t="str">
        <f>VLOOKUP($B56,Tabla18[[Columna1]:[Color-picker]],19,0)</f>
        <v>PANTS</v>
      </c>
      <c r="F56" t="str">
        <f>VLOOKUP($B56,Tabla18[[Columna1]:[Color-picker]],21,0)</f>
        <v>CINTURA MEDIA</v>
      </c>
      <c r="H56">
        <f>VLOOKUP($B56,Tabla18[[Columna1]:[Color-picker]],22,0)</f>
        <v>0</v>
      </c>
      <c r="M56" t="str">
        <f>VLOOKUP($B56,Tabla18[[Columna1]:[Color-picker]],7,0)</f>
        <v>Lavar a máquina
No usar blanqueador
Usar detergentes suaves
Secar Colgando</v>
      </c>
    </row>
    <row r="57" spans="1:13" x14ac:dyDescent="0.3">
      <c r="A57">
        <v>37604</v>
      </c>
      <c r="B57" s="24" t="s">
        <v>378</v>
      </c>
      <c r="C57">
        <f>VLOOKUP($B57,Tabla18[[Columna1]:[Color-picker]],17,0)</f>
        <v>0</v>
      </c>
      <c r="D57">
        <f>VLOOKUP($B57,Tabla18[[Columna1]:[Color-picker]],18,0)</f>
        <v>0</v>
      </c>
      <c r="E57" t="str">
        <f>VLOOKUP($B57,Tabla18[[Columna1]:[Color-picker]],19,0)</f>
        <v>PANTS</v>
      </c>
      <c r="F57" t="str">
        <f>VLOOKUP($B57,Tabla18[[Columna1]:[Color-picker]],21,0)</f>
        <v>CINTURA MEDIA</v>
      </c>
      <c r="H57">
        <f>VLOOKUP($B57,Tabla18[[Columna1]:[Color-picker]],22,0)</f>
        <v>0</v>
      </c>
      <c r="M57" t="str">
        <f>VLOOKUP($B57,Tabla18[[Columna1]:[Color-picker]],7,0)</f>
        <v>Lavar a máquina
No usar blanqueador
Usar detergentes suaves
Secar Colgando</v>
      </c>
    </row>
    <row r="58" spans="1:13" x14ac:dyDescent="0.3">
      <c r="A58">
        <v>37605</v>
      </c>
      <c r="B58" s="26" t="s">
        <v>378</v>
      </c>
      <c r="C58">
        <f>VLOOKUP($B58,Tabla18[[Columna1]:[Color-picker]],17,0)</f>
        <v>0</v>
      </c>
      <c r="D58">
        <f>VLOOKUP($B58,Tabla18[[Columna1]:[Color-picker]],18,0)</f>
        <v>0</v>
      </c>
      <c r="E58" t="str">
        <f>VLOOKUP($B58,Tabla18[[Columna1]:[Color-picker]],19,0)</f>
        <v>PANTS</v>
      </c>
      <c r="F58" t="str">
        <f>VLOOKUP($B58,Tabla18[[Columna1]:[Color-picker]],21,0)</f>
        <v>CINTURA MEDIA</v>
      </c>
      <c r="H58">
        <f>VLOOKUP($B58,Tabla18[[Columna1]:[Color-picker]],22,0)</f>
        <v>0</v>
      </c>
      <c r="M58" t="str">
        <f>VLOOKUP($B58,Tabla18[[Columna1]:[Color-picker]],7,0)</f>
        <v>Lavar a máquina
No usar blanqueador
Usar detergentes suaves
Secar Colgando</v>
      </c>
    </row>
    <row r="59" spans="1:13" x14ac:dyDescent="0.3">
      <c r="A59">
        <v>37606</v>
      </c>
      <c r="B59" s="24" t="s">
        <v>378</v>
      </c>
      <c r="C59">
        <f>VLOOKUP($B59,Tabla18[[Columna1]:[Color-picker]],17,0)</f>
        <v>0</v>
      </c>
      <c r="D59">
        <f>VLOOKUP($B59,Tabla18[[Columna1]:[Color-picker]],18,0)</f>
        <v>0</v>
      </c>
      <c r="E59" t="str">
        <f>VLOOKUP($B59,Tabla18[[Columna1]:[Color-picker]],19,0)</f>
        <v>PANTS</v>
      </c>
      <c r="F59" t="str">
        <f>VLOOKUP($B59,Tabla18[[Columna1]:[Color-picker]],21,0)</f>
        <v>CINTURA MEDIA</v>
      </c>
      <c r="H59">
        <f>VLOOKUP($B59,Tabla18[[Columna1]:[Color-picker]],22,0)</f>
        <v>0</v>
      </c>
      <c r="M59" t="str">
        <f>VLOOKUP($B59,Tabla18[[Columna1]:[Color-picker]],7,0)</f>
        <v>Lavar a máquina
No usar blanqueador
Usar detergentes suaves
Secar Colgando</v>
      </c>
    </row>
    <row r="60" spans="1:13" x14ac:dyDescent="0.3">
      <c r="A60">
        <v>37607</v>
      </c>
      <c r="B60" s="26" t="s">
        <v>394</v>
      </c>
      <c r="C60">
        <f>VLOOKUP($B60,Tabla18[[Columna1]:[Color-picker]],17,0)</f>
        <v>0</v>
      </c>
      <c r="D60">
        <f>VLOOKUP($B60,Tabla18[[Columna1]:[Color-picker]],18,0)</f>
        <v>0</v>
      </c>
      <c r="E60" t="str">
        <f>VLOOKUP($B60,Tabla18[[Columna1]:[Color-picker]],19,0)</f>
        <v>PLAYERA</v>
      </c>
      <c r="F60" t="str">
        <f>VLOOKUP($B60,Tabla18[[Columna1]:[Color-picker]],21,0)</f>
        <v>MANGA LARGA</v>
      </c>
      <c r="H60" t="str">
        <f>VLOOKUP($B60,Tabla18[[Columna1]:[Color-picker]],22,0)</f>
        <v>100% POLIESTER</v>
      </c>
      <c r="M60" t="str">
        <f>VLOOKUP($B60,Tabla18[[Columna1]:[Color-picker]],7,0)</f>
        <v>Lavar a máquina
No usar blanqueador
Usar detergentes suaves
Secar Colgando</v>
      </c>
    </row>
    <row r="61" spans="1:13" x14ac:dyDescent="0.3">
      <c r="A61">
        <v>37608</v>
      </c>
      <c r="B61" s="24" t="s">
        <v>394</v>
      </c>
      <c r="C61">
        <f>VLOOKUP($B61,Tabla18[[Columna1]:[Color-picker]],17,0)</f>
        <v>0</v>
      </c>
      <c r="D61">
        <f>VLOOKUP($B61,Tabla18[[Columna1]:[Color-picker]],18,0)</f>
        <v>0</v>
      </c>
      <c r="E61" t="str">
        <f>VLOOKUP($B61,Tabla18[[Columna1]:[Color-picker]],19,0)</f>
        <v>PLAYERA</v>
      </c>
      <c r="F61" t="str">
        <f>VLOOKUP($B61,Tabla18[[Columna1]:[Color-picker]],21,0)</f>
        <v>MANGA LARGA</v>
      </c>
      <c r="H61" t="str">
        <f>VLOOKUP($B61,Tabla18[[Columna1]:[Color-picker]],22,0)</f>
        <v>100% POLIESTER</v>
      </c>
      <c r="M61" t="str">
        <f>VLOOKUP($B61,Tabla18[[Columna1]:[Color-picker]],7,0)</f>
        <v>Lavar a máquina
No usar blanqueador
Usar detergentes suaves
Secar Colgando</v>
      </c>
    </row>
    <row r="62" spans="1:13" x14ac:dyDescent="0.3">
      <c r="A62">
        <v>37609</v>
      </c>
      <c r="B62" s="26" t="s">
        <v>394</v>
      </c>
      <c r="C62">
        <f>VLOOKUP($B62,Tabla18[[Columna1]:[Color-picker]],17,0)</f>
        <v>0</v>
      </c>
      <c r="D62">
        <f>VLOOKUP($B62,Tabla18[[Columna1]:[Color-picker]],18,0)</f>
        <v>0</v>
      </c>
      <c r="E62" t="str">
        <f>VLOOKUP($B62,Tabla18[[Columna1]:[Color-picker]],19,0)</f>
        <v>PLAYERA</v>
      </c>
      <c r="F62" t="str">
        <f>VLOOKUP($B62,Tabla18[[Columna1]:[Color-picker]],21,0)</f>
        <v>MANGA LARGA</v>
      </c>
      <c r="H62" t="str">
        <f>VLOOKUP($B62,Tabla18[[Columna1]:[Color-picker]],22,0)</f>
        <v>100% POLIESTER</v>
      </c>
      <c r="M62" t="str">
        <f>VLOOKUP($B62,Tabla18[[Columna1]:[Color-picker]],7,0)</f>
        <v>Lavar a máquina
No usar blanqueador
Usar detergentes suaves
Secar Colgando</v>
      </c>
    </row>
    <row r="63" spans="1:13" x14ac:dyDescent="0.3">
      <c r="A63">
        <v>37610</v>
      </c>
      <c r="B63" s="24" t="s">
        <v>394</v>
      </c>
      <c r="C63">
        <f>VLOOKUP($B63,Tabla18[[Columna1]:[Color-picker]],17,0)</f>
        <v>0</v>
      </c>
      <c r="D63">
        <f>VLOOKUP($B63,Tabla18[[Columna1]:[Color-picker]],18,0)</f>
        <v>0</v>
      </c>
      <c r="E63" t="str">
        <f>VLOOKUP($B63,Tabla18[[Columna1]:[Color-picker]],19,0)</f>
        <v>PLAYERA</v>
      </c>
      <c r="F63" t="str">
        <f>VLOOKUP($B63,Tabla18[[Columna1]:[Color-picker]],21,0)</f>
        <v>MANGA LARGA</v>
      </c>
      <c r="H63" t="str">
        <f>VLOOKUP($B63,Tabla18[[Columna1]:[Color-picker]],22,0)</f>
        <v>100% POLIESTER</v>
      </c>
      <c r="M63" t="str">
        <f>VLOOKUP($B63,Tabla18[[Columna1]:[Color-picker]],7,0)</f>
        <v>Lavar a máquina
No usar blanqueador
Usar detergentes suaves
Secar Colgando</v>
      </c>
    </row>
    <row r="64" spans="1:13" x14ac:dyDescent="0.3">
      <c r="A64">
        <v>37611</v>
      </c>
      <c r="B64" s="26" t="s">
        <v>129</v>
      </c>
      <c r="C64">
        <f>VLOOKUP($B64,Tabla18[[Columna1]:[Color-picker]],17,0)</f>
        <v>0</v>
      </c>
      <c r="D64">
        <f>VLOOKUP($B64,Tabla18[[Columna1]:[Color-picker]],18,0)</f>
        <v>0</v>
      </c>
      <c r="E64" t="str">
        <f>VLOOKUP($B64,Tabla18[[Columna1]:[Color-picker]],19,0)</f>
        <v>SUDADERA</v>
      </c>
      <c r="F64" t="str">
        <f>VLOOKUP($B64,Tabla18[[Columna1]:[Color-picker]],21,0)</f>
        <v>MANGA LARGA</v>
      </c>
      <c r="H64">
        <f>VLOOKUP($B64,Tabla18[[Columna1]:[Color-picker]],22,0)</f>
        <v>0</v>
      </c>
      <c r="M64" t="str">
        <f>VLOOKUP($B64,Tabla18[[Columna1]:[Color-picker]],7,0)</f>
        <v>Lavar a máquina
No usar blanqueador
Usar detergentes suaves
Secar Colgando</v>
      </c>
    </row>
    <row r="65" spans="1:13" x14ac:dyDescent="0.3">
      <c r="A65">
        <v>37612</v>
      </c>
      <c r="B65" s="24" t="s">
        <v>129</v>
      </c>
      <c r="C65">
        <f>VLOOKUP($B65,Tabla18[[Columna1]:[Color-picker]],17,0)</f>
        <v>0</v>
      </c>
      <c r="D65">
        <f>VLOOKUP($B65,Tabla18[[Columna1]:[Color-picker]],18,0)</f>
        <v>0</v>
      </c>
      <c r="E65" t="str">
        <f>VLOOKUP($B65,Tabla18[[Columna1]:[Color-picker]],19,0)</f>
        <v>SUDADERA</v>
      </c>
      <c r="F65" t="str">
        <f>VLOOKUP($B65,Tabla18[[Columna1]:[Color-picker]],21,0)</f>
        <v>MANGA LARGA</v>
      </c>
      <c r="H65">
        <f>VLOOKUP($B65,Tabla18[[Columna1]:[Color-picker]],22,0)</f>
        <v>0</v>
      </c>
      <c r="M65" t="str">
        <f>VLOOKUP($B65,Tabla18[[Columna1]:[Color-picker]],7,0)</f>
        <v>Lavar a máquina
No usar blanqueador
Usar detergentes suaves
Secar Colgando</v>
      </c>
    </row>
    <row r="66" spans="1:13" x14ac:dyDescent="0.3">
      <c r="A66">
        <v>37613</v>
      </c>
      <c r="B66" s="26" t="s">
        <v>129</v>
      </c>
      <c r="C66">
        <f>VLOOKUP($B66,Tabla18[[Columna1]:[Color-picker]],17,0)</f>
        <v>0</v>
      </c>
      <c r="D66">
        <f>VLOOKUP($B66,Tabla18[[Columna1]:[Color-picker]],18,0)</f>
        <v>0</v>
      </c>
      <c r="E66" t="str">
        <f>VLOOKUP($B66,Tabla18[[Columna1]:[Color-picker]],19,0)</f>
        <v>SUDADERA</v>
      </c>
      <c r="F66" t="str">
        <f>VLOOKUP($B66,Tabla18[[Columna1]:[Color-picker]],21,0)</f>
        <v>MANGA LARGA</v>
      </c>
      <c r="H66">
        <f>VLOOKUP($B66,Tabla18[[Columna1]:[Color-picker]],22,0)</f>
        <v>0</v>
      </c>
      <c r="M66" t="str">
        <f>VLOOKUP($B66,Tabla18[[Columna1]:[Color-picker]],7,0)</f>
        <v>Lavar a máquina
No usar blanqueador
Usar detergentes suaves
Secar Colgando</v>
      </c>
    </row>
    <row r="67" spans="1:13" x14ac:dyDescent="0.3">
      <c r="A67">
        <v>37614</v>
      </c>
      <c r="B67" s="24" t="s">
        <v>129</v>
      </c>
      <c r="C67">
        <f>VLOOKUP($B67,Tabla18[[Columna1]:[Color-picker]],17,0)</f>
        <v>0</v>
      </c>
      <c r="D67">
        <f>VLOOKUP($B67,Tabla18[[Columna1]:[Color-picker]],18,0)</f>
        <v>0</v>
      </c>
      <c r="E67" t="str">
        <f>VLOOKUP($B67,Tabla18[[Columna1]:[Color-picker]],19,0)</f>
        <v>SUDADERA</v>
      </c>
      <c r="F67" t="str">
        <f>VLOOKUP($B67,Tabla18[[Columna1]:[Color-picker]],21,0)</f>
        <v>MANGA LARGA</v>
      </c>
      <c r="H67">
        <f>VLOOKUP($B67,Tabla18[[Columna1]:[Color-picker]],22,0)</f>
        <v>0</v>
      </c>
      <c r="M67" t="str">
        <f>VLOOKUP($B67,Tabla18[[Columna1]:[Color-picker]],7,0)</f>
        <v>Lavar a máquina
No usar blanqueador
Usar detergentes suaves
Secar Colgando</v>
      </c>
    </row>
    <row r="68" spans="1:13" x14ac:dyDescent="0.3">
      <c r="A68">
        <v>37615</v>
      </c>
      <c r="B68" s="26" t="s">
        <v>129</v>
      </c>
      <c r="C68">
        <f>VLOOKUP($B68,Tabla18[[Columna1]:[Color-picker]],17,0)</f>
        <v>0</v>
      </c>
      <c r="D68">
        <f>VLOOKUP($B68,Tabla18[[Columna1]:[Color-picker]],18,0)</f>
        <v>0</v>
      </c>
      <c r="E68" t="str">
        <f>VLOOKUP($B68,Tabla18[[Columna1]:[Color-picker]],19,0)</f>
        <v>SUDADERA</v>
      </c>
      <c r="F68" t="str">
        <f>VLOOKUP($B68,Tabla18[[Columna1]:[Color-picker]],21,0)</f>
        <v>MANGA LARGA</v>
      </c>
      <c r="H68">
        <f>VLOOKUP($B68,Tabla18[[Columna1]:[Color-picker]],22,0)</f>
        <v>0</v>
      </c>
      <c r="M68" t="str">
        <f>VLOOKUP($B68,Tabla18[[Columna1]:[Color-picker]],7,0)</f>
        <v>Lavar a máquina
No usar blanqueador
Usar detergentes suaves
Secar Colgando</v>
      </c>
    </row>
    <row r="69" spans="1:13" x14ac:dyDescent="0.3">
      <c r="A69">
        <v>37616</v>
      </c>
      <c r="B69" s="24" t="s">
        <v>423</v>
      </c>
      <c r="C69">
        <f>VLOOKUP($B69,Tabla18[[Columna1]:[Color-picker]],17,0)</f>
        <v>0</v>
      </c>
      <c r="D69">
        <f>VLOOKUP($B69,Tabla18[[Columna1]:[Color-picker]],18,0)</f>
        <v>0</v>
      </c>
      <c r="E69" t="str">
        <f>VLOOKUP($B69,Tabla18[[Columna1]:[Color-picker]],19,0)</f>
        <v>CHAMARRA</v>
      </c>
      <c r="F69" t="str">
        <f>VLOOKUP($B69,Tabla18[[Columna1]:[Color-picker]],21,0)</f>
        <v>MANGA LARGA</v>
      </c>
      <c r="H69">
        <f>VLOOKUP($B69,Tabla18[[Columna1]:[Color-picker]],22,0)</f>
        <v>0</v>
      </c>
      <c r="M69" t="str">
        <f>VLOOKUP($B69,Tabla18[[Columna1]:[Color-picker]],7,0)</f>
        <v>Lavar a máquina
No usar blanqueador
Usar detergentes suaves
Secar Colgando</v>
      </c>
    </row>
    <row r="70" spans="1:13" x14ac:dyDescent="0.3">
      <c r="A70">
        <v>37617</v>
      </c>
      <c r="B70" s="26" t="s">
        <v>423</v>
      </c>
      <c r="C70">
        <f>VLOOKUP($B70,Tabla18[[Columna1]:[Color-picker]],17,0)</f>
        <v>0</v>
      </c>
      <c r="D70">
        <f>VLOOKUP($B70,Tabla18[[Columna1]:[Color-picker]],18,0)</f>
        <v>0</v>
      </c>
      <c r="E70" t="str">
        <f>VLOOKUP($B70,Tabla18[[Columna1]:[Color-picker]],19,0)</f>
        <v>CHAMARRA</v>
      </c>
      <c r="F70" t="str">
        <f>VLOOKUP($B70,Tabla18[[Columna1]:[Color-picker]],21,0)</f>
        <v>MANGA LARGA</v>
      </c>
      <c r="H70">
        <f>VLOOKUP($B70,Tabla18[[Columna1]:[Color-picker]],22,0)</f>
        <v>0</v>
      </c>
      <c r="M70" t="str">
        <f>VLOOKUP($B70,Tabla18[[Columna1]:[Color-picker]],7,0)</f>
        <v>Lavar a máquina
No usar blanqueador
Usar detergentes suaves
Secar Colgando</v>
      </c>
    </row>
    <row r="71" spans="1:13" x14ac:dyDescent="0.3">
      <c r="A71">
        <v>37618</v>
      </c>
      <c r="B71" s="24" t="s">
        <v>423</v>
      </c>
      <c r="C71">
        <f>VLOOKUP($B71,Tabla18[[Columna1]:[Color-picker]],17,0)</f>
        <v>0</v>
      </c>
      <c r="D71">
        <f>VLOOKUP($B71,Tabla18[[Columna1]:[Color-picker]],18,0)</f>
        <v>0</v>
      </c>
      <c r="E71" t="str">
        <f>VLOOKUP($B71,Tabla18[[Columna1]:[Color-picker]],19,0)</f>
        <v>CHAMARRA</v>
      </c>
      <c r="F71" t="str">
        <f>VLOOKUP($B71,Tabla18[[Columna1]:[Color-picker]],21,0)</f>
        <v>MANGA LARGA</v>
      </c>
      <c r="H71">
        <f>VLOOKUP($B71,Tabla18[[Columna1]:[Color-picker]],22,0)</f>
        <v>0</v>
      </c>
      <c r="M71" t="str">
        <f>VLOOKUP($B71,Tabla18[[Columna1]:[Color-picker]],7,0)</f>
        <v>Lavar a máquina
No usar blanqueador
Usar detergentes suaves
Secar Colgando</v>
      </c>
    </row>
    <row r="72" spans="1:13" x14ac:dyDescent="0.3">
      <c r="A72">
        <v>37619</v>
      </c>
      <c r="B72" s="26" t="s">
        <v>435</v>
      </c>
      <c r="C72">
        <f>VLOOKUP($B72,Tabla18[[Columna1]:[Color-picker]],17,0)</f>
        <v>0</v>
      </c>
      <c r="D72">
        <f>VLOOKUP($B72,Tabla18[[Columna1]:[Color-picker]],18,0)</f>
        <v>0</v>
      </c>
      <c r="E72" t="str">
        <f>VLOOKUP($B72,Tabla18[[Columna1]:[Color-picker]],19,0)</f>
        <v>BLUSA</v>
      </c>
      <c r="F72" t="str">
        <f>VLOOKUP($B72,Tabla18[[Columna1]:[Color-picker]],21,0)</f>
        <v>HOMBRO DESCUBIERTO</v>
      </c>
      <c r="H72">
        <f>VLOOKUP($B72,Tabla18[[Columna1]:[Color-picker]],22,0)</f>
        <v>0</v>
      </c>
      <c r="M72" t="str">
        <f>VLOOKUP($B72,Tabla18[[Columna1]:[Color-picker]],7,0)</f>
        <v>Lavar a máquina
No usar blanqueador
Usar detergentes suaves
Secar Colgando</v>
      </c>
    </row>
    <row r="73" spans="1:13" x14ac:dyDescent="0.3">
      <c r="A73">
        <v>37620</v>
      </c>
      <c r="B73" s="24" t="s">
        <v>435</v>
      </c>
      <c r="C73">
        <f>VLOOKUP($B73,Tabla18[[Columna1]:[Color-picker]],17,0)</f>
        <v>0</v>
      </c>
      <c r="D73">
        <f>VLOOKUP($B73,Tabla18[[Columna1]:[Color-picker]],18,0)</f>
        <v>0</v>
      </c>
      <c r="E73" t="str">
        <f>VLOOKUP($B73,Tabla18[[Columna1]:[Color-picker]],19,0)</f>
        <v>BLUSA</v>
      </c>
      <c r="F73" t="str">
        <f>VLOOKUP($B73,Tabla18[[Columna1]:[Color-picker]],21,0)</f>
        <v>HOMBRO DESCUBIERTO</v>
      </c>
      <c r="H73">
        <f>VLOOKUP($B73,Tabla18[[Columna1]:[Color-picker]],22,0)</f>
        <v>0</v>
      </c>
      <c r="M73" t="str">
        <f>VLOOKUP($B73,Tabla18[[Columna1]:[Color-picker]],7,0)</f>
        <v>Lavar a máquina
No usar blanqueador
Usar detergentes suaves
Secar Colgando</v>
      </c>
    </row>
    <row r="74" spans="1:13" x14ac:dyDescent="0.3">
      <c r="A74">
        <v>37621</v>
      </c>
      <c r="B74" s="26" t="s">
        <v>435</v>
      </c>
      <c r="C74">
        <f>VLOOKUP($B74,Tabla18[[Columna1]:[Color-picker]],17,0)</f>
        <v>0</v>
      </c>
      <c r="D74">
        <f>VLOOKUP($B74,Tabla18[[Columna1]:[Color-picker]],18,0)</f>
        <v>0</v>
      </c>
      <c r="E74" t="str">
        <f>VLOOKUP($B74,Tabla18[[Columna1]:[Color-picker]],19,0)</f>
        <v>BLUSA</v>
      </c>
      <c r="F74" t="str">
        <f>VLOOKUP($B74,Tabla18[[Columna1]:[Color-picker]],21,0)</f>
        <v>HOMBRO DESCUBIERTO</v>
      </c>
      <c r="H74">
        <f>VLOOKUP($B74,Tabla18[[Columna1]:[Color-picker]],22,0)</f>
        <v>0</v>
      </c>
      <c r="M74" t="str">
        <f>VLOOKUP($B74,Tabla18[[Columna1]:[Color-picker]],7,0)</f>
        <v>Lavar a máquina
No usar blanqueador
Usar detergentes suaves
Secar Colgando</v>
      </c>
    </row>
    <row r="75" spans="1:13" x14ac:dyDescent="0.3">
      <c r="A75">
        <v>37622</v>
      </c>
      <c r="B75" s="24" t="s">
        <v>447</v>
      </c>
      <c r="C75">
        <f>VLOOKUP($B75,Tabla18[[Columna1]:[Color-picker]],17,0)</f>
        <v>0</v>
      </c>
      <c r="D75">
        <f>VLOOKUP($B75,Tabla18[[Columna1]:[Color-picker]],18,0)</f>
        <v>0</v>
      </c>
      <c r="E75" t="str">
        <f>VLOOKUP($B75,Tabla18[[Columna1]:[Color-picker]],19,0)</f>
        <v>BLUSA</v>
      </c>
      <c r="F75" t="str">
        <f>VLOOKUP($B75,Tabla18[[Columna1]:[Color-picker]],21,0)</f>
        <v>HOMBRO DESCUBIERTO</v>
      </c>
      <c r="H75">
        <f>VLOOKUP($B75,Tabla18[[Columna1]:[Color-picker]],22,0)</f>
        <v>0</v>
      </c>
      <c r="M75" t="str">
        <f>VLOOKUP($B75,Tabla18[[Columna1]:[Color-picker]],7,0)</f>
        <v>Lavar a máquina
No usar blanqueador
Usar detergentes suaves
Secar Colgando</v>
      </c>
    </row>
    <row r="76" spans="1:13" x14ac:dyDescent="0.3">
      <c r="A76">
        <v>37623</v>
      </c>
      <c r="B76" s="26" t="s">
        <v>447</v>
      </c>
      <c r="C76">
        <f>VLOOKUP($B76,Tabla18[[Columna1]:[Color-picker]],17,0)</f>
        <v>0</v>
      </c>
      <c r="D76">
        <f>VLOOKUP($B76,Tabla18[[Columna1]:[Color-picker]],18,0)</f>
        <v>0</v>
      </c>
      <c r="E76" t="str">
        <f>VLOOKUP($B76,Tabla18[[Columna1]:[Color-picker]],19,0)</f>
        <v>BLUSA</v>
      </c>
      <c r="F76" t="str">
        <f>VLOOKUP($B76,Tabla18[[Columna1]:[Color-picker]],21,0)</f>
        <v>HOMBRO DESCUBIERTO</v>
      </c>
      <c r="H76">
        <f>VLOOKUP($B76,Tabla18[[Columna1]:[Color-picker]],22,0)</f>
        <v>0</v>
      </c>
      <c r="M76" t="str">
        <f>VLOOKUP($B76,Tabla18[[Columna1]:[Color-picker]],7,0)</f>
        <v>Lavar a máquina
No usar blanqueador
Usar detergentes suaves
Secar Colgando</v>
      </c>
    </row>
    <row r="77" spans="1:13" x14ac:dyDescent="0.3">
      <c r="A77">
        <v>37624</v>
      </c>
      <c r="B77" s="24" t="s">
        <v>447</v>
      </c>
      <c r="C77">
        <f>VLOOKUP($B77,Tabla18[[Columna1]:[Color-picker]],17,0)</f>
        <v>0</v>
      </c>
      <c r="D77">
        <f>VLOOKUP($B77,Tabla18[[Columna1]:[Color-picker]],18,0)</f>
        <v>0</v>
      </c>
      <c r="E77" t="str">
        <f>VLOOKUP($B77,Tabla18[[Columna1]:[Color-picker]],19,0)</f>
        <v>BLUSA</v>
      </c>
      <c r="F77" t="str">
        <f>VLOOKUP($B77,Tabla18[[Columna1]:[Color-picker]],21,0)</f>
        <v>HOMBRO DESCUBIERTO</v>
      </c>
      <c r="H77">
        <f>VLOOKUP($B77,Tabla18[[Columna1]:[Color-picker]],22,0)</f>
        <v>0</v>
      </c>
      <c r="M77" t="str">
        <f>VLOOKUP($B77,Tabla18[[Columna1]:[Color-picker]],7,0)</f>
        <v>Lavar a máquina
No usar blanqueador
Usar detergentes suaves
Secar Colgando</v>
      </c>
    </row>
    <row r="78" spans="1:13" x14ac:dyDescent="0.3">
      <c r="A78">
        <v>37625</v>
      </c>
      <c r="B78" s="26" t="s">
        <v>459</v>
      </c>
      <c r="C78">
        <f>VLOOKUP($B78,Tabla18[[Columna1]:[Color-picker]],17,0)</f>
        <v>0</v>
      </c>
      <c r="D78">
        <f>VLOOKUP($B78,Tabla18[[Columna1]:[Color-picker]],18,0)</f>
        <v>0</v>
      </c>
      <c r="E78" t="str">
        <f>VLOOKUP($B78,Tabla18[[Columna1]:[Color-picker]],19,0)</f>
        <v>PLAYERA</v>
      </c>
      <c r="F78" t="str">
        <f>VLOOKUP($B78,Tabla18[[Columna1]:[Color-picker]],21,0)</f>
        <v>CUELLO REDONDO</v>
      </c>
      <c r="H78">
        <f>VLOOKUP($B78,Tabla18[[Columna1]:[Color-picker]],22,0)</f>
        <v>0</v>
      </c>
      <c r="M78" t="str">
        <f>VLOOKUP($B78,Tabla18[[Columna1]:[Color-picker]],7,0)</f>
        <v>Lavar a máquina
No usar blanqueador
Usar detergentes suaves
Secar Colgando</v>
      </c>
    </row>
    <row r="79" spans="1:13" x14ac:dyDescent="0.3">
      <c r="A79">
        <v>37626</v>
      </c>
      <c r="B79" s="24" t="s">
        <v>459</v>
      </c>
      <c r="C79">
        <f>VLOOKUP($B79,Tabla18[[Columna1]:[Color-picker]],17,0)</f>
        <v>0</v>
      </c>
      <c r="D79">
        <f>VLOOKUP($B79,Tabla18[[Columna1]:[Color-picker]],18,0)</f>
        <v>0</v>
      </c>
      <c r="E79" t="str">
        <f>VLOOKUP($B79,Tabla18[[Columna1]:[Color-picker]],19,0)</f>
        <v>PLAYERA</v>
      </c>
      <c r="F79" t="str">
        <f>VLOOKUP($B79,Tabla18[[Columna1]:[Color-picker]],21,0)</f>
        <v>CUELLO REDONDO</v>
      </c>
      <c r="H79">
        <f>VLOOKUP($B79,Tabla18[[Columna1]:[Color-picker]],22,0)</f>
        <v>0</v>
      </c>
      <c r="M79" t="str">
        <f>VLOOKUP($B79,Tabla18[[Columna1]:[Color-picker]],7,0)</f>
        <v>Lavar a máquina
No usar blanqueador
Usar detergentes suaves
Secar Colgando</v>
      </c>
    </row>
    <row r="80" spans="1:13" x14ac:dyDescent="0.3">
      <c r="A80">
        <v>37627</v>
      </c>
      <c r="B80" s="26" t="s">
        <v>459</v>
      </c>
      <c r="C80">
        <f>VLOOKUP($B80,Tabla18[[Columna1]:[Color-picker]],17,0)</f>
        <v>0</v>
      </c>
      <c r="D80">
        <f>VLOOKUP($B80,Tabla18[[Columna1]:[Color-picker]],18,0)</f>
        <v>0</v>
      </c>
      <c r="E80" t="str">
        <f>VLOOKUP($B80,Tabla18[[Columna1]:[Color-picker]],19,0)</f>
        <v>PLAYERA</v>
      </c>
      <c r="F80" t="str">
        <f>VLOOKUP($B80,Tabla18[[Columna1]:[Color-picker]],21,0)</f>
        <v>CUELLO REDONDO</v>
      </c>
      <c r="H80">
        <f>VLOOKUP($B80,Tabla18[[Columna1]:[Color-picker]],22,0)</f>
        <v>0</v>
      </c>
      <c r="M80" t="str">
        <f>VLOOKUP($B80,Tabla18[[Columna1]:[Color-picker]],7,0)</f>
        <v>Lavar a máquina
No usar blanqueador
Usar detergentes suaves
Secar Colgando</v>
      </c>
    </row>
    <row r="81" spans="1:13" x14ac:dyDescent="0.3">
      <c r="A81">
        <v>37628</v>
      </c>
      <c r="B81" s="24" t="s">
        <v>471</v>
      </c>
      <c r="C81">
        <f>VLOOKUP($B81,Tabla18[[Columna1]:[Color-picker]],17,0)</f>
        <v>0</v>
      </c>
      <c r="D81">
        <f>VLOOKUP($B81,Tabla18[[Columna1]:[Color-picker]],18,0)</f>
        <v>0</v>
      </c>
      <c r="E81" t="str">
        <f>VLOOKUP($B81,Tabla18[[Columna1]:[Color-picker]],19,0)</f>
        <v>BERMUDA</v>
      </c>
      <c r="F81" t="str">
        <f>VLOOKUP($B81,Tabla18[[Columna1]:[Color-picker]],21,0)</f>
        <v>CINTURA MEDIA</v>
      </c>
      <c r="H81">
        <f>VLOOKUP($B81,Tabla18[[Columna1]:[Color-picker]],22,0)</f>
        <v>0</v>
      </c>
      <c r="M81" t="str">
        <f>VLOOKUP($B81,Tabla18[[Columna1]:[Color-picker]],7,0)</f>
        <v>Lavar a máquina
No usar blanqueador
Usar detergentes suaves
Secar Colgando</v>
      </c>
    </row>
    <row r="82" spans="1:13" x14ac:dyDescent="0.3">
      <c r="A82">
        <v>37629</v>
      </c>
      <c r="B82" s="26" t="s">
        <v>471</v>
      </c>
      <c r="C82">
        <f>VLOOKUP($B82,Tabla18[[Columna1]:[Color-picker]],17,0)</f>
        <v>0</v>
      </c>
      <c r="D82">
        <f>VLOOKUP($B82,Tabla18[[Columna1]:[Color-picker]],18,0)</f>
        <v>0</v>
      </c>
      <c r="E82" t="str">
        <f>VLOOKUP($B82,Tabla18[[Columna1]:[Color-picker]],19,0)</f>
        <v>BERMUDA</v>
      </c>
      <c r="F82" t="str">
        <f>VLOOKUP($B82,Tabla18[[Columna1]:[Color-picker]],21,0)</f>
        <v>CINTURA MEDIA</v>
      </c>
      <c r="H82">
        <f>VLOOKUP($B82,Tabla18[[Columna1]:[Color-picker]],22,0)</f>
        <v>0</v>
      </c>
      <c r="M82" t="str">
        <f>VLOOKUP($B82,Tabla18[[Columna1]:[Color-picker]],7,0)</f>
        <v>Lavar a máquina
No usar blanqueador
Usar detergentes suaves
Secar Colgando</v>
      </c>
    </row>
    <row r="83" spans="1:13" x14ac:dyDescent="0.3">
      <c r="A83">
        <v>37630</v>
      </c>
      <c r="B83" s="24" t="s">
        <v>471</v>
      </c>
      <c r="C83">
        <f>VLOOKUP($B83,Tabla18[[Columna1]:[Color-picker]],17,0)</f>
        <v>0</v>
      </c>
      <c r="D83">
        <f>VLOOKUP($B83,Tabla18[[Columna1]:[Color-picker]],18,0)</f>
        <v>0</v>
      </c>
      <c r="E83" t="str">
        <f>VLOOKUP($B83,Tabla18[[Columna1]:[Color-picker]],19,0)</f>
        <v>BERMUDA</v>
      </c>
      <c r="F83" t="str">
        <f>VLOOKUP($B83,Tabla18[[Columna1]:[Color-picker]],21,0)</f>
        <v>CINTURA MEDIA</v>
      </c>
      <c r="H83">
        <f>VLOOKUP($B83,Tabla18[[Columna1]:[Color-picker]],22,0)</f>
        <v>0</v>
      </c>
      <c r="M83" t="str">
        <f>VLOOKUP($B83,Tabla18[[Columna1]:[Color-picker]],7,0)</f>
        <v>Lavar a máquina
No usar blanqueador
Usar detergentes suaves
Secar Colgando</v>
      </c>
    </row>
    <row r="84" spans="1:13" x14ac:dyDescent="0.3">
      <c r="A84">
        <v>37631</v>
      </c>
      <c r="B84" s="26" t="s">
        <v>471</v>
      </c>
      <c r="C84">
        <f>VLOOKUP($B84,Tabla18[[Columna1]:[Color-picker]],17,0)</f>
        <v>0</v>
      </c>
      <c r="D84">
        <f>VLOOKUP($B84,Tabla18[[Columna1]:[Color-picker]],18,0)</f>
        <v>0</v>
      </c>
      <c r="E84" t="str">
        <f>VLOOKUP($B84,Tabla18[[Columna1]:[Color-picker]],19,0)</f>
        <v>BERMUDA</v>
      </c>
      <c r="F84" t="str">
        <f>VLOOKUP($B84,Tabla18[[Columna1]:[Color-picker]],21,0)</f>
        <v>CINTURA MEDIA</v>
      </c>
      <c r="H84">
        <f>VLOOKUP($B84,Tabla18[[Columna1]:[Color-picker]],22,0)</f>
        <v>0</v>
      </c>
      <c r="M84" t="str">
        <f>VLOOKUP($B84,Tabla18[[Columna1]:[Color-picker]],7,0)</f>
        <v>Lavar a máquina
No usar blanqueador
Usar detergentes suaves
Secar Colgando</v>
      </c>
    </row>
    <row r="85" spans="1:13" x14ac:dyDescent="0.3">
      <c r="A85">
        <v>37632</v>
      </c>
      <c r="B85" s="24" t="s">
        <v>471</v>
      </c>
      <c r="C85">
        <f>VLOOKUP($B85,Tabla18[[Columna1]:[Color-picker]],17,0)</f>
        <v>0</v>
      </c>
      <c r="D85">
        <f>VLOOKUP($B85,Tabla18[[Columna1]:[Color-picker]],18,0)</f>
        <v>0</v>
      </c>
      <c r="E85" t="str">
        <f>VLOOKUP($B85,Tabla18[[Columna1]:[Color-picker]],19,0)</f>
        <v>BERMUDA</v>
      </c>
      <c r="F85" t="str">
        <f>VLOOKUP($B85,Tabla18[[Columna1]:[Color-picker]],21,0)</f>
        <v>CINTURA MEDIA</v>
      </c>
      <c r="H85">
        <f>VLOOKUP($B85,Tabla18[[Columna1]:[Color-picker]],22,0)</f>
        <v>0</v>
      </c>
      <c r="M85" t="str">
        <f>VLOOKUP($B85,Tabla18[[Columna1]:[Color-picker]],7,0)</f>
        <v>Lavar a máquina
No usar blanqueador
Usar detergentes suaves
Secar Colgando</v>
      </c>
    </row>
    <row r="86" spans="1:13" x14ac:dyDescent="0.3">
      <c r="A86">
        <v>37633</v>
      </c>
      <c r="B86" s="26" t="s">
        <v>471</v>
      </c>
      <c r="C86">
        <f>VLOOKUP($B86,Tabla18[[Columna1]:[Color-picker]],17,0)</f>
        <v>0</v>
      </c>
      <c r="D86">
        <f>VLOOKUP($B86,Tabla18[[Columna1]:[Color-picker]],18,0)</f>
        <v>0</v>
      </c>
      <c r="E86" t="str">
        <f>VLOOKUP($B86,Tabla18[[Columna1]:[Color-picker]],19,0)</f>
        <v>BERMUDA</v>
      </c>
      <c r="F86" t="str">
        <f>VLOOKUP($B86,Tabla18[[Columna1]:[Color-picker]],21,0)</f>
        <v>CINTURA MEDIA</v>
      </c>
      <c r="H86">
        <f>VLOOKUP($B86,Tabla18[[Columna1]:[Color-picker]],22,0)</f>
        <v>0</v>
      </c>
      <c r="M86" t="str">
        <f>VLOOKUP($B86,Tabla18[[Columna1]:[Color-picker]],7,0)</f>
        <v>Lavar a máquina
No usar blanqueador
Usar detergentes suaves
Secar Colgando</v>
      </c>
    </row>
    <row r="87" spans="1:13" x14ac:dyDescent="0.3">
      <c r="A87">
        <v>37634</v>
      </c>
      <c r="B87" s="24" t="s">
        <v>471</v>
      </c>
      <c r="C87">
        <f>VLOOKUP($B87,Tabla18[[Columna1]:[Color-picker]],17,0)</f>
        <v>0</v>
      </c>
      <c r="D87">
        <f>VLOOKUP($B87,Tabla18[[Columna1]:[Color-picker]],18,0)</f>
        <v>0</v>
      </c>
      <c r="E87" t="str">
        <f>VLOOKUP($B87,Tabla18[[Columna1]:[Color-picker]],19,0)</f>
        <v>BERMUDA</v>
      </c>
      <c r="F87" t="str">
        <f>VLOOKUP($B87,Tabla18[[Columna1]:[Color-picker]],21,0)</f>
        <v>CINTURA MEDIA</v>
      </c>
      <c r="H87">
        <f>VLOOKUP($B87,Tabla18[[Columna1]:[Color-picker]],22,0)</f>
        <v>0</v>
      </c>
      <c r="M87" t="str">
        <f>VLOOKUP($B87,Tabla18[[Columna1]:[Color-picker]],7,0)</f>
        <v>Lavar a máquina
No usar blanqueador
Usar detergentes suaves
Secar Colgando</v>
      </c>
    </row>
    <row r="88" spans="1:13" x14ac:dyDescent="0.3">
      <c r="A88">
        <v>37635</v>
      </c>
      <c r="B88" s="26" t="s">
        <v>471</v>
      </c>
      <c r="C88">
        <f>VLOOKUP($B88,Tabla18[[Columna1]:[Color-picker]],17,0)</f>
        <v>0</v>
      </c>
      <c r="D88">
        <f>VLOOKUP($B88,Tabla18[[Columna1]:[Color-picker]],18,0)</f>
        <v>0</v>
      </c>
      <c r="E88" t="str">
        <f>VLOOKUP($B88,Tabla18[[Columna1]:[Color-picker]],19,0)</f>
        <v>BERMUDA</v>
      </c>
      <c r="F88" t="str">
        <f>VLOOKUP($B88,Tabla18[[Columna1]:[Color-picker]],21,0)</f>
        <v>CINTURA MEDIA</v>
      </c>
      <c r="H88">
        <f>VLOOKUP($B88,Tabla18[[Columna1]:[Color-picker]],22,0)</f>
        <v>0</v>
      </c>
      <c r="M88" t="str">
        <f>VLOOKUP($B88,Tabla18[[Columna1]:[Color-picker]],7,0)</f>
        <v>Lavar a máquina
No usar blanqueador
Usar detergentes suaves
Secar Colgando</v>
      </c>
    </row>
    <row r="89" spans="1:13" x14ac:dyDescent="0.3">
      <c r="A89">
        <v>37636</v>
      </c>
      <c r="B89" s="24" t="s">
        <v>471</v>
      </c>
      <c r="C89">
        <f>VLOOKUP($B89,Tabla18[[Columna1]:[Color-picker]],17,0)</f>
        <v>0</v>
      </c>
      <c r="D89">
        <f>VLOOKUP($B89,Tabla18[[Columna1]:[Color-picker]],18,0)</f>
        <v>0</v>
      </c>
      <c r="E89" t="str">
        <f>VLOOKUP($B89,Tabla18[[Columna1]:[Color-picker]],19,0)</f>
        <v>BERMUDA</v>
      </c>
      <c r="F89" t="str">
        <f>VLOOKUP($B89,Tabla18[[Columna1]:[Color-picker]],21,0)</f>
        <v>CINTURA MEDIA</v>
      </c>
      <c r="H89">
        <f>VLOOKUP($B89,Tabla18[[Columna1]:[Color-picker]],22,0)</f>
        <v>0</v>
      </c>
      <c r="M89" t="str">
        <f>VLOOKUP($B89,Tabla18[[Columna1]:[Color-picker]],7,0)</f>
        <v>Lavar a máquina
No usar blanqueador
Usar detergentes suaves
Secar Colgando</v>
      </c>
    </row>
    <row r="90" spans="1:13" x14ac:dyDescent="0.3">
      <c r="A90">
        <v>37637</v>
      </c>
      <c r="B90" s="26" t="s">
        <v>471</v>
      </c>
      <c r="C90">
        <f>VLOOKUP($B90,Tabla18[[Columna1]:[Color-picker]],17,0)</f>
        <v>0</v>
      </c>
      <c r="D90">
        <f>VLOOKUP($B90,Tabla18[[Columna1]:[Color-picker]],18,0)</f>
        <v>0</v>
      </c>
      <c r="E90" t="str">
        <f>VLOOKUP($B90,Tabla18[[Columna1]:[Color-picker]],19,0)</f>
        <v>BERMUDA</v>
      </c>
      <c r="F90" t="str">
        <f>VLOOKUP($B90,Tabla18[[Columna1]:[Color-picker]],21,0)</f>
        <v>CINTURA MEDIA</v>
      </c>
      <c r="H90">
        <f>VLOOKUP($B90,Tabla18[[Columna1]:[Color-picker]],22,0)</f>
        <v>0</v>
      </c>
      <c r="M90" t="str">
        <f>VLOOKUP($B90,Tabla18[[Columna1]:[Color-picker]],7,0)</f>
        <v>Lavar a máquina
No usar blanqueador
Usar detergentes suaves
Secar Colgando</v>
      </c>
    </row>
    <row r="91" spans="1:13" x14ac:dyDescent="0.3">
      <c r="A91">
        <v>37638</v>
      </c>
      <c r="B91" s="24" t="s">
        <v>471</v>
      </c>
      <c r="C91">
        <f>VLOOKUP($B91,Tabla18[[Columna1]:[Color-picker]],17,0)</f>
        <v>0</v>
      </c>
      <c r="D91">
        <f>VLOOKUP($B91,Tabla18[[Columna1]:[Color-picker]],18,0)</f>
        <v>0</v>
      </c>
      <c r="E91" t="str">
        <f>VLOOKUP($B91,Tabla18[[Columna1]:[Color-picker]],19,0)</f>
        <v>BERMUDA</v>
      </c>
      <c r="F91" t="str">
        <f>VLOOKUP($B91,Tabla18[[Columna1]:[Color-picker]],21,0)</f>
        <v>CINTURA MEDIA</v>
      </c>
      <c r="H91">
        <f>VLOOKUP($B91,Tabla18[[Columna1]:[Color-picker]],22,0)</f>
        <v>0</v>
      </c>
      <c r="M91" t="str">
        <f>VLOOKUP($B91,Tabla18[[Columna1]:[Color-picker]],7,0)</f>
        <v>Lavar a máquina
No usar blanqueador
Usar detergentes suaves
Secar Colgando</v>
      </c>
    </row>
    <row r="92" spans="1:13" x14ac:dyDescent="0.3">
      <c r="A92">
        <v>37639</v>
      </c>
      <c r="B92" s="26" t="s">
        <v>471</v>
      </c>
      <c r="C92">
        <f>VLOOKUP($B92,Tabla18[[Columna1]:[Color-picker]],17,0)</f>
        <v>0</v>
      </c>
      <c r="D92">
        <f>VLOOKUP($B92,Tabla18[[Columna1]:[Color-picker]],18,0)</f>
        <v>0</v>
      </c>
      <c r="E92" t="str">
        <f>VLOOKUP($B92,Tabla18[[Columna1]:[Color-picker]],19,0)</f>
        <v>BERMUDA</v>
      </c>
      <c r="F92" t="str">
        <f>VLOOKUP($B92,Tabla18[[Columna1]:[Color-picker]],21,0)</f>
        <v>CINTURA MEDIA</v>
      </c>
      <c r="H92">
        <f>VLOOKUP($B92,Tabla18[[Columna1]:[Color-picker]],22,0)</f>
        <v>0</v>
      </c>
      <c r="M92" t="str">
        <f>VLOOKUP($B92,Tabla18[[Columna1]:[Color-picker]],7,0)</f>
        <v>Lavar a máquina
No usar blanqueador
Usar detergentes suaves
Secar Colgando</v>
      </c>
    </row>
    <row r="93" spans="1:13" x14ac:dyDescent="0.3">
      <c r="A93">
        <v>37640</v>
      </c>
      <c r="B93" s="24" t="s">
        <v>511</v>
      </c>
      <c r="C93">
        <f>VLOOKUP($B93,Tabla18[[Columna1]:[Color-picker]],17,0)</f>
        <v>0</v>
      </c>
      <c r="D93">
        <f>VLOOKUP($B93,Tabla18[[Columna1]:[Color-picker]],18,0)</f>
        <v>0</v>
      </c>
      <c r="E93" t="str">
        <f>VLOOKUP($B93,Tabla18[[Columna1]:[Color-picker]],19,0)</f>
        <v xml:space="preserve">TRAJE DE BAÑO </v>
      </c>
      <c r="F93" t="str">
        <f>VLOOKUP($B93,Tabla18[[Columna1]:[Color-picker]],21,0)</f>
        <v>CINTURA MEDIA</v>
      </c>
      <c r="H93">
        <f>VLOOKUP($B93,Tabla18[[Columna1]:[Color-picker]],22,0)</f>
        <v>0</v>
      </c>
      <c r="M93" t="str">
        <f>VLOOKUP($B93,Tabla18[[Columna1]:[Color-picker]],7,0)</f>
        <v>Lavar a máquina
No usar blanqueador
Usar detergentes suaves
Secar Colgando</v>
      </c>
    </row>
    <row r="94" spans="1:13" x14ac:dyDescent="0.3">
      <c r="A94">
        <v>37641</v>
      </c>
      <c r="B94" s="26" t="s">
        <v>511</v>
      </c>
      <c r="C94">
        <f>VLOOKUP($B94,Tabla18[[Columna1]:[Color-picker]],17,0)</f>
        <v>0</v>
      </c>
      <c r="D94">
        <f>VLOOKUP($B94,Tabla18[[Columna1]:[Color-picker]],18,0)</f>
        <v>0</v>
      </c>
      <c r="E94" t="str">
        <f>VLOOKUP($B94,Tabla18[[Columna1]:[Color-picker]],19,0)</f>
        <v xml:space="preserve">TRAJE DE BAÑO </v>
      </c>
      <c r="F94" t="str">
        <f>VLOOKUP($B94,Tabla18[[Columna1]:[Color-picker]],21,0)</f>
        <v>CINTURA MEDIA</v>
      </c>
      <c r="H94">
        <f>VLOOKUP($B94,Tabla18[[Columna1]:[Color-picker]],22,0)</f>
        <v>0</v>
      </c>
      <c r="M94" t="str">
        <f>VLOOKUP($B94,Tabla18[[Columna1]:[Color-picker]],7,0)</f>
        <v>Lavar a máquina
No usar blanqueador
Usar detergentes suaves
Secar Colgando</v>
      </c>
    </row>
    <row r="95" spans="1:13" x14ac:dyDescent="0.3">
      <c r="A95">
        <v>37642</v>
      </c>
      <c r="B95" s="24" t="s">
        <v>511</v>
      </c>
      <c r="C95">
        <f>VLOOKUP($B95,Tabla18[[Columna1]:[Color-picker]],17,0)</f>
        <v>0</v>
      </c>
      <c r="D95">
        <f>VLOOKUP($B95,Tabla18[[Columna1]:[Color-picker]],18,0)</f>
        <v>0</v>
      </c>
      <c r="E95" t="str">
        <f>VLOOKUP($B95,Tabla18[[Columna1]:[Color-picker]],19,0)</f>
        <v xml:space="preserve">TRAJE DE BAÑO </v>
      </c>
      <c r="F95" t="str">
        <f>VLOOKUP($B95,Tabla18[[Columna1]:[Color-picker]],21,0)</f>
        <v>CINTURA MEDIA</v>
      </c>
      <c r="H95">
        <f>VLOOKUP($B95,Tabla18[[Columna1]:[Color-picker]],22,0)</f>
        <v>0</v>
      </c>
      <c r="M95" t="str">
        <f>VLOOKUP($B95,Tabla18[[Columna1]:[Color-picker]],7,0)</f>
        <v>Lavar a máquina
No usar blanqueador
Usar detergentes suaves
Secar Colgando</v>
      </c>
    </row>
    <row r="96" spans="1:13" x14ac:dyDescent="0.3">
      <c r="A96">
        <v>37643</v>
      </c>
      <c r="B96" s="26" t="s">
        <v>511</v>
      </c>
      <c r="C96">
        <f>VLOOKUP($B96,Tabla18[[Columna1]:[Color-picker]],17,0)</f>
        <v>0</v>
      </c>
      <c r="D96">
        <f>VLOOKUP($B96,Tabla18[[Columna1]:[Color-picker]],18,0)</f>
        <v>0</v>
      </c>
      <c r="E96" t="str">
        <f>VLOOKUP($B96,Tabla18[[Columna1]:[Color-picker]],19,0)</f>
        <v xml:space="preserve">TRAJE DE BAÑO </v>
      </c>
      <c r="F96" t="str">
        <f>VLOOKUP($B96,Tabla18[[Columna1]:[Color-picker]],21,0)</f>
        <v>CINTURA MEDIA</v>
      </c>
      <c r="H96">
        <f>VLOOKUP($B96,Tabla18[[Columna1]:[Color-picker]],22,0)</f>
        <v>0</v>
      </c>
      <c r="M96" t="str">
        <f>VLOOKUP($B96,Tabla18[[Columna1]:[Color-picker]],7,0)</f>
        <v>Lavar a máquina
No usar blanqueador
Usar detergentes suaves
Secar Colgando</v>
      </c>
    </row>
    <row r="97" spans="1:13" x14ac:dyDescent="0.3">
      <c r="A97">
        <v>37644</v>
      </c>
      <c r="B97" s="24" t="s">
        <v>511</v>
      </c>
      <c r="C97">
        <f>VLOOKUP($B97,Tabla18[[Columna1]:[Color-picker]],17,0)</f>
        <v>0</v>
      </c>
      <c r="D97">
        <f>VLOOKUP($B97,Tabla18[[Columna1]:[Color-picker]],18,0)</f>
        <v>0</v>
      </c>
      <c r="E97" t="str">
        <f>VLOOKUP($B97,Tabla18[[Columna1]:[Color-picker]],19,0)</f>
        <v xml:space="preserve">TRAJE DE BAÑO </v>
      </c>
      <c r="F97" t="str">
        <f>VLOOKUP($B97,Tabla18[[Columna1]:[Color-picker]],21,0)</f>
        <v>CINTURA MEDIA</v>
      </c>
      <c r="H97">
        <f>VLOOKUP($B97,Tabla18[[Columna1]:[Color-picker]],22,0)</f>
        <v>0</v>
      </c>
      <c r="M97" t="str">
        <f>VLOOKUP($B97,Tabla18[[Columna1]:[Color-picker]],7,0)</f>
        <v>Lavar a máquina
No usar blanqueador
Usar detergentes suaves
Secar Colgando</v>
      </c>
    </row>
    <row r="98" spans="1:13" x14ac:dyDescent="0.3">
      <c r="A98">
        <v>37645</v>
      </c>
      <c r="B98" s="26" t="s">
        <v>511</v>
      </c>
      <c r="C98">
        <f>VLOOKUP($B98,Tabla18[[Columna1]:[Color-picker]],17,0)</f>
        <v>0</v>
      </c>
      <c r="D98">
        <f>VLOOKUP($B98,Tabla18[[Columna1]:[Color-picker]],18,0)</f>
        <v>0</v>
      </c>
      <c r="E98" t="str">
        <f>VLOOKUP($B98,Tabla18[[Columna1]:[Color-picker]],19,0)</f>
        <v xml:space="preserve">TRAJE DE BAÑO </v>
      </c>
      <c r="F98" t="str">
        <f>VLOOKUP($B98,Tabla18[[Columna1]:[Color-picker]],21,0)</f>
        <v>CINTURA MEDIA</v>
      </c>
      <c r="H98">
        <f>VLOOKUP($B98,Tabla18[[Columna1]:[Color-picker]],22,0)</f>
        <v>0</v>
      </c>
      <c r="M98" t="str">
        <f>VLOOKUP($B98,Tabla18[[Columna1]:[Color-picker]],7,0)</f>
        <v>Lavar a máquina
No usar blanqueador
Usar detergentes suaves
Secar Colgando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45"/>
  <sheetViews>
    <sheetView workbookViewId="0">
      <selection activeCell="F1045" sqref="F1:F1045"/>
    </sheetView>
  </sheetViews>
  <sheetFormatPr baseColWidth="10" defaultRowHeight="14.4" x14ac:dyDescent="0.3"/>
  <cols>
    <col min="3" max="3" width="13.5546875" bestFit="1" customWidth="1"/>
    <col min="6" max="6" width="11.88671875" bestFit="1" customWidth="1"/>
  </cols>
  <sheetData>
    <row r="1" spans="1:6" x14ac:dyDescent="0.3">
      <c r="C1" t="s">
        <v>208</v>
      </c>
      <c r="D1">
        <v>11</v>
      </c>
      <c r="F1">
        <f>INDEX(IDS[],ROW(B11)/11)</f>
        <v>37551</v>
      </c>
    </row>
    <row r="2" spans="1:6" x14ac:dyDescent="0.3">
      <c r="A2" s="32" t="s">
        <v>149</v>
      </c>
      <c r="C2" t="s">
        <v>209</v>
      </c>
      <c r="D2">
        <v>95</v>
      </c>
      <c r="F2">
        <f>INDEX(IDS[],ROW(B12)/11)</f>
        <v>37551</v>
      </c>
    </row>
    <row r="3" spans="1:6" x14ac:dyDescent="0.3">
      <c r="A3">
        <v>37551</v>
      </c>
      <c r="C3" t="s">
        <v>210</v>
      </c>
      <c r="D3">
        <f>D1*D2</f>
        <v>1045</v>
      </c>
      <c r="F3">
        <f>INDEX(IDS[],ROW(B13)/11)</f>
        <v>37551</v>
      </c>
    </row>
    <row r="4" spans="1:6" x14ac:dyDescent="0.3">
      <c r="A4">
        <v>37552</v>
      </c>
      <c r="F4">
        <f>INDEX(IDS[],ROW(B14)/11)</f>
        <v>37551</v>
      </c>
    </row>
    <row r="5" spans="1:6" x14ac:dyDescent="0.3">
      <c r="A5">
        <v>37553</v>
      </c>
      <c r="F5">
        <f>INDEX(IDS[],ROW(B15)/11)</f>
        <v>37551</v>
      </c>
    </row>
    <row r="6" spans="1:6" x14ac:dyDescent="0.3">
      <c r="A6">
        <v>37554</v>
      </c>
      <c r="F6">
        <f>INDEX(IDS[],ROW(B16)/11)</f>
        <v>37551</v>
      </c>
    </row>
    <row r="7" spans="1:6" x14ac:dyDescent="0.3">
      <c r="A7">
        <v>37555</v>
      </c>
      <c r="F7">
        <f>INDEX(IDS[],ROW(B17)/11)</f>
        <v>37551</v>
      </c>
    </row>
    <row r="8" spans="1:6" x14ac:dyDescent="0.3">
      <c r="A8">
        <v>37556</v>
      </c>
      <c r="F8">
        <f>INDEX(IDS[],ROW(B18)/11)</f>
        <v>37551</v>
      </c>
    </row>
    <row r="9" spans="1:6" x14ac:dyDescent="0.3">
      <c r="A9">
        <v>37557</v>
      </c>
      <c r="F9">
        <f>INDEX(IDS[],ROW(B19)/11)</f>
        <v>37551</v>
      </c>
    </row>
    <row r="10" spans="1:6" x14ac:dyDescent="0.3">
      <c r="A10">
        <v>37558</v>
      </c>
      <c r="F10">
        <f>INDEX(IDS[],ROW(B20)/11)</f>
        <v>37551</v>
      </c>
    </row>
    <row r="11" spans="1:6" x14ac:dyDescent="0.3">
      <c r="A11">
        <v>37559</v>
      </c>
      <c r="F11">
        <f>INDEX(IDS[],ROW(B21)/11)</f>
        <v>37551</v>
      </c>
    </row>
    <row r="12" spans="1:6" x14ac:dyDescent="0.3">
      <c r="A12">
        <v>37560</v>
      </c>
      <c r="F12">
        <f>INDEX(IDS[],ROW(B22)/11)</f>
        <v>37552</v>
      </c>
    </row>
    <row r="13" spans="1:6" x14ac:dyDescent="0.3">
      <c r="A13">
        <v>37561</v>
      </c>
      <c r="F13">
        <f>INDEX(IDS[],ROW(B23)/11)</f>
        <v>37552</v>
      </c>
    </row>
    <row r="14" spans="1:6" x14ac:dyDescent="0.3">
      <c r="A14">
        <v>37562</v>
      </c>
      <c r="F14">
        <f>INDEX(IDS[],ROW(B24)/11)</f>
        <v>37552</v>
      </c>
    </row>
    <row r="15" spans="1:6" x14ac:dyDescent="0.3">
      <c r="A15">
        <v>37563</v>
      </c>
      <c r="F15">
        <f>INDEX(IDS[],ROW(B25)/11)</f>
        <v>37552</v>
      </c>
    </row>
    <row r="16" spans="1:6" x14ac:dyDescent="0.3">
      <c r="A16">
        <v>37564</v>
      </c>
      <c r="F16">
        <f>INDEX(IDS[],ROW(B26)/11)</f>
        <v>37552</v>
      </c>
    </row>
    <row r="17" spans="1:6" x14ac:dyDescent="0.3">
      <c r="A17">
        <v>37565</v>
      </c>
      <c r="F17">
        <f>INDEX(IDS[],ROW(B27)/11)</f>
        <v>37552</v>
      </c>
    </row>
    <row r="18" spans="1:6" x14ac:dyDescent="0.3">
      <c r="A18">
        <v>37566</v>
      </c>
      <c r="F18">
        <f>INDEX(IDS[],ROW(B28)/11)</f>
        <v>37552</v>
      </c>
    </row>
    <row r="19" spans="1:6" x14ac:dyDescent="0.3">
      <c r="A19">
        <v>37567</v>
      </c>
      <c r="F19">
        <f>INDEX(IDS[],ROW(B29)/11)</f>
        <v>37552</v>
      </c>
    </row>
    <row r="20" spans="1:6" x14ac:dyDescent="0.3">
      <c r="A20">
        <v>37568</v>
      </c>
      <c r="F20">
        <f>INDEX(IDS[],ROW(B30)/11)</f>
        <v>37552</v>
      </c>
    </row>
    <row r="21" spans="1:6" x14ac:dyDescent="0.3">
      <c r="A21">
        <v>37569</v>
      </c>
      <c r="F21">
        <f>INDEX(IDS[],ROW(B31)/11)</f>
        <v>37552</v>
      </c>
    </row>
    <row r="22" spans="1:6" x14ac:dyDescent="0.3">
      <c r="A22">
        <v>37570</v>
      </c>
      <c r="F22">
        <f>INDEX(IDS[],ROW(B32)/11)</f>
        <v>37552</v>
      </c>
    </row>
    <row r="23" spans="1:6" x14ac:dyDescent="0.3">
      <c r="A23">
        <v>37571</v>
      </c>
      <c r="F23">
        <f>INDEX(IDS[],ROW(B33)/11)</f>
        <v>37553</v>
      </c>
    </row>
    <row r="24" spans="1:6" x14ac:dyDescent="0.3">
      <c r="A24">
        <v>37572</v>
      </c>
      <c r="F24">
        <f>INDEX(IDS[],ROW(B34)/11)</f>
        <v>37553</v>
      </c>
    </row>
    <row r="25" spans="1:6" x14ac:dyDescent="0.3">
      <c r="A25">
        <v>37573</v>
      </c>
      <c r="F25">
        <f>INDEX(IDS[],ROW(B35)/11)</f>
        <v>37553</v>
      </c>
    </row>
    <row r="26" spans="1:6" x14ac:dyDescent="0.3">
      <c r="A26">
        <v>37574</v>
      </c>
      <c r="F26">
        <f>INDEX(IDS[],ROW(B36)/11)</f>
        <v>37553</v>
      </c>
    </row>
    <row r="27" spans="1:6" x14ac:dyDescent="0.3">
      <c r="A27">
        <v>37575</v>
      </c>
      <c r="F27">
        <f>INDEX(IDS[],ROW(B37)/11)</f>
        <v>37553</v>
      </c>
    </row>
    <row r="28" spans="1:6" x14ac:dyDescent="0.3">
      <c r="A28">
        <v>37576</v>
      </c>
      <c r="F28">
        <f>INDEX(IDS[],ROW(B38)/11)</f>
        <v>37553</v>
      </c>
    </row>
    <row r="29" spans="1:6" x14ac:dyDescent="0.3">
      <c r="A29">
        <v>37577</v>
      </c>
      <c r="F29">
        <f>INDEX(IDS[],ROW(B39)/11)</f>
        <v>37553</v>
      </c>
    </row>
    <row r="30" spans="1:6" x14ac:dyDescent="0.3">
      <c r="A30">
        <v>37578</v>
      </c>
      <c r="F30">
        <f>INDEX(IDS[],ROW(B40)/11)</f>
        <v>37553</v>
      </c>
    </row>
    <row r="31" spans="1:6" x14ac:dyDescent="0.3">
      <c r="A31">
        <v>37579</v>
      </c>
      <c r="F31">
        <f>INDEX(IDS[],ROW(B41)/11)</f>
        <v>37553</v>
      </c>
    </row>
    <row r="32" spans="1:6" x14ac:dyDescent="0.3">
      <c r="A32">
        <v>37580</v>
      </c>
      <c r="F32">
        <f>INDEX(IDS[],ROW(B42)/11)</f>
        <v>37553</v>
      </c>
    </row>
    <row r="33" spans="1:6" x14ac:dyDescent="0.3">
      <c r="A33">
        <v>37581</v>
      </c>
      <c r="F33">
        <f>INDEX(IDS[],ROW(B43)/11)</f>
        <v>37553</v>
      </c>
    </row>
    <row r="34" spans="1:6" x14ac:dyDescent="0.3">
      <c r="A34">
        <v>37582</v>
      </c>
      <c r="F34">
        <f>INDEX(IDS[],ROW(B44)/11)</f>
        <v>37554</v>
      </c>
    </row>
    <row r="35" spans="1:6" x14ac:dyDescent="0.3">
      <c r="A35">
        <v>37583</v>
      </c>
      <c r="F35">
        <f>INDEX(IDS[],ROW(B45)/11)</f>
        <v>37554</v>
      </c>
    </row>
    <row r="36" spans="1:6" x14ac:dyDescent="0.3">
      <c r="A36">
        <v>37584</v>
      </c>
      <c r="F36">
        <f>INDEX(IDS[],ROW(B46)/11)</f>
        <v>37554</v>
      </c>
    </row>
    <row r="37" spans="1:6" x14ac:dyDescent="0.3">
      <c r="A37">
        <v>37585</v>
      </c>
      <c r="F37">
        <f>INDEX(IDS[],ROW(B47)/11)</f>
        <v>37554</v>
      </c>
    </row>
    <row r="38" spans="1:6" x14ac:dyDescent="0.3">
      <c r="A38">
        <v>37586</v>
      </c>
      <c r="F38">
        <f>INDEX(IDS[],ROW(B48)/11)</f>
        <v>37554</v>
      </c>
    </row>
    <row r="39" spans="1:6" x14ac:dyDescent="0.3">
      <c r="A39">
        <v>37587</v>
      </c>
      <c r="F39">
        <f>INDEX(IDS[],ROW(B49)/11)</f>
        <v>37554</v>
      </c>
    </row>
    <row r="40" spans="1:6" x14ac:dyDescent="0.3">
      <c r="A40">
        <v>37588</v>
      </c>
      <c r="F40">
        <f>INDEX(IDS[],ROW(B50)/11)</f>
        <v>37554</v>
      </c>
    </row>
    <row r="41" spans="1:6" x14ac:dyDescent="0.3">
      <c r="A41">
        <v>37589</v>
      </c>
      <c r="F41">
        <f>INDEX(IDS[],ROW(B51)/11)</f>
        <v>37554</v>
      </c>
    </row>
    <row r="42" spans="1:6" x14ac:dyDescent="0.3">
      <c r="A42">
        <v>37590</v>
      </c>
      <c r="F42">
        <f>INDEX(IDS[],ROW(B52)/11)</f>
        <v>37554</v>
      </c>
    </row>
    <row r="43" spans="1:6" x14ac:dyDescent="0.3">
      <c r="A43">
        <v>37591</v>
      </c>
      <c r="F43">
        <f>INDEX(IDS[],ROW(B53)/11)</f>
        <v>37554</v>
      </c>
    </row>
    <row r="44" spans="1:6" x14ac:dyDescent="0.3">
      <c r="A44">
        <v>37592</v>
      </c>
      <c r="F44">
        <f>INDEX(IDS[],ROW(B54)/11)</f>
        <v>37554</v>
      </c>
    </row>
    <row r="45" spans="1:6" x14ac:dyDescent="0.3">
      <c r="A45">
        <v>37593</v>
      </c>
      <c r="F45">
        <f>INDEX(IDS[],ROW(B55)/11)</f>
        <v>37555</v>
      </c>
    </row>
    <row r="46" spans="1:6" x14ac:dyDescent="0.3">
      <c r="A46">
        <v>37594</v>
      </c>
      <c r="F46">
        <f>INDEX(IDS[],ROW(B56)/11)</f>
        <v>37555</v>
      </c>
    </row>
    <row r="47" spans="1:6" x14ac:dyDescent="0.3">
      <c r="A47">
        <v>37595</v>
      </c>
      <c r="F47">
        <f>INDEX(IDS[],ROW(B57)/11)</f>
        <v>37555</v>
      </c>
    </row>
    <row r="48" spans="1:6" x14ac:dyDescent="0.3">
      <c r="A48">
        <v>37596</v>
      </c>
      <c r="F48">
        <f>INDEX(IDS[],ROW(B58)/11)</f>
        <v>37555</v>
      </c>
    </row>
    <row r="49" spans="1:6" x14ac:dyDescent="0.3">
      <c r="A49">
        <v>37597</v>
      </c>
      <c r="F49">
        <f>INDEX(IDS[],ROW(B59)/11)</f>
        <v>37555</v>
      </c>
    </row>
    <row r="50" spans="1:6" x14ac:dyDescent="0.3">
      <c r="A50">
        <v>37598</v>
      </c>
      <c r="F50">
        <f>INDEX(IDS[],ROW(B60)/11)</f>
        <v>37555</v>
      </c>
    </row>
    <row r="51" spans="1:6" x14ac:dyDescent="0.3">
      <c r="A51">
        <v>37599</v>
      </c>
      <c r="F51">
        <f>INDEX(IDS[],ROW(B61)/11)</f>
        <v>37555</v>
      </c>
    </row>
    <row r="52" spans="1:6" x14ac:dyDescent="0.3">
      <c r="A52">
        <v>37600</v>
      </c>
      <c r="F52">
        <f>INDEX(IDS[],ROW(B62)/11)</f>
        <v>37555</v>
      </c>
    </row>
    <row r="53" spans="1:6" x14ac:dyDescent="0.3">
      <c r="A53">
        <v>37601</v>
      </c>
      <c r="F53">
        <f>INDEX(IDS[],ROW(B63)/11)</f>
        <v>37555</v>
      </c>
    </row>
    <row r="54" spans="1:6" x14ac:dyDescent="0.3">
      <c r="A54">
        <v>37602</v>
      </c>
      <c r="F54">
        <f>INDEX(IDS[],ROW(B64)/11)</f>
        <v>37555</v>
      </c>
    </row>
    <row r="55" spans="1:6" x14ac:dyDescent="0.3">
      <c r="A55">
        <v>37603</v>
      </c>
      <c r="F55">
        <f>INDEX(IDS[],ROW(B65)/11)</f>
        <v>37555</v>
      </c>
    </row>
    <row r="56" spans="1:6" x14ac:dyDescent="0.3">
      <c r="A56">
        <v>37604</v>
      </c>
      <c r="F56">
        <f>INDEX(IDS[],ROW(B66)/11)</f>
        <v>37556</v>
      </c>
    </row>
    <row r="57" spans="1:6" x14ac:dyDescent="0.3">
      <c r="A57">
        <v>37605</v>
      </c>
      <c r="F57">
        <f>INDEX(IDS[],ROW(B67)/11)</f>
        <v>37556</v>
      </c>
    </row>
    <row r="58" spans="1:6" x14ac:dyDescent="0.3">
      <c r="A58">
        <v>37606</v>
      </c>
      <c r="F58">
        <f>INDEX(IDS[],ROW(B68)/11)</f>
        <v>37556</v>
      </c>
    </row>
    <row r="59" spans="1:6" x14ac:dyDescent="0.3">
      <c r="A59">
        <v>37607</v>
      </c>
      <c r="F59">
        <f>INDEX(IDS[],ROW(B69)/11)</f>
        <v>37556</v>
      </c>
    </row>
    <row r="60" spans="1:6" x14ac:dyDescent="0.3">
      <c r="A60">
        <v>37608</v>
      </c>
      <c r="F60">
        <f>INDEX(IDS[],ROW(B70)/11)</f>
        <v>37556</v>
      </c>
    </row>
    <row r="61" spans="1:6" x14ac:dyDescent="0.3">
      <c r="A61">
        <v>37609</v>
      </c>
      <c r="F61">
        <f>INDEX(IDS[],ROW(B71)/11)</f>
        <v>37556</v>
      </c>
    </row>
    <row r="62" spans="1:6" x14ac:dyDescent="0.3">
      <c r="A62">
        <v>37610</v>
      </c>
      <c r="F62">
        <f>INDEX(IDS[],ROW(B72)/11)</f>
        <v>37556</v>
      </c>
    </row>
    <row r="63" spans="1:6" x14ac:dyDescent="0.3">
      <c r="A63">
        <v>37611</v>
      </c>
      <c r="F63">
        <f>INDEX(IDS[],ROW(B73)/11)</f>
        <v>37556</v>
      </c>
    </row>
    <row r="64" spans="1:6" x14ac:dyDescent="0.3">
      <c r="A64">
        <v>37612</v>
      </c>
      <c r="F64">
        <f>INDEX(IDS[],ROW(B74)/11)</f>
        <v>37556</v>
      </c>
    </row>
    <row r="65" spans="1:6" x14ac:dyDescent="0.3">
      <c r="A65">
        <v>37613</v>
      </c>
      <c r="F65">
        <f>INDEX(IDS[],ROW(B75)/11)</f>
        <v>37556</v>
      </c>
    </row>
    <row r="66" spans="1:6" x14ac:dyDescent="0.3">
      <c r="A66">
        <v>37614</v>
      </c>
      <c r="F66">
        <f>INDEX(IDS[],ROW(B76)/11)</f>
        <v>37556</v>
      </c>
    </row>
    <row r="67" spans="1:6" x14ac:dyDescent="0.3">
      <c r="A67">
        <v>37615</v>
      </c>
      <c r="F67">
        <f>INDEX(IDS[],ROW(B77)/11)</f>
        <v>37557</v>
      </c>
    </row>
    <row r="68" spans="1:6" x14ac:dyDescent="0.3">
      <c r="A68">
        <v>37616</v>
      </c>
      <c r="F68">
        <f>INDEX(IDS[],ROW(B78)/11)</f>
        <v>37557</v>
      </c>
    </row>
    <row r="69" spans="1:6" x14ac:dyDescent="0.3">
      <c r="A69">
        <v>37617</v>
      </c>
      <c r="F69">
        <f>INDEX(IDS[],ROW(B79)/11)</f>
        <v>37557</v>
      </c>
    </row>
    <row r="70" spans="1:6" x14ac:dyDescent="0.3">
      <c r="A70">
        <v>37618</v>
      </c>
      <c r="F70">
        <f>INDEX(IDS[],ROW(B80)/11)</f>
        <v>37557</v>
      </c>
    </row>
    <row r="71" spans="1:6" x14ac:dyDescent="0.3">
      <c r="A71">
        <v>37619</v>
      </c>
      <c r="F71">
        <f>INDEX(IDS[],ROW(B81)/11)</f>
        <v>37557</v>
      </c>
    </row>
    <row r="72" spans="1:6" x14ac:dyDescent="0.3">
      <c r="A72">
        <v>37620</v>
      </c>
      <c r="F72">
        <f>INDEX(IDS[],ROW(B82)/11)</f>
        <v>37557</v>
      </c>
    </row>
    <row r="73" spans="1:6" x14ac:dyDescent="0.3">
      <c r="A73">
        <v>37621</v>
      </c>
      <c r="F73">
        <f>INDEX(IDS[],ROW(B83)/11)</f>
        <v>37557</v>
      </c>
    </row>
    <row r="74" spans="1:6" x14ac:dyDescent="0.3">
      <c r="A74">
        <v>37622</v>
      </c>
      <c r="F74">
        <f>INDEX(IDS[],ROW(B84)/11)</f>
        <v>37557</v>
      </c>
    </row>
    <row r="75" spans="1:6" x14ac:dyDescent="0.3">
      <c r="A75">
        <v>37623</v>
      </c>
      <c r="F75">
        <f>INDEX(IDS[],ROW(B85)/11)</f>
        <v>37557</v>
      </c>
    </row>
    <row r="76" spans="1:6" x14ac:dyDescent="0.3">
      <c r="A76">
        <v>37624</v>
      </c>
      <c r="F76">
        <f>INDEX(IDS[],ROW(B86)/11)</f>
        <v>37557</v>
      </c>
    </row>
    <row r="77" spans="1:6" x14ac:dyDescent="0.3">
      <c r="A77">
        <v>37625</v>
      </c>
      <c r="F77">
        <f>INDEX(IDS[],ROW(B87)/11)</f>
        <v>37557</v>
      </c>
    </row>
    <row r="78" spans="1:6" x14ac:dyDescent="0.3">
      <c r="A78">
        <v>37626</v>
      </c>
      <c r="F78">
        <f>INDEX(IDS[],ROW(B88)/11)</f>
        <v>37558</v>
      </c>
    </row>
    <row r="79" spans="1:6" x14ac:dyDescent="0.3">
      <c r="A79">
        <v>37627</v>
      </c>
      <c r="F79">
        <f>INDEX(IDS[],ROW(B89)/11)</f>
        <v>37558</v>
      </c>
    </row>
    <row r="80" spans="1:6" x14ac:dyDescent="0.3">
      <c r="A80">
        <v>37628</v>
      </c>
      <c r="F80">
        <f>INDEX(IDS[],ROW(B90)/11)</f>
        <v>37558</v>
      </c>
    </row>
    <row r="81" spans="1:6" x14ac:dyDescent="0.3">
      <c r="A81">
        <v>37629</v>
      </c>
      <c r="F81">
        <f>INDEX(IDS[],ROW(B91)/11)</f>
        <v>37558</v>
      </c>
    </row>
    <row r="82" spans="1:6" x14ac:dyDescent="0.3">
      <c r="A82">
        <v>37630</v>
      </c>
      <c r="F82">
        <f>INDEX(IDS[],ROW(B92)/11)</f>
        <v>37558</v>
      </c>
    </row>
    <row r="83" spans="1:6" x14ac:dyDescent="0.3">
      <c r="A83">
        <v>37631</v>
      </c>
      <c r="F83">
        <f>INDEX(IDS[],ROW(B93)/11)</f>
        <v>37558</v>
      </c>
    </row>
    <row r="84" spans="1:6" x14ac:dyDescent="0.3">
      <c r="A84">
        <v>37632</v>
      </c>
      <c r="F84">
        <f>INDEX(IDS[],ROW(B94)/11)</f>
        <v>37558</v>
      </c>
    </row>
    <row r="85" spans="1:6" x14ac:dyDescent="0.3">
      <c r="A85">
        <v>37633</v>
      </c>
      <c r="F85">
        <f>INDEX(IDS[],ROW(B95)/11)</f>
        <v>37558</v>
      </c>
    </row>
    <row r="86" spans="1:6" x14ac:dyDescent="0.3">
      <c r="A86">
        <v>37634</v>
      </c>
      <c r="F86">
        <f>INDEX(IDS[],ROW(B96)/11)</f>
        <v>37558</v>
      </c>
    </row>
    <row r="87" spans="1:6" x14ac:dyDescent="0.3">
      <c r="A87">
        <v>37635</v>
      </c>
      <c r="F87">
        <f>INDEX(IDS[],ROW(B97)/11)</f>
        <v>37558</v>
      </c>
    </row>
    <row r="88" spans="1:6" x14ac:dyDescent="0.3">
      <c r="A88">
        <v>37636</v>
      </c>
      <c r="F88">
        <f>INDEX(IDS[],ROW(B98)/11)</f>
        <v>37558</v>
      </c>
    </row>
    <row r="89" spans="1:6" x14ac:dyDescent="0.3">
      <c r="A89">
        <v>37637</v>
      </c>
      <c r="F89">
        <f>INDEX(IDS[],ROW(B99)/11)</f>
        <v>37559</v>
      </c>
    </row>
    <row r="90" spans="1:6" x14ac:dyDescent="0.3">
      <c r="A90">
        <v>37638</v>
      </c>
      <c r="F90">
        <f>INDEX(IDS[],ROW(B100)/11)</f>
        <v>37559</v>
      </c>
    </row>
    <row r="91" spans="1:6" x14ac:dyDescent="0.3">
      <c r="A91">
        <v>37639</v>
      </c>
      <c r="F91">
        <f>INDEX(IDS[],ROW(B101)/11)</f>
        <v>37559</v>
      </c>
    </row>
    <row r="92" spans="1:6" x14ac:dyDescent="0.3">
      <c r="A92">
        <v>37640</v>
      </c>
      <c r="F92">
        <f>INDEX(IDS[],ROW(B102)/11)</f>
        <v>37559</v>
      </c>
    </row>
    <row r="93" spans="1:6" x14ac:dyDescent="0.3">
      <c r="A93">
        <v>37641</v>
      </c>
      <c r="F93">
        <f>INDEX(IDS[],ROW(B103)/11)</f>
        <v>37559</v>
      </c>
    </row>
    <row r="94" spans="1:6" x14ac:dyDescent="0.3">
      <c r="A94">
        <v>37642</v>
      </c>
      <c r="F94">
        <f>INDEX(IDS[],ROW(B104)/11)</f>
        <v>37559</v>
      </c>
    </row>
    <row r="95" spans="1:6" x14ac:dyDescent="0.3">
      <c r="A95">
        <v>37643</v>
      </c>
      <c r="F95">
        <f>INDEX(IDS[],ROW(B105)/11)</f>
        <v>37559</v>
      </c>
    </row>
    <row r="96" spans="1:6" x14ac:dyDescent="0.3">
      <c r="A96">
        <v>37644</v>
      </c>
      <c r="F96">
        <f>INDEX(IDS[],ROW(B106)/11)</f>
        <v>37559</v>
      </c>
    </row>
    <row r="97" spans="1:6" x14ac:dyDescent="0.3">
      <c r="A97">
        <v>37645</v>
      </c>
      <c r="F97">
        <f>INDEX(IDS[],ROW(B107)/11)</f>
        <v>37559</v>
      </c>
    </row>
    <row r="98" spans="1:6" x14ac:dyDescent="0.3">
      <c r="F98">
        <f>INDEX(IDS[],ROW(B108)/11)</f>
        <v>37559</v>
      </c>
    </row>
    <row r="99" spans="1:6" x14ac:dyDescent="0.3">
      <c r="F99">
        <f>INDEX(IDS[],ROW(B109)/11)</f>
        <v>37559</v>
      </c>
    </row>
    <row r="100" spans="1:6" x14ac:dyDescent="0.3">
      <c r="F100">
        <f>INDEX(IDS[],ROW(B110)/11)</f>
        <v>37560</v>
      </c>
    </row>
    <row r="101" spans="1:6" x14ac:dyDescent="0.3">
      <c r="F101">
        <f>INDEX(IDS[],ROW(B111)/11)</f>
        <v>37560</v>
      </c>
    </row>
    <row r="102" spans="1:6" x14ac:dyDescent="0.3">
      <c r="F102">
        <f>INDEX(IDS[],ROW(B112)/11)</f>
        <v>37560</v>
      </c>
    </row>
    <row r="103" spans="1:6" x14ac:dyDescent="0.3">
      <c r="F103">
        <f>INDEX(IDS[],ROW(B113)/11)</f>
        <v>37560</v>
      </c>
    </row>
    <row r="104" spans="1:6" x14ac:dyDescent="0.3">
      <c r="F104">
        <f>INDEX(IDS[],ROW(B114)/11)</f>
        <v>37560</v>
      </c>
    </row>
    <row r="105" spans="1:6" x14ac:dyDescent="0.3">
      <c r="F105">
        <f>INDEX(IDS[],ROW(B115)/11)</f>
        <v>37560</v>
      </c>
    </row>
    <row r="106" spans="1:6" x14ac:dyDescent="0.3">
      <c r="F106">
        <f>INDEX(IDS[],ROW(B116)/11)</f>
        <v>37560</v>
      </c>
    </row>
    <row r="107" spans="1:6" x14ac:dyDescent="0.3">
      <c r="F107">
        <f>INDEX(IDS[],ROW(B117)/11)</f>
        <v>37560</v>
      </c>
    </row>
    <row r="108" spans="1:6" x14ac:dyDescent="0.3">
      <c r="F108">
        <f>INDEX(IDS[],ROW(B118)/11)</f>
        <v>37560</v>
      </c>
    </row>
    <row r="109" spans="1:6" x14ac:dyDescent="0.3">
      <c r="F109">
        <f>INDEX(IDS[],ROW(B119)/11)</f>
        <v>37560</v>
      </c>
    </row>
    <row r="110" spans="1:6" x14ac:dyDescent="0.3">
      <c r="F110">
        <f>INDEX(IDS[],ROW(B120)/11)</f>
        <v>37560</v>
      </c>
    </row>
    <row r="111" spans="1:6" x14ac:dyDescent="0.3">
      <c r="F111">
        <f>INDEX(IDS[],ROW(B121)/11)</f>
        <v>37561</v>
      </c>
    </row>
    <row r="112" spans="1:6" x14ac:dyDescent="0.3">
      <c r="F112">
        <f>INDEX(IDS[],ROW(B122)/11)</f>
        <v>37561</v>
      </c>
    </row>
    <row r="113" spans="6:6" x14ac:dyDescent="0.3">
      <c r="F113">
        <f>INDEX(IDS[],ROW(B123)/11)</f>
        <v>37561</v>
      </c>
    </row>
    <row r="114" spans="6:6" x14ac:dyDescent="0.3">
      <c r="F114">
        <f>INDEX(IDS[],ROW(B124)/11)</f>
        <v>37561</v>
      </c>
    </row>
    <row r="115" spans="6:6" x14ac:dyDescent="0.3">
      <c r="F115">
        <f>INDEX(IDS[],ROW(B125)/11)</f>
        <v>37561</v>
      </c>
    </row>
    <row r="116" spans="6:6" x14ac:dyDescent="0.3">
      <c r="F116">
        <f>INDEX(IDS[],ROW(B126)/11)</f>
        <v>37561</v>
      </c>
    </row>
    <row r="117" spans="6:6" x14ac:dyDescent="0.3">
      <c r="F117">
        <f>INDEX(IDS[],ROW(B127)/11)</f>
        <v>37561</v>
      </c>
    </row>
    <row r="118" spans="6:6" x14ac:dyDescent="0.3">
      <c r="F118">
        <f>INDEX(IDS[],ROW(B128)/11)</f>
        <v>37561</v>
      </c>
    </row>
    <row r="119" spans="6:6" x14ac:dyDescent="0.3">
      <c r="F119">
        <f>INDEX(IDS[],ROW(B129)/11)</f>
        <v>37561</v>
      </c>
    </row>
    <row r="120" spans="6:6" x14ac:dyDescent="0.3">
      <c r="F120">
        <f>INDEX(IDS[],ROW(B130)/11)</f>
        <v>37561</v>
      </c>
    </row>
    <row r="121" spans="6:6" x14ac:dyDescent="0.3">
      <c r="F121">
        <f>INDEX(IDS[],ROW(B131)/11)</f>
        <v>37561</v>
      </c>
    </row>
    <row r="122" spans="6:6" x14ac:dyDescent="0.3">
      <c r="F122">
        <f>INDEX(IDS[],ROW(B132)/11)</f>
        <v>37562</v>
      </c>
    </row>
    <row r="123" spans="6:6" x14ac:dyDescent="0.3">
      <c r="F123">
        <f>INDEX(IDS[],ROW(B133)/11)</f>
        <v>37562</v>
      </c>
    </row>
    <row r="124" spans="6:6" x14ac:dyDescent="0.3">
      <c r="F124">
        <f>INDEX(IDS[],ROW(B134)/11)</f>
        <v>37562</v>
      </c>
    </row>
    <row r="125" spans="6:6" x14ac:dyDescent="0.3">
      <c r="F125">
        <f>INDEX(IDS[],ROW(B135)/11)</f>
        <v>37562</v>
      </c>
    </row>
    <row r="126" spans="6:6" x14ac:dyDescent="0.3">
      <c r="F126">
        <f>INDEX(IDS[],ROW(B136)/11)</f>
        <v>37562</v>
      </c>
    </row>
    <row r="127" spans="6:6" x14ac:dyDescent="0.3">
      <c r="F127">
        <f>INDEX(IDS[],ROW(B137)/11)</f>
        <v>37562</v>
      </c>
    </row>
    <row r="128" spans="6:6" x14ac:dyDescent="0.3">
      <c r="F128">
        <f>INDEX(IDS[],ROW(B138)/11)</f>
        <v>37562</v>
      </c>
    </row>
    <row r="129" spans="6:6" x14ac:dyDescent="0.3">
      <c r="F129">
        <f>INDEX(IDS[],ROW(B139)/11)</f>
        <v>37562</v>
      </c>
    </row>
    <row r="130" spans="6:6" x14ac:dyDescent="0.3">
      <c r="F130">
        <f>INDEX(IDS[],ROW(B140)/11)</f>
        <v>37562</v>
      </c>
    </row>
    <row r="131" spans="6:6" x14ac:dyDescent="0.3">
      <c r="F131">
        <f>INDEX(IDS[],ROW(B141)/11)</f>
        <v>37562</v>
      </c>
    </row>
    <row r="132" spans="6:6" x14ac:dyDescent="0.3">
      <c r="F132">
        <f>INDEX(IDS[],ROW(B142)/11)</f>
        <v>37562</v>
      </c>
    </row>
    <row r="133" spans="6:6" x14ac:dyDescent="0.3">
      <c r="F133">
        <f>INDEX(IDS[],ROW(B143)/11)</f>
        <v>37563</v>
      </c>
    </row>
    <row r="134" spans="6:6" x14ac:dyDescent="0.3">
      <c r="F134">
        <f>INDEX(IDS[],ROW(B144)/11)</f>
        <v>37563</v>
      </c>
    </row>
    <row r="135" spans="6:6" x14ac:dyDescent="0.3">
      <c r="F135">
        <f>INDEX(IDS[],ROW(B145)/11)</f>
        <v>37563</v>
      </c>
    </row>
    <row r="136" spans="6:6" x14ac:dyDescent="0.3">
      <c r="F136">
        <f>INDEX(IDS[],ROW(B146)/11)</f>
        <v>37563</v>
      </c>
    </row>
    <row r="137" spans="6:6" x14ac:dyDescent="0.3">
      <c r="F137">
        <f>INDEX(IDS[],ROW(B147)/11)</f>
        <v>37563</v>
      </c>
    </row>
    <row r="138" spans="6:6" x14ac:dyDescent="0.3">
      <c r="F138">
        <f>INDEX(IDS[],ROW(B148)/11)</f>
        <v>37563</v>
      </c>
    </row>
    <row r="139" spans="6:6" x14ac:dyDescent="0.3">
      <c r="F139">
        <f>INDEX(IDS[],ROW(B149)/11)</f>
        <v>37563</v>
      </c>
    </row>
    <row r="140" spans="6:6" x14ac:dyDescent="0.3">
      <c r="F140">
        <f>INDEX(IDS[],ROW(B150)/11)</f>
        <v>37563</v>
      </c>
    </row>
    <row r="141" spans="6:6" x14ac:dyDescent="0.3">
      <c r="F141">
        <f>INDEX(IDS[],ROW(B151)/11)</f>
        <v>37563</v>
      </c>
    </row>
    <row r="142" spans="6:6" x14ac:dyDescent="0.3">
      <c r="F142">
        <f>INDEX(IDS[],ROW(B152)/11)</f>
        <v>37563</v>
      </c>
    </row>
    <row r="143" spans="6:6" x14ac:dyDescent="0.3">
      <c r="F143">
        <f>INDEX(IDS[],ROW(B153)/11)</f>
        <v>37563</v>
      </c>
    </row>
    <row r="144" spans="6:6" x14ac:dyDescent="0.3">
      <c r="F144">
        <f>INDEX(IDS[],ROW(B154)/11)</f>
        <v>37564</v>
      </c>
    </row>
    <row r="145" spans="6:6" x14ac:dyDescent="0.3">
      <c r="F145">
        <f>INDEX(IDS[],ROW(B155)/11)</f>
        <v>37564</v>
      </c>
    </row>
    <row r="146" spans="6:6" x14ac:dyDescent="0.3">
      <c r="F146">
        <f>INDEX(IDS[],ROW(B156)/11)</f>
        <v>37564</v>
      </c>
    </row>
    <row r="147" spans="6:6" x14ac:dyDescent="0.3">
      <c r="F147">
        <f>INDEX(IDS[],ROW(B157)/11)</f>
        <v>37564</v>
      </c>
    </row>
    <row r="148" spans="6:6" x14ac:dyDescent="0.3">
      <c r="F148">
        <f>INDEX(IDS[],ROW(B158)/11)</f>
        <v>37564</v>
      </c>
    </row>
    <row r="149" spans="6:6" x14ac:dyDescent="0.3">
      <c r="F149">
        <f>INDEX(IDS[],ROW(B159)/11)</f>
        <v>37564</v>
      </c>
    </row>
    <row r="150" spans="6:6" x14ac:dyDescent="0.3">
      <c r="F150">
        <f>INDEX(IDS[],ROW(B160)/11)</f>
        <v>37564</v>
      </c>
    </row>
    <row r="151" spans="6:6" x14ac:dyDescent="0.3">
      <c r="F151">
        <f>INDEX(IDS[],ROW(B161)/11)</f>
        <v>37564</v>
      </c>
    </row>
    <row r="152" spans="6:6" x14ac:dyDescent="0.3">
      <c r="F152">
        <f>INDEX(IDS[],ROW(B162)/11)</f>
        <v>37564</v>
      </c>
    </row>
    <row r="153" spans="6:6" x14ac:dyDescent="0.3">
      <c r="F153">
        <f>INDEX(IDS[],ROW(B163)/11)</f>
        <v>37564</v>
      </c>
    </row>
    <row r="154" spans="6:6" x14ac:dyDescent="0.3">
      <c r="F154">
        <f>INDEX(IDS[],ROW(B164)/11)</f>
        <v>37564</v>
      </c>
    </row>
    <row r="155" spans="6:6" x14ac:dyDescent="0.3">
      <c r="F155">
        <f>INDEX(IDS[],ROW(B165)/11)</f>
        <v>37565</v>
      </c>
    </row>
    <row r="156" spans="6:6" x14ac:dyDescent="0.3">
      <c r="F156">
        <f>INDEX(IDS[],ROW(B166)/11)</f>
        <v>37565</v>
      </c>
    </row>
    <row r="157" spans="6:6" x14ac:dyDescent="0.3">
      <c r="F157">
        <f>INDEX(IDS[],ROW(B167)/11)</f>
        <v>37565</v>
      </c>
    </row>
    <row r="158" spans="6:6" x14ac:dyDescent="0.3">
      <c r="F158">
        <f>INDEX(IDS[],ROW(B168)/11)</f>
        <v>37565</v>
      </c>
    </row>
    <row r="159" spans="6:6" x14ac:dyDescent="0.3">
      <c r="F159">
        <f>INDEX(IDS[],ROW(B169)/11)</f>
        <v>37565</v>
      </c>
    </row>
    <row r="160" spans="6:6" x14ac:dyDescent="0.3">
      <c r="F160">
        <f>INDEX(IDS[],ROW(B170)/11)</f>
        <v>37565</v>
      </c>
    </row>
    <row r="161" spans="6:6" x14ac:dyDescent="0.3">
      <c r="F161">
        <f>INDEX(IDS[],ROW(B171)/11)</f>
        <v>37565</v>
      </c>
    </row>
    <row r="162" spans="6:6" x14ac:dyDescent="0.3">
      <c r="F162">
        <f>INDEX(IDS[],ROW(B172)/11)</f>
        <v>37565</v>
      </c>
    </row>
    <row r="163" spans="6:6" x14ac:dyDescent="0.3">
      <c r="F163">
        <f>INDEX(IDS[],ROW(B173)/11)</f>
        <v>37565</v>
      </c>
    </row>
    <row r="164" spans="6:6" x14ac:dyDescent="0.3">
      <c r="F164">
        <f>INDEX(IDS[],ROW(B174)/11)</f>
        <v>37565</v>
      </c>
    </row>
    <row r="165" spans="6:6" x14ac:dyDescent="0.3">
      <c r="F165">
        <f>INDEX(IDS[],ROW(B175)/11)</f>
        <v>37565</v>
      </c>
    </row>
    <row r="166" spans="6:6" x14ac:dyDescent="0.3">
      <c r="F166">
        <f>INDEX(IDS[],ROW(B176)/11)</f>
        <v>37566</v>
      </c>
    </row>
    <row r="167" spans="6:6" x14ac:dyDescent="0.3">
      <c r="F167">
        <f>INDEX(IDS[],ROW(B177)/11)</f>
        <v>37566</v>
      </c>
    </row>
    <row r="168" spans="6:6" x14ac:dyDescent="0.3">
      <c r="F168">
        <f>INDEX(IDS[],ROW(B178)/11)</f>
        <v>37566</v>
      </c>
    </row>
    <row r="169" spans="6:6" x14ac:dyDescent="0.3">
      <c r="F169">
        <f>INDEX(IDS[],ROW(B179)/11)</f>
        <v>37566</v>
      </c>
    </row>
    <row r="170" spans="6:6" x14ac:dyDescent="0.3">
      <c r="F170">
        <f>INDEX(IDS[],ROW(B180)/11)</f>
        <v>37566</v>
      </c>
    </row>
    <row r="171" spans="6:6" x14ac:dyDescent="0.3">
      <c r="F171">
        <f>INDEX(IDS[],ROW(B181)/11)</f>
        <v>37566</v>
      </c>
    </row>
    <row r="172" spans="6:6" x14ac:dyDescent="0.3">
      <c r="F172">
        <f>INDEX(IDS[],ROW(B182)/11)</f>
        <v>37566</v>
      </c>
    </row>
    <row r="173" spans="6:6" x14ac:dyDescent="0.3">
      <c r="F173">
        <f>INDEX(IDS[],ROW(B183)/11)</f>
        <v>37566</v>
      </c>
    </row>
    <row r="174" spans="6:6" x14ac:dyDescent="0.3">
      <c r="F174">
        <f>INDEX(IDS[],ROW(B184)/11)</f>
        <v>37566</v>
      </c>
    </row>
    <row r="175" spans="6:6" x14ac:dyDescent="0.3">
      <c r="F175">
        <f>INDEX(IDS[],ROW(B185)/11)</f>
        <v>37566</v>
      </c>
    </row>
    <row r="176" spans="6:6" x14ac:dyDescent="0.3">
      <c r="F176">
        <f>INDEX(IDS[],ROW(B186)/11)</f>
        <v>37566</v>
      </c>
    </row>
    <row r="177" spans="6:6" x14ac:dyDescent="0.3">
      <c r="F177">
        <f>INDEX(IDS[],ROW(B187)/11)</f>
        <v>37567</v>
      </c>
    </row>
    <row r="178" spans="6:6" x14ac:dyDescent="0.3">
      <c r="F178">
        <f>INDEX(IDS[],ROW(B188)/11)</f>
        <v>37567</v>
      </c>
    </row>
    <row r="179" spans="6:6" x14ac:dyDescent="0.3">
      <c r="F179">
        <f>INDEX(IDS[],ROW(B189)/11)</f>
        <v>37567</v>
      </c>
    </row>
    <row r="180" spans="6:6" x14ac:dyDescent="0.3">
      <c r="F180">
        <f>INDEX(IDS[],ROW(B190)/11)</f>
        <v>37567</v>
      </c>
    </row>
    <row r="181" spans="6:6" x14ac:dyDescent="0.3">
      <c r="F181">
        <f>INDEX(IDS[],ROW(B191)/11)</f>
        <v>37567</v>
      </c>
    </row>
    <row r="182" spans="6:6" x14ac:dyDescent="0.3">
      <c r="F182">
        <f>INDEX(IDS[],ROW(B192)/11)</f>
        <v>37567</v>
      </c>
    </row>
    <row r="183" spans="6:6" x14ac:dyDescent="0.3">
      <c r="F183">
        <f>INDEX(IDS[],ROW(B193)/11)</f>
        <v>37567</v>
      </c>
    </row>
    <row r="184" spans="6:6" x14ac:dyDescent="0.3">
      <c r="F184">
        <f>INDEX(IDS[],ROW(B194)/11)</f>
        <v>37567</v>
      </c>
    </row>
    <row r="185" spans="6:6" x14ac:dyDescent="0.3">
      <c r="F185">
        <f>INDEX(IDS[],ROW(B195)/11)</f>
        <v>37567</v>
      </c>
    </row>
    <row r="186" spans="6:6" x14ac:dyDescent="0.3">
      <c r="F186">
        <f>INDEX(IDS[],ROW(B196)/11)</f>
        <v>37567</v>
      </c>
    </row>
    <row r="187" spans="6:6" x14ac:dyDescent="0.3">
      <c r="F187">
        <f>INDEX(IDS[],ROW(B197)/11)</f>
        <v>37567</v>
      </c>
    </row>
    <row r="188" spans="6:6" x14ac:dyDescent="0.3">
      <c r="F188">
        <f>INDEX(IDS[],ROW(B198)/11)</f>
        <v>37568</v>
      </c>
    </row>
    <row r="189" spans="6:6" x14ac:dyDescent="0.3">
      <c r="F189">
        <f>INDEX(IDS[],ROW(B199)/11)</f>
        <v>37568</v>
      </c>
    </row>
    <row r="190" spans="6:6" x14ac:dyDescent="0.3">
      <c r="F190">
        <f>INDEX(IDS[],ROW(B200)/11)</f>
        <v>37568</v>
      </c>
    </row>
    <row r="191" spans="6:6" x14ac:dyDescent="0.3">
      <c r="F191">
        <f>INDEX(IDS[],ROW(B201)/11)</f>
        <v>37568</v>
      </c>
    </row>
    <row r="192" spans="6:6" x14ac:dyDescent="0.3">
      <c r="F192">
        <f>INDEX(IDS[],ROW(B202)/11)</f>
        <v>37568</v>
      </c>
    </row>
    <row r="193" spans="6:6" x14ac:dyDescent="0.3">
      <c r="F193">
        <f>INDEX(IDS[],ROW(B203)/11)</f>
        <v>37568</v>
      </c>
    </row>
    <row r="194" spans="6:6" x14ac:dyDescent="0.3">
      <c r="F194">
        <f>INDEX(IDS[],ROW(B204)/11)</f>
        <v>37568</v>
      </c>
    </row>
    <row r="195" spans="6:6" x14ac:dyDescent="0.3">
      <c r="F195">
        <f>INDEX(IDS[],ROW(B205)/11)</f>
        <v>37568</v>
      </c>
    </row>
    <row r="196" spans="6:6" x14ac:dyDescent="0.3">
      <c r="F196">
        <f>INDEX(IDS[],ROW(B206)/11)</f>
        <v>37568</v>
      </c>
    </row>
    <row r="197" spans="6:6" x14ac:dyDescent="0.3">
      <c r="F197">
        <f>INDEX(IDS[],ROW(B207)/11)</f>
        <v>37568</v>
      </c>
    </row>
    <row r="198" spans="6:6" x14ac:dyDescent="0.3">
      <c r="F198">
        <f>INDEX(IDS[],ROW(B208)/11)</f>
        <v>37568</v>
      </c>
    </row>
    <row r="199" spans="6:6" x14ac:dyDescent="0.3">
      <c r="F199">
        <f>INDEX(IDS[],ROW(B209)/11)</f>
        <v>37569</v>
      </c>
    </row>
    <row r="200" spans="6:6" x14ac:dyDescent="0.3">
      <c r="F200">
        <f>INDEX(IDS[],ROW(B210)/11)</f>
        <v>37569</v>
      </c>
    </row>
    <row r="201" spans="6:6" x14ac:dyDescent="0.3">
      <c r="F201">
        <f>INDEX(IDS[],ROW(B211)/11)</f>
        <v>37569</v>
      </c>
    </row>
    <row r="202" spans="6:6" x14ac:dyDescent="0.3">
      <c r="F202">
        <f>INDEX(IDS[],ROW(B212)/11)</f>
        <v>37569</v>
      </c>
    </row>
    <row r="203" spans="6:6" x14ac:dyDescent="0.3">
      <c r="F203">
        <f>INDEX(IDS[],ROW(B213)/11)</f>
        <v>37569</v>
      </c>
    </row>
    <row r="204" spans="6:6" x14ac:dyDescent="0.3">
      <c r="F204">
        <f>INDEX(IDS[],ROW(B214)/11)</f>
        <v>37569</v>
      </c>
    </row>
    <row r="205" spans="6:6" x14ac:dyDescent="0.3">
      <c r="F205">
        <f>INDEX(IDS[],ROW(B215)/11)</f>
        <v>37569</v>
      </c>
    </row>
    <row r="206" spans="6:6" x14ac:dyDescent="0.3">
      <c r="F206">
        <f>INDEX(IDS[],ROW(B216)/11)</f>
        <v>37569</v>
      </c>
    </row>
    <row r="207" spans="6:6" x14ac:dyDescent="0.3">
      <c r="F207">
        <f>INDEX(IDS[],ROW(B217)/11)</f>
        <v>37569</v>
      </c>
    </row>
    <row r="208" spans="6:6" x14ac:dyDescent="0.3">
      <c r="F208">
        <f>INDEX(IDS[],ROW(B218)/11)</f>
        <v>37569</v>
      </c>
    </row>
    <row r="209" spans="6:6" x14ac:dyDescent="0.3">
      <c r="F209">
        <f>INDEX(IDS[],ROW(B219)/11)</f>
        <v>37569</v>
      </c>
    </row>
    <row r="210" spans="6:6" x14ac:dyDescent="0.3">
      <c r="F210">
        <f>INDEX(IDS[],ROW(B220)/11)</f>
        <v>37570</v>
      </c>
    </row>
    <row r="211" spans="6:6" x14ac:dyDescent="0.3">
      <c r="F211">
        <f>INDEX(IDS[],ROW(B221)/11)</f>
        <v>37570</v>
      </c>
    </row>
    <row r="212" spans="6:6" x14ac:dyDescent="0.3">
      <c r="F212">
        <f>INDEX(IDS[],ROW(B222)/11)</f>
        <v>37570</v>
      </c>
    </row>
    <row r="213" spans="6:6" x14ac:dyDescent="0.3">
      <c r="F213">
        <f>INDEX(IDS[],ROW(B223)/11)</f>
        <v>37570</v>
      </c>
    </row>
    <row r="214" spans="6:6" x14ac:dyDescent="0.3">
      <c r="F214">
        <f>INDEX(IDS[],ROW(B224)/11)</f>
        <v>37570</v>
      </c>
    </row>
    <row r="215" spans="6:6" x14ac:dyDescent="0.3">
      <c r="F215">
        <f>INDEX(IDS[],ROW(B225)/11)</f>
        <v>37570</v>
      </c>
    </row>
    <row r="216" spans="6:6" x14ac:dyDescent="0.3">
      <c r="F216">
        <f>INDEX(IDS[],ROW(B226)/11)</f>
        <v>37570</v>
      </c>
    </row>
    <row r="217" spans="6:6" x14ac:dyDescent="0.3">
      <c r="F217">
        <f>INDEX(IDS[],ROW(B227)/11)</f>
        <v>37570</v>
      </c>
    </row>
    <row r="218" spans="6:6" x14ac:dyDescent="0.3">
      <c r="F218">
        <f>INDEX(IDS[],ROW(B228)/11)</f>
        <v>37570</v>
      </c>
    </row>
    <row r="219" spans="6:6" x14ac:dyDescent="0.3">
      <c r="F219">
        <f>INDEX(IDS[],ROW(B229)/11)</f>
        <v>37570</v>
      </c>
    </row>
    <row r="220" spans="6:6" x14ac:dyDescent="0.3">
      <c r="F220">
        <f>INDEX(IDS[],ROW(B230)/11)</f>
        <v>37570</v>
      </c>
    </row>
    <row r="221" spans="6:6" x14ac:dyDescent="0.3">
      <c r="F221">
        <f>INDEX(IDS[],ROW(B231)/11)</f>
        <v>37571</v>
      </c>
    </row>
    <row r="222" spans="6:6" x14ac:dyDescent="0.3">
      <c r="F222">
        <f>INDEX(IDS[],ROW(B232)/11)</f>
        <v>37571</v>
      </c>
    </row>
    <row r="223" spans="6:6" x14ac:dyDescent="0.3">
      <c r="F223">
        <f>INDEX(IDS[],ROW(B233)/11)</f>
        <v>37571</v>
      </c>
    </row>
    <row r="224" spans="6:6" x14ac:dyDescent="0.3">
      <c r="F224">
        <f>INDEX(IDS[],ROW(B234)/11)</f>
        <v>37571</v>
      </c>
    </row>
    <row r="225" spans="6:6" x14ac:dyDescent="0.3">
      <c r="F225">
        <f>INDEX(IDS[],ROW(B235)/11)</f>
        <v>37571</v>
      </c>
    </row>
    <row r="226" spans="6:6" x14ac:dyDescent="0.3">
      <c r="F226">
        <f>INDEX(IDS[],ROW(B236)/11)</f>
        <v>37571</v>
      </c>
    </row>
    <row r="227" spans="6:6" x14ac:dyDescent="0.3">
      <c r="F227">
        <f>INDEX(IDS[],ROW(B237)/11)</f>
        <v>37571</v>
      </c>
    </row>
    <row r="228" spans="6:6" x14ac:dyDescent="0.3">
      <c r="F228">
        <f>INDEX(IDS[],ROW(B238)/11)</f>
        <v>37571</v>
      </c>
    </row>
    <row r="229" spans="6:6" x14ac:dyDescent="0.3">
      <c r="F229">
        <f>INDEX(IDS[],ROW(B239)/11)</f>
        <v>37571</v>
      </c>
    </row>
    <row r="230" spans="6:6" x14ac:dyDescent="0.3">
      <c r="F230">
        <f>INDEX(IDS[],ROW(B240)/11)</f>
        <v>37571</v>
      </c>
    </row>
    <row r="231" spans="6:6" x14ac:dyDescent="0.3">
      <c r="F231">
        <f>INDEX(IDS[],ROW(B241)/11)</f>
        <v>37571</v>
      </c>
    </row>
    <row r="232" spans="6:6" x14ac:dyDescent="0.3">
      <c r="F232">
        <f>INDEX(IDS[],ROW(B242)/11)</f>
        <v>37572</v>
      </c>
    </row>
    <row r="233" spans="6:6" x14ac:dyDescent="0.3">
      <c r="F233">
        <f>INDEX(IDS[],ROW(B243)/11)</f>
        <v>37572</v>
      </c>
    </row>
    <row r="234" spans="6:6" x14ac:dyDescent="0.3">
      <c r="F234">
        <f>INDEX(IDS[],ROW(B244)/11)</f>
        <v>37572</v>
      </c>
    </row>
    <row r="235" spans="6:6" x14ac:dyDescent="0.3">
      <c r="F235">
        <f>INDEX(IDS[],ROW(B245)/11)</f>
        <v>37572</v>
      </c>
    </row>
    <row r="236" spans="6:6" x14ac:dyDescent="0.3">
      <c r="F236">
        <f>INDEX(IDS[],ROW(B246)/11)</f>
        <v>37572</v>
      </c>
    </row>
    <row r="237" spans="6:6" x14ac:dyDescent="0.3">
      <c r="F237">
        <f>INDEX(IDS[],ROW(B247)/11)</f>
        <v>37572</v>
      </c>
    </row>
    <row r="238" spans="6:6" x14ac:dyDescent="0.3">
      <c r="F238">
        <f>INDEX(IDS[],ROW(B248)/11)</f>
        <v>37572</v>
      </c>
    </row>
    <row r="239" spans="6:6" x14ac:dyDescent="0.3">
      <c r="F239">
        <f>INDEX(IDS[],ROW(B249)/11)</f>
        <v>37572</v>
      </c>
    </row>
    <row r="240" spans="6:6" x14ac:dyDescent="0.3">
      <c r="F240">
        <f>INDEX(IDS[],ROW(B250)/11)</f>
        <v>37572</v>
      </c>
    </row>
    <row r="241" spans="6:6" x14ac:dyDescent="0.3">
      <c r="F241">
        <f>INDEX(IDS[],ROW(B251)/11)</f>
        <v>37572</v>
      </c>
    </row>
    <row r="242" spans="6:6" x14ac:dyDescent="0.3">
      <c r="F242">
        <f>INDEX(IDS[],ROW(B252)/11)</f>
        <v>37572</v>
      </c>
    </row>
    <row r="243" spans="6:6" x14ac:dyDescent="0.3">
      <c r="F243">
        <f>INDEX(IDS[],ROW(B253)/11)</f>
        <v>37573</v>
      </c>
    </row>
    <row r="244" spans="6:6" x14ac:dyDescent="0.3">
      <c r="F244">
        <f>INDEX(IDS[],ROW(B254)/11)</f>
        <v>37573</v>
      </c>
    </row>
    <row r="245" spans="6:6" x14ac:dyDescent="0.3">
      <c r="F245">
        <f>INDEX(IDS[],ROW(B255)/11)</f>
        <v>37573</v>
      </c>
    </row>
    <row r="246" spans="6:6" x14ac:dyDescent="0.3">
      <c r="F246">
        <f>INDEX(IDS[],ROW(B256)/11)</f>
        <v>37573</v>
      </c>
    </row>
    <row r="247" spans="6:6" x14ac:dyDescent="0.3">
      <c r="F247">
        <f>INDEX(IDS[],ROW(B257)/11)</f>
        <v>37573</v>
      </c>
    </row>
    <row r="248" spans="6:6" x14ac:dyDescent="0.3">
      <c r="F248">
        <f>INDEX(IDS[],ROW(B258)/11)</f>
        <v>37573</v>
      </c>
    </row>
    <row r="249" spans="6:6" x14ac:dyDescent="0.3">
      <c r="F249">
        <f>INDEX(IDS[],ROW(B259)/11)</f>
        <v>37573</v>
      </c>
    </row>
    <row r="250" spans="6:6" x14ac:dyDescent="0.3">
      <c r="F250">
        <f>INDEX(IDS[],ROW(B260)/11)</f>
        <v>37573</v>
      </c>
    </row>
    <row r="251" spans="6:6" x14ac:dyDescent="0.3">
      <c r="F251">
        <f>INDEX(IDS[],ROW(B261)/11)</f>
        <v>37573</v>
      </c>
    </row>
    <row r="252" spans="6:6" x14ac:dyDescent="0.3">
      <c r="F252">
        <f>INDEX(IDS[],ROW(B262)/11)</f>
        <v>37573</v>
      </c>
    </row>
    <row r="253" spans="6:6" x14ac:dyDescent="0.3">
      <c r="F253">
        <f>INDEX(IDS[],ROW(B263)/11)</f>
        <v>37573</v>
      </c>
    </row>
    <row r="254" spans="6:6" x14ac:dyDescent="0.3">
      <c r="F254">
        <f>INDEX(IDS[],ROW(B264)/11)</f>
        <v>37574</v>
      </c>
    </row>
    <row r="255" spans="6:6" x14ac:dyDescent="0.3">
      <c r="F255">
        <f>INDEX(IDS[],ROW(B265)/11)</f>
        <v>37574</v>
      </c>
    </row>
    <row r="256" spans="6:6" x14ac:dyDescent="0.3">
      <c r="F256">
        <f>INDEX(IDS[],ROW(B266)/11)</f>
        <v>37574</v>
      </c>
    </row>
    <row r="257" spans="6:6" x14ac:dyDescent="0.3">
      <c r="F257">
        <f>INDEX(IDS[],ROW(B267)/11)</f>
        <v>37574</v>
      </c>
    </row>
    <row r="258" spans="6:6" x14ac:dyDescent="0.3">
      <c r="F258">
        <f>INDEX(IDS[],ROW(B268)/11)</f>
        <v>37574</v>
      </c>
    </row>
    <row r="259" spans="6:6" x14ac:dyDescent="0.3">
      <c r="F259">
        <f>INDEX(IDS[],ROW(B269)/11)</f>
        <v>37574</v>
      </c>
    </row>
    <row r="260" spans="6:6" x14ac:dyDescent="0.3">
      <c r="F260">
        <f>INDEX(IDS[],ROW(B270)/11)</f>
        <v>37574</v>
      </c>
    </row>
    <row r="261" spans="6:6" x14ac:dyDescent="0.3">
      <c r="F261">
        <f>INDEX(IDS[],ROW(B271)/11)</f>
        <v>37574</v>
      </c>
    </row>
    <row r="262" spans="6:6" x14ac:dyDescent="0.3">
      <c r="F262">
        <f>INDEX(IDS[],ROW(B272)/11)</f>
        <v>37574</v>
      </c>
    </row>
    <row r="263" spans="6:6" x14ac:dyDescent="0.3">
      <c r="F263">
        <f>INDEX(IDS[],ROW(B273)/11)</f>
        <v>37574</v>
      </c>
    </row>
    <row r="264" spans="6:6" x14ac:dyDescent="0.3">
      <c r="F264">
        <f>INDEX(IDS[],ROW(B274)/11)</f>
        <v>37574</v>
      </c>
    </row>
    <row r="265" spans="6:6" x14ac:dyDescent="0.3">
      <c r="F265">
        <f>INDEX(IDS[],ROW(B275)/11)</f>
        <v>37575</v>
      </c>
    </row>
    <row r="266" spans="6:6" x14ac:dyDescent="0.3">
      <c r="F266">
        <f>INDEX(IDS[],ROW(B276)/11)</f>
        <v>37575</v>
      </c>
    </row>
    <row r="267" spans="6:6" x14ac:dyDescent="0.3">
      <c r="F267">
        <f>INDEX(IDS[],ROW(B277)/11)</f>
        <v>37575</v>
      </c>
    </row>
    <row r="268" spans="6:6" x14ac:dyDescent="0.3">
      <c r="F268">
        <f>INDEX(IDS[],ROW(B278)/11)</f>
        <v>37575</v>
      </c>
    </row>
    <row r="269" spans="6:6" x14ac:dyDescent="0.3">
      <c r="F269">
        <f>INDEX(IDS[],ROW(B279)/11)</f>
        <v>37575</v>
      </c>
    </row>
    <row r="270" spans="6:6" x14ac:dyDescent="0.3">
      <c r="F270">
        <f>INDEX(IDS[],ROW(B280)/11)</f>
        <v>37575</v>
      </c>
    </row>
    <row r="271" spans="6:6" x14ac:dyDescent="0.3">
      <c r="F271">
        <f>INDEX(IDS[],ROW(B281)/11)</f>
        <v>37575</v>
      </c>
    </row>
    <row r="272" spans="6:6" x14ac:dyDescent="0.3">
      <c r="F272">
        <f>INDEX(IDS[],ROW(B282)/11)</f>
        <v>37575</v>
      </c>
    </row>
    <row r="273" spans="6:6" x14ac:dyDescent="0.3">
      <c r="F273">
        <f>INDEX(IDS[],ROW(B283)/11)</f>
        <v>37575</v>
      </c>
    </row>
    <row r="274" spans="6:6" x14ac:dyDescent="0.3">
      <c r="F274">
        <f>INDEX(IDS[],ROW(B284)/11)</f>
        <v>37575</v>
      </c>
    </row>
    <row r="275" spans="6:6" x14ac:dyDescent="0.3">
      <c r="F275">
        <f>INDEX(IDS[],ROW(B285)/11)</f>
        <v>37575</v>
      </c>
    </row>
    <row r="276" spans="6:6" x14ac:dyDescent="0.3">
      <c r="F276">
        <f>INDEX(IDS[],ROW(B286)/11)</f>
        <v>37576</v>
      </c>
    </row>
    <row r="277" spans="6:6" x14ac:dyDescent="0.3">
      <c r="F277">
        <f>INDEX(IDS[],ROW(B287)/11)</f>
        <v>37576</v>
      </c>
    </row>
    <row r="278" spans="6:6" x14ac:dyDescent="0.3">
      <c r="F278">
        <f>INDEX(IDS[],ROW(B288)/11)</f>
        <v>37576</v>
      </c>
    </row>
    <row r="279" spans="6:6" x14ac:dyDescent="0.3">
      <c r="F279">
        <f>INDEX(IDS[],ROW(B289)/11)</f>
        <v>37576</v>
      </c>
    </row>
    <row r="280" spans="6:6" x14ac:dyDescent="0.3">
      <c r="F280">
        <f>INDEX(IDS[],ROW(B290)/11)</f>
        <v>37576</v>
      </c>
    </row>
    <row r="281" spans="6:6" x14ac:dyDescent="0.3">
      <c r="F281">
        <f>INDEX(IDS[],ROW(B291)/11)</f>
        <v>37576</v>
      </c>
    </row>
    <row r="282" spans="6:6" x14ac:dyDescent="0.3">
      <c r="F282">
        <f>INDEX(IDS[],ROW(B292)/11)</f>
        <v>37576</v>
      </c>
    </row>
    <row r="283" spans="6:6" x14ac:dyDescent="0.3">
      <c r="F283">
        <f>INDEX(IDS[],ROW(B293)/11)</f>
        <v>37576</v>
      </c>
    </row>
    <row r="284" spans="6:6" x14ac:dyDescent="0.3">
      <c r="F284">
        <f>INDEX(IDS[],ROW(B294)/11)</f>
        <v>37576</v>
      </c>
    </row>
    <row r="285" spans="6:6" x14ac:dyDescent="0.3">
      <c r="F285">
        <f>INDEX(IDS[],ROW(B295)/11)</f>
        <v>37576</v>
      </c>
    </row>
    <row r="286" spans="6:6" x14ac:dyDescent="0.3">
      <c r="F286">
        <f>INDEX(IDS[],ROW(B296)/11)</f>
        <v>37576</v>
      </c>
    </row>
    <row r="287" spans="6:6" x14ac:dyDescent="0.3">
      <c r="F287">
        <f>INDEX(IDS[],ROW(B297)/11)</f>
        <v>37577</v>
      </c>
    </row>
    <row r="288" spans="6:6" x14ac:dyDescent="0.3">
      <c r="F288">
        <f>INDEX(IDS[],ROW(B298)/11)</f>
        <v>37577</v>
      </c>
    </row>
    <row r="289" spans="6:6" x14ac:dyDescent="0.3">
      <c r="F289">
        <f>INDEX(IDS[],ROW(B299)/11)</f>
        <v>37577</v>
      </c>
    </row>
    <row r="290" spans="6:6" x14ac:dyDescent="0.3">
      <c r="F290">
        <f>INDEX(IDS[],ROW(B300)/11)</f>
        <v>37577</v>
      </c>
    </row>
    <row r="291" spans="6:6" x14ac:dyDescent="0.3">
      <c r="F291">
        <f>INDEX(IDS[],ROW(B301)/11)</f>
        <v>37577</v>
      </c>
    </row>
    <row r="292" spans="6:6" x14ac:dyDescent="0.3">
      <c r="F292">
        <f>INDEX(IDS[],ROW(B302)/11)</f>
        <v>37577</v>
      </c>
    </row>
    <row r="293" spans="6:6" x14ac:dyDescent="0.3">
      <c r="F293">
        <f>INDEX(IDS[],ROW(B303)/11)</f>
        <v>37577</v>
      </c>
    </row>
    <row r="294" spans="6:6" x14ac:dyDescent="0.3">
      <c r="F294">
        <f>INDEX(IDS[],ROW(B304)/11)</f>
        <v>37577</v>
      </c>
    </row>
    <row r="295" spans="6:6" x14ac:dyDescent="0.3">
      <c r="F295">
        <f>INDEX(IDS[],ROW(B305)/11)</f>
        <v>37577</v>
      </c>
    </row>
    <row r="296" spans="6:6" x14ac:dyDescent="0.3">
      <c r="F296">
        <f>INDEX(IDS[],ROW(B306)/11)</f>
        <v>37577</v>
      </c>
    </row>
    <row r="297" spans="6:6" x14ac:dyDescent="0.3">
      <c r="F297">
        <f>INDEX(IDS[],ROW(B307)/11)</f>
        <v>37577</v>
      </c>
    </row>
    <row r="298" spans="6:6" x14ac:dyDescent="0.3">
      <c r="F298">
        <f>INDEX(IDS[],ROW(B308)/11)</f>
        <v>37578</v>
      </c>
    </row>
    <row r="299" spans="6:6" x14ac:dyDescent="0.3">
      <c r="F299">
        <f>INDEX(IDS[],ROW(B309)/11)</f>
        <v>37578</v>
      </c>
    </row>
    <row r="300" spans="6:6" x14ac:dyDescent="0.3">
      <c r="F300">
        <f>INDEX(IDS[],ROW(B310)/11)</f>
        <v>37578</v>
      </c>
    </row>
    <row r="301" spans="6:6" x14ac:dyDescent="0.3">
      <c r="F301">
        <f>INDEX(IDS[],ROW(B311)/11)</f>
        <v>37578</v>
      </c>
    </row>
    <row r="302" spans="6:6" x14ac:dyDescent="0.3">
      <c r="F302">
        <f>INDEX(IDS[],ROW(B312)/11)</f>
        <v>37578</v>
      </c>
    </row>
    <row r="303" spans="6:6" x14ac:dyDescent="0.3">
      <c r="F303">
        <f>INDEX(IDS[],ROW(B313)/11)</f>
        <v>37578</v>
      </c>
    </row>
    <row r="304" spans="6:6" x14ac:dyDescent="0.3">
      <c r="F304">
        <f>INDEX(IDS[],ROW(B314)/11)</f>
        <v>37578</v>
      </c>
    </row>
    <row r="305" spans="6:6" x14ac:dyDescent="0.3">
      <c r="F305">
        <f>INDEX(IDS[],ROW(B315)/11)</f>
        <v>37578</v>
      </c>
    </row>
    <row r="306" spans="6:6" x14ac:dyDescent="0.3">
      <c r="F306">
        <f>INDEX(IDS[],ROW(B316)/11)</f>
        <v>37578</v>
      </c>
    </row>
    <row r="307" spans="6:6" x14ac:dyDescent="0.3">
      <c r="F307">
        <f>INDEX(IDS[],ROW(B317)/11)</f>
        <v>37578</v>
      </c>
    </row>
    <row r="308" spans="6:6" x14ac:dyDescent="0.3">
      <c r="F308">
        <f>INDEX(IDS[],ROW(B318)/11)</f>
        <v>37578</v>
      </c>
    </row>
    <row r="309" spans="6:6" x14ac:dyDescent="0.3">
      <c r="F309">
        <f>INDEX(IDS[],ROW(B319)/11)</f>
        <v>37579</v>
      </c>
    </row>
    <row r="310" spans="6:6" x14ac:dyDescent="0.3">
      <c r="F310">
        <f>INDEX(IDS[],ROW(B320)/11)</f>
        <v>37579</v>
      </c>
    </row>
    <row r="311" spans="6:6" x14ac:dyDescent="0.3">
      <c r="F311">
        <f>INDEX(IDS[],ROW(B321)/11)</f>
        <v>37579</v>
      </c>
    </row>
    <row r="312" spans="6:6" x14ac:dyDescent="0.3">
      <c r="F312">
        <f>INDEX(IDS[],ROW(B322)/11)</f>
        <v>37579</v>
      </c>
    </row>
    <row r="313" spans="6:6" x14ac:dyDescent="0.3">
      <c r="F313">
        <f>INDEX(IDS[],ROW(B323)/11)</f>
        <v>37579</v>
      </c>
    </row>
    <row r="314" spans="6:6" x14ac:dyDescent="0.3">
      <c r="F314">
        <f>INDEX(IDS[],ROW(B324)/11)</f>
        <v>37579</v>
      </c>
    </row>
    <row r="315" spans="6:6" x14ac:dyDescent="0.3">
      <c r="F315">
        <f>INDEX(IDS[],ROW(B325)/11)</f>
        <v>37579</v>
      </c>
    </row>
    <row r="316" spans="6:6" x14ac:dyDescent="0.3">
      <c r="F316">
        <f>INDEX(IDS[],ROW(B326)/11)</f>
        <v>37579</v>
      </c>
    </row>
    <row r="317" spans="6:6" x14ac:dyDescent="0.3">
      <c r="F317">
        <f>INDEX(IDS[],ROW(B327)/11)</f>
        <v>37579</v>
      </c>
    </row>
    <row r="318" spans="6:6" x14ac:dyDescent="0.3">
      <c r="F318">
        <f>INDEX(IDS[],ROW(B328)/11)</f>
        <v>37579</v>
      </c>
    </row>
    <row r="319" spans="6:6" x14ac:dyDescent="0.3">
      <c r="F319">
        <f>INDEX(IDS[],ROW(B329)/11)</f>
        <v>37579</v>
      </c>
    </row>
    <row r="320" spans="6:6" x14ac:dyDescent="0.3">
      <c r="F320">
        <f>INDEX(IDS[],ROW(B330)/11)</f>
        <v>37580</v>
      </c>
    </row>
    <row r="321" spans="6:6" x14ac:dyDescent="0.3">
      <c r="F321">
        <f>INDEX(IDS[],ROW(B331)/11)</f>
        <v>37580</v>
      </c>
    </row>
    <row r="322" spans="6:6" x14ac:dyDescent="0.3">
      <c r="F322">
        <f>INDEX(IDS[],ROW(B332)/11)</f>
        <v>37580</v>
      </c>
    </row>
    <row r="323" spans="6:6" x14ac:dyDescent="0.3">
      <c r="F323">
        <f>INDEX(IDS[],ROW(B333)/11)</f>
        <v>37580</v>
      </c>
    </row>
    <row r="324" spans="6:6" x14ac:dyDescent="0.3">
      <c r="F324">
        <f>INDEX(IDS[],ROW(B334)/11)</f>
        <v>37580</v>
      </c>
    </row>
    <row r="325" spans="6:6" x14ac:dyDescent="0.3">
      <c r="F325">
        <f>INDEX(IDS[],ROW(B335)/11)</f>
        <v>37580</v>
      </c>
    </row>
    <row r="326" spans="6:6" x14ac:dyDescent="0.3">
      <c r="F326">
        <f>INDEX(IDS[],ROW(B336)/11)</f>
        <v>37580</v>
      </c>
    </row>
    <row r="327" spans="6:6" x14ac:dyDescent="0.3">
      <c r="F327">
        <f>INDEX(IDS[],ROW(B337)/11)</f>
        <v>37580</v>
      </c>
    </row>
    <row r="328" spans="6:6" x14ac:dyDescent="0.3">
      <c r="F328">
        <f>INDEX(IDS[],ROW(B338)/11)</f>
        <v>37580</v>
      </c>
    </row>
    <row r="329" spans="6:6" x14ac:dyDescent="0.3">
      <c r="F329">
        <f>INDEX(IDS[],ROW(B339)/11)</f>
        <v>37580</v>
      </c>
    </row>
    <row r="330" spans="6:6" x14ac:dyDescent="0.3">
      <c r="F330">
        <f>INDEX(IDS[],ROW(B340)/11)</f>
        <v>37580</v>
      </c>
    </row>
    <row r="331" spans="6:6" x14ac:dyDescent="0.3">
      <c r="F331">
        <f>INDEX(IDS[],ROW(B341)/11)</f>
        <v>37581</v>
      </c>
    </row>
    <row r="332" spans="6:6" x14ac:dyDescent="0.3">
      <c r="F332">
        <f>INDEX(IDS[],ROW(B342)/11)</f>
        <v>37581</v>
      </c>
    </row>
    <row r="333" spans="6:6" x14ac:dyDescent="0.3">
      <c r="F333">
        <f>INDEX(IDS[],ROW(B343)/11)</f>
        <v>37581</v>
      </c>
    </row>
    <row r="334" spans="6:6" x14ac:dyDescent="0.3">
      <c r="F334">
        <f>INDEX(IDS[],ROW(B344)/11)</f>
        <v>37581</v>
      </c>
    </row>
    <row r="335" spans="6:6" x14ac:dyDescent="0.3">
      <c r="F335">
        <f>INDEX(IDS[],ROW(B345)/11)</f>
        <v>37581</v>
      </c>
    </row>
    <row r="336" spans="6:6" x14ac:dyDescent="0.3">
      <c r="F336">
        <f>INDEX(IDS[],ROW(B346)/11)</f>
        <v>37581</v>
      </c>
    </row>
    <row r="337" spans="6:6" x14ac:dyDescent="0.3">
      <c r="F337">
        <f>INDEX(IDS[],ROW(B347)/11)</f>
        <v>37581</v>
      </c>
    </row>
    <row r="338" spans="6:6" x14ac:dyDescent="0.3">
      <c r="F338">
        <f>INDEX(IDS[],ROW(B348)/11)</f>
        <v>37581</v>
      </c>
    </row>
    <row r="339" spans="6:6" x14ac:dyDescent="0.3">
      <c r="F339">
        <f>INDEX(IDS[],ROW(B349)/11)</f>
        <v>37581</v>
      </c>
    </row>
    <row r="340" spans="6:6" x14ac:dyDescent="0.3">
      <c r="F340">
        <f>INDEX(IDS[],ROW(B350)/11)</f>
        <v>37581</v>
      </c>
    </row>
    <row r="341" spans="6:6" x14ac:dyDescent="0.3">
      <c r="F341">
        <f>INDEX(IDS[],ROW(B351)/11)</f>
        <v>37581</v>
      </c>
    </row>
    <row r="342" spans="6:6" x14ac:dyDescent="0.3">
      <c r="F342">
        <f>INDEX(IDS[],ROW(B352)/11)</f>
        <v>37582</v>
      </c>
    </row>
    <row r="343" spans="6:6" x14ac:dyDescent="0.3">
      <c r="F343">
        <f>INDEX(IDS[],ROW(B353)/11)</f>
        <v>37582</v>
      </c>
    </row>
    <row r="344" spans="6:6" x14ac:dyDescent="0.3">
      <c r="F344">
        <f>INDEX(IDS[],ROW(B354)/11)</f>
        <v>37582</v>
      </c>
    </row>
    <row r="345" spans="6:6" x14ac:dyDescent="0.3">
      <c r="F345">
        <f>INDEX(IDS[],ROW(B355)/11)</f>
        <v>37582</v>
      </c>
    </row>
    <row r="346" spans="6:6" x14ac:dyDescent="0.3">
      <c r="F346">
        <f>INDEX(IDS[],ROW(B356)/11)</f>
        <v>37582</v>
      </c>
    </row>
    <row r="347" spans="6:6" x14ac:dyDescent="0.3">
      <c r="F347">
        <f>INDEX(IDS[],ROW(B357)/11)</f>
        <v>37582</v>
      </c>
    </row>
    <row r="348" spans="6:6" x14ac:dyDescent="0.3">
      <c r="F348">
        <f>INDEX(IDS[],ROW(B358)/11)</f>
        <v>37582</v>
      </c>
    </row>
    <row r="349" spans="6:6" x14ac:dyDescent="0.3">
      <c r="F349">
        <f>INDEX(IDS[],ROW(B359)/11)</f>
        <v>37582</v>
      </c>
    </row>
    <row r="350" spans="6:6" x14ac:dyDescent="0.3">
      <c r="F350">
        <f>INDEX(IDS[],ROW(B360)/11)</f>
        <v>37582</v>
      </c>
    </row>
    <row r="351" spans="6:6" x14ac:dyDescent="0.3">
      <c r="F351">
        <f>INDEX(IDS[],ROW(B361)/11)</f>
        <v>37582</v>
      </c>
    </row>
    <row r="352" spans="6:6" x14ac:dyDescent="0.3">
      <c r="F352">
        <f>INDEX(IDS[],ROW(B362)/11)</f>
        <v>37582</v>
      </c>
    </row>
    <row r="353" spans="6:6" x14ac:dyDescent="0.3">
      <c r="F353">
        <f>INDEX(IDS[],ROW(B363)/11)</f>
        <v>37583</v>
      </c>
    </row>
    <row r="354" spans="6:6" x14ac:dyDescent="0.3">
      <c r="F354">
        <f>INDEX(IDS[],ROW(B364)/11)</f>
        <v>37583</v>
      </c>
    </row>
    <row r="355" spans="6:6" x14ac:dyDescent="0.3">
      <c r="F355">
        <f>INDEX(IDS[],ROW(B365)/11)</f>
        <v>37583</v>
      </c>
    </row>
    <row r="356" spans="6:6" x14ac:dyDescent="0.3">
      <c r="F356">
        <f>INDEX(IDS[],ROW(B366)/11)</f>
        <v>37583</v>
      </c>
    </row>
    <row r="357" spans="6:6" x14ac:dyDescent="0.3">
      <c r="F357">
        <f>INDEX(IDS[],ROW(B367)/11)</f>
        <v>37583</v>
      </c>
    </row>
    <row r="358" spans="6:6" x14ac:dyDescent="0.3">
      <c r="F358">
        <f>INDEX(IDS[],ROW(B368)/11)</f>
        <v>37583</v>
      </c>
    </row>
    <row r="359" spans="6:6" x14ac:dyDescent="0.3">
      <c r="F359">
        <f>INDEX(IDS[],ROW(B369)/11)</f>
        <v>37583</v>
      </c>
    </row>
    <row r="360" spans="6:6" x14ac:dyDescent="0.3">
      <c r="F360">
        <f>INDEX(IDS[],ROW(B370)/11)</f>
        <v>37583</v>
      </c>
    </row>
    <row r="361" spans="6:6" x14ac:dyDescent="0.3">
      <c r="F361">
        <f>INDEX(IDS[],ROW(B371)/11)</f>
        <v>37583</v>
      </c>
    </row>
    <row r="362" spans="6:6" x14ac:dyDescent="0.3">
      <c r="F362">
        <f>INDEX(IDS[],ROW(B372)/11)</f>
        <v>37583</v>
      </c>
    </row>
    <row r="363" spans="6:6" x14ac:dyDescent="0.3">
      <c r="F363">
        <f>INDEX(IDS[],ROW(B373)/11)</f>
        <v>37583</v>
      </c>
    </row>
    <row r="364" spans="6:6" x14ac:dyDescent="0.3">
      <c r="F364">
        <f>INDEX(IDS[],ROW(B374)/11)</f>
        <v>37584</v>
      </c>
    </row>
    <row r="365" spans="6:6" x14ac:dyDescent="0.3">
      <c r="F365">
        <f>INDEX(IDS[],ROW(B375)/11)</f>
        <v>37584</v>
      </c>
    </row>
    <row r="366" spans="6:6" x14ac:dyDescent="0.3">
      <c r="F366">
        <f>INDEX(IDS[],ROW(B376)/11)</f>
        <v>37584</v>
      </c>
    </row>
    <row r="367" spans="6:6" x14ac:dyDescent="0.3">
      <c r="F367">
        <f>INDEX(IDS[],ROW(B377)/11)</f>
        <v>37584</v>
      </c>
    </row>
    <row r="368" spans="6:6" x14ac:dyDescent="0.3">
      <c r="F368">
        <f>INDEX(IDS[],ROW(B378)/11)</f>
        <v>37584</v>
      </c>
    </row>
    <row r="369" spans="6:6" x14ac:dyDescent="0.3">
      <c r="F369">
        <f>INDEX(IDS[],ROW(B379)/11)</f>
        <v>37584</v>
      </c>
    </row>
    <row r="370" spans="6:6" x14ac:dyDescent="0.3">
      <c r="F370">
        <f>INDEX(IDS[],ROW(B380)/11)</f>
        <v>37584</v>
      </c>
    </row>
    <row r="371" spans="6:6" x14ac:dyDescent="0.3">
      <c r="F371">
        <f>INDEX(IDS[],ROW(B381)/11)</f>
        <v>37584</v>
      </c>
    </row>
    <row r="372" spans="6:6" x14ac:dyDescent="0.3">
      <c r="F372">
        <f>INDEX(IDS[],ROW(B382)/11)</f>
        <v>37584</v>
      </c>
    </row>
    <row r="373" spans="6:6" x14ac:dyDescent="0.3">
      <c r="F373">
        <f>INDEX(IDS[],ROW(B383)/11)</f>
        <v>37584</v>
      </c>
    </row>
    <row r="374" spans="6:6" x14ac:dyDescent="0.3">
      <c r="F374">
        <f>INDEX(IDS[],ROW(B384)/11)</f>
        <v>37584</v>
      </c>
    </row>
    <row r="375" spans="6:6" x14ac:dyDescent="0.3">
      <c r="F375">
        <f>INDEX(IDS[],ROW(B385)/11)</f>
        <v>37585</v>
      </c>
    </row>
    <row r="376" spans="6:6" x14ac:dyDescent="0.3">
      <c r="F376">
        <f>INDEX(IDS[],ROW(B386)/11)</f>
        <v>37585</v>
      </c>
    </row>
    <row r="377" spans="6:6" x14ac:dyDescent="0.3">
      <c r="F377">
        <f>INDEX(IDS[],ROW(B387)/11)</f>
        <v>37585</v>
      </c>
    </row>
    <row r="378" spans="6:6" x14ac:dyDescent="0.3">
      <c r="F378">
        <f>INDEX(IDS[],ROW(B388)/11)</f>
        <v>37585</v>
      </c>
    </row>
    <row r="379" spans="6:6" x14ac:dyDescent="0.3">
      <c r="F379">
        <f>INDEX(IDS[],ROW(B389)/11)</f>
        <v>37585</v>
      </c>
    </row>
    <row r="380" spans="6:6" x14ac:dyDescent="0.3">
      <c r="F380">
        <f>INDEX(IDS[],ROW(B390)/11)</f>
        <v>37585</v>
      </c>
    </row>
    <row r="381" spans="6:6" x14ac:dyDescent="0.3">
      <c r="F381">
        <f>INDEX(IDS[],ROW(B391)/11)</f>
        <v>37585</v>
      </c>
    </row>
    <row r="382" spans="6:6" x14ac:dyDescent="0.3">
      <c r="F382">
        <f>INDEX(IDS[],ROW(B392)/11)</f>
        <v>37585</v>
      </c>
    </row>
    <row r="383" spans="6:6" x14ac:dyDescent="0.3">
      <c r="F383">
        <f>INDEX(IDS[],ROW(B393)/11)</f>
        <v>37585</v>
      </c>
    </row>
    <row r="384" spans="6:6" x14ac:dyDescent="0.3">
      <c r="F384">
        <f>INDEX(IDS[],ROW(B394)/11)</f>
        <v>37585</v>
      </c>
    </row>
    <row r="385" spans="6:6" x14ac:dyDescent="0.3">
      <c r="F385">
        <f>INDEX(IDS[],ROW(B395)/11)</f>
        <v>37585</v>
      </c>
    </row>
    <row r="386" spans="6:6" x14ac:dyDescent="0.3">
      <c r="F386">
        <f>INDEX(IDS[],ROW(B396)/11)</f>
        <v>37586</v>
      </c>
    </row>
    <row r="387" spans="6:6" x14ac:dyDescent="0.3">
      <c r="F387">
        <f>INDEX(IDS[],ROW(B397)/11)</f>
        <v>37586</v>
      </c>
    </row>
    <row r="388" spans="6:6" x14ac:dyDescent="0.3">
      <c r="F388">
        <f>INDEX(IDS[],ROW(B398)/11)</f>
        <v>37586</v>
      </c>
    </row>
    <row r="389" spans="6:6" x14ac:dyDescent="0.3">
      <c r="F389">
        <f>INDEX(IDS[],ROW(B399)/11)</f>
        <v>37586</v>
      </c>
    </row>
    <row r="390" spans="6:6" x14ac:dyDescent="0.3">
      <c r="F390">
        <f>INDEX(IDS[],ROW(B400)/11)</f>
        <v>37586</v>
      </c>
    </row>
    <row r="391" spans="6:6" x14ac:dyDescent="0.3">
      <c r="F391">
        <f>INDEX(IDS[],ROW(B401)/11)</f>
        <v>37586</v>
      </c>
    </row>
    <row r="392" spans="6:6" x14ac:dyDescent="0.3">
      <c r="F392">
        <f>INDEX(IDS[],ROW(B402)/11)</f>
        <v>37586</v>
      </c>
    </row>
    <row r="393" spans="6:6" x14ac:dyDescent="0.3">
      <c r="F393">
        <f>INDEX(IDS[],ROW(B403)/11)</f>
        <v>37586</v>
      </c>
    </row>
    <row r="394" spans="6:6" x14ac:dyDescent="0.3">
      <c r="F394">
        <f>INDEX(IDS[],ROW(B404)/11)</f>
        <v>37586</v>
      </c>
    </row>
    <row r="395" spans="6:6" x14ac:dyDescent="0.3">
      <c r="F395">
        <f>INDEX(IDS[],ROW(B405)/11)</f>
        <v>37586</v>
      </c>
    </row>
    <row r="396" spans="6:6" x14ac:dyDescent="0.3">
      <c r="F396">
        <f>INDEX(IDS[],ROW(B406)/11)</f>
        <v>37586</v>
      </c>
    </row>
    <row r="397" spans="6:6" x14ac:dyDescent="0.3">
      <c r="F397">
        <f>INDEX(IDS[],ROW(B407)/11)</f>
        <v>37587</v>
      </c>
    </row>
    <row r="398" spans="6:6" x14ac:dyDescent="0.3">
      <c r="F398">
        <f>INDEX(IDS[],ROW(B408)/11)</f>
        <v>37587</v>
      </c>
    </row>
    <row r="399" spans="6:6" x14ac:dyDescent="0.3">
      <c r="F399">
        <f>INDEX(IDS[],ROW(B409)/11)</f>
        <v>37587</v>
      </c>
    </row>
    <row r="400" spans="6:6" x14ac:dyDescent="0.3">
      <c r="F400">
        <f>INDEX(IDS[],ROW(B410)/11)</f>
        <v>37587</v>
      </c>
    </row>
    <row r="401" spans="6:6" x14ac:dyDescent="0.3">
      <c r="F401">
        <f>INDEX(IDS[],ROW(B411)/11)</f>
        <v>37587</v>
      </c>
    </row>
    <row r="402" spans="6:6" x14ac:dyDescent="0.3">
      <c r="F402">
        <f>INDEX(IDS[],ROW(B412)/11)</f>
        <v>37587</v>
      </c>
    </row>
    <row r="403" spans="6:6" x14ac:dyDescent="0.3">
      <c r="F403">
        <f>INDEX(IDS[],ROW(B413)/11)</f>
        <v>37587</v>
      </c>
    </row>
    <row r="404" spans="6:6" x14ac:dyDescent="0.3">
      <c r="F404">
        <f>INDEX(IDS[],ROW(B414)/11)</f>
        <v>37587</v>
      </c>
    </row>
    <row r="405" spans="6:6" x14ac:dyDescent="0.3">
      <c r="F405">
        <f>INDEX(IDS[],ROW(B415)/11)</f>
        <v>37587</v>
      </c>
    </row>
    <row r="406" spans="6:6" x14ac:dyDescent="0.3">
      <c r="F406">
        <f>INDEX(IDS[],ROW(B416)/11)</f>
        <v>37587</v>
      </c>
    </row>
    <row r="407" spans="6:6" x14ac:dyDescent="0.3">
      <c r="F407">
        <f>INDEX(IDS[],ROW(B417)/11)</f>
        <v>37587</v>
      </c>
    </row>
    <row r="408" spans="6:6" x14ac:dyDescent="0.3">
      <c r="F408">
        <f>INDEX(IDS[],ROW(B418)/11)</f>
        <v>37588</v>
      </c>
    </row>
    <row r="409" spans="6:6" x14ac:dyDescent="0.3">
      <c r="F409">
        <f>INDEX(IDS[],ROW(B419)/11)</f>
        <v>37588</v>
      </c>
    </row>
    <row r="410" spans="6:6" x14ac:dyDescent="0.3">
      <c r="F410">
        <f>INDEX(IDS[],ROW(B420)/11)</f>
        <v>37588</v>
      </c>
    </row>
    <row r="411" spans="6:6" x14ac:dyDescent="0.3">
      <c r="F411">
        <f>INDEX(IDS[],ROW(B421)/11)</f>
        <v>37588</v>
      </c>
    </row>
    <row r="412" spans="6:6" x14ac:dyDescent="0.3">
      <c r="F412">
        <f>INDEX(IDS[],ROW(B422)/11)</f>
        <v>37588</v>
      </c>
    </row>
    <row r="413" spans="6:6" x14ac:dyDescent="0.3">
      <c r="F413">
        <f>INDEX(IDS[],ROW(B423)/11)</f>
        <v>37588</v>
      </c>
    </row>
    <row r="414" spans="6:6" x14ac:dyDescent="0.3">
      <c r="F414">
        <f>INDEX(IDS[],ROW(B424)/11)</f>
        <v>37588</v>
      </c>
    </row>
    <row r="415" spans="6:6" x14ac:dyDescent="0.3">
      <c r="F415">
        <f>INDEX(IDS[],ROW(B425)/11)</f>
        <v>37588</v>
      </c>
    </row>
    <row r="416" spans="6:6" x14ac:dyDescent="0.3">
      <c r="F416">
        <f>INDEX(IDS[],ROW(B426)/11)</f>
        <v>37588</v>
      </c>
    </row>
    <row r="417" spans="6:6" x14ac:dyDescent="0.3">
      <c r="F417">
        <f>INDEX(IDS[],ROW(B427)/11)</f>
        <v>37588</v>
      </c>
    </row>
    <row r="418" spans="6:6" x14ac:dyDescent="0.3">
      <c r="F418">
        <f>INDEX(IDS[],ROW(B428)/11)</f>
        <v>37588</v>
      </c>
    </row>
    <row r="419" spans="6:6" x14ac:dyDescent="0.3">
      <c r="F419">
        <f>INDEX(IDS[],ROW(B429)/11)</f>
        <v>37589</v>
      </c>
    </row>
    <row r="420" spans="6:6" x14ac:dyDescent="0.3">
      <c r="F420">
        <f>INDEX(IDS[],ROW(B430)/11)</f>
        <v>37589</v>
      </c>
    </row>
    <row r="421" spans="6:6" x14ac:dyDescent="0.3">
      <c r="F421">
        <f>INDEX(IDS[],ROW(B431)/11)</f>
        <v>37589</v>
      </c>
    </row>
    <row r="422" spans="6:6" x14ac:dyDescent="0.3">
      <c r="F422">
        <f>INDEX(IDS[],ROW(B432)/11)</f>
        <v>37589</v>
      </c>
    </row>
    <row r="423" spans="6:6" x14ac:dyDescent="0.3">
      <c r="F423">
        <f>INDEX(IDS[],ROW(B433)/11)</f>
        <v>37589</v>
      </c>
    </row>
    <row r="424" spans="6:6" x14ac:dyDescent="0.3">
      <c r="F424">
        <f>INDEX(IDS[],ROW(B434)/11)</f>
        <v>37589</v>
      </c>
    </row>
    <row r="425" spans="6:6" x14ac:dyDescent="0.3">
      <c r="F425">
        <f>INDEX(IDS[],ROW(B435)/11)</f>
        <v>37589</v>
      </c>
    </row>
    <row r="426" spans="6:6" x14ac:dyDescent="0.3">
      <c r="F426">
        <f>INDEX(IDS[],ROW(B436)/11)</f>
        <v>37589</v>
      </c>
    </row>
    <row r="427" spans="6:6" x14ac:dyDescent="0.3">
      <c r="F427">
        <f>INDEX(IDS[],ROW(B437)/11)</f>
        <v>37589</v>
      </c>
    </row>
    <row r="428" spans="6:6" x14ac:dyDescent="0.3">
      <c r="F428">
        <f>INDEX(IDS[],ROW(B438)/11)</f>
        <v>37589</v>
      </c>
    </row>
    <row r="429" spans="6:6" x14ac:dyDescent="0.3">
      <c r="F429">
        <f>INDEX(IDS[],ROW(B439)/11)</f>
        <v>37589</v>
      </c>
    </row>
    <row r="430" spans="6:6" x14ac:dyDescent="0.3">
      <c r="F430">
        <f>INDEX(IDS[],ROW(B440)/11)</f>
        <v>37590</v>
      </c>
    </row>
    <row r="431" spans="6:6" x14ac:dyDescent="0.3">
      <c r="F431">
        <f>INDEX(IDS[],ROW(B441)/11)</f>
        <v>37590</v>
      </c>
    </row>
    <row r="432" spans="6:6" x14ac:dyDescent="0.3">
      <c r="F432">
        <f>INDEX(IDS[],ROW(B442)/11)</f>
        <v>37590</v>
      </c>
    </row>
    <row r="433" spans="6:6" x14ac:dyDescent="0.3">
      <c r="F433">
        <f>INDEX(IDS[],ROW(B443)/11)</f>
        <v>37590</v>
      </c>
    </row>
    <row r="434" spans="6:6" x14ac:dyDescent="0.3">
      <c r="F434">
        <f>INDEX(IDS[],ROW(B444)/11)</f>
        <v>37590</v>
      </c>
    </row>
    <row r="435" spans="6:6" x14ac:dyDescent="0.3">
      <c r="F435">
        <f>INDEX(IDS[],ROW(B445)/11)</f>
        <v>37590</v>
      </c>
    </row>
    <row r="436" spans="6:6" x14ac:dyDescent="0.3">
      <c r="F436">
        <f>INDEX(IDS[],ROW(B446)/11)</f>
        <v>37590</v>
      </c>
    </row>
    <row r="437" spans="6:6" x14ac:dyDescent="0.3">
      <c r="F437">
        <f>INDEX(IDS[],ROW(B447)/11)</f>
        <v>37590</v>
      </c>
    </row>
    <row r="438" spans="6:6" x14ac:dyDescent="0.3">
      <c r="F438">
        <f>INDEX(IDS[],ROW(B448)/11)</f>
        <v>37590</v>
      </c>
    </row>
    <row r="439" spans="6:6" x14ac:dyDescent="0.3">
      <c r="F439">
        <f>INDEX(IDS[],ROW(B449)/11)</f>
        <v>37590</v>
      </c>
    </row>
    <row r="440" spans="6:6" x14ac:dyDescent="0.3">
      <c r="F440">
        <f>INDEX(IDS[],ROW(B450)/11)</f>
        <v>37590</v>
      </c>
    </row>
    <row r="441" spans="6:6" x14ac:dyDescent="0.3">
      <c r="F441">
        <f>INDEX(IDS[],ROW(B451)/11)</f>
        <v>37591</v>
      </c>
    </row>
    <row r="442" spans="6:6" x14ac:dyDescent="0.3">
      <c r="F442">
        <f>INDEX(IDS[],ROW(B452)/11)</f>
        <v>37591</v>
      </c>
    </row>
    <row r="443" spans="6:6" x14ac:dyDescent="0.3">
      <c r="F443">
        <f>INDEX(IDS[],ROW(B453)/11)</f>
        <v>37591</v>
      </c>
    </row>
    <row r="444" spans="6:6" x14ac:dyDescent="0.3">
      <c r="F444">
        <f>INDEX(IDS[],ROW(B454)/11)</f>
        <v>37591</v>
      </c>
    </row>
    <row r="445" spans="6:6" x14ac:dyDescent="0.3">
      <c r="F445">
        <f>INDEX(IDS[],ROW(B455)/11)</f>
        <v>37591</v>
      </c>
    </row>
    <row r="446" spans="6:6" x14ac:dyDescent="0.3">
      <c r="F446">
        <f>INDEX(IDS[],ROW(B456)/11)</f>
        <v>37591</v>
      </c>
    </row>
    <row r="447" spans="6:6" x14ac:dyDescent="0.3">
      <c r="F447">
        <f>INDEX(IDS[],ROW(B457)/11)</f>
        <v>37591</v>
      </c>
    </row>
    <row r="448" spans="6:6" x14ac:dyDescent="0.3">
      <c r="F448">
        <f>INDEX(IDS[],ROW(B458)/11)</f>
        <v>37591</v>
      </c>
    </row>
    <row r="449" spans="6:6" x14ac:dyDescent="0.3">
      <c r="F449">
        <f>INDEX(IDS[],ROW(B459)/11)</f>
        <v>37591</v>
      </c>
    </row>
    <row r="450" spans="6:6" x14ac:dyDescent="0.3">
      <c r="F450">
        <f>INDEX(IDS[],ROW(B460)/11)</f>
        <v>37591</v>
      </c>
    </row>
    <row r="451" spans="6:6" x14ac:dyDescent="0.3">
      <c r="F451">
        <f>INDEX(IDS[],ROW(B461)/11)</f>
        <v>37591</v>
      </c>
    </row>
    <row r="452" spans="6:6" x14ac:dyDescent="0.3">
      <c r="F452">
        <f>INDEX(IDS[],ROW(B462)/11)</f>
        <v>37592</v>
      </c>
    </row>
    <row r="453" spans="6:6" x14ac:dyDescent="0.3">
      <c r="F453">
        <f>INDEX(IDS[],ROW(B463)/11)</f>
        <v>37592</v>
      </c>
    </row>
    <row r="454" spans="6:6" x14ac:dyDescent="0.3">
      <c r="F454">
        <f>INDEX(IDS[],ROW(B464)/11)</f>
        <v>37592</v>
      </c>
    </row>
    <row r="455" spans="6:6" x14ac:dyDescent="0.3">
      <c r="F455">
        <f>INDEX(IDS[],ROW(B465)/11)</f>
        <v>37592</v>
      </c>
    </row>
    <row r="456" spans="6:6" x14ac:dyDescent="0.3">
      <c r="F456">
        <f>INDEX(IDS[],ROW(B466)/11)</f>
        <v>37592</v>
      </c>
    </row>
    <row r="457" spans="6:6" x14ac:dyDescent="0.3">
      <c r="F457">
        <f>INDEX(IDS[],ROW(B467)/11)</f>
        <v>37592</v>
      </c>
    </row>
    <row r="458" spans="6:6" x14ac:dyDescent="0.3">
      <c r="F458">
        <f>INDEX(IDS[],ROW(B468)/11)</f>
        <v>37592</v>
      </c>
    </row>
    <row r="459" spans="6:6" x14ac:dyDescent="0.3">
      <c r="F459">
        <f>INDEX(IDS[],ROW(B469)/11)</f>
        <v>37592</v>
      </c>
    </row>
    <row r="460" spans="6:6" x14ac:dyDescent="0.3">
      <c r="F460">
        <f>INDEX(IDS[],ROW(B470)/11)</f>
        <v>37592</v>
      </c>
    </row>
    <row r="461" spans="6:6" x14ac:dyDescent="0.3">
      <c r="F461">
        <f>INDEX(IDS[],ROW(B471)/11)</f>
        <v>37592</v>
      </c>
    </row>
    <row r="462" spans="6:6" x14ac:dyDescent="0.3">
      <c r="F462">
        <f>INDEX(IDS[],ROW(B472)/11)</f>
        <v>37592</v>
      </c>
    </row>
    <row r="463" spans="6:6" x14ac:dyDescent="0.3">
      <c r="F463">
        <f>INDEX(IDS[],ROW(B473)/11)</f>
        <v>37593</v>
      </c>
    </row>
    <row r="464" spans="6:6" x14ac:dyDescent="0.3">
      <c r="F464">
        <f>INDEX(IDS[],ROW(B474)/11)</f>
        <v>37593</v>
      </c>
    </row>
    <row r="465" spans="6:6" x14ac:dyDescent="0.3">
      <c r="F465">
        <f>INDEX(IDS[],ROW(B475)/11)</f>
        <v>37593</v>
      </c>
    </row>
    <row r="466" spans="6:6" x14ac:dyDescent="0.3">
      <c r="F466">
        <f>INDEX(IDS[],ROW(B476)/11)</f>
        <v>37593</v>
      </c>
    </row>
    <row r="467" spans="6:6" x14ac:dyDescent="0.3">
      <c r="F467">
        <f>INDEX(IDS[],ROW(B477)/11)</f>
        <v>37593</v>
      </c>
    </row>
    <row r="468" spans="6:6" x14ac:dyDescent="0.3">
      <c r="F468">
        <f>INDEX(IDS[],ROW(B478)/11)</f>
        <v>37593</v>
      </c>
    </row>
    <row r="469" spans="6:6" x14ac:dyDescent="0.3">
      <c r="F469">
        <f>INDEX(IDS[],ROW(B479)/11)</f>
        <v>37593</v>
      </c>
    </row>
    <row r="470" spans="6:6" x14ac:dyDescent="0.3">
      <c r="F470">
        <f>INDEX(IDS[],ROW(B480)/11)</f>
        <v>37593</v>
      </c>
    </row>
    <row r="471" spans="6:6" x14ac:dyDescent="0.3">
      <c r="F471">
        <f>INDEX(IDS[],ROW(B481)/11)</f>
        <v>37593</v>
      </c>
    </row>
    <row r="472" spans="6:6" x14ac:dyDescent="0.3">
      <c r="F472">
        <f>INDEX(IDS[],ROW(B482)/11)</f>
        <v>37593</v>
      </c>
    </row>
    <row r="473" spans="6:6" x14ac:dyDescent="0.3">
      <c r="F473">
        <f>INDEX(IDS[],ROW(B483)/11)</f>
        <v>37593</v>
      </c>
    </row>
    <row r="474" spans="6:6" x14ac:dyDescent="0.3">
      <c r="F474">
        <f>INDEX(IDS[],ROW(B484)/11)</f>
        <v>37594</v>
      </c>
    </row>
    <row r="475" spans="6:6" x14ac:dyDescent="0.3">
      <c r="F475">
        <f>INDEX(IDS[],ROW(B485)/11)</f>
        <v>37594</v>
      </c>
    </row>
    <row r="476" spans="6:6" x14ac:dyDescent="0.3">
      <c r="F476">
        <f>INDEX(IDS[],ROW(B486)/11)</f>
        <v>37594</v>
      </c>
    </row>
    <row r="477" spans="6:6" x14ac:dyDescent="0.3">
      <c r="F477">
        <f>INDEX(IDS[],ROW(B487)/11)</f>
        <v>37594</v>
      </c>
    </row>
    <row r="478" spans="6:6" x14ac:dyDescent="0.3">
      <c r="F478">
        <f>INDEX(IDS[],ROW(B488)/11)</f>
        <v>37594</v>
      </c>
    </row>
    <row r="479" spans="6:6" x14ac:dyDescent="0.3">
      <c r="F479">
        <f>INDEX(IDS[],ROW(B489)/11)</f>
        <v>37594</v>
      </c>
    </row>
    <row r="480" spans="6:6" x14ac:dyDescent="0.3">
      <c r="F480">
        <f>INDEX(IDS[],ROW(B490)/11)</f>
        <v>37594</v>
      </c>
    </row>
    <row r="481" spans="6:6" x14ac:dyDescent="0.3">
      <c r="F481">
        <f>INDEX(IDS[],ROW(B491)/11)</f>
        <v>37594</v>
      </c>
    </row>
    <row r="482" spans="6:6" x14ac:dyDescent="0.3">
      <c r="F482">
        <f>INDEX(IDS[],ROW(B492)/11)</f>
        <v>37594</v>
      </c>
    </row>
    <row r="483" spans="6:6" x14ac:dyDescent="0.3">
      <c r="F483">
        <f>INDEX(IDS[],ROW(B493)/11)</f>
        <v>37594</v>
      </c>
    </row>
    <row r="484" spans="6:6" x14ac:dyDescent="0.3">
      <c r="F484">
        <f>INDEX(IDS[],ROW(B494)/11)</f>
        <v>37594</v>
      </c>
    </row>
    <row r="485" spans="6:6" x14ac:dyDescent="0.3">
      <c r="F485">
        <f>INDEX(IDS[],ROW(B495)/11)</f>
        <v>37595</v>
      </c>
    </row>
    <row r="486" spans="6:6" x14ac:dyDescent="0.3">
      <c r="F486">
        <f>INDEX(IDS[],ROW(B496)/11)</f>
        <v>37595</v>
      </c>
    </row>
    <row r="487" spans="6:6" x14ac:dyDescent="0.3">
      <c r="F487">
        <f>INDEX(IDS[],ROW(B497)/11)</f>
        <v>37595</v>
      </c>
    </row>
    <row r="488" spans="6:6" x14ac:dyDescent="0.3">
      <c r="F488">
        <f>INDEX(IDS[],ROW(B498)/11)</f>
        <v>37595</v>
      </c>
    </row>
    <row r="489" spans="6:6" x14ac:dyDescent="0.3">
      <c r="F489">
        <f>INDEX(IDS[],ROW(B499)/11)</f>
        <v>37595</v>
      </c>
    </row>
    <row r="490" spans="6:6" x14ac:dyDescent="0.3">
      <c r="F490">
        <f>INDEX(IDS[],ROW(B500)/11)</f>
        <v>37595</v>
      </c>
    </row>
    <row r="491" spans="6:6" x14ac:dyDescent="0.3">
      <c r="F491">
        <f>INDEX(IDS[],ROW(B501)/11)</f>
        <v>37595</v>
      </c>
    </row>
    <row r="492" spans="6:6" x14ac:dyDescent="0.3">
      <c r="F492">
        <f>INDEX(IDS[],ROW(B502)/11)</f>
        <v>37595</v>
      </c>
    </row>
    <row r="493" spans="6:6" x14ac:dyDescent="0.3">
      <c r="F493">
        <f>INDEX(IDS[],ROW(B503)/11)</f>
        <v>37595</v>
      </c>
    </row>
    <row r="494" spans="6:6" x14ac:dyDescent="0.3">
      <c r="F494">
        <f>INDEX(IDS[],ROW(B504)/11)</f>
        <v>37595</v>
      </c>
    </row>
    <row r="495" spans="6:6" x14ac:dyDescent="0.3">
      <c r="F495">
        <f>INDEX(IDS[],ROW(B505)/11)</f>
        <v>37595</v>
      </c>
    </row>
    <row r="496" spans="6:6" x14ac:dyDescent="0.3">
      <c r="F496">
        <f>INDEX(IDS[],ROW(B506)/11)</f>
        <v>37596</v>
      </c>
    </row>
    <row r="497" spans="6:6" x14ac:dyDescent="0.3">
      <c r="F497">
        <f>INDEX(IDS[],ROW(B507)/11)</f>
        <v>37596</v>
      </c>
    </row>
    <row r="498" spans="6:6" x14ac:dyDescent="0.3">
      <c r="F498">
        <f>INDEX(IDS[],ROW(B508)/11)</f>
        <v>37596</v>
      </c>
    </row>
    <row r="499" spans="6:6" x14ac:dyDescent="0.3">
      <c r="F499">
        <f>INDEX(IDS[],ROW(B509)/11)</f>
        <v>37596</v>
      </c>
    </row>
    <row r="500" spans="6:6" x14ac:dyDescent="0.3">
      <c r="F500">
        <f>INDEX(IDS[],ROW(B510)/11)</f>
        <v>37596</v>
      </c>
    </row>
    <row r="501" spans="6:6" x14ac:dyDescent="0.3">
      <c r="F501">
        <f>INDEX(IDS[],ROW(B511)/11)</f>
        <v>37596</v>
      </c>
    </row>
    <row r="502" spans="6:6" x14ac:dyDescent="0.3">
      <c r="F502">
        <f>INDEX(IDS[],ROW(B512)/11)</f>
        <v>37596</v>
      </c>
    </row>
    <row r="503" spans="6:6" x14ac:dyDescent="0.3">
      <c r="F503">
        <f>INDEX(IDS[],ROW(B513)/11)</f>
        <v>37596</v>
      </c>
    </row>
    <row r="504" spans="6:6" x14ac:dyDescent="0.3">
      <c r="F504">
        <f>INDEX(IDS[],ROW(B514)/11)</f>
        <v>37596</v>
      </c>
    </row>
    <row r="505" spans="6:6" x14ac:dyDescent="0.3">
      <c r="F505">
        <f>INDEX(IDS[],ROW(B515)/11)</f>
        <v>37596</v>
      </c>
    </row>
    <row r="506" spans="6:6" x14ac:dyDescent="0.3">
      <c r="F506">
        <f>INDEX(IDS[],ROW(B516)/11)</f>
        <v>37596</v>
      </c>
    </row>
    <row r="507" spans="6:6" x14ac:dyDescent="0.3">
      <c r="F507">
        <f>INDEX(IDS[],ROW(B517)/11)</f>
        <v>37597</v>
      </c>
    </row>
    <row r="508" spans="6:6" x14ac:dyDescent="0.3">
      <c r="F508">
        <f>INDEX(IDS[],ROW(B518)/11)</f>
        <v>37597</v>
      </c>
    </row>
    <row r="509" spans="6:6" x14ac:dyDescent="0.3">
      <c r="F509">
        <f>INDEX(IDS[],ROW(B519)/11)</f>
        <v>37597</v>
      </c>
    </row>
    <row r="510" spans="6:6" x14ac:dyDescent="0.3">
      <c r="F510">
        <f>INDEX(IDS[],ROW(B520)/11)</f>
        <v>37597</v>
      </c>
    </row>
    <row r="511" spans="6:6" x14ac:dyDescent="0.3">
      <c r="F511">
        <f>INDEX(IDS[],ROW(B521)/11)</f>
        <v>37597</v>
      </c>
    </row>
    <row r="512" spans="6:6" x14ac:dyDescent="0.3">
      <c r="F512">
        <f>INDEX(IDS[],ROW(B522)/11)</f>
        <v>37597</v>
      </c>
    </row>
    <row r="513" spans="6:6" x14ac:dyDescent="0.3">
      <c r="F513">
        <f>INDEX(IDS[],ROW(B523)/11)</f>
        <v>37597</v>
      </c>
    </row>
    <row r="514" spans="6:6" x14ac:dyDescent="0.3">
      <c r="F514">
        <f>INDEX(IDS[],ROW(B524)/11)</f>
        <v>37597</v>
      </c>
    </row>
    <row r="515" spans="6:6" x14ac:dyDescent="0.3">
      <c r="F515">
        <f>INDEX(IDS[],ROW(B525)/11)</f>
        <v>37597</v>
      </c>
    </row>
    <row r="516" spans="6:6" x14ac:dyDescent="0.3">
      <c r="F516">
        <f>INDEX(IDS[],ROW(B526)/11)</f>
        <v>37597</v>
      </c>
    </row>
    <row r="517" spans="6:6" x14ac:dyDescent="0.3">
      <c r="F517">
        <f>INDEX(IDS[],ROW(B527)/11)</f>
        <v>37597</v>
      </c>
    </row>
    <row r="518" spans="6:6" x14ac:dyDescent="0.3">
      <c r="F518">
        <f>INDEX(IDS[],ROW(B528)/11)</f>
        <v>37598</v>
      </c>
    </row>
    <row r="519" spans="6:6" x14ac:dyDescent="0.3">
      <c r="F519">
        <f>INDEX(IDS[],ROW(B529)/11)</f>
        <v>37598</v>
      </c>
    </row>
    <row r="520" spans="6:6" x14ac:dyDescent="0.3">
      <c r="F520">
        <f>INDEX(IDS[],ROW(B530)/11)</f>
        <v>37598</v>
      </c>
    </row>
    <row r="521" spans="6:6" x14ac:dyDescent="0.3">
      <c r="F521">
        <f>INDEX(IDS[],ROW(B531)/11)</f>
        <v>37598</v>
      </c>
    </row>
    <row r="522" spans="6:6" x14ac:dyDescent="0.3">
      <c r="F522">
        <f>INDEX(IDS[],ROW(B532)/11)</f>
        <v>37598</v>
      </c>
    </row>
    <row r="523" spans="6:6" x14ac:dyDescent="0.3">
      <c r="F523">
        <f>INDEX(IDS[],ROW(B533)/11)</f>
        <v>37598</v>
      </c>
    </row>
    <row r="524" spans="6:6" x14ac:dyDescent="0.3">
      <c r="F524">
        <f>INDEX(IDS[],ROW(B534)/11)</f>
        <v>37598</v>
      </c>
    </row>
    <row r="525" spans="6:6" x14ac:dyDescent="0.3">
      <c r="F525">
        <f>INDEX(IDS[],ROW(B535)/11)</f>
        <v>37598</v>
      </c>
    </row>
    <row r="526" spans="6:6" x14ac:dyDescent="0.3">
      <c r="F526">
        <f>INDEX(IDS[],ROW(B536)/11)</f>
        <v>37598</v>
      </c>
    </row>
    <row r="527" spans="6:6" x14ac:dyDescent="0.3">
      <c r="F527">
        <f>INDEX(IDS[],ROW(B537)/11)</f>
        <v>37598</v>
      </c>
    </row>
    <row r="528" spans="6:6" x14ac:dyDescent="0.3">
      <c r="F528">
        <f>INDEX(IDS[],ROW(B538)/11)</f>
        <v>37598</v>
      </c>
    </row>
    <row r="529" spans="6:6" x14ac:dyDescent="0.3">
      <c r="F529">
        <f>INDEX(IDS[],ROW(B539)/11)</f>
        <v>37599</v>
      </c>
    </row>
    <row r="530" spans="6:6" x14ac:dyDescent="0.3">
      <c r="F530">
        <f>INDEX(IDS[],ROW(B540)/11)</f>
        <v>37599</v>
      </c>
    </row>
    <row r="531" spans="6:6" x14ac:dyDescent="0.3">
      <c r="F531">
        <f>INDEX(IDS[],ROW(B541)/11)</f>
        <v>37599</v>
      </c>
    </row>
    <row r="532" spans="6:6" x14ac:dyDescent="0.3">
      <c r="F532">
        <f>INDEX(IDS[],ROW(B542)/11)</f>
        <v>37599</v>
      </c>
    </row>
    <row r="533" spans="6:6" x14ac:dyDescent="0.3">
      <c r="F533">
        <f>INDEX(IDS[],ROW(B543)/11)</f>
        <v>37599</v>
      </c>
    </row>
    <row r="534" spans="6:6" x14ac:dyDescent="0.3">
      <c r="F534">
        <f>INDEX(IDS[],ROW(B544)/11)</f>
        <v>37599</v>
      </c>
    </row>
    <row r="535" spans="6:6" x14ac:dyDescent="0.3">
      <c r="F535">
        <f>INDEX(IDS[],ROW(B545)/11)</f>
        <v>37599</v>
      </c>
    </row>
    <row r="536" spans="6:6" x14ac:dyDescent="0.3">
      <c r="F536">
        <f>INDEX(IDS[],ROW(B546)/11)</f>
        <v>37599</v>
      </c>
    </row>
    <row r="537" spans="6:6" x14ac:dyDescent="0.3">
      <c r="F537">
        <f>INDEX(IDS[],ROW(B547)/11)</f>
        <v>37599</v>
      </c>
    </row>
    <row r="538" spans="6:6" x14ac:dyDescent="0.3">
      <c r="F538">
        <f>INDEX(IDS[],ROW(B548)/11)</f>
        <v>37599</v>
      </c>
    </row>
    <row r="539" spans="6:6" x14ac:dyDescent="0.3">
      <c r="F539">
        <f>INDEX(IDS[],ROW(B549)/11)</f>
        <v>37599</v>
      </c>
    </row>
    <row r="540" spans="6:6" x14ac:dyDescent="0.3">
      <c r="F540">
        <f>INDEX(IDS[],ROW(B550)/11)</f>
        <v>37600</v>
      </c>
    </row>
    <row r="541" spans="6:6" x14ac:dyDescent="0.3">
      <c r="F541">
        <f>INDEX(IDS[],ROW(B551)/11)</f>
        <v>37600</v>
      </c>
    </row>
    <row r="542" spans="6:6" x14ac:dyDescent="0.3">
      <c r="F542">
        <f>INDEX(IDS[],ROW(B552)/11)</f>
        <v>37600</v>
      </c>
    </row>
    <row r="543" spans="6:6" x14ac:dyDescent="0.3">
      <c r="F543">
        <f>INDEX(IDS[],ROW(B553)/11)</f>
        <v>37600</v>
      </c>
    </row>
    <row r="544" spans="6:6" x14ac:dyDescent="0.3">
      <c r="F544">
        <f>INDEX(IDS[],ROW(B554)/11)</f>
        <v>37600</v>
      </c>
    </row>
    <row r="545" spans="6:6" x14ac:dyDescent="0.3">
      <c r="F545">
        <f>INDEX(IDS[],ROW(B555)/11)</f>
        <v>37600</v>
      </c>
    </row>
    <row r="546" spans="6:6" x14ac:dyDescent="0.3">
      <c r="F546">
        <f>INDEX(IDS[],ROW(B556)/11)</f>
        <v>37600</v>
      </c>
    </row>
    <row r="547" spans="6:6" x14ac:dyDescent="0.3">
      <c r="F547">
        <f>INDEX(IDS[],ROW(B557)/11)</f>
        <v>37600</v>
      </c>
    </row>
    <row r="548" spans="6:6" x14ac:dyDescent="0.3">
      <c r="F548">
        <f>INDEX(IDS[],ROW(B558)/11)</f>
        <v>37600</v>
      </c>
    </row>
    <row r="549" spans="6:6" x14ac:dyDescent="0.3">
      <c r="F549">
        <f>INDEX(IDS[],ROW(B559)/11)</f>
        <v>37600</v>
      </c>
    </row>
    <row r="550" spans="6:6" x14ac:dyDescent="0.3">
      <c r="F550">
        <f>INDEX(IDS[],ROW(B560)/11)</f>
        <v>37600</v>
      </c>
    </row>
    <row r="551" spans="6:6" x14ac:dyDescent="0.3">
      <c r="F551">
        <f>INDEX(IDS[],ROW(B561)/11)</f>
        <v>37601</v>
      </c>
    </row>
    <row r="552" spans="6:6" x14ac:dyDescent="0.3">
      <c r="F552">
        <f>INDEX(IDS[],ROW(B562)/11)</f>
        <v>37601</v>
      </c>
    </row>
    <row r="553" spans="6:6" x14ac:dyDescent="0.3">
      <c r="F553">
        <f>INDEX(IDS[],ROW(B563)/11)</f>
        <v>37601</v>
      </c>
    </row>
    <row r="554" spans="6:6" x14ac:dyDescent="0.3">
      <c r="F554">
        <f>INDEX(IDS[],ROW(B564)/11)</f>
        <v>37601</v>
      </c>
    </row>
    <row r="555" spans="6:6" x14ac:dyDescent="0.3">
      <c r="F555">
        <f>INDEX(IDS[],ROW(B565)/11)</f>
        <v>37601</v>
      </c>
    </row>
    <row r="556" spans="6:6" x14ac:dyDescent="0.3">
      <c r="F556">
        <f>INDEX(IDS[],ROW(B566)/11)</f>
        <v>37601</v>
      </c>
    </row>
    <row r="557" spans="6:6" x14ac:dyDescent="0.3">
      <c r="F557">
        <f>INDEX(IDS[],ROW(B567)/11)</f>
        <v>37601</v>
      </c>
    </row>
    <row r="558" spans="6:6" x14ac:dyDescent="0.3">
      <c r="F558">
        <f>INDEX(IDS[],ROW(B568)/11)</f>
        <v>37601</v>
      </c>
    </row>
    <row r="559" spans="6:6" x14ac:dyDescent="0.3">
      <c r="F559">
        <f>INDEX(IDS[],ROW(B569)/11)</f>
        <v>37601</v>
      </c>
    </row>
    <row r="560" spans="6:6" x14ac:dyDescent="0.3">
      <c r="F560">
        <f>INDEX(IDS[],ROW(B570)/11)</f>
        <v>37601</v>
      </c>
    </row>
    <row r="561" spans="6:6" x14ac:dyDescent="0.3">
      <c r="F561">
        <f>INDEX(IDS[],ROW(B571)/11)</f>
        <v>37601</v>
      </c>
    </row>
    <row r="562" spans="6:6" x14ac:dyDescent="0.3">
      <c r="F562">
        <f>INDEX(IDS[],ROW(B572)/11)</f>
        <v>37602</v>
      </c>
    </row>
    <row r="563" spans="6:6" x14ac:dyDescent="0.3">
      <c r="F563">
        <f>INDEX(IDS[],ROW(B573)/11)</f>
        <v>37602</v>
      </c>
    </row>
    <row r="564" spans="6:6" x14ac:dyDescent="0.3">
      <c r="F564">
        <f>INDEX(IDS[],ROW(B574)/11)</f>
        <v>37602</v>
      </c>
    </row>
    <row r="565" spans="6:6" x14ac:dyDescent="0.3">
      <c r="F565">
        <f>INDEX(IDS[],ROW(B575)/11)</f>
        <v>37602</v>
      </c>
    </row>
    <row r="566" spans="6:6" x14ac:dyDescent="0.3">
      <c r="F566">
        <f>INDEX(IDS[],ROW(B576)/11)</f>
        <v>37602</v>
      </c>
    </row>
    <row r="567" spans="6:6" x14ac:dyDescent="0.3">
      <c r="F567">
        <f>INDEX(IDS[],ROW(B577)/11)</f>
        <v>37602</v>
      </c>
    </row>
    <row r="568" spans="6:6" x14ac:dyDescent="0.3">
      <c r="F568">
        <f>INDEX(IDS[],ROW(B578)/11)</f>
        <v>37602</v>
      </c>
    </row>
    <row r="569" spans="6:6" x14ac:dyDescent="0.3">
      <c r="F569">
        <f>INDEX(IDS[],ROW(B579)/11)</f>
        <v>37602</v>
      </c>
    </row>
    <row r="570" spans="6:6" x14ac:dyDescent="0.3">
      <c r="F570">
        <f>INDEX(IDS[],ROW(B580)/11)</f>
        <v>37602</v>
      </c>
    </row>
    <row r="571" spans="6:6" x14ac:dyDescent="0.3">
      <c r="F571">
        <f>INDEX(IDS[],ROW(B581)/11)</f>
        <v>37602</v>
      </c>
    </row>
    <row r="572" spans="6:6" x14ac:dyDescent="0.3">
      <c r="F572">
        <f>INDEX(IDS[],ROW(B582)/11)</f>
        <v>37602</v>
      </c>
    </row>
    <row r="573" spans="6:6" x14ac:dyDescent="0.3">
      <c r="F573">
        <f>INDEX(IDS[],ROW(B583)/11)</f>
        <v>37603</v>
      </c>
    </row>
    <row r="574" spans="6:6" x14ac:dyDescent="0.3">
      <c r="F574">
        <f>INDEX(IDS[],ROW(B584)/11)</f>
        <v>37603</v>
      </c>
    </row>
    <row r="575" spans="6:6" x14ac:dyDescent="0.3">
      <c r="F575">
        <f>INDEX(IDS[],ROW(B585)/11)</f>
        <v>37603</v>
      </c>
    </row>
    <row r="576" spans="6:6" x14ac:dyDescent="0.3">
      <c r="F576">
        <f>INDEX(IDS[],ROW(B586)/11)</f>
        <v>37603</v>
      </c>
    </row>
    <row r="577" spans="6:6" x14ac:dyDescent="0.3">
      <c r="F577">
        <f>INDEX(IDS[],ROW(B587)/11)</f>
        <v>37603</v>
      </c>
    </row>
    <row r="578" spans="6:6" x14ac:dyDescent="0.3">
      <c r="F578">
        <f>INDEX(IDS[],ROW(B588)/11)</f>
        <v>37603</v>
      </c>
    </row>
    <row r="579" spans="6:6" x14ac:dyDescent="0.3">
      <c r="F579">
        <f>INDEX(IDS[],ROW(B589)/11)</f>
        <v>37603</v>
      </c>
    </row>
    <row r="580" spans="6:6" x14ac:dyDescent="0.3">
      <c r="F580">
        <f>INDEX(IDS[],ROW(B590)/11)</f>
        <v>37603</v>
      </c>
    </row>
    <row r="581" spans="6:6" x14ac:dyDescent="0.3">
      <c r="F581">
        <f>INDEX(IDS[],ROW(B591)/11)</f>
        <v>37603</v>
      </c>
    </row>
    <row r="582" spans="6:6" x14ac:dyDescent="0.3">
      <c r="F582">
        <f>INDEX(IDS[],ROW(B592)/11)</f>
        <v>37603</v>
      </c>
    </row>
    <row r="583" spans="6:6" x14ac:dyDescent="0.3">
      <c r="F583">
        <f>INDEX(IDS[],ROW(B593)/11)</f>
        <v>37603</v>
      </c>
    </row>
    <row r="584" spans="6:6" x14ac:dyDescent="0.3">
      <c r="F584">
        <f>INDEX(IDS[],ROW(B594)/11)</f>
        <v>37604</v>
      </c>
    </row>
    <row r="585" spans="6:6" x14ac:dyDescent="0.3">
      <c r="F585">
        <f>INDEX(IDS[],ROW(B595)/11)</f>
        <v>37604</v>
      </c>
    </row>
    <row r="586" spans="6:6" x14ac:dyDescent="0.3">
      <c r="F586">
        <f>INDEX(IDS[],ROW(B596)/11)</f>
        <v>37604</v>
      </c>
    </row>
    <row r="587" spans="6:6" x14ac:dyDescent="0.3">
      <c r="F587">
        <f>INDEX(IDS[],ROW(B597)/11)</f>
        <v>37604</v>
      </c>
    </row>
    <row r="588" spans="6:6" x14ac:dyDescent="0.3">
      <c r="F588">
        <f>INDEX(IDS[],ROW(B598)/11)</f>
        <v>37604</v>
      </c>
    </row>
    <row r="589" spans="6:6" x14ac:dyDescent="0.3">
      <c r="F589">
        <f>INDEX(IDS[],ROW(B599)/11)</f>
        <v>37604</v>
      </c>
    </row>
    <row r="590" spans="6:6" x14ac:dyDescent="0.3">
      <c r="F590">
        <f>INDEX(IDS[],ROW(B600)/11)</f>
        <v>37604</v>
      </c>
    </row>
    <row r="591" spans="6:6" x14ac:dyDescent="0.3">
      <c r="F591">
        <f>INDEX(IDS[],ROW(B601)/11)</f>
        <v>37604</v>
      </c>
    </row>
    <row r="592" spans="6:6" x14ac:dyDescent="0.3">
      <c r="F592">
        <f>INDEX(IDS[],ROW(B602)/11)</f>
        <v>37604</v>
      </c>
    </row>
    <row r="593" spans="6:6" x14ac:dyDescent="0.3">
      <c r="F593">
        <f>INDEX(IDS[],ROW(B603)/11)</f>
        <v>37604</v>
      </c>
    </row>
    <row r="594" spans="6:6" x14ac:dyDescent="0.3">
      <c r="F594">
        <f>INDEX(IDS[],ROW(B604)/11)</f>
        <v>37604</v>
      </c>
    </row>
    <row r="595" spans="6:6" x14ac:dyDescent="0.3">
      <c r="F595">
        <f>INDEX(IDS[],ROW(B605)/11)</f>
        <v>37605</v>
      </c>
    </row>
    <row r="596" spans="6:6" x14ac:dyDescent="0.3">
      <c r="F596">
        <f>INDEX(IDS[],ROW(B606)/11)</f>
        <v>37605</v>
      </c>
    </row>
    <row r="597" spans="6:6" x14ac:dyDescent="0.3">
      <c r="F597">
        <f>INDEX(IDS[],ROW(B607)/11)</f>
        <v>37605</v>
      </c>
    </row>
    <row r="598" spans="6:6" x14ac:dyDescent="0.3">
      <c r="F598">
        <f>INDEX(IDS[],ROW(B608)/11)</f>
        <v>37605</v>
      </c>
    </row>
    <row r="599" spans="6:6" x14ac:dyDescent="0.3">
      <c r="F599">
        <f>INDEX(IDS[],ROW(B609)/11)</f>
        <v>37605</v>
      </c>
    </row>
    <row r="600" spans="6:6" x14ac:dyDescent="0.3">
      <c r="F600">
        <f>INDEX(IDS[],ROW(B610)/11)</f>
        <v>37605</v>
      </c>
    </row>
    <row r="601" spans="6:6" x14ac:dyDescent="0.3">
      <c r="F601">
        <f>INDEX(IDS[],ROW(B611)/11)</f>
        <v>37605</v>
      </c>
    </row>
    <row r="602" spans="6:6" x14ac:dyDescent="0.3">
      <c r="F602">
        <f>INDEX(IDS[],ROW(B612)/11)</f>
        <v>37605</v>
      </c>
    </row>
    <row r="603" spans="6:6" x14ac:dyDescent="0.3">
      <c r="F603">
        <f>INDEX(IDS[],ROW(B613)/11)</f>
        <v>37605</v>
      </c>
    </row>
    <row r="604" spans="6:6" x14ac:dyDescent="0.3">
      <c r="F604">
        <f>INDEX(IDS[],ROW(B614)/11)</f>
        <v>37605</v>
      </c>
    </row>
    <row r="605" spans="6:6" x14ac:dyDescent="0.3">
      <c r="F605">
        <f>INDEX(IDS[],ROW(B615)/11)</f>
        <v>37605</v>
      </c>
    </row>
    <row r="606" spans="6:6" x14ac:dyDescent="0.3">
      <c r="F606">
        <f>INDEX(IDS[],ROW(B616)/11)</f>
        <v>37606</v>
      </c>
    </row>
    <row r="607" spans="6:6" x14ac:dyDescent="0.3">
      <c r="F607">
        <f>INDEX(IDS[],ROW(B617)/11)</f>
        <v>37606</v>
      </c>
    </row>
    <row r="608" spans="6:6" x14ac:dyDescent="0.3">
      <c r="F608">
        <f>INDEX(IDS[],ROW(B618)/11)</f>
        <v>37606</v>
      </c>
    </row>
    <row r="609" spans="6:6" x14ac:dyDescent="0.3">
      <c r="F609">
        <f>INDEX(IDS[],ROW(B619)/11)</f>
        <v>37606</v>
      </c>
    </row>
    <row r="610" spans="6:6" x14ac:dyDescent="0.3">
      <c r="F610">
        <f>INDEX(IDS[],ROW(B620)/11)</f>
        <v>37606</v>
      </c>
    </row>
    <row r="611" spans="6:6" x14ac:dyDescent="0.3">
      <c r="F611">
        <f>INDEX(IDS[],ROW(B621)/11)</f>
        <v>37606</v>
      </c>
    </row>
    <row r="612" spans="6:6" x14ac:dyDescent="0.3">
      <c r="F612">
        <f>INDEX(IDS[],ROW(B622)/11)</f>
        <v>37606</v>
      </c>
    </row>
    <row r="613" spans="6:6" x14ac:dyDescent="0.3">
      <c r="F613">
        <f>INDEX(IDS[],ROW(B623)/11)</f>
        <v>37606</v>
      </c>
    </row>
    <row r="614" spans="6:6" x14ac:dyDescent="0.3">
      <c r="F614">
        <f>INDEX(IDS[],ROW(B624)/11)</f>
        <v>37606</v>
      </c>
    </row>
    <row r="615" spans="6:6" x14ac:dyDescent="0.3">
      <c r="F615">
        <f>INDEX(IDS[],ROW(B625)/11)</f>
        <v>37606</v>
      </c>
    </row>
    <row r="616" spans="6:6" x14ac:dyDescent="0.3">
      <c r="F616">
        <f>INDEX(IDS[],ROW(B626)/11)</f>
        <v>37606</v>
      </c>
    </row>
    <row r="617" spans="6:6" x14ac:dyDescent="0.3">
      <c r="F617">
        <f>INDEX(IDS[],ROW(B627)/11)</f>
        <v>37607</v>
      </c>
    </row>
    <row r="618" spans="6:6" x14ac:dyDescent="0.3">
      <c r="F618">
        <f>INDEX(IDS[],ROW(B628)/11)</f>
        <v>37607</v>
      </c>
    </row>
    <row r="619" spans="6:6" x14ac:dyDescent="0.3">
      <c r="F619">
        <f>INDEX(IDS[],ROW(B629)/11)</f>
        <v>37607</v>
      </c>
    </row>
    <row r="620" spans="6:6" x14ac:dyDescent="0.3">
      <c r="F620">
        <f>INDEX(IDS[],ROW(B630)/11)</f>
        <v>37607</v>
      </c>
    </row>
    <row r="621" spans="6:6" x14ac:dyDescent="0.3">
      <c r="F621">
        <f>INDEX(IDS[],ROW(B631)/11)</f>
        <v>37607</v>
      </c>
    </row>
    <row r="622" spans="6:6" x14ac:dyDescent="0.3">
      <c r="F622">
        <f>INDEX(IDS[],ROW(B632)/11)</f>
        <v>37607</v>
      </c>
    </row>
    <row r="623" spans="6:6" x14ac:dyDescent="0.3">
      <c r="F623">
        <f>INDEX(IDS[],ROW(B633)/11)</f>
        <v>37607</v>
      </c>
    </row>
    <row r="624" spans="6:6" x14ac:dyDescent="0.3">
      <c r="F624">
        <f>INDEX(IDS[],ROW(B634)/11)</f>
        <v>37607</v>
      </c>
    </row>
    <row r="625" spans="6:6" x14ac:dyDescent="0.3">
      <c r="F625">
        <f>INDEX(IDS[],ROW(B635)/11)</f>
        <v>37607</v>
      </c>
    </row>
    <row r="626" spans="6:6" x14ac:dyDescent="0.3">
      <c r="F626">
        <f>INDEX(IDS[],ROW(B636)/11)</f>
        <v>37607</v>
      </c>
    </row>
    <row r="627" spans="6:6" x14ac:dyDescent="0.3">
      <c r="F627">
        <f>INDEX(IDS[],ROW(B637)/11)</f>
        <v>37607</v>
      </c>
    </row>
    <row r="628" spans="6:6" x14ac:dyDescent="0.3">
      <c r="F628">
        <f>INDEX(IDS[],ROW(B638)/11)</f>
        <v>37608</v>
      </c>
    </row>
    <row r="629" spans="6:6" x14ac:dyDescent="0.3">
      <c r="F629">
        <f>INDEX(IDS[],ROW(B639)/11)</f>
        <v>37608</v>
      </c>
    </row>
    <row r="630" spans="6:6" x14ac:dyDescent="0.3">
      <c r="F630">
        <f>INDEX(IDS[],ROW(B640)/11)</f>
        <v>37608</v>
      </c>
    </row>
    <row r="631" spans="6:6" x14ac:dyDescent="0.3">
      <c r="F631">
        <f>INDEX(IDS[],ROW(B641)/11)</f>
        <v>37608</v>
      </c>
    </row>
    <row r="632" spans="6:6" x14ac:dyDescent="0.3">
      <c r="F632">
        <f>INDEX(IDS[],ROW(B642)/11)</f>
        <v>37608</v>
      </c>
    </row>
    <row r="633" spans="6:6" x14ac:dyDescent="0.3">
      <c r="F633">
        <f>INDEX(IDS[],ROW(B643)/11)</f>
        <v>37608</v>
      </c>
    </row>
    <row r="634" spans="6:6" x14ac:dyDescent="0.3">
      <c r="F634">
        <f>INDEX(IDS[],ROW(B644)/11)</f>
        <v>37608</v>
      </c>
    </row>
    <row r="635" spans="6:6" x14ac:dyDescent="0.3">
      <c r="F635">
        <f>INDEX(IDS[],ROW(B645)/11)</f>
        <v>37608</v>
      </c>
    </row>
    <row r="636" spans="6:6" x14ac:dyDescent="0.3">
      <c r="F636">
        <f>INDEX(IDS[],ROW(B646)/11)</f>
        <v>37608</v>
      </c>
    </row>
    <row r="637" spans="6:6" x14ac:dyDescent="0.3">
      <c r="F637">
        <f>INDEX(IDS[],ROW(B647)/11)</f>
        <v>37608</v>
      </c>
    </row>
    <row r="638" spans="6:6" x14ac:dyDescent="0.3">
      <c r="F638">
        <f>INDEX(IDS[],ROW(B648)/11)</f>
        <v>37608</v>
      </c>
    </row>
    <row r="639" spans="6:6" x14ac:dyDescent="0.3">
      <c r="F639">
        <f>INDEX(IDS[],ROW(B649)/11)</f>
        <v>37609</v>
      </c>
    </row>
    <row r="640" spans="6:6" x14ac:dyDescent="0.3">
      <c r="F640">
        <f>INDEX(IDS[],ROW(B650)/11)</f>
        <v>37609</v>
      </c>
    </row>
    <row r="641" spans="6:6" x14ac:dyDescent="0.3">
      <c r="F641">
        <f>INDEX(IDS[],ROW(B651)/11)</f>
        <v>37609</v>
      </c>
    </row>
    <row r="642" spans="6:6" x14ac:dyDescent="0.3">
      <c r="F642">
        <f>INDEX(IDS[],ROW(B652)/11)</f>
        <v>37609</v>
      </c>
    </row>
    <row r="643" spans="6:6" x14ac:dyDescent="0.3">
      <c r="F643">
        <f>INDEX(IDS[],ROW(B653)/11)</f>
        <v>37609</v>
      </c>
    </row>
    <row r="644" spans="6:6" x14ac:dyDescent="0.3">
      <c r="F644">
        <f>INDEX(IDS[],ROW(B654)/11)</f>
        <v>37609</v>
      </c>
    </row>
    <row r="645" spans="6:6" x14ac:dyDescent="0.3">
      <c r="F645">
        <f>INDEX(IDS[],ROW(B655)/11)</f>
        <v>37609</v>
      </c>
    </row>
    <row r="646" spans="6:6" x14ac:dyDescent="0.3">
      <c r="F646">
        <f>INDEX(IDS[],ROW(B656)/11)</f>
        <v>37609</v>
      </c>
    </row>
    <row r="647" spans="6:6" x14ac:dyDescent="0.3">
      <c r="F647">
        <f>INDEX(IDS[],ROW(B657)/11)</f>
        <v>37609</v>
      </c>
    </row>
    <row r="648" spans="6:6" x14ac:dyDescent="0.3">
      <c r="F648">
        <f>INDEX(IDS[],ROW(B658)/11)</f>
        <v>37609</v>
      </c>
    </row>
    <row r="649" spans="6:6" x14ac:dyDescent="0.3">
      <c r="F649">
        <f>INDEX(IDS[],ROW(B659)/11)</f>
        <v>37609</v>
      </c>
    </row>
    <row r="650" spans="6:6" x14ac:dyDescent="0.3">
      <c r="F650">
        <f>INDEX(IDS[],ROW(B660)/11)</f>
        <v>37610</v>
      </c>
    </row>
    <row r="651" spans="6:6" x14ac:dyDescent="0.3">
      <c r="F651">
        <f>INDEX(IDS[],ROW(B661)/11)</f>
        <v>37610</v>
      </c>
    </row>
    <row r="652" spans="6:6" x14ac:dyDescent="0.3">
      <c r="F652">
        <f>INDEX(IDS[],ROW(B662)/11)</f>
        <v>37610</v>
      </c>
    </row>
    <row r="653" spans="6:6" x14ac:dyDescent="0.3">
      <c r="F653">
        <f>INDEX(IDS[],ROW(B663)/11)</f>
        <v>37610</v>
      </c>
    </row>
    <row r="654" spans="6:6" x14ac:dyDescent="0.3">
      <c r="F654">
        <f>INDEX(IDS[],ROW(B664)/11)</f>
        <v>37610</v>
      </c>
    </row>
    <row r="655" spans="6:6" x14ac:dyDescent="0.3">
      <c r="F655">
        <f>INDEX(IDS[],ROW(B665)/11)</f>
        <v>37610</v>
      </c>
    </row>
    <row r="656" spans="6:6" x14ac:dyDescent="0.3">
      <c r="F656">
        <f>INDEX(IDS[],ROW(B666)/11)</f>
        <v>37610</v>
      </c>
    </row>
    <row r="657" spans="6:6" x14ac:dyDescent="0.3">
      <c r="F657">
        <f>INDEX(IDS[],ROW(B667)/11)</f>
        <v>37610</v>
      </c>
    </row>
    <row r="658" spans="6:6" x14ac:dyDescent="0.3">
      <c r="F658">
        <f>INDEX(IDS[],ROW(B668)/11)</f>
        <v>37610</v>
      </c>
    </row>
    <row r="659" spans="6:6" x14ac:dyDescent="0.3">
      <c r="F659">
        <f>INDEX(IDS[],ROW(B669)/11)</f>
        <v>37610</v>
      </c>
    </row>
    <row r="660" spans="6:6" x14ac:dyDescent="0.3">
      <c r="F660">
        <f>INDEX(IDS[],ROW(B670)/11)</f>
        <v>37610</v>
      </c>
    </row>
    <row r="661" spans="6:6" x14ac:dyDescent="0.3">
      <c r="F661">
        <f>INDEX(IDS[],ROW(B671)/11)</f>
        <v>37611</v>
      </c>
    </row>
    <row r="662" spans="6:6" x14ac:dyDescent="0.3">
      <c r="F662">
        <f>INDEX(IDS[],ROW(B672)/11)</f>
        <v>37611</v>
      </c>
    </row>
    <row r="663" spans="6:6" x14ac:dyDescent="0.3">
      <c r="F663">
        <f>INDEX(IDS[],ROW(B673)/11)</f>
        <v>37611</v>
      </c>
    </row>
    <row r="664" spans="6:6" x14ac:dyDescent="0.3">
      <c r="F664">
        <f>INDEX(IDS[],ROW(B674)/11)</f>
        <v>37611</v>
      </c>
    </row>
    <row r="665" spans="6:6" x14ac:dyDescent="0.3">
      <c r="F665">
        <f>INDEX(IDS[],ROW(B675)/11)</f>
        <v>37611</v>
      </c>
    </row>
    <row r="666" spans="6:6" x14ac:dyDescent="0.3">
      <c r="F666">
        <f>INDEX(IDS[],ROW(B676)/11)</f>
        <v>37611</v>
      </c>
    </row>
    <row r="667" spans="6:6" x14ac:dyDescent="0.3">
      <c r="F667">
        <f>INDEX(IDS[],ROW(B677)/11)</f>
        <v>37611</v>
      </c>
    </row>
    <row r="668" spans="6:6" x14ac:dyDescent="0.3">
      <c r="F668">
        <f>INDEX(IDS[],ROW(B678)/11)</f>
        <v>37611</v>
      </c>
    </row>
    <row r="669" spans="6:6" x14ac:dyDescent="0.3">
      <c r="F669">
        <f>INDEX(IDS[],ROW(B679)/11)</f>
        <v>37611</v>
      </c>
    </row>
    <row r="670" spans="6:6" x14ac:dyDescent="0.3">
      <c r="F670">
        <f>INDEX(IDS[],ROW(B680)/11)</f>
        <v>37611</v>
      </c>
    </row>
    <row r="671" spans="6:6" x14ac:dyDescent="0.3">
      <c r="F671">
        <f>INDEX(IDS[],ROW(B681)/11)</f>
        <v>37611</v>
      </c>
    </row>
    <row r="672" spans="6:6" x14ac:dyDescent="0.3">
      <c r="F672">
        <f>INDEX(IDS[],ROW(B682)/11)</f>
        <v>37612</v>
      </c>
    </row>
    <row r="673" spans="6:6" x14ac:dyDescent="0.3">
      <c r="F673">
        <f>INDEX(IDS[],ROW(B683)/11)</f>
        <v>37612</v>
      </c>
    </row>
    <row r="674" spans="6:6" x14ac:dyDescent="0.3">
      <c r="F674">
        <f>INDEX(IDS[],ROW(B684)/11)</f>
        <v>37612</v>
      </c>
    </row>
    <row r="675" spans="6:6" x14ac:dyDescent="0.3">
      <c r="F675">
        <f>INDEX(IDS[],ROW(B685)/11)</f>
        <v>37612</v>
      </c>
    </row>
    <row r="676" spans="6:6" x14ac:dyDescent="0.3">
      <c r="F676">
        <f>INDEX(IDS[],ROW(B686)/11)</f>
        <v>37612</v>
      </c>
    </row>
    <row r="677" spans="6:6" x14ac:dyDescent="0.3">
      <c r="F677">
        <f>INDEX(IDS[],ROW(B687)/11)</f>
        <v>37612</v>
      </c>
    </row>
    <row r="678" spans="6:6" x14ac:dyDescent="0.3">
      <c r="F678">
        <f>INDEX(IDS[],ROW(B688)/11)</f>
        <v>37612</v>
      </c>
    </row>
    <row r="679" spans="6:6" x14ac:dyDescent="0.3">
      <c r="F679">
        <f>INDEX(IDS[],ROW(B689)/11)</f>
        <v>37612</v>
      </c>
    </row>
    <row r="680" spans="6:6" x14ac:dyDescent="0.3">
      <c r="F680">
        <f>INDEX(IDS[],ROW(B690)/11)</f>
        <v>37612</v>
      </c>
    </row>
    <row r="681" spans="6:6" x14ac:dyDescent="0.3">
      <c r="F681">
        <f>INDEX(IDS[],ROW(B691)/11)</f>
        <v>37612</v>
      </c>
    </row>
    <row r="682" spans="6:6" x14ac:dyDescent="0.3">
      <c r="F682">
        <f>INDEX(IDS[],ROW(B692)/11)</f>
        <v>37612</v>
      </c>
    </row>
    <row r="683" spans="6:6" x14ac:dyDescent="0.3">
      <c r="F683">
        <f>INDEX(IDS[],ROW(B693)/11)</f>
        <v>37613</v>
      </c>
    </row>
    <row r="684" spans="6:6" x14ac:dyDescent="0.3">
      <c r="F684">
        <f>INDEX(IDS[],ROW(B694)/11)</f>
        <v>37613</v>
      </c>
    </row>
    <row r="685" spans="6:6" x14ac:dyDescent="0.3">
      <c r="F685">
        <f>INDEX(IDS[],ROW(B695)/11)</f>
        <v>37613</v>
      </c>
    </row>
    <row r="686" spans="6:6" x14ac:dyDescent="0.3">
      <c r="F686">
        <f>INDEX(IDS[],ROW(B696)/11)</f>
        <v>37613</v>
      </c>
    </row>
    <row r="687" spans="6:6" x14ac:dyDescent="0.3">
      <c r="F687">
        <f>INDEX(IDS[],ROW(B697)/11)</f>
        <v>37613</v>
      </c>
    </row>
    <row r="688" spans="6:6" x14ac:dyDescent="0.3">
      <c r="F688">
        <f>INDEX(IDS[],ROW(B698)/11)</f>
        <v>37613</v>
      </c>
    </row>
    <row r="689" spans="6:6" x14ac:dyDescent="0.3">
      <c r="F689">
        <f>INDEX(IDS[],ROW(B699)/11)</f>
        <v>37613</v>
      </c>
    </row>
    <row r="690" spans="6:6" x14ac:dyDescent="0.3">
      <c r="F690">
        <f>INDEX(IDS[],ROW(B700)/11)</f>
        <v>37613</v>
      </c>
    </row>
    <row r="691" spans="6:6" x14ac:dyDescent="0.3">
      <c r="F691">
        <f>INDEX(IDS[],ROW(B701)/11)</f>
        <v>37613</v>
      </c>
    </row>
    <row r="692" spans="6:6" x14ac:dyDescent="0.3">
      <c r="F692">
        <f>INDEX(IDS[],ROW(B702)/11)</f>
        <v>37613</v>
      </c>
    </row>
    <row r="693" spans="6:6" x14ac:dyDescent="0.3">
      <c r="F693">
        <f>INDEX(IDS[],ROW(B703)/11)</f>
        <v>37613</v>
      </c>
    </row>
    <row r="694" spans="6:6" x14ac:dyDescent="0.3">
      <c r="F694">
        <f>INDEX(IDS[],ROW(B704)/11)</f>
        <v>37614</v>
      </c>
    </row>
    <row r="695" spans="6:6" x14ac:dyDescent="0.3">
      <c r="F695">
        <f>INDEX(IDS[],ROW(B705)/11)</f>
        <v>37614</v>
      </c>
    </row>
    <row r="696" spans="6:6" x14ac:dyDescent="0.3">
      <c r="F696">
        <f>INDEX(IDS[],ROW(B706)/11)</f>
        <v>37614</v>
      </c>
    </row>
    <row r="697" spans="6:6" x14ac:dyDescent="0.3">
      <c r="F697">
        <f>INDEX(IDS[],ROW(B707)/11)</f>
        <v>37614</v>
      </c>
    </row>
    <row r="698" spans="6:6" x14ac:dyDescent="0.3">
      <c r="F698">
        <f>INDEX(IDS[],ROW(B708)/11)</f>
        <v>37614</v>
      </c>
    </row>
    <row r="699" spans="6:6" x14ac:dyDescent="0.3">
      <c r="F699">
        <f>INDEX(IDS[],ROW(B709)/11)</f>
        <v>37614</v>
      </c>
    </row>
    <row r="700" spans="6:6" x14ac:dyDescent="0.3">
      <c r="F700">
        <f>INDEX(IDS[],ROW(B710)/11)</f>
        <v>37614</v>
      </c>
    </row>
    <row r="701" spans="6:6" x14ac:dyDescent="0.3">
      <c r="F701">
        <f>INDEX(IDS[],ROW(B711)/11)</f>
        <v>37614</v>
      </c>
    </row>
    <row r="702" spans="6:6" x14ac:dyDescent="0.3">
      <c r="F702">
        <f>INDEX(IDS[],ROW(B712)/11)</f>
        <v>37614</v>
      </c>
    </row>
    <row r="703" spans="6:6" x14ac:dyDescent="0.3">
      <c r="F703">
        <f>INDEX(IDS[],ROW(B713)/11)</f>
        <v>37614</v>
      </c>
    </row>
    <row r="704" spans="6:6" x14ac:dyDescent="0.3">
      <c r="F704">
        <f>INDEX(IDS[],ROW(B714)/11)</f>
        <v>37614</v>
      </c>
    </row>
    <row r="705" spans="6:6" x14ac:dyDescent="0.3">
      <c r="F705">
        <f>INDEX(IDS[],ROW(B715)/11)</f>
        <v>37615</v>
      </c>
    </row>
    <row r="706" spans="6:6" x14ac:dyDescent="0.3">
      <c r="F706">
        <f>INDEX(IDS[],ROW(B716)/11)</f>
        <v>37615</v>
      </c>
    </row>
    <row r="707" spans="6:6" x14ac:dyDescent="0.3">
      <c r="F707">
        <f>INDEX(IDS[],ROW(B717)/11)</f>
        <v>37615</v>
      </c>
    </row>
    <row r="708" spans="6:6" x14ac:dyDescent="0.3">
      <c r="F708">
        <f>INDEX(IDS[],ROW(B718)/11)</f>
        <v>37615</v>
      </c>
    </row>
    <row r="709" spans="6:6" x14ac:dyDescent="0.3">
      <c r="F709">
        <f>INDEX(IDS[],ROW(B719)/11)</f>
        <v>37615</v>
      </c>
    </row>
    <row r="710" spans="6:6" x14ac:dyDescent="0.3">
      <c r="F710">
        <f>INDEX(IDS[],ROW(B720)/11)</f>
        <v>37615</v>
      </c>
    </row>
    <row r="711" spans="6:6" x14ac:dyDescent="0.3">
      <c r="F711">
        <f>INDEX(IDS[],ROW(B721)/11)</f>
        <v>37615</v>
      </c>
    </row>
    <row r="712" spans="6:6" x14ac:dyDescent="0.3">
      <c r="F712">
        <f>INDEX(IDS[],ROW(B722)/11)</f>
        <v>37615</v>
      </c>
    </row>
    <row r="713" spans="6:6" x14ac:dyDescent="0.3">
      <c r="F713">
        <f>INDEX(IDS[],ROW(B723)/11)</f>
        <v>37615</v>
      </c>
    </row>
    <row r="714" spans="6:6" x14ac:dyDescent="0.3">
      <c r="F714">
        <f>INDEX(IDS[],ROW(B724)/11)</f>
        <v>37615</v>
      </c>
    </row>
    <row r="715" spans="6:6" x14ac:dyDescent="0.3">
      <c r="F715">
        <f>INDEX(IDS[],ROW(B725)/11)</f>
        <v>37615</v>
      </c>
    </row>
    <row r="716" spans="6:6" x14ac:dyDescent="0.3">
      <c r="F716">
        <f>INDEX(IDS[],ROW(B726)/11)</f>
        <v>37616</v>
      </c>
    </row>
    <row r="717" spans="6:6" x14ac:dyDescent="0.3">
      <c r="F717">
        <f>INDEX(IDS[],ROW(B727)/11)</f>
        <v>37616</v>
      </c>
    </row>
    <row r="718" spans="6:6" x14ac:dyDescent="0.3">
      <c r="F718">
        <f>INDEX(IDS[],ROW(B728)/11)</f>
        <v>37616</v>
      </c>
    </row>
    <row r="719" spans="6:6" x14ac:dyDescent="0.3">
      <c r="F719">
        <f>INDEX(IDS[],ROW(B729)/11)</f>
        <v>37616</v>
      </c>
    </row>
    <row r="720" spans="6:6" x14ac:dyDescent="0.3">
      <c r="F720">
        <f>INDEX(IDS[],ROW(B730)/11)</f>
        <v>37616</v>
      </c>
    </row>
    <row r="721" spans="6:6" x14ac:dyDescent="0.3">
      <c r="F721">
        <f>INDEX(IDS[],ROW(B731)/11)</f>
        <v>37616</v>
      </c>
    </row>
    <row r="722" spans="6:6" x14ac:dyDescent="0.3">
      <c r="F722">
        <f>INDEX(IDS[],ROW(B732)/11)</f>
        <v>37616</v>
      </c>
    </row>
    <row r="723" spans="6:6" x14ac:dyDescent="0.3">
      <c r="F723">
        <f>INDEX(IDS[],ROW(B733)/11)</f>
        <v>37616</v>
      </c>
    </row>
    <row r="724" spans="6:6" x14ac:dyDescent="0.3">
      <c r="F724">
        <f>INDEX(IDS[],ROW(B734)/11)</f>
        <v>37616</v>
      </c>
    </row>
    <row r="725" spans="6:6" x14ac:dyDescent="0.3">
      <c r="F725">
        <f>INDEX(IDS[],ROW(B735)/11)</f>
        <v>37616</v>
      </c>
    </row>
    <row r="726" spans="6:6" x14ac:dyDescent="0.3">
      <c r="F726">
        <f>INDEX(IDS[],ROW(B736)/11)</f>
        <v>37616</v>
      </c>
    </row>
    <row r="727" spans="6:6" x14ac:dyDescent="0.3">
      <c r="F727">
        <f>INDEX(IDS[],ROW(B737)/11)</f>
        <v>37617</v>
      </c>
    </row>
    <row r="728" spans="6:6" x14ac:dyDescent="0.3">
      <c r="F728">
        <f>INDEX(IDS[],ROW(B738)/11)</f>
        <v>37617</v>
      </c>
    </row>
    <row r="729" spans="6:6" x14ac:dyDescent="0.3">
      <c r="F729">
        <f>INDEX(IDS[],ROW(B739)/11)</f>
        <v>37617</v>
      </c>
    </row>
    <row r="730" spans="6:6" x14ac:dyDescent="0.3">
      <c r="F730">
        <f>INDEX(IDS[],ROW(B740)/11)</f>
        <v>37617</v>
      </c>
    </row>
    <row r="731" spans="6:6" x14ac:dyDescent="0.3">
      <c r="F731">
        <f>INDEX(IDS[],ROW(B741)/11)</f>
        <v>37617</v>
      </c>
    </row>
    <row r="732" spans="6:6" x14ac:dyDescent="0.3">
      <c r="F732">
        <f>INDEX(IDS[],ROW(B742)/11)</f>
        <v>37617</v>
      </c>
    </row>
    <row r="733" spans="6:6" x14ac:dyDescent="0.3">
      <c r="F733">
        <f>INDEX(IDS[],ROW(B743)/11)</f>
        <v>37617</v>
      </c>
    </row>
    <row r="734" spans="6:6" x14ac:dyDescent="0.3">
      <c r="F734">
        <f>INDEX(IDS[],ROW(B744)/11)</f>
        <v>37617</v>
      </c>
    </row>
    <row r="735" spans="6:6" x14ac:dyDescent="0.3">
      <c r="F735">
        <f>INDEX(IDS[],ROW(B745)/11)</f>
        <v>37617</v>
      </c>
    </row>
    <row r="736" spans="6:6" x14ac:dyDescent="0.3">
      <c r="F736">
        <f>INDEX(IDS[],ROW(B746)/11)</f>
        <v>37617</v>
      </c>
    </row>
    <row r="737" spans="6:6" x14ac:dyDescent="0.3">
      <c r="F737">
        <f>INDEX(IDS[],ROW(B747)/11)</f>
        <v>37617</v>
      </c>
    </row>
    <row r="738" spans="6:6" x14ac:dyDescent="0.3">
      <c r="F738">
        <f>INDEX(IDS[],ROW(B748)/11)</f>
        <v>37618</v>
      </c>
    </row>
    <row r="739" spans="6:6" x14ac:dyDescent="0.3">
      <c r="F739">
        <f>INDEX(IDS[],ROW(B749)/11)</f>
        <v>37618</v>
      </c>
    </row>
    <row r="740" spans="6:6" x14ac:dyDescent="0.3">
      <c r="F740">
        <f>INDEX(IDS[],ROW(B750)/11)</f>
        <v>37618</v>
      </c>
    </row>
    <row r="741" spans="6:6" x14ac:dyDescent="0.3">
      <c r="F741">
        <f>INDEX(IDS[],ROW(B751)/11)</f>
        <v>37618</v>
      </c>
    </row>
    <row r="742" spans="6:6" x14ac:dyDescent="0.3">
      <c r="F742">
        <f>INDEX(IDS[],ROW(B752)/11)</f>
        <v>37618</v>
      </c>
    </row>
    <row r="743" spans="6:6" x14ac:dyDescent="0.3">
      <c r="F743">
        <f>INDEX(IDS[],ROW(B753)/11)</f>
        <v>37618</v>
      </c>
    </row>
    <row r="744" spans="6:6" x14ac:dyDescent="0.3">
      <c r="F744">
        <f>INDEX(IDS[],ROW(B754)/11)</f>
        <v>37618</v>
      </c>
    </row>
    <row r="745" spans="6:6" x14ac:dyDescent="0.3">
      <c r="F745">
        <f>INDEX(IDS[],ROW(B755)/11)</f>
        <v>37618</v>
      </c>
    </row>
    <row r="746" spans="6:6" x14ac:dyDescent="0.3">
      <c r="F746">
        <f>INDEX(IDS[],ROW(B756)/11)</f>
        <v>37618</v>
      </c>
    </row>
    <row r="747" spans="6:6" x14ac:dyDescent="0.3">
      <c r="F747">
        <f>INDEX(IDS[],ROW(B757)/11)</f>
        <v>37618</v>
      </c>
    </row>
    <row r="748" spans="6:6" x14ac:dyDescent="0.3">
      <c r="F748">
        <f>INDEX(IDS[],ROW(B758)/11)</f>
        <v>37618</v>
      </c>
    </row>
    <row r="749" spans="6:6" x14ac:dyDescent="0.3">
      <c r="F749">
        <f>INDEX(IDS[],ROW(B759)/11)</f>
        <v>37619</v>
      </c>
    </row>
    <row r="750" spans="6:6" x14ac:dyDescent="0.3">
      <c r="F750">
        <f>INDEX(IDS[],ROW(B760)/11)</f>
        <v>37619</v>
      </c>
    </row>
    <row r="751" spans="6:6" x14ac:dyDescent="0.3">
      <c r="F751">
        <f>INDEX(IDS[],ROW(B761)/11)</f>
        <v>37619</v>
      </c>
    </row>
    <row r="752" spans="6:6" x14ac:dyDescent="0.3">
      <c r="F752">
        <f>INDEX(IDS[],ROW(B762)/11)</f>
        <v>37619</v>
      </c>
    </row>
    <row r="753" spans="6:6" x14ac:dyDescent="0.3">
      <c r="F753">
        <f>INDEX(IDS[],ROW(B763)/11)</f>
        <v>37619</v>
      </c>
    </row>
    <row r="754" spans="6:6" x14ac:dyDescent="0.3">
      <c r="F754">
        <f>INDEX(IDS[],ROW(B764)/11)</f>
        <v>37619</v>
      </c>
    </row>
    <row r="755" spans="6:6" x14ac:dyDescent="0.3">
      <c r="F755">
        <f>INDEX(IDS[],ROW(B765)/11)</f>
        <v>37619</v>
      </c>
    </row>
    <row r="756" spans="6:6" x14ac:dyDescent="0.3">
      <c r="F756">
        <f>INDEX(IDS[],ROW(B766)/11)</f>
        <v>37619</v>
      </c>
    </row>
    <row r="757" spans="6:6" x14ac:dyDescent="0.3">
      <c r="F757">
        <f>INDEX(IDS[],ROW(B767)/11)</f>
        <v>37619</v>
      </c>
    </row>
    <row r="758" spans="6:6" x14ac:dyDescent="0.3">
      <c r="F758">
        <f>INDEX(IDS[],ROW(B768)/11)</f>
        <v>37619</v>
      </c>
    </row>
    <row r="759" spans="6:6" x14ac:dyDescent="0.3">
      <c r="F759">
        <f>INDEX(IDS[],ROW(B769)/11)</f>
        <v>37619</v>
      </c>
    </row>
    <row r="760" spans="6:6" x14ac:dyDescent="0.3">
      <c r="F760">
        <f>INDEX(IDS[],ROW(B770)/11)</f>
        <v>37620</v>
      </c>
    </row>
    <row r="761" spans="6:6" x14ac:dyDescent="0.3">
      <c r="F761">
        <f>INDEX(IDS[],ROW(B771)/11)</f>
        <v>37620</v>
      </c>
    </row>
    <row r="762" spans="6:6" x14ac:dyDescent="0.3">
      <c r="F762">
        <f>INDEX(IDS[],ROW(B772)/11)</f>
        <v>37620</v>
      </c>
    </row>
    <row r="763" spans="6:6" x14ac:dyDescent="0.3">
      <c r="F763">
        <f>INDEX(IDS[],ROW(B773)/11)</f>
        <v>37620</v>
      </c>
    </row>
    <row r="764" spans="6:6" x14ac:dyDescent="0.3">
      <c r="F764">
        <f>INDEX(IDS[],ROW(B774)/11)</f>
        <v>37620</v>
      </c>
    </row>
    <row r="765" spans="6:6" x14ac:dyDescent="0.3">
      <c r="F765">
        <f>INDEX(IDS[],ROW(B775)/11)</f>
        <v>37620</v>
      </c>
    </row>
    <row r="766" spans="6:6" x14ac:dyDescent="0.3">
      <c r="F766">
        <f>INDEX(IDS[],ROW(B776)/11)</f>
        <v>37620</v>
      </c>
    </row>
    <row r="767" spans="6:6" x14ac:dyDescent="0.3">
      <c r="F767">
        <f>INDEX(IDS[],ROW(B777)/11)</f>
        <v>37620</v>
      </c>
    </row>
    <row r="768" spans="6:6" x14ac:dyDescent="0.3">
      <c r="F768">
        <f>INDEX(IDS[],ROW(B778)/11)</f>
        <v>37620</v>
      </c>
    </row>
    <row r="769" spans="6:6" x14ac:dyDescent="0.3">
      <c r="F769">
        <f>INDEX(IDS[],ROW(B779)/11)</f>
        <v>37620</v>
      </c>
    </row>
    <row r="770" spans="6:6" x14ac:dyDescent="0.3">
      <c r="F770">
        <f>INDEX(IDS[],ROW(B780)/11)</f>
        <v>37620</v>
      </c>
    </row>
    <row r="771" spans="6:6" x14ac:dyDescent="0.3">
      <c r="F771">
        <f>INDEX(IDS[],ROW(B781)/11)</f>
        <v>37621</v>
      </c>
    </row>
    <row r="772" spans="6:6" x14ac:dyDescent="0.3">
      <c r="F772">
        <f>INDEX(IDS[],ROW(B782)/11)</f>
        <v>37621</v>
      </c>
    </row>
    <row r="773" spans="6:6" x14ac:dyDescent="0.3">
      <c r="F773">
        <f>INDEX(IDS[],ROW(B783)/11)</f>
        <v>37621</v>
      </c>
    </row>
    <row r="774" spans="6:6" x14ac:dyDescent="0.3">
      <c r="F774">
        <f>INDEX(IDS[],ROW(B784)/11)</f>
        <v>37621</v>
      </c>
    </row>
    <row r="775" spans="6:6" x14ac:dyDescent="0.3">
      <c r="F775">
        <f>INDEX(IDS[],ROW(B785)/11)</f>
        <v>37621</v>
      </c>
    </row>
    <row r="776" spans="6:6" x14ac:dyDescent="0.3">
      <c r="F776">
        <f>INDEX(IDS[],ROW(B786)/11)</f>
        <v>37621</v>
      </c>
    </row>
    <row r="777" spans="6:6" x14ac:dyDescent="0.3">
      <c r="F777">
        <f>INDEX(IDS[],ROW(B787)/11)</f>
        <v>37621</v>
      </c>
    </row>
    <row r="778" spans="6:6" x14ac:dyDescent="0.3">
      <c r="F778">
        <f>INDEX(IDS[],ROW(B788)/11)</f>
        <v>37621</v>
      </c>
    </row>
    <row r="779" spans="6:6" x14ac:dyDescent="0.3">
      <c r="F779">
        <f>INDEX(IDS[],ROW(B789)/11)</f>
        <v>37621</v>
      </c>
    </row>
    <row r="780" spans="6:6" x14ac:dyDescent="0.3">
      <c r="F780">
        <f>INDEX(IDS[],ROW(B790)/11)</f>
        <v>37621</v>
      </c>
    </row>
    <row r="781" spans="6:6" x14ac:dyDescent="0.3">
      <c r="F781">
        <f>INDEX(IDS[],ROW(B791)/11)</f>
        <v>37621</v>
      </c>
    </row>
    <row r="782" spans="6:6" x14ac:dyDescent="0.3">
      <c r="F782">
        <f>INDEX(IDS[],ROW(B792)/11)</f>
        <v>37622</v>
      </c>
    </row>
    <row r="783" spans="6:6" x14ac:dyDescent="0.3">
      <c r="F783">
        <f>INDEX(IDS[],ROW(B793)/11)</f>
        <v>37622</v>
      </c>
    </row>
    <row r="784" spans="6:6" x14ac:dyDescent="0.3">
      <c r="F784">
        <f>INDEX(IDS[],ROW(B794)/11)</f>
        <v>37622</v>
      </c>
    </row>
    <row r="785" spans="6:6" x14ac:dyDescent="0.3">
      <c r="F785">
        <f>INDEX(IDS[],ROW(B795)/11)</f>
        <v>37622</v>
      </c>
    </row>
    <row r="786" spans="6:6" x14ac:dyDescent="0.3">
      <c r="F786">
        <f>INDEX(IDS[],ROW(B796)/11)</f>
        <v>37622</v>
      </c>
    </row>
    <row r="787" spans="6:6" x14ac:dyDescent="0.3">
      <c r="F787">
        <f>INDEX(IDS[],ROW(B797)/11)</f>
        <v>37622</v>
      </c>
    </row>
    <row r="788" spans="6:6" x14ac:dyDescent="0.3">
      <c r="F788">
        <f>INDEX(IDS[],ROW(B798)/11)</f>
        <v>37622</v>
      </c>
    </row>
    <row r="789" spans="6:6" x14ac:dyDescent="0.3">
      <c r="F789">
        <f>INDEX(IDS[],ROW(B799)/11)</f>
        <v>37622</v>
      </c>
    </row>
    <row r="790" spans="6:6" x14ac:dyDescent="0.3">
      <c r="F790">
        <f>INDEX(IDS[],ROW(B800)/11)</f>
        <v>37622</v>
      </c>
    </row>
    <row r="791" spans="6:6" x14ac:dyDescent="0.3">
      <c r="F791">
        <f>INDEX(IDS[],ROW(B801)/11)</f>
        <v>37622</v>
      </c>
    </row>
    <row r="792" spans="6:6" x14ac:dyDescent="0.3">
      <c r="F792">
        <f>INDEX(IDS[],ROW(B802)/11)</f>
        <v>37622</v>
      </c>
    </row>
    <row r="793" spans="6:6" x14ac:dyDescent="0.3">
      <c r="F793">
        <f>INDEX(IDS[],ROW(B803)/11)</f>
        <v>37623</v>
      </c>
    </row>
    <row r="794" spans="6:6" x14ac:dyDescent="0.3">
      <c r="F794">
        <f>INDEX(IDS[],ROW(B804)/11)</f>
        <v>37623</v>
      </c>
    </row>
    <row r="795" spans="6:6" x14ac:dyDescent="0.3">
      <c r="F795">
        <f>INDEX(IDS[],ROW(B805)/11)</f>
        <v>37623</v>
      </c>
    </row>
    <row r="796" spans="6:6" x14ac:dyDescent="0.3">
      <c r="F796">
        <f>INDEX(IDS[],ROW(B806)/11)</f>
        <v>37623</v>
      </c>
    </row>
    <row r="797" spans="6:6" x14ac:dyDescent="0.3">
      <c r="F797">
        <f>INDEX(IDS[],ROW(B807)/11)</f>
        <v>37623</v>
      </c>
    </row>
    <row r="798" spans="6:6" x14ac:dyDescent="0.3">
      <c r="F798">
        <f>INDEX(IDS[],ROW(B808)/11)</f>
        <v>37623</v>
      </c>
    </row>
    <row r="799" spans="6:6" x14ac:dyDescent="0.3">
      <c r="F799">
        <f>INDEX(IDS[],ROW(B809)/11)</f>
        <v>37623</v>
      </c>
    </row>
    <row r="800" spans="6:6" x14ac:dyDescent="0.3">
      <c r="F800">
        <f>INDEX(IDS[],ROW(B810)/11)</f>
        <v>37623</v>
      </c>
    </row>
    <row r="801" spans="6:6" x14ac:dyDescent="0.3">
      <c r="F801">
        <f>INDEX(IDS[],ROW(B811)/11)</f>
        <v>37623</v>
      </c>
    </row>
    <row r="802" spans="6:6" x14ac:dyDescent="0.3">
      <c r="F802">
        <f>INDEX(IDS[],ROW(B812)/11)</f>
        <v>37623</v>
      </c>
    </row>
    <row r="803" spans="6:6" x14ac:dyDescent="0.3">
      <c r="F803">
        <f>INDEX(IDS[],ROW(B813)/11)</f>
        <v>37623</v>
      </c>
    </row>
    <row r="804" spans="6:6" x14ac:dyDescent="0.3">
      <c r="F804">
        <f>INDEX(IDS[],ROW(B814)/11)</f>
        <v>37624</v>
      </c>
    </row>
    <row r="805" spans="6:6" x14ac:dyDescent="0.3">
      <c r="F805">
        <f>INDEX(IDS[],ROW(B815)/11)</f>
        <v>37624</v>
      </c>
    </row>
    <row r="806" spans="6:6" x14ac:dyDescent="0.3">
      <c r="F806">
        <f>INDEX(IDS[],ROW(B816)/11)</f>
        <v>37624</v>
      </c>
    </row>
    <row r="807" spans="6:6" x14ac:dyDescent="0.3">
      <c r="F807">
        <f>INDEX(IDS[],ROW(B817)/11)</f>
        <v>37624</v>
      </c>
    </row>
    <row r="808" spans="6:6" x14ac:dyDescent="0.3">
      <c r="F808">
        <f>INDEX(IDS[],ROW(B818)/11)</f>
        <v>37624</v>
      </c>
    </row>
    <row r="809" spans="6:6" x14ac:dyDescent="0.3">
      <c r="F809">
        <f>INDEX(IDS[],ROW(B819)/11)</f>
        <v>37624</v>
      </c>
    </row>
    <row r="810" spans="6:6" x14ac:dyDescent="0.3">
      <c r="F810">
        <f>INDEX(IDS[],ROW(B820)/11)</f>
        <v>37624</v>
      </c>
    </row>
    <row r="811" spans="6:6" x14ac:dyDescent="0.3">
      <c r="F811">
        <f>INDEX(IDS[],ROW(B821)/11)</f>
        <v>37624</v>
      </c>
    </row>
    <row r="812" spans="6:6" x14ac:dyDescent="0.3">
      <c r="F812">
        <f>INDEX(IDS[],ROW(B822)/11)</f>
        <v>37624</v>
      </c>
    </row>
    <row r="813" spans="6:6" x14ac:dyDescent="0.3">
      <c r="F813">
        <f>INDEX(IDS[],ROW(B823)/11)</f>
        <v>37624</v>
      </c>
    </row>
    <row r="814" spans="6:6" x14ac:dyDescent="0.3">
      <c r="F814">
        <f>INDEX(IDS[],ROW(B824)/11)</f>
        <v>37624</v>
      </c>
    </row>
    <row r="815" spans="6:6" x14ac:dyDescent="0.3">
      <c r="F815">
        <f>INDEX(IDS[],ROW(B825)/11)</f>
        <v>37625</v>
      </c>
    </row>
    <row r="816" spans="6:6" x14ac:dyDescent="0.3">
      <c r="F816">
        <f>INDEX(IDS[],ROW(B826)/11)</f>
        <v>37625</v>
      </c>
    </row>
    <row r="817" spans="6:6" x14ac:dyDescent="0.3">
      <c r="F817">
        <f>INDEX(IDS[],ROW(B827)/11)</f>
        <v>37625</v>
      </c>
    </row>
    <row r="818" spans="6:6" x14ac:dyDescent="0.3">
      <c r="F818">
        <f>INDEX(IDS[],ROW(B828)/11)</f>
        <v>37625</v>
      </c>
    </row>
    <row r="819" spans="6:6" x14ac:dyDescent="0.3">
      <c r="F819">
        <f>INDEX(IDS[],ROW(B829)/11)</f>
        <v>37625</v>
      </c>
    </row>
    <row r="820" spans="6:6" x14ac:dyDescent="0.3">
      <c r="F820">
        <f>INDEX(IDS[],ROW(B830)/11)</f>
        <v>37625</v>
      </c>
    </row>
    <row r="821" spans="6:6" x14ac:dyDescent="0.3">
      <c r="F821">
        <f>INDEX(IDS[],ROW(B831)/11)</f>
        <v>37625</v>
      </c>
    </row>
    <row r="822" spans="6:6" x14ac:dyDescent="0.3">
      <c r="F822">
        <f>INDEX(IDS[],ROW(B832)/11)</f>
        <v>37625</v>
      </c>
    </row>
    <row r="823" spans="6:6" x14ac:dyDescent="0.3">
      <c r="F823">
        <f>INDEX(IDS[],ROW(B833)/11)</f>
        <v>37625</v>
      </c>
    </row>
    <row r="824" spans="6:6" x14ac:dyDescent="0.3">
      <c r="F824">
        <f>INDEX(IDS[],ROW(B834)/11)</f>
        <v>37625</v>
      </c>
    </row>
    <row r="825" spans="6:6" x14ac:dyDescent="0.3">
      <c r="F825">
        <f>INDEX(IDS[],ROW(B835)/11)</f>
        <v>37625</v>
      </c>
    </row>
    <row r="826" spans="6:6" x14ac:dyDescent="0.3">
      <c r="F826">
        <f>INDEX(IDS[],ROW(B836)/11)</f>
        <v>37626</v>
      </c>
    </row>
    <row r="827" spans="6:6" x14ac:dyDescent="0.3">
      <c r="F827">
        <f>INDEX(IDS[],ROW(B837)/11)</f>
        <v>37626</v>
      </c>
    </row>
    <row r="828" spans="6:6" x14ac:dyDescent="0.3">
      <c r="F828">
        <f>INDEX(IDS[],ROW(B838)/11)</f>
        <v>37626</v>
      </c>
    </row>
    <row r="829" spans="6:6" x14ac:dyDescent="0.3">
      <c r="F829">
        <f>INDEX(IDS[],ROW(B839)/11)</f>
        <v>37626</v>
      </c>
    </row>
    <row r="830" spans="6:6" x14ac:dyDescent="0.3">
      <c r="F830">
        <f>INDEX(IDS[],ROW(B840)/11)</f>
        <v>37626</v>
      </c>
    </row>
    <row r="831" spans="6:6" x14ac:dyDescent="0.3">
      <c r="F831">
        <f>INDEX(IDS[],ROW(B841)/11)</f>
        <v>37626</v>
      </c>
    </row>
    <row r="832" spans="6:6" x14ac:dyDescent="0.3">
      <c r="F832">
        <f>INDEX(IDS[],ROW(B842)/11)</f>
        <v>37626</v>
      </c>
    </row>
    <row r="833" spans="6:6" x14ac:dyDescent="0.3">
      <c r="F833">
        <f>INDEX(IDS[],ROW(B843)/11)</f>
        <v>37626</v>
      </c>
    </row>
    <row r="834" spans="6:6" x14ac:dyDescent="0.3">
      <c r="F834">
        <f>INDEX(IDS[],ROW(B844)/11)</f>
        <v>37626</v>
      </c>
    </row>
    <row r="835" spans="6:6" x14ac:dyDescent="0.3">
      <c r="F835">
        <f>INDEX(IDS[],ROW(B845)/11)</f>
        <v>37626</v>
      </c>
    </row>
    <row r="836" spans="6:6" x14ac:dyDescent="0.3">
      <c r="F836">
        <f>INDEX(IDS[],ROW(B846)/11)</f>
        <v>37626</v>
      </c>
    </row>
    <row r="837" spans="6:6" x14ac:dyDescent="0.3">
      <c r="F837">
        <f>INDEX(IDS[],ROW(B847)/11)</f>
        <v>37627</v>
      </c>
    </row>
    <row r="838" spans="6:6" x14ac:dyDescent="0.3">
      <c r="F838">
        <f>INDEX(IDS[],ROW(B848)/11)</f>
        <v>37627</v>
      </c>
    </row>
    <row r="839" spans="6:6" x14ac:dyDescent="0.3">
      <c r="F839">
        <f>INDEX(IDS[],ROW(B849)/11)</f>
        <v>37627</v>
      </c>
    </row>
    <row r="840" spans="6:6" x14ac:dyDescent="0.3">
      <c r="F840">
        <f>INDEX(IDS[],ROW(B850)/11)</f>
        <v>37627</v>
      </c>
    </row>
    <row r="841" spans="6:6" x14ac:dyDescent="0.3">
      <c r="F841">
        <f>INDEX(IDS[],ROW(B851)/11)</f>
        <v>37627</v>
      </c>
    </row>
    <row r="842" spans="6:6" x14ac:dyDescent="0.3">
      <c r="F842">
        <f>INDEX(IDS[],ROW(B852)/11)</f>
        <v>37627</v>
      </c>
    </row>
    <row r="843" spans="6:6" x14ac:dyDescent="0.3">
      <c r="F843">
        <f>INDEX(IDS[],ROW(B853)/11)</f>
        <v>37627</v>
      </c>
    </row>
    <row r="844" spans="6:6" x14ac:dyDescent="0.3">
      <c r="F844">
        <f>INDEX(IDS[],ROW(B854)/11)</f>
        <v>37627</v>
      </c>
    </row>
    <row r="845" spans="6:6" x14ac:dyDescent="0.3">
      <c r="F845">
        <f>INDEX(IDS[],ROW(B855)/11)</f>
        <v>37627</v>
      </c>
    </row>
    <row r="846" spans="6:6" x14ac:dyDescent="0.3">
      <c r="F846">
        <f>INDEX(IDS[],ROW(B856)/11)</f>
        <v>37627</v>
      </c>
    </row>
    <row r="847" spans="6:6" x14ac:dyDescent="0.3">
      <c r="F847">
        <f>INDEX(IDS[],ROW(B857)/11)</f>
        <v>37627</v>
      </c>
    </row>
    <row r="848" spans="6:6" x14ac:dyDescent="0.3">
      <c r="F848">
        <f>INDEX(IDS[],ROW(B858)/11)</f>
        <v>37628</v>
      </c>
    </row>
    <row r="849" spans="6:6" x14ac:dyDescent="0.3">
      <c r="F849">
        <f>INDEX(IDS[],ROW(B859)/11)</f>
        <v>37628</v>
      </c>
    </row>
    <row r="850" spans="6:6" x14ac:dyDescent="0.3">
      <c r="F850">
        <f>INDEX(IDS[],ROW(B860)/11)</f>
        <v>37628</v>
      </c>
    </row>
    <row r="851" spans="6:6" x14ac:dyDescent="0.3">
      <c r="F851">
        <f>INDEX(IDS[],ROW(B861)/11)</f>
        <v>37628</v>
      </c>
    </row>
    <row r="852" spans="6:6" x14ac:dyDescent="0.3">
      <c r="F852">
        <f>INDEX(IDS[],ROW(B862)/11)</f>
        <v>37628</v>
      </c>
    </row>
    <row r="853" spans="6:6" x14ac:dyDescent="0.3">
      <c r="F853">
        <f>INDEX(IDS[],ROW(B863)/11)</f>
        <v>37628</v>
      </c>
    </row>
    <row r="854" spans="6:6" x14ac:dyDescent="0.3">
      <c r="F854">
        <f>INDEX(IDS[],ROW(B864)/11)</f>
        <v>37628</v>
      </c>
    </row>
    <row r="855" spans="6:6" x14ac:dyDescent="0.3">
      <c r="F855">
        <f>INDEX(IDS[],ROW(B865)/11)</f>
        <v>37628</v>
      </c>
    </row>
    <row r="856" spans="6:6" x14ac:dyDescent="0.3">
      <c r="F856">
        <f>INDEX(IDS[],ROW(B866)/11)</f>
        <v>37628</v>
      </c>
    </row>
    <row r="857" spans="6:6" x14ac:dyDescent="0.3">
      <c r="F857">
        <f>INDEX(IDS[],ROW(B867)/11)</f>
        <v>37628</v>
      </c>
    </row>
    <row r="858" spans="6:6" x14ac:dyDescent="0.3">
      <c r="F858">
        <f>INDEX(IDS[],ROW(B868)/11)</f>
        <v>37628</v>
      </c>
    </row>
    <row r="859" spans="6:6" x14ac:dyDescent="0.3">
      <c r="F859">
        <f>INDEX(IDS[],ROW(B869)/11)</f>
        <v>37629</v>
      </c>
    </row>
    <row r="860" spans="6:6" x14ac:dyDescent="0.3">
      <c r="F860">
        <f>INDEX(IDS[],ROW(B870)/11)</f>
        <v>37629</v>
      </c>
    </row>
    <row r="861" spans="6:6" x14ac:dyDescent="0.3">
      <c r="F861">
        <f>INDEX(IDS[],ROW(B871)/11)</f>
        <v>37629</v>
      </c>
    </row>
    <row r="862" spans="6:6" x14ac:dyDescent="0.3">
      <c r="F862">
        <f>INDEX(IDS[],ROW(B872)/11)</f>
        <v>37629</v>
      </c>
    </row>
    <row r="863" spans="6:6" x14ac:dyDescent="0.3">
      <c r="F863">
        <f>INDEX(IDS[],ROW(B873)/11)</f>
        <v>37629</v>
      </c>
    </row>
    <row r="864" spans="6:6" x14ac:dyDescent="0.3">
      <c r="F864">
        <f>INDEX(IDS[],ROW(B874)/11)</f>
        <v>37629</v>
      </c>
    </row>
    <row r="865" spans="6:6" x14ac:dyDescent="0.3">
      <c r="F865">
        <f>INDEX(IDS[],ROW(B875)/11)</f>
        <v>37629</v>
      </c>
    </row>
    <row r="866" spans="6:6" x14ac:dyDescent="0.3">
      <c r="F866">
        <f>INDEX(IDS[],ROW(B876)/11)</f>
        <v>37629</v>
      </c>
    </row>
    <row r="867" spans="6:6" x14ac:dyDescent="0.3">
      <c r="F867">
        <f>INDEX(IDS[],ROW(B877)/11)</f>
        <v>37629</v>
      </c>
    </row>
    <row r="868" spans="6:6" x14ac:dyDescent="0.3">
      <c r="F868">
        <f>INDEX(IDS[],ROW(B878)/11)</f>
        <v>37629</v>
      </c>
    </row>
    <row r="869" spans="6:6" x14ac:dyDescent="0.3">
      <c r="F869">
        <f>INDEX(IDS[],ROW(B879)/11)</f>
        <v>37629</v>
      </c>
    </row>
    <row r="870" spans="6:6" x14ac:dyDescent="0.3">
      <c r="F870">
        <f>INDEX(IDS[],ROW(B880)/11)</f>
        <v>37630</v>
      </c>
    </row>
    <row r="871" spans="6:6" x14ac:dyDescent="0.3">
      <c r="F871">
        <f>INDEX(IDS[],ROW(B881)/11)</f>
        <v>37630</v>
      </c>
    </row>
    <row r="872" spans="6:6" x14ac:dyDescent="0.3">
      <c r="F872">
        <f>INDEX(IDS[],ROW(B882)/11)</f>
        <v>37630</v>
      </c>
    </row>
    <row r="873" spans="6:6" x14ac:dyDescent="0.3">
      <c r="F873">
        <f>INDEX(IDS[],ROW(B883)/11)</f>
        <v>37630</v>
      </c>
    </row>
    <row r="874" spans="6:6" x14ac:dyDescent="0.3">
      <c r="F874">
        <f>INDEX(IDS[],ROW(B884)/11)</f>
        <v>37630</v>
      </c>
    </row>
    <row r="875" spans="6:6" x14ac:dyDescent="0.3">
      <c r="F875">
        <f>INDEX(IDS[],ROW(B885)/11)</f>
        <v>37630</v>
      </c>
    </row>
    <row r="876" spans="6:6" x14ac:dyDescent="0.3">
      <c r="F876">
        <f>INDEX(IDS[],ROW(B886)/11)</f>
        <v>37630</v>
      </c>
    </row>
    <row r="877" spans="6:6" x14ac:dyDescent="0.3">
      <c r="F877">
        <f>INDEX(IDS[],ROW(B887)/11)</f>
        <v>37630</v>
      </c>
    </row>
    <row r="878" spans="6:6" x14ac:dyDescent="0.3">
      <c r="F878">
        <f>INDEX(IDS[],ROW(B888)/11)</f>
        <v>37630</v>
      </c>
    </row>
    <row r="879" spans="6:6" x14ac:dyDescent="0.3">
      <c r="F879">
        <f>INDEX(IDS[],ROW(B889)/11)</f>
        <v>37630</v>
      </c>
    </row>
    <row r="880" spans="6:6" x14ac:dyDescent="0.3">
      <c r="F880">
        <f>INDEX(IDS[],ROW(B890)/11)</f>
        <v>37630</v>
      </c>
    </row>
    <row r="881" spans="6:6" x14ac:dyDescent="0.3">
      <c r="F881">
        <f>INDEX(IDS[],ROW(B891)/11)</f>
        <v>37631</v>
      </c>
    </row>
    <row r="882" spans="6:6" x14ac:dyDescent="0.3">
      <c r="F882">
        <f>INDEX(IDS[],ROW(B892)/11)</f>
        <v>37631</v>
      </c>
    </row>
    <row r="883" spans="6:6" x14ac:dyDescent="0.3">
      <c r="F883">
        <f>INDEX(IDS[],ROW(B893)/11)</f>
        <v>37631</v>
      </c>
    </row>
    <row r="884" spans="6:6" x14ac:dyDescent="0.3">
      <c r="F884">
        <f>INDEX(IDS[],ROW(B894)/11)</f>
        <v>37631</v>
      </c>
    </row>
    <row r="885" spans="6:6" x14ac:dyDescent="0.3">
      <c r="F885">
        <f>INDEX(IDS[],ROW(B895)/11)</f>
        <v>37631</v>
      </c>
    </row>
    <row r="886" spans="6:6" x14ac:dyDescent="0.3">
      <c r="F886">
        <f>INDEX(IDS[],ROW(B896)/11)</f>
        <v>37631</v>
      </c>
    </row>
    <row r="887" spans="6:6" x14ac:dyDescent="0.3">
      <c r="F887">
        <f>INDEX(IDS[],ROW(B897)/11)</f>
        <v>37631</v>
      </c>
    </row>
    <row r="888" spans="6:6" x14ac:dyDescent="0.3">
      <c r="F888">
        <f>INDEX(IDS[],ROW(B898)/11)</f>
        <v>37631</v>
      </c>
    </row>
    <row r="889" spans="6:6" x14ac:dyDescent="0.3">
      <c r="F889">
        <f>INDEX(IDS[],ROW(B899)/11)</f>
        <v>37631</v>
      </c>
    </row>
    <row r="890" spans="6:6" x14ac:dyDescent="0.3">
      <c r="F890">
        <f>INDEX(IDS[],ROW(B900)/11)</f>
        <v>37631</v>
      </c>
    </row>
    <row r="891" spans="6:6" x14ac:dyDescent="0.3">
      <c r="F891">
        <f>INDEX(IDS[],ROW(B901)/11)</f>
        <v>37631</v>
      </c>
    </row>
    <row r="892" spans="6:6" x14ac:dyDescent="0.3">
      <c r="F892">
        <f>INDEX(IDS[],ROW(B902)/11)</f>
        <v>37632</v>
      </c>
    </row>
    <row r="893" spans="6:6" x14ac:dyDescent="0.3">
      <c r="F893">
        <f>INDEX(IDS[],ROW(B903)/11)</f>
        <v>37632</v>
      </c>
    </row>
    <row r="894" spans="6:6" x14ac:dyDescent="0.3">
      <c r="F894">
        <f>INDEX(IDS[],ROW(B904)/11)</f>
        <v>37632</v>
      </c>
    </row>
    <row r="895" spans="6:6" x14ac:dyDescent="0.3">
      <c r="F895">
        <f>INDEX(IDS[],ROW(B905)/11)</f>
        <v>37632</v>
      </c>
    </row>
    <row r="896" spans="6:6" x14ac:dyDescent="0.3">
      <c r="F896">
        <f>INDEX(IDS[],ROW(B906)/11)</f>
        <v>37632</v>
      </c>
    </row>
    <row r="897" spans="6:6" x14ac:dyDescent="0.3">
      <c r="F897">
        <f>INDEX(IDS[],ROW(B907)/11)</f>
        <v>37632</v>
      </c>
    </row>
    <row r="898" spans="6:6" x14ac:dyDescent="0.3">
      <c r="F898">
        <f>INDEX(IDS[],ROW(B908)/11)</f>
        <v>37632</v>
      </c>
    </row>
    <row r="899" spans="6:6" x14ac:dyDescent="0.3">
      <c r="F899">
        <f>INDEX(IDS[],ROW(B909)/11)</f>
        <v>37632</v>
      </c>
    </row>
    <row r="900" spans="6:6" x14ac:dyDescent="0.3">
      <c r="F900">
        <f>INDEX(IDS[],ROW(B910)/11)</f>
        <v>37632</v>
      </c>
    </row>
    <row r="901" spans="6:6" x14ac:dyDescent="0.3">
      <c r="F901">
        <f>INDEX(IDS[],ROW(B911)/11)</f>
        <v>37632</v>
      </c>
    </row>
    <row r="902" spans="6:6" x14ac:dyDescent="0.3">
      <c r="F902">
        <f>INDEX(IDS[],ROW(B912)/11)</f>
        <v>37632</v>
      </c>
    </row>
    <row r="903" spans="6:6" x14ac:dyDescent="0.3">
      <c r="F903">
        <f>INDEX(IDS[],ROW(B913)/11)</f>
        <v>37633</v>
      </c>
    </row>
    <row r="904" spans="6:6" x14ac:dyDescent="0.3">
      <c r="F904">
        <f>INDEX(IDS[],ROW(B914)/11)</f>
        <v>37633</v>
      </c>
    </row>
    <row r="905" spans="6:6" x14ac:dyDescent="0.3">
      <c r="F905">
        <f>INDEX(IDS[],ROW(B915)/11)</f>
        <v>37633</v>
      </c>
    </row>
    <row r="906" spans="6:6" x14ac:dyDescent="0.3">
      <c r="F906">
        <f>INDEX(IDS[],ROW(B916)/11)</f>
        <v>37633</v>
      </c>
    </row>
    <row r="907" spans="6:6" x14ac:dyDescent="0.3">
      <c r="F907">
        <f>INDEX(IDS[],ROW(B917)/11)</f>
        <v>37633</v>
      </c>
    </row>
    <row r="908" spans="6:6" x14ac:dyDescent="0.3">
      <c r="F908">
        <f>INDEX(IDS[],ROW(B918)/11)</f>
        <v>37633</v>
      </c>
    </row>
    <row r="909" spans="6:6" x14ac:dyDescent="0.3">
      <c r="F909">
        <f>INDEX(IDS[],ROW(B919)/11)</f>
        <v>37633</v>
      </c>
    </row>
    <row r="910" spans="6:6" x14ac:dyDescent="0.3">
      <c r="F910">
        <f>INDEX(IDS[],ROW(B920)/11)</f>
        <v>37633</v>
      </c>
    </row>
    <row r="911" spans="6:6" x14ac:dyDescent="0.3">
      <c r="F911">
        <f>INDEX(IDS[],ROW(B921)/11)</f>
        <v>37633</v>
      </c>
    </row>
    <row r="912" spans="6:6" x14ac:dyDescent="0.3">
      <c r="F912">
        <f>INDEX(IDS[],ROW(B922)/11)</f>
        <v>37633</v>
      </c>
    </row>
    <row r="913" spans="6:6" x14ac:dyDescent="0.3">
      <c r="F913">
        <f>INDEX(IDS[],ROW(B923)/11)</f>
        <v>37633</v>
      </c>
    </row>
    <row r="914" spans="6:6" x14ac:dyDescent="0.3">
      <c r="F914">
        <f>INDEX(IDS[],ROW(B924)/11)</f>
        <v>37634</v>
      </c>
    </row>
    <row r="915" spans="6:6" x14ac:dyDescent="0.3">
      <c r="F915">
        <f>INDEX(IDS[],ROW(B925)/11)</f>
        <v>37634</v>
      </c>
    </row>
    <row r="916" spans="6:6" x14ac:dyDescent="0.3">
      <c r="F916">
        <f>INDEX(IDS[],ROW(B926)/11)</f>
        <v>37634</v>
      </c>
    </row>
    <row r="917" spans="6:6" x14ac:dyDescent="0.3">
      <c r="F917">
        <f>INDEX(IDS[],ROW(B927)/11)</f>
        <v>37634</v>
      </c>
    </row>
    <row r="918" spans="6:6" x14ac:dyDescent="0.3">
      <c r="F918">
        <f>INDEX(IDS[],ROW(B928)/11)</f>
        <v>37634</v>
      </c>
    </row>
    <row r="919" spans="6:6" x14ac:dyDescent="0.3">
      <c r="F919">
        <f>INDEX(IDS[],ROW(B929)/11)</f>
        <v>37634</v>
      </c>
    </row>
    <row r="920" spans="6:6" x14ac:dyDescent="0.3">
      <c r="F920">
        <f>INDEX(IDS[],ROW(B930)/11)</f>
        <v>37634</v>
      </c>
    </row>
    <row r="921" spans="6:6" x14ac:dyDescent="0.3">
      <c r="F921">
        <f>INDEX(IDS[],ROW(B931)/11)</f>
        <v>37634</v>
      </c>
    </row>
    <row r="922" spans="6:6" x14ac:dyDescent="0.3">
      <c r="F922">
        <f>INDEX(IDS[],ROW(B932)/11)</f>
        <v>37634</v>
      </c>
    </row>
    <row r="923" spans="6:6" x14ac:dyDescent="0.3">
      <c r="F923">
        <f>INDEX(IDS[],ROW(B933)/11)</f>
        <v>37634</v>
      </c>
    </row>
    <row r="924" spans="6:6" x14ac:dyDescent="0.3">
      <c r="F924">
        <f>INDEX(IDS[],ROW(B934)/11)</f>
        <v>37634</v>
      </c>
    </row>
    <row r="925" spans="6:6" x14ac:dyDescent="0.3">
      <c r="F925">
        <f>INDEX(IDS[],ROW(B935)/11)</f>
        <v>37635</v>
      </c>
    </row>
    <row r="926" spans="6:6" x14ac:dyDescent="0.3">
      <c r="F926">
        <f>INDEX(IDS[],ROW(B936)/11)</f>
        <v>37635</v>
      </c>
    </row>
    <row r="927" spans="6:6" x14ac:dyDescent="0.3">
      <c r="F927">
        <f>INDEX(IDS[],ROW(B937)/11)</f>
        <v>37635</v>
      </c>
    </row>
    <row r="928" spans="6:6" x14ac:dyDescent="0.3">
      <c r="F928">
        <f>INDEX(IDS[],ROW(B938)/11)</f>
        <v>37635</v>
      </c>
    </row>
    <row r="929" spans="6:6" x14ac:dyDescent="0.3">
      <c r="F929">
        <f>INDEX(IDS[],ROW(B939)/11)</f>
        <v>37635</v>
      </c>
    </row>
    <row r="930" spans="6:6" x14ac:dyDescent="0.3">
      <c r="F930">
        <f>INDEX(IDS[],ROW(B940)/11)</f>
        <v>37635</v>
      </c>
    </row>
    <row r="931" spans="6:6" x14ac:dyDescent="0.3">
      <c r="F931">
        <f>INDEX(IDS[],ROW(B941)/11)</f>
        <v>37635</v>
      </c>
    </row>
    <row r="932" spans="6:6" x14ac:dyDescent="0.3">
      <c r="F932">
        <f>INDEX(IDS[],ROW(B942)/11)</f>
        <v>37635</v>
      </c>
    </row>
    <row r="933" spans="6:6" x14ac:dyDescent="0.3">
      <c r="F933">
        <f>INDEX(IDS[],ROW(B943)/11)</f>
        <v>37635</v>
      </c>
    </row>
    <row r="934" spans="6:6" x14ac:dyDescent="0.3">
      <c r="F934">
        <f>INDEX(IDS[],ROW(B944)/11)</f>
        <v>37635</v>
      </c>
    </row>
    <row r="935" spans="6:6" x14ac:dyDescent="0.3">
      <c r="F935">
        <f>INDEX(IDS[],ROW(B945)/11)</f>
        <v>37635</v>
      </c>
    </row>
    <row r="936" spans="6:6" x14ac:dyDescent="0.3">
      <c r="F936">
        <f>INDEX(IDS[],ROW(B946)/11)</f>
        <v>37636</v>
      </c>
    </row>
    <row r="937" spans="6:6" x14ac:dyDescent="0.3">
      <c r="F937">
        <f>INDEX(IDS[],ROW(B947)/11)</f>
        <v>37636</v>
      </c>
    </row>
    <row r="938" spans="6:6" x14ac:dyDescent="0.3">
      <c r="F938">
        <f>INDEX(IDS[],ROW(B948)/11)</f>
        <v>37636</v>
      </c>
    </row>
    <row r="939" spans="6:6" x14ac:dyDescent="0.3">
      <c r="F939">
        <f>INDEX(IDS[],ROW(B949)/11)</f>
        <v>37636</v>
      </c>
    </row>
    <row r="940" spans="6:6" x14ac:dyDescent="0.3">
      <c r="F940">
        <f>INDEX(IDS[],ROW(B950)/11)</f>
        <v>37636</v>
      </c>
    </row>
    <row r="941" spans="6:6" x14ac:dyDescent="0.3">
      <c r="F941">
        <f>INDEX(IDS[],ROW(B951)/11)</f>
        <v>37636</v>
      </c>
    </row>
    <row r="942" spans="6:6" x14ac:dyDescent="0.3">
      <c r="F942">
        <f>INDEX(IDS[],ROW(B952)/11)</f>
        <v>37636</v>
      </c>
    </row>
    <row r="943" spans="6:6" x14ac:dyDescent="0.3">
      <c r="F943">
        <f>INDEX(IDS[],ROW(B953)/11)</f>
        <v>37636</v>
      </c>
    </row>
    <row r="944" spans="6:6" x14ac:dyDescent="0.3">
      <c r="F944">
        <f>INDEX(IDS[],ROW(B954)/11)</f>
        <v>37636</v>
      </c>
    </row>
    <row r="945" spans="6:6" x14ac:dyDescent="0.3">
      <c r="F945">
        <f>INDEX(IDS[],ROW(B955)/11)</f>
        <v>37636</v>
      </c>
    </row>
    <row r="946" spans="6:6" x14ac:dyDescent="0.3">
      <c r="F946">
        <f>INDEX(IDS[],ROW(B956)/11)</f>
        <v>37636</v>
      </c>
    </row>
    <row r="947" spans="6:6" x14ac:dyDescent="0.3">
      <c r="F947">
        <f>INDEX(IDS[],ROW(B957)/11)</f>
        <v>37637</v>
      </c>
    </row>
    <row r="948" spans="6:6" x14ac:dyDescent="0.3">
      <c r="F948">
        <f>INDEX(IDS[],ROW(B958)/11)</f>
        <v>37637</v>
      </c>
    </row>
    <row r="949" spans="6:6" x14ac:dyDescent="0.3">
      <c r="F949">
        <f>INDEX(IDS[],ROW(B959)/11)</f>
        <v>37637</v>
      </c>
    </row>
    <row r="950" spans="6:6" x14ac:dyDescent="0.3">
      <c r="F950">
        <f>INDEX(IDS[],ROW(B960)/11)</f>
        <v>37637</v>
      </c>
    </row>
    <row r="951" spans="6:6" x14ac:dyDescent="0.3">
      <c r="F951">
        <f>INDEX(IDS[],ROW(B961)/11)</f>
        <v>37637</v>
      </c>
    </row>
    <row r="952" spans="6:6" x14ac:dyDescent="0.3">
      <c r="F952">
        <f>INDEX(IDS[],ROW(B962)/11)</f>
        <v>37637</v>
      </c>
    </row>
    <row r="953" spans="6:6" x14ac:dyDescent="0.3">
      <c r="F953">
        <f>INDEX(IDS[],ROW(B963)/11)</f>
        <v>37637</v>
      </c>
    </row>
    <row r="954" spans="6:6" x14ac:dyDescent="0.3">
      <c r="F954">
        <f>INDEX(IDS[],ROW(B964)/11)</f>
        <v>37637</v>
      </c>
    </row>
    <row r="955" spans="6:6" x14ac:dyDescent="0.3">
      <c r="F955">
        <f>INDEX(IDS[],ROW(B965)/11)</f>
        <v>37637</v>
      </c>
    </row>
    <row r="956" spans="6:6" x14ac:dyDescent="0.3">
      <c r="F956">
        <f>INDEX(IDS[],ROW(B966)/11)</f>
        <v>37637</v>
      </c>
    </row>
    <row r="957" spans="6:6" x14ac:dyDescent="0.3">
      <c r="F957">
        <f>INDEX(IDS[],ROW(B967)/11)</f>
        <v>37637</v>
      </c>
    </row>
    <row r="958" spans="6:6" x14ac:dyDescent="0.3">
      <c r="F958">
        <f>INDEX(IDS[],ROW(B968)/11)</f>
        <v>37638</v>
      </c>
    </row>
    <row r="959" spans="6:6" x14ac:dyDescent="0.3">
      <c r="F959">
        <f>INDEX(IDS[],ROW(B969)/11)</f>
        <v>37638</v>
      </c>
    </row>
    <row r="960" spans="6:6" x14ac:dyDescent="0.3">
      <c r="F960">
        <f>INDEX(IDS[],ROW(B970)/11)</f>
        <v>37638</v>
      </c>
    </row>
    <row r="961" spans="6:6" x14ac:dyDescent="0.3">
      <c r="F961">
        <f>INDEX(IDS[],ROW(B971)/11)</f>
        <v>37638</v>
      </c>
    </row>
    <row r="962" spans="6:6" x14ac:dyDescent="0.3">
      <c r="F962">
        <f>INDEX(IDS[],ROW(B972)/11)</f>
        <v>37638</v>
      </c>
    </row>
    <row r="963" spans="6:6" x14ac:dyDescent="0.3">
      <c r="F963">
        <f>INDEX(IDS[],ROW(B973)/11)</f>
        <v>37638</v>
      </c>
    </row>
    <row r="964" spans="6:6" x14ac:dyDescent="0.3">
      <c r="F964">
        <f>INDEX(IDS[],ROW(B974)/11)</f>
        <v>37638</v>
      </c>
    </row>
    <row r="965" spans="6:6" x14ac:dyDescent="0.3">
      <c r="F965">
        <f>INDEX(IDS[],ROW(B975)/11)</f>
        <v>37638</v>
      </c>
    </row>
    <row r="966" spans="6:6" x14ac:dyDescent="0.3">
      <c r="F966">
        <f>INDEX(IDS[],ROW(B976)/11)</f>
        <v>37638</v>
      </c>
    </row>
    <row r="967" spans="6:6" x14ac:dyDescent="0.3">
      <c r="F967">
        <f>INDEX(IDS[],ROW(B977)/11)</f>
        <v>37638</v>
      </c>
    </row>
    <row r="968" spans="6:6" x14ac:dyDescent="0.3">
      <c r="F968">
        <f>INDEX(IDS[],ROW(B978)/11)</f>
        <v>37638</v>
      </c>
    </row>
    <row r="969" spans="6:6" x14ac:dyDescent="0.3">
      <c r="F969">
        <f>INDEX(IDS[],ROW(B979)/11)</f>
        <v>37639</v>
      </c>
    </row>
    <row r="970" spans="6:6" x14ac:dyDescent="0.3">
      <c r="F970">
        <f>INDEX(IDS[],ROW(B980)/11)</f>
        <v>37639</v>
      </c>
    </row>
    <row r="971" spans="6:6" x14ac:dyDescent="0.3">
      <c r="F971">
        <f>INDEX(IDS[],ROW(B981)/11)</f>
        <v>37639</v>
      </c>
    </row>
    <row r="972" spans="6:6" x14ac:dyDescent="0.3">
      <c r="F972">
        <f>INDEX(IDS[],ROW(B982)/11)</f>
        <v>37639</v>
      </c>
    </row>
    <row r="973" spans="6:6" x14ac:dyDescent="0.3">
      <c r="F973">
        <f>INDEX(IDS[],ROW(B983)/11)</f>
        <v>37639</v>
      </c>
    </row>
    <row r="974" spans="6:6" x14ac:dyDescent="0.3">
      <c r="F974">
        <f>INDEX(IDS[],ROW(B984)/11)</f>
        <v>37639</v>
      </c>
    </row>
    <row r="975" spans="6:6" x14ac:dyDescent="0.3">
      <c r="F975">
        <f>INDEX(IDS[],ROW(B985)/11)</f>
        <v>37639</v>
      </c>
    </row>
    <row r="976" spans="6:6" x14ac:dyDescent="0.3">
      <c r="F976">
        <f>INDEX(IDS[],ROW(B986)/11)</f>
        <v>37639</v>
      </c>
    </row>
    <row r="977" spans="6:6" x14ac:dyDescent="0.3">
      <c r="F977">
        <f>INDEX(IDS[],ROW(B987)/11)</f>
        <v>37639</v>
      </c>
    </row>
    <row r="978" spans="6:6" x14ac:dyDescent="0.3">
      <c r="F978">
        <f>INDEX(IDS[],ROW(B988)/11)</f>
        <v>37639</v>
      </c>
    </row>
    <row r="979" spans="6:6" x14ac:dyDescent="0.3">
      <c r="F979">
        <f>INDEX(IDS[],ROW(B989)/11)</f>
        <v>37639</v>
      </c>
    </row>
    <row r="980" spans="6:6" x14ac:dyDescent="0.3">
      <c r="F980">
        <f>INDEX(IDS[],ROW(B990)/11)</f>
        <v>37640</v>
      </c>
    </row>
    <row r="981" spans="6:6" x14ac:dyDescent="0.3">
      <c r="F981">
        <f>INDEX(IDS[],ROW(B991)/11)</f>
        <v>37640</v>
      </c>
    </row>
    <row r="982" spans="6:6" x14ac:dyDescent="0.3">
      <c r="F982">
        <f>INDEX(IDS[],ROW(B992)/11)</f>
        <v>37640</v>
      </c>
    </row>
    <row r="983" spans="6:6" x14ac:dyDescent="0.3">
      <c r="F983">
        <f>INDEX(IDS[],ROW(B993)/11)</f>
        <v>37640</v>
      </c>
    </row>
    <row r="984" spans="6:6" x14ac:dyDescent="0.3">
      <c r="F984">
        <f>INDEX(IDS[],ROW(B994)/11)</f>
        <v>37640</v>
      </c>
    </row>
    <row r="985" spans="6:6" x14ac:dyDescent="0.3">
      <c r="F985">
        <f>INDEX(IDS[],ROW(B995)/11)</f>
        <v>37640</v>
      </c>
    </row>
    <row r="986" spans="6:6" x14ac:dyDescent="0.3">
      <c r="F986">
        <f>INDEX(IDS[],ROW(B996)/11)</f>
        <v>37640</v>
      </c>
    </row>
    <row r="987" spans="6:6" x14ac:dyDescent="0.3">
      <c r="F987">
        <f>INDEX(IDS[],ROW(B997)/11)</f>
        <v>37640</v>
      </c>
    </row>
    <row r="988" spans="6:6" x14ac:dyDescent="0.3">
      <c r="F988">
        <f>INDEX(IDS[],ROW(B998)/11)</f>
        <v>37640</v>
      </c>
    </row>
    <row r="989" spans="6:6" x14ac:dyDescent="0.3">
      <c r="F989">
        <f>INDEX(IDS[],ROW(B999)/11)</f>
        <v>37640</v>
      </c>
    </row>
    <row r="990" spans="6:6" x14ac:dyDescent="0.3">
      <c r="F990">
        <f>INDEX(IDS[],ROW(B1000)/11)</f>
        <v>37640</v>
      </c>
    </row>
    <row r="991" spans="6:6" x14ac:dyDescent="0.3">
      <c r="F991">
        <f>INDEX(IDS[],ROW(B1001)/11)</f>
        <v>37641</v>
      </c>
    </row>
    <row r="992" spans="6:6" x14ac:dyDescent="0.3">
      <c r="F992">
        <f>INDEX(IDS[],ROW(B1002)/11)</f>
        <v>37641</v>
      </c>
    </row>
    <row r="993" spans="6:6" x14ac:dyDescent="0.3">
      <c r="F993">
        <f>INDEX(IDS[],ROW(B1003)/11)</f>
        <v>37641</v>
      </c>
    </row>
    <row r="994" spans="6:6" x14ac:dyDescent="0.3">
      <c r="F994">
        <f>INDEX(IDS[],ROW(B1004)/11)</f>
        <v>37641</v>
      </c>
    </row>
    <row r="995" spans="6:6" x14ac:dyDescent="0.3">
      <c r="F995">
        <f>INDEX(IDS[],ROW(B1005)/11)</f>
        <v>37641</v>
      </c>
    </row>
    <row r="996" spans="6:6" x14ac:dyDescent="0.3">
      <c r="F996">
        <f>INDEX(IDS[],ROW(B1006)/11)</f>
        <v>37641</v>
      </c>
    </row>
    <row r="997" spans="6:6" x14ac:dyDescent="0.3">
      <c r="F997">
        <f>INDEX(IDS[],ROW(B1007)/11)</f>
        <v>37641</v>
      </c>
    </row>
    <row r="998" spans="6:6" x14ac:dyDescent="0.3">
      <c r="F998">
        <f>INDEX(IDS[],ROW(B1008)/11)</f>
        <v>37641</v>
      </c>
    </row>
    <row r="999" spans="6:6" x14ac:dyDescent="0.3">
      <c r="F999">
        <f>INDEX(IDS[],ROW(B1009)/11)</f>
        <v>37641</v>
      </c>
    </row>
    <row r="1000" spans="6:6" x14ac:dyDescent="0.3">
      <c r="F1000">
        <f>INDEX(IDS[],ROW(B1010)/11)</f>
        <v>37641</v>
      </c>
    </row>
    <row r="1001" spans="6:6" x14ac:dyDescent="0.3">
      <c r="F1001">
        <f>INDEX(IDS[],ROW(B1011)/11)</f>
        <v>37641</v>
      </c>
    </row>
    <row r="1002" spans="6:6" x14ac:dyDescent="0.3">
      <c r="F1002">
        <f>INDEX(IDS[],ROW(B1012)/11)</f>
        <v>37642</v>
      </c>
    </row>
    <row r="1003" spans="6:6" x14ac:dyDescent="0.3">
      <c r="F1003">
        <f>INDEX(IDS[],ROW(B1013)/11)</f>
        <v>37642</v>
      </c>
    </row>
    <row r="1004" spans="6:6" x14ac:dyDescent="0.3">
      <c r="F1004">
        <f>INDEX(IDS[],ROW(B1014)/11)</f>
        <v>37642</v>
      </c>
    </row>
    <row r="1005" spans="6:6" x14ac:dyDescent="0.3">
      <c r="F1005">
        <f>INDEX(IDS[],ROW(B1015)/11)</f>
        <v>37642</v>
      </c>
    </row>
    <row r="1006" spans="6:6" x14ac:dyDescent="0.3">
      <c r="F1006">
        <f>INDEX(IDS[],ROW(B1016)/11)</f>
        <v>37642</v>
      </c>
    </row>
    <row r="1007" spans="6:6" x14ac:dyDescent="0.3">
      <c r="F1007">
        <f>INDEX(IDS[],ROW(B1017)/11)</f>
        <v>37642</v>
      </c>
    </row>
    <row r="1008" spans="6:6" x14ac:dyDescent="0.3">
      <c r="F1008">
        <f>INDEX(IDS[],ROW(B1018)/11)</f>
        <v>37642</v>
      </c>
    </row>
    <row r="1009" spans="6:6" x14ac:dyDescent="0.3">
      <c r="F1009">
        <f>INDEX(IDS[],ROW(B1019)/11)</f>
        <v>37642</v>
      </c>
    </row>
    <row r="1010" spans="6:6" x14ac:dyDescent="0.3">
      <c r="F1010">
        <f>INDEX(IDS[],ROW(B1020)/11)</f>
        <v>37642</v>
      </c>
    </row>
    <row r="1011" spans="6:6" x14ac:dyDescent="0.3">
      <c r="F1011">
        <f>INDEX(IDS[],ROW(B1021)/11)</f>
        <v>37642</v>
      </c>
    </row>
    <row r="1012" spans="6:6" x14ac:dyDescent="0.3">
      <c r="F1012">
        <f>INDEX(IDS[],ROW(B1022)/11)</f>
        <v>37642</v>
      </c>
    </row>
    <row r="1013" spans="6:6" x14ac:dyDescent="0.3">
      <c r="F1013">
        <f>INDEX(IDS[],ROW(B1023)/11)</f>
        <v>37643</v>
      </c>
    </row>
    <row r="1014" spans="6:6" x14ac:dyDescent="0.3">
      <c r="F1014">
        <f>INDEX(IDS[],ROW(B1024)/11)</f>
        <v>37643</v>
      </c>
    </row>
    <row r="1015" spans="6:6" x14ac:dyDescent="0.3">
      <c r="F1015">
        <f>INDEX(IDS[],ROW(B1025)/11)</f>
        <v>37643</v>
      </c>
    </row>
    <row r="1016" spans="6:6" x14ac:dyDescent="0.3">
      <c r="F1016">
        <f>INDEX(IDS[],ROW(B1026)/11)</f>
        <v>37643</v>
      </c>
    </row>
    <row r="1017" spans="6:6" x14ac:dyDescent="0.3">
      <c r="F1017">
        <f>INDEX(IDS[],ROW(B1027)/11)</f>
        <v>37643</v>
      </c>
    </row>
    <row r="1018" spans="6:6" x14ac:dyDescent="0.3">
      <c r="F1018">
        <f>INDEX(IDS[],ROW(B1028)/11)</f>
        <v>37643</v>
      </c>
    </row>
    <row r="1019" spans="6:6" x14ac:dyDescent="0.3">
      <c r="F1019">
        <f>INDEX(IDS[],ROW(B1029)/11)</f>
        <v>37643</v>
      </c>
    </row>
    <row r="1020" spans="6:6" x14ac:dyDescent="0.3">
      <c r="F1020">
        <f>INDEX(IDS[],ROW(B1030)/11)</f>
        <v>37643</v>
      </c>
    </row>
    <row r="1021" spans="6:6" x14ac:dyDescent="0.3">
      <c r="F1021">
        <f>INDEX(IDS[],ROW(B1031)/11)</f>
        <v>37643</v>
      </c>
    </row>
    <row r="1022" spans="6:6" x14ac:dyDescent="0.3">
      <c r="F1022">
        <f>INDEX(IDS[],ROW(B1032)/11)</f>
        <v>37643</v>
      </c>
    </row>
    <row r="1023" spans="6:6" x14ac:dyDescent="0.3">
      <c r="F1023">
        <f>INDEX(IDS[],ROW(B1033)/11)</f>
        <v>37643</v>
      </c>
    </row>
    <row r="1024" spans="6:6" x14ac:dyDescent="0.3">
      <c r="F1024">
        <f>INDEX(IDS[],ROW(B1034)/11)</f>
        <v>37644</v>
      </c>
    </row>
    <row r="1025" spans="6:6" x14ac:dyDescent="0.3">
      <c r="F1025">
        <f>INDEX(IDS[],ROW(B1035)/11)</f>
        <v>37644</v>
      </c>
    </row>
    <row r="1026" spans="6:6" x14ac:dyDescent="0.3">
      <c r="F1026">
        <f>INDEX(IDS[],ROW(B1036)/11)</f>
        <v>37644</v>
      </c>
    </row>
    <row r="1027" spans="6:6" x14ac:dyDescent="0.3">
      <c r="F1027">
        <f>INDEX(IDS[],ROW(B1037)/11)</f>
        <v>37644</v>
      </c>
    </row>
    <row r="1028" spans="6:6" x14ac:dyDescent="0.3">
      <c r="F1028">
        <f>INDEX(IDS[],ROW(B1038)/11)</f>
        <v>37644</v>
      </c>
    </row>
    <row r="1029" spans="6:6" x14ac:dyDescent="0.3">
      <c r="F1029">
        <f>INDEX(IDS[],ROW(B1039)/11)</f>
        <v>37644</v>
      </c>
    </row>
    <row r="1030" spans="6:6" x14ac:dyDescent="0.3">
      <c r="F1030">
        <f>INDEX(IDS[],ROW(B1040)/11)</f>
        <v>37644</v>
      </c>
    </row>
    <row r="1031" spans="6:6" x14ac:dyDescent="0.3">
      <c r="F1031">
        <f>INDEX(IDS[],ROW(B1041)/11)</f>
        <v>37644</v>
      </c>
    </row>
    <row r="1032" spans="6:6" x14ac:dyDescent="0.3">
      <c r="F1032">
        <f>INDEX(IDS[],ROW(B1042)/11)</f>
        <v>37644</v>
      </c>
    </row>
    <row r="1033" spans="6:6" x14ac:dyDescent="0.3">
      <c r="F1033">
        <f>INDEX(IDS[],ROW(B1043)/11)</f>
        <v>37644</v>
      </c>
    </row>
    <row r="1034" spans="6:6" x14ac:dyDescent="0.3">
      <c r="F1034">
        <f>INDEX(IDS[],ROW(B1044)/11)</f>
        <v>37644</v>
      </c>
    </row>
    <row r="1035" spans="6:6" x14ac:dyDescent="0.3">
      <c r="F1035">
        <f>INDEX(IDS[],ROW(B1045)/11)</f>
        <v>37645</v>
      </c>
    </row>
    <row r="1036" spans="6:6" x14ac:dyDescent="0.3">
      <c r="F1036">
        <f>INDEX(IDS[],ROW(B1046)/11)</f>
        <v>37645</v>
      </c>
    </row>
    <row r="1037" spans="6:6" x14ac:dyDescent="0.3">
      <c r="F1037">
        <f>INDEX(IDS[],ROW(B1047)/11)</f>
        <v>37645</v>
      </c>
    </row>
    <row r="1038" spans="6:6" x14ac:dyDescent="0.3">
      <c r="F1038">
        <f>INDEX(IDS[],ROW(B1048)/11)</f>
        <v>37645</v>
      </c>
    </row>
    <row r="1039" spans="6:6" x14ac:dyDescent="0.3">
      <c r="F1039">
        <f>INDEX(IDS[],ROW(B1049)/11)</f>
        <v>37645</v>
      </c>
    </row>
    <row r="1040" spans="6:6" x14ac:dyDescent="0.3">
      <c r="F1040">
        <f>INDEX(IDS[],ROW(B1050)/11)</f>
        <v>37645</v>
      </c>
    </row>
    <row r="1041" spans="6:6" x14ac:dyDescent="0.3">
      <c r="F1041">
        <f>INDEX(IDS[],ROW(B1051)/11)</f>
        <v>37645</v>
      </c>
    </row>
    <row r="1042" spans="6:6" x14ac:dyDescent="0.3">
      <c r="F1042">
        <f>INDEX(IDS[],ROW(B1052)/11)</f>
        <v>37645</v>
      </c>
    </row>
    <row r="1043" spans="6:6" x14ac:dyDescent="0.3">
      <c r="F1043">
        <f>INDEX(IDS[],ROW(B1053)/11)</f>
        <v>37645</v>
      </c>
    </row>
    <row r="1044" spans="6:6" x14ac:dyDescent="0.3">
      <c r="F1044">
        <f>INDEX(IDS[],ROW(B1054)/11)</f>
        <v>37645</v>
      </c>
    </row>
    <row r="1045" spans="6:6" x14ac:dyDescent="0.3">
      <c r="F1045">
        <f>INDEX(IDS[],ROW(B1055)/11)</f>
        <v>37645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V97"/>
  <sheetViews>
    <sheetView topLeftCell="A64" workbookViewId="0">
      <selection activeCell="A3" sqref="A3:A97"/>
    </sheetView>
  </sheetViews>
  <sheetFormatPr baseColWidth="10" defaultRowHeight="14.4" x14ac:dyDescent="0.3"/>
  <cols>
    <col min="1" max="1" width="32.33203125" customWidth="1"/>
    <col min="2" max="2" width="27.88671875" bestFit="1" customWidth="1"/>
    <col min="3" max="3" width="23.5546875" customWidth="1"/>
    <col min="4" max="4" width="37.5546875" customWidth="1"/>
    <col min="7" max="7" width="15.6640625" customWidth="1"/>
    <col min="9" max="9" width="15.109375" customWidth="1"/>
    <col min="11" max="11" width="16.109375" customWidth="1"/>
    <col min="13" max="13" width="16.33203125" customWidth="1"/>
    <col min="14" max="14" width="20" customWidth="1"/>
    <col min="15" max="15" width="16.33203125" customWidth="1"/>
    <col min="16" max="16" width="22" customWidth="1"/>
    <col min="17" max="17" width="16.44140625" customWidth="1"/>
    <col min="18" max="18" width="23.109375" customWidth="1"/>
    <col min="19" max="19" width="20.88671875" customWidth="1"/>
    <col min="20" max="20" width="35.88671875" customWidth="1"/>
    <col min="21" max="21" width="27.5546875" customWidth="1"/>
    <col min="22" max="22" width="26.109375" customWidth="1"/>
    <col min="23" max="23" width="41.109375" customWidth="1"/>
    <col min="24" max="24" width="26.88671875" customWidth="1"/>
    <col min="25" max="25" width="15.44140625" customWidth="1"/>
    <col min="26" max="26" width="38" customWidth="1"/>
    <col min="27" max="27" width="21.33203125" customWidth="1"/>
    <col min="28" max="28" width="22" customWidth="1"/>
    <col min="29" max="29" width="13" customWidth="1"/>
    <col min="30" max="30" width="11.6640625" customWidth="1"/>
    <col min="31" max="31" width="22.109375" customWidth="1"/>
    <col min="32" max="32" width="13.5546875" customWidth="1"/>
    <col min="33" max="33" width="19.44140625" customWidth="1"/>
    <col min="34" max="34" width="29.5546875" customWidth="1"/>
    <col min="35" max="35" width="40.5546875" customWidth="1"/>
    <col min="36" max="36" width="21.109375" customWidth="1"/>
    <col min="37" max="37" width="14" customWidth="1"/>
    <col min="38" max="38" width="17.5546875" customWidth="1"/>
    <col min="41" max="41" width="15.6640625" customWidth="1"/>
    <col min="42" max="42" width="23.88671875" customWidth="1"/>
    <col min="44" max="44" width="14.6640625" customWidth="1"/>
    <col min="46" max="46" width="15.109375" customWidth="1"/>
    <col min="47" max="47" width="15.88671875" customWidth="1"/>
    <col min="48" max="48" width="14.44140625" customWidth="1"/>
  </cols>
  <sheetData>
    <row r="1" spans="1:48" x14ac:dyDescent="0.3">
      <c r="A1" s="12" t="s">
        <v>161</v>
      </c>
      <c r="B1" s="12" t="s">
        <v>162</v>
      </c>
      <c r="C1" s="12" t="s">
        <v>163</v>
      </c>
      <c r="D1" s="12" t="s">
        <v>164</v>
      </c>
      <c r="E1" s="12" t="s">
        <v>165</v>
      </c>
      <c r="F1" s="12" t="s">
        <v>166</v>
      </c>
      <c r="G1" s="12" t="s">
        <v>167</v>
      </c>
      <c r="H1" s="12" t="s">
        <v>168</v>
      </c>
      <c r="I1" s="12" t="s">
        <v>169</v>
      </c>
      <c r="J1" s="12" t="s">
        <v>170</v>
      </c>
      <c r="K1" s="12" t="s">
        <v>171</v>
      </c>
      <c r="L1" s="12" t="s">
        <v>172</v>
      </c>
      <c r="M1" s="12" t="s">
        <v>173</v>
      </c>
      <c r="N1" s="12" t="s">
        <v>174</v>
      </c>
      <c r="O1" s="12" t="s">
        <v>175</v>
      </c>
      <c r="P1" s="12" t="s">
        <v>176</v>
      </c>
      <c r="Q1" s="12" t="s">
        <v>177</v>
      </c>
      <c r="R1" s="12" t="s">
        <v>178</v>
      </c>
      <c r="S1" s="12" t="s">
        <v>179</v>
      </c>
      <c r="T1" s="12" t="s">
        <v>0</v>
      </c>
      <c r="U1" s="12" t="s">
        <v>183</v>
      </c>
      <c r="V1" s="12" t="s">
        <v>180</v>
      </c>
      <c r="W1" s="12" t="s">
        <v>181</v>
      </c>
      <c r="X1" s="12" t="s">
        <v>182</v>
      </c>
      <c r="Y1" s="12" t="s">
        <v>184</v>
      </c>
      <c r="Z1" s="12" t="s">
        <v>185</v>
      </c>
      <c r="AA1" s="12" t="s">
        <v>186</v>
      </c>
      <c r="AB1" s="12" t="s">
        <v>187</v>
      </c>
      <c r="AC1" s="12" t="s">
        <v>188</v>
      </c>
      <c r="AD1" s="12" t="s">
        <v>189</v>
      </c>
      <c r="AE1" s="12" t="s">
        <v>190</v>
      </c>
      <c r="AF1" s="12" t="s">
        <v>191</v>
      </c>
      <c r="AG1" s="12" t="s">
        <v>192</v>
      </c>
      <c r="AH1" s="12" t="s">
        <v>193</v>
      </c>
      <c r="AI1" s="12" t="s">
        <v>194</v>
      </c>
      <c r="AJ1" s="12" t="s">
        <v>195</v>
      </c>
      <c r="AK1" s="12" t="s">
        <v>196</v>
      </c>
      <c r="AL1" s="12" t="s">
        <v>197</v>
      </c>
      <c r="AM1" s="12" t="s">
        <v>198</v>
      </c>
      <c r="AN1" s="12" t="s">
        <v>199</v>
      </c>
      <c r="AO1" s="12" t="s">
        <v>200</v>
      </c>
      <c r="AP1" s="12" t="s">
        <v>201</v>
      </c>
      <c r="AQ1" s="12" t="s">
        <v>202</v>
      </c>
      <c r="AR1" s="12" t="s">
        <v>203</v>
      </c>
      <c r="AS1" s="12" t="s">
        <v>204</v>
      </c>
      <c r="AT1" s="12" t="s">
        <v>205</v>
      </c>
      <c r="AU1" s="12" t="s">
        <v>206</v>
      </c>
      <c r="AV1" s="12" t="s">
        <v>207</v>
      </c>
    </row>
    <row r="2" spans="1:48" x14ac:dyDescent="0.3">
      <c r="A2" s="8">
        <v>36800</v>
      </c>
      <c r="B2" s="9" t="s">
        <v>79</v>
      </c>
      <c r="C2" s="9" t="s">
        <v>150</v>
      </c>
      <c r="D2" s="9" t="s">
        <v>150</v>
      </c>
      <c r="E2" s="9" t="s">
        <v>19</v>
      </c>
      <c r="F2" s="10">
        <v>1</v>
      </c>
      <c r="G2" s="7"/>
      <c r="H2" s="10">
        <v>1</v>
      </c>
      <c r="I2" s="7"/>
      <c r="J2" s="10">
        <v>1</v>
      </c>
      <c r="K2" s="7"/>
      <c r="L2" s="10">
        <v>250</v>
      </c>
      <c r="M2" s="7"/>
      <c r="N2" s="9" t="s">
        <v>151</v>
      </c>
      <c r="O2" s="10">
        <v>1</v>
      </c>
      <c r="P2" s="9" t="s">
        <v>47</v>
      </c>
      <c r="Q2" s="7"/>
      <c r="R2" s="11">
        <v>44244</v>
      </c>
      <c r="S2" s="9" t="s">
        <v>19</v>
      </c>
      <c r="T2" s="8">
        <v>35058</v>
      </c>
      <c r="U2" s="9" t="s">
        <v>77</v>
      </c>
      <c r="V2" s="9" t="s">
        <v>79</v>
      </c>
      <c r="W2" s="9" t="s">
        <v>19</v>
      </c>
      <c r="X2" s="9" t="s">
        <v>150</v>
      </c>
      <c r="Y2" s="9" t="s">
        <v>152</v>
      </c>
      <c r="Z2" s="9" t="s">
        <v>153</v>
      </c>
      <c r="AA2" s="9" t="s">
        <v>80</v>
      </c>
      <c r="AB2" s="11">
        <v>44244</v>
      </c>
      <c r="AC2" s="9" t="s">
        <v>82</v>
      </c>
      <c r="AD2" s="9" t="s">
        <v>154</v>
      </c>
      <c r="AE2" s="9" t="s">
        <v>155</v>
      </c>
      <c r="AF2" s="9" t="s">
        <v>19</v>
      </c>
      <c r="AG2" s="9" t="s">
        <v>150</v>
      </c>
      <c r="AH2" s="9" t="s">
        <v>150</v>
      </c>
      <c r="AI2" s="9" t="s">
        <v>49</v>
      </c>
      <c r="AJ2" s="9" t="s">
        <v>156</v>
      </c>
      <c r="AK2" s="8">
        <v>24</v>
      </c>
      <c r="AL2" s="9" t="s">
        <v>76</v>
      </c>
      <c r="AM2" s="8">
        <v>2000000</v>
      </c>
      <c r="AN2" s="9" t="s">
        <v>157</v>
      </c>
      <c r="AO2" s="10">
        <v>2.0000000000000001E-4</v>
      </c>
      <c r="AP2" s="9" t="s">
        <v>158</v>
      </c>
      <c r="AQ2" s="9" t="s">
        <v>48</v>
      </c>
    </row>
    <row r="3" spans="1:48" x14ac:dyDescent="0.3">
      <c r="A3">
        <v>37551</v>
      </c>
      <c r="B3" s="33" t="s">
        <v>212</v>
      </c>
      <c r="C3" s="33" t="s">
        <v>152</v>
      </c>
      <c r="D3" t="s">
        <v>150</v>
      </c>
      <c r="E3" s="34"/>
      <c r="F3">
        <v>1</v>
      </c>
      <c r="G3" s="34"/>
      <c r="H3">
        <v>1</v>
      </c>
      <c r="I3" s="34"/>
      <c r="J3">
        <v>1</v>
      </c>
      <c r="K3" s="34"/>
      <c r="L3">
        <v>250</v>
      </c>
      <c r="M3" s="33"/>
      <c r="N3" s="34" t="s">
        <v>151</v>
      </c>
      <c r="O3" s="35">
        <v>1</v>
      </c>
      <c r="P3" t="s">
        <v>213</v>
      </c>
      <c r="Q3" s="36"/>
      <c r="R3">
        <v>44197</v>
      </c>
      <c r="U3" t="s">
        <v>212</v>
      </c>
      <c r="V3" s="37"/>
      <c r="W3" s="38" t="s">
        <v>150</v>
      </c>
      <c r="X3" s="39" t="s">
        <v>214</v>
      </c>
      <c r="Y3" s="39" t="s">
        <v>152</v>
      </c>
      <c r="Z3" s="38" t="s">
        <v>215</v>
      </c>
      <c r="AA3" s="36" t="s">
        <v>216</v>
      </c>
      <c r="AB3" s="38">
        <v>44284</v>
      </c>
      <c r="AC3" s="39" t="s">
        <v>217</v>
      </c>
      <c r="AD3" s="39" t="s">
        <v>218</v>
      </c>
      <c r="AE3" t="s">
        <v>219</v>
      </c>
      <c r="AF3" s="39"/>
      <c r="AG3" s="39" t="s">
        <v>150</v>
      </c>
      <c r="AH3" s="39" t="s">
        <v>150</v>
      </c>
      <c r="AI3">
        <v>8</v>
      </c>
      <c r="AK3" s="35">
        <v>10</v>
      </c>
      <c r="AL3" t="s">
        <v>220</v>
      </c>
      <c r="AM3">
        <v>2000000</v>
      </c>
      <c r="AN3" s="40"/>
      <c r="AO3">
        <v>2.0000000000000001E-4</v>
      </c>
      <c r="AP3" t="s">
        <v>158</v>
      </c>
      <c r="AQ3" t="s">
        <v>48</v>
      </c>
    </row>
    <row r="4" spans="1:48" x14ac:dyDescent="0.3">
      <c r="A4">
        <v>37552</v>
      </c>
      <c r="B4" s="33" t="s">
        <v>212</v>
      </c>
      <c r="C4" s="33" t="s">
        <v>152</v>
      </c>
      <c r="D4" t="s">
        <v>150</v>
      </c>
      <c r="E4" s="34"/>
      <c r="F4">
        <v>1</v>
      </c>
      <c r="G4" s="34"/>
      <c r="H4">
        <v>1</v>
      </c>
      <c r="I4" s="34"/>
      <c r="J4">
        <v>1</v>
      </c>
      <c r="K4" s="34"/>
      <c r="L4">
        <v>250</v>
      </c>
      <c r="M4" s="33"/>
      <c r="N4" s="34" t="s">
        <v>151</v>
      </c>
      <c r="O4">
        <v>1</v>
      </c>
      <c r="P4" t="s">
        <v>221</v>
      </c>
      <c r="Q4" s="36"/>
      <c r="R4">
        <v>44197</v>
      </c>
      <c r="U4" t="s">
        <v>212</v>
      </c>
      <c r="V4" s="37"/>
      <c r="W4" s="39" t="s">
        <v>150</v>
      </c>
      <c r="X4" s="39" t="s">
        <v>214</v>
      </c>
      <c r="Y4" s="39" t="s">
        <v>152</v>
      </c>
      <c r="Z4" s="39" t="s">
        <v>215</v>
      </c>
      <c r="AA4" s="36" t="s">
        <v>216</v>
      </c>
      <c r="AB4" s="39">
        <v>44284</v>
      </c>
      <c r="AC4" s="39" t="s">
        <v>222</v>
      </c>
      <c r="AD4" s="39" t="s">
        <v>218</v>
      </c>
      <c r="AE4" t="s">
        <v>219</v>
      </c>
      <c r="AF4" s="39"/>
      <c r="AG4" s="39" t="s">
        <v>150</v>
      </c>
      <c r="AH4" s="39" t="s">
        <v>150</v>
      </c>
      <c r="AI4">
        <v>8</v>
      </c>
      <c r="AK4">
        <v>10</v>
      </c>
      <c r="AL4" t="s">
        <v>220</v>
      </c>
      <c r="AM4">
        <v>2000000</v>
      </c>
      <c r="AN4" s="40"/>
      <c r="AO4">
        <v>2.0000000000000001E-4</v>
      </c>
      <c r="AP4" t="s">
        <v>158</v>
      </c>
      <c r="AQ4" t="s">
        <v>48</v>
      </c>
    </row>
    <row r="5" spans="1:48" x14ac:dyDescent="0.3">
      <c r="A5">
        <v>37553</v>
      </c>
      <c r="B5" s="33" t="s">
        <v>212</v>
      </c>
      <c r="C5" s="33" t="s">
        <v>152</v>
      </c>
      <c r="D5" t="s">
        <v>150</v>
      </c>
      <c r="E5" s="34"/>
      <c r="F5">
        <v>1</v>
      </c>
      <c r="G5" s="34"/>
      <c r="H5">
        <v>1</v>
      </c>
      <c r="I5" s="34"/>
      <c r="J5">
        <v>1</v>
      </c>
      <c r="K5" s="34"/>
      <c r="L5">
        <v>250</v>
      </c>
      <c r="M5" s="33"/>
      <c r="N5" s="34" t="s">
        <v>151</v>
      </c>
      <c r="O5">
        <v>1</v>
      </c>
      <c r="P5" t="s">
        <v>223</v>
      </c>
      <c r="Q5" s="36"/>
      <c r="R5">
        <v>44197</v>
      </c>
      <c r="U5" t="s">
        <v>212</v>
      </c>
      <c r="V5" s="37"/>
      <c r="W5" s="39" t="s">
        <v>150</v>
      </c>
      <c r="X5" s="39" t="s">
        <v>214</v>
      </c>
      <c r="Y5" s="39" t="s">
        <v>152</v>
      </c>
      <c r="Z5" s="39" t="s">
        <v>215</v>
      </c>
      <c r="AA5" s="36" t="s">
        <v>216</v>
      </c>
      <c r="AB5" s="39">
        <v>44284</v>
      </c>
      <c r="AC5" s="39" t="s">
        <v>224</v>
      </c>
      <c r="AD5" s="39" t="s">
        <v>218</v>
      </c>
      <c r="AE5" t="s">
        <v>219</v>
      </c>
      <c r="AF5" s="39"/>
      <c r="AG5" s="39" t="s">
        <v>150</v>
      </c>
      <c r="AH5" s="39" t="s">
        <v>150</v>
      </c>
      <c r="AI5">
        <v>8</v>
      </c>
      <c r="AK5">
        <v>10</v>
      </c>
      <c r="AL5" t="s">
        <v>220</v>
      </c>
      <c r="AM5">
        <v>2000000</v>
      </c>
      <c r="AN5" s="40"/>
      <c r="AO5">
        <v>2.0000000000000001E-4</v>
      </c>
      <c r="AP5" t="s">
        <v>158</v>
      </c>
      <c r="AQ5" t="s">
        <v>48</v>
      </c>
    </row>
    <row r="6" spans="1:48" x14ac:dyDescent="0.3">
      <c r="A6">
        <v>37554</v>
      </c>
      <c r="B6" s="33" t="s">
        <v>212</v>
      </c>
      <c r="C6" s="33" t="s">
        <v>152</v>
      </c>
      <c r="D6" t="s">
        <v>150</v>
      </c>
      <c r="E6" s="34"/>
      <c r="F6">
        <v>1</v>
      </c>
      <c r="G6" s="34"/>
      <c r="H6">
        <v>1</v>
      </c>
      <c r="I6" s="34"/>
      <c r="J6">
        <v>1</v>
      </c>
      <c r="K6" s="34"/>
      <c r="L6">
        <v>250</v>
      </c>
      <c r="M6" s="33"/>
      <c r="N6" s="34" t="s">
        <v>151</v>
      </c>
      <c r="O6" s="41">
        <v>1</v>
      </c>
      <c r="P6" t="s">
        <v>225</v>
      </c>
      <c r="Q6" s="36"/>
      <c r="R6">
        <v>44197</v>
      </c>
      <c r="U6" t="s">
        <v>212</v>
      </c>
      <c r="V6" s="37"/>
      <c r="W6" s="42" t="s">
        <v>150</v>
      </c>
      <c r="X6" s="39" t="s">
        <v>214</v>
      </c>
      <c r="Y6" s="39" t="s">
        <v>152</v>
      </c>
      <c r="Z6" s="42" t="s">
        <v>215</v>
      </c>
      <c r="AA6" s="36" t="s">
        <v>216</v>
      </c>
      <c r="AB6" s="42">
        <v>44284</v>
      </c>
      <c r="AC6" s="39" t="s">
        <v>226</v>
      </c>
      <c r="AD6" s="39" t="s">
        <v>218</v>
      </c>
      <c r="AE6" t="s">
        <v>219</v>
      </c>
      <c r="AF6" s="39"/>
      <c r="AG6" s="39" t="s">
        <v>150</v>
      </c>
      <c r="AH6" s="39" t="s">
        <v>150</v>
      </c>
      <c r="AI6">
        <v>8</v>
      </c>
      <c r="AK6" s="41">
        <v>10</v>
      </c>
      <c r="AL6" t="s">
        <v>220</v>
      </c>
      <c r="AM6">
        <v>2000000</v>
      </c>
      <c r="AN6" s="40"/>
      <c r="AO6">
        <v>2.0000000000000001E-4</v>
      </c>
      <c r="AP6" t="s">
        <v>158</v>
      </c>
      <c r="AQ6" t="s">
        <v>48</v>
      </c>
    </row>
    <row r="7" spans="1:48" x14ac:dyDescent="0.3">
      <c r="A7">
        <v>37555</v>
      </c>
      <c r="B7" s="33" t="s">
        <v>227</v>
      </c>
      <c r="C7" s="33" t="s">
        <v>152</v>
      </c>
      <c r="D7" t="s">
        <v>150</v>
      </c>
      <c r="E7" s="34"/>
      <c r="F7">
        <v>1</v>
      </c>
      <c r="G7" s="34"/>
      <c r="H7">
        <v>1</v>
      </c>
      <c r="I7" s="34"/>
      <c r="J7">
        <v>1</v>
      </c>
      <c r="K7" s="34"/>
      <c r="L7">
        <v>250</v>
      </c>
      <c r="M7" s="33"/>
      <c r="N7" s="34" t="s">
        <v>151</v>
      </c>
      <c r="O7">
        <v>1</v>
      </c>
      <c r="P7" t="s">
        <v>228</v>
      </c>
      <c r="Q7" s="36"/>
      <c r="R7">
        <v>44197</v>
      </c>
      <c r="U7" t="s">
        <v>227</v>
      </c>
      <c r="V7" s="37"/>
      <c r="W7" s="39" t="s">
        <v>150</v>
      </c>
      <c r="X7" s="39" t="s">
        <v>229</v>
      </c>
      <c r="Y7" s="39" t="s">
        <v>152</v>
      </c>
      <c r="Z7" s="39" t="s">
        <v>230</v>
      </c>
      <c r="AA7" s="36" t="s">
        <v>231</v>
      </c>
      <c r="AB7" s="39">
        <v>44284</v>
      </c>
      <c r="AC7" s="39" t="s">
        <v>232</v>
      </c>
      <c r="AD7" s="39" t="s">
        <v>233</v>
      </c>
      <c r="AE7" t="s">
        <v>234</v>
      </c>
      <c r="AF7" s="39"/>
      <c r="AG7" s="39" t="s">
        <v>150</v>
      </c>
      <c r="AH7" s="39" t="s">
        <v>150</v>
      </c>
      <c r="AI7">
        <v>8</v>
      </c>
      <c r="AK7">
        <v>10</v>
      </c>
      <c r="AL7" t="s">
        <v>220</v>
      </c>
      <c r="AM7">
        <v>2000000</v>
      </c>
      <c r="AN7" s="40"/>
      <c r="AO7">
        <v>2.0000000000000001E-4</v>
      </c>
      <c r="AP7" t="s">
        <v>158</v>
      </c>
      <c r="AQ7" t="s">
        <v>48</v>
      </c>
    </row>
    <row r="8" spans="1:48" x14ac:dyDescent="0.3">
      <c r="A8">
        <v>37556</v>
      </c>
      <c r="B8" s="33" t="s">
        <v>227</v>
      </c>
      <c r="C8" s="33" t="s">
        <v>152</v>
      </c>
      <c r="D8" t="s">
        <v>150</v>
      </c>
      <c r="E8" s="34"/>
      <c r="F8">
        <v>1</v>
      </c>
      <c r="G8" s="34"/>
      <c r="H8">
        <v>1</v>
      </c>
      <c r="I8" s="34"/>
      <c r="J8">
        <v>1</v>
      </c>
      <c r="K8" s="34"/>
      <c r="L8">
        <v>250</v>
      </c>
      <c r="M8" s="33"/>
      <c r="N8" s="34" t="s">
        <v>151</v>
      </c>
      <c r="O8">
        <v>1</v>
      </c>
      <c r="P8" t="s">
        <v>235</v>
      </c>
      <c r="Q8" s="36"/>
      <c r="R8">
        <v>44197</v>
      </c>
      <c r="U8" t="s">
        <v>227</v>
      </c>
      <c r="V8" s="37"/>
      <c r="W8" s="39" t="s">
        <v>150</v>
      </c>
      <c r="X8" s="39" t="s">
        <v>229</v>
      </c>
      <c r="Y8" s="39" t="s">
        <v>152</v>
      </c>
      <c r="Z8" s="39" t="s">
        <v>230</v>
      </c>
      <c r="AA8" s="36" t="s">
        <v>231</v>
      </c>
      <c r="AB8" s="39">
        <v>44284</v>
      </c>
      <c r="AC8" s="39" t="s">
        <v>236</v>
      </c>
      <c r="AD8" s="39" t="s">
        <v>233</v>
      </c>
      <c r="AE8" t="s">
        <v>234</v>
      </c>
      <c r="AF8" s="39"/>
      <c r="AG8" s="39" t="s">
        <v>150</v>
      </c>
      <c r="AH8" s="39" t="s">
        <v>150</v>
      </c>
      <c r="AI8">
        <v>8</v>
      </c>
      <c r="AK8">
        <v>10</v>
      </c>
      <c r="AL8" t="s">
        <v>220</v>
      </c>
      <c r="AM8">
        <v>2000000</v>
      </c>
      <c r="AN8" s="40"/>
      <c r="AO8">
        <v>2.0000000000000001E-4</v>
      </c>
      <c r="AP8" t="s">
        <v>158</v>
      </c>
      <c r="AQ8" t="s">
        <v>48</v>
      </c>
    </row>
    <row r="9" spans="1:48" x14ac:dyDescent="0.3">
      <c r="A9">
        <v>37557</v>
      </c>
      <c r="B9" s="33" t="s">
        <v>227</v>
      </c>
      <c r="C9" s="33" t="s">
        <v>152</v>
      </c>
      <c r="D9" t="s">
        <v>150</v>
      </c>
      <c r="E9" s="34"/>
      <c r="F9">
        <v>1</v>
      </c>
      <c r="G9" s="34"/>
      <c r="H9">
        <v>1</v>
      </c>
      <c r="I9" s="34"/>
      <c r="J9">
        <v>1</v>
      </c>
      <c r="K9" s="34"/>
      <c r="L9">
        <v>250</v>
      </c>
      <c r="M9" s="33"/>
      <c r="N9" s="34" t="s">
        <v>151</v>
      </c>
      <c r="O9">
        <v>1</v>
      </c>
      <c r="P9" t="s">
        <v>237</v>
      </c>
      <c r="Q9" s="36"/>
      <c r="R9">
        <v>44197</v>
      </c>
      <c r="U9" t="s">
        <v>227</v>
      </c>
      <c r="V9" s="37"/>
      <c r="W9" s="39" t="s">
        <v>150</v>
      </c>
      <c r="X9" s="39" t="s">
        <v>229</v>
      </c>
      <c r="Y9" s="39" t="s">
        <v>152</v>
      </c>
      <c r="Z9" s="39" t="s">
        <v>230</v>
      </c>
      <c r="AA9" s="36" t="s">
        <v>231</v>
      </c>
      <c r="AB9" s="39">
        <v>44284</v>
      </c>
      <c r="AC9" s="39" t="s">
        <v>238</v>
      </c>
      <c r="AD9" s="39" t="s">
        <v>233</v>
      </c>
      <c r="AE9" t="s">
        <v>234</v>
      </c>
      <c r="AF9" s="39"/>
      <c r="AG9" s="39" t="s">
        <v>150</v>
      </c>
      <c r="AH9" s="39" t="s">
        <v>150</v>
      </c>
      <c r="AI9">
        <v>8</v>
      </c>
      <c r="AK9">
        <v>10</v>
      </c>
      <c r="AL9" t="s">
        <v>220</v>
      </c>
      <c r="AM9">
        <v>2000000</v>
      </c>
      <c r="AN9" s="40"/>
      <c r="AO9">
        <v>2.0000000000000001E-4</v>
      </c>
      <c r="AP9" t="s">
        <v>158</v>
      </c>
      <c r="AQ9" t="s">
        <v>48</v>
      </c>
    </row>
    <row r="10" spans="1:48" x14ac:dyDescent="0.3">
      <c r="A10">
        <v>37558</v>
      </c>
      <c r="B10" s="33" t="s">
        <v>227</v>
      </c>
      <c r="C10" s="33" t="s">
        <v>152</v>
      </c>
      <c r="D10" t="s">
        <v>150</v>
      </c>
      <c r="E10" s="34"/>
      <c r="F10">
        <v>1</v>
      </c>
      <c r="G10" s="34"/>
      <c r="H10">
        <v>1</v>
      </c>
      <c r="I10" s="34"/>
      <c r="J10">
        <v>1</v>
      </c>
      <c r="K10" s="34"/>
      <c r="L10">
        <v>250</v>
      </c>
      <c r="M10" s="33"/>
      <c r="N10" s="34" t="s">
        <v>151</v>
      </c>
      <c r="O10" s="41">
        <v>1</v>
      </c>
      <c r="P10" t="s">
        <v>239</v>
      </c>
      <c r="Q10" s="36"/>
      <c r="R10">
        <v>44197</v>
      </c>
      <c r="U10" t="s">
        <v>227</v>
      </c>
      <c r="V10" s="37"/>
      <c r="W10" s="42" t="s">
        <v>150</v>
      </c>
      <c r="X10" s="39" t="s">
        <v>229</v>
      </c>
      <c r="Y10" s="39" t="s">
        <v>152</v>
      </c>
      <c r="Z10" s="42" t="s">
        <v>230</v>
      </c>
      <c r="AA10" s="36" t="s">
        <v>231</v>
      </c>
      <c r="AB10" s="42">
        <v>44284</v>
      </c>
      <c r="AC10" s="39" t="s">
        <v>240</v>
      </c>
      <c r="AD10" s="39" t="s">
        <v>233</v>
      </c>
      <c r="AE10" t="s">
        <v>234</v>
      </c>
      <c r="AF10" s="39"/>
      <c r="AG10" s="39" t="s">
        <v>150</v>
      </c>
      <c r="AH10" s="39" t="s">
        <v>150</v>
      </c>
      <c r="AI10">
        <v>8</v>
      </c>
      <c r="AK10" s="41">
        <v>10</v>
      </c>
      <c r="AL10" t="s">
        <v>220</v>
      </c>
      <c r="AM10">
        <v>2000000</v>
      </c>
      <c r="AN10" s="40"/>
      <c r="AO10">
        <v>2.0000000000000001E-4</v>
      </c>
      <c r="AP10" t="s">
        <v>158</v>
      </c>
      <c r="AQ10" t="s">
        <v>48</v>
      </c>
    </row>
    <row r="11" spans="1:48" x14ac:dyDescent="0.3">
      <c r="A11">
        <v>37559</v>
      </c>
      <c r="B11" s="33" t="s">
        <v>241</v>
      </c>
      <c r="C11" s="33" t="s">
        <v>152</v>
      </c>
      <c r="D11" t="s">
        <v>150</v>
      </c>
      <c r="E11" s="34"/>
      <c r="F11">
        <v>1</v>
      </c>
      <c r="G11" s="34"/>
      <c r="H11">
        <v>1</v>
      </c>
      <c r="I11" s="34"/>
      <c r="J11">
        <v>1</v>
      </c>
      <c r="K11" s="34"/>
      <c r="L11">
        <v>250</v>
      </c>
      <c r="M11" s="33"/>
      <c r="N11" s="34" t="s">
        <v>151</v>
      </c>
      <c r="O11">
        <v>1</v>
      </c>
      <c r="P11" t="s">
        <v>242</v>
      </c>
      <c r="Q11" s="36"/>
      <c r="R11">
        <v>44197</v>
      </c>
      <c r="U11" t="s">
        <v>241</v>
      </c>
      <c r="V11" s="37"/>
      <c r="W11" s="39" t="s">
        <v>150</v>
      </c>
      <c r="X11" s="39" t="s">
        <v>243</v>
      </c>
      <c r="Y11" s="39" t="s">
        <v>152</v>
      </c>
      <c r="Z11" s="39" t="s">
        <v>244</v>
      </c>
      <c r="AA11" s="36" t="s">
        <v>245</v>
      </c>
      <c r="AB11" s="39">
        <v>44284</v>
      </c>
      <c r="AC11" s="39" t="s">
        <v>246</v>
      </c>
      <c r="AD11" s="39" t="s">
        <v>247</v>
      </c>
      <c r="AE11" t="s">
        <v>248</v>
      </c>
      <c r="AF11" s="39"/>
      <c r="AG11" s="39" t="s">
        <v>150</v>
      </c>
      <c r="AH11" s="39" t="s">
        <v>150</v>
      </c>
      <c r="AI11">
        <v>8</v>
      </c>
      <c r="AK11">
        <v>10</v>
      </c>
      <c r="AL11" t="s">
        <v>220</v>
      </c>
      <c r="AM11">
        <v>2000000</v>
      </c>
      <c r="AN11" s="40"/>
      <c r="AO11">
        <v>2.0000000000000001E-4</v>
      </c>
      <c r="AP11" t="s">
        <v>158</v>
      </c>
      <c r="AQ11" t="s">
        <v>48</v>
      </c>
    </row>
    <row r="12" spans="1:48" x14ac:dyDescent="0.3">
      <c r="A12">
        <v>37560</v>
      </c>
      <c r="B12" s="33" t="s">
        <v>241</v>
      </c>
      <c r="C12" s="33" t="s">
        <v>152</v>
      </c>
      <c r="D12" t="s">
        <v>150</v>
      </c>
      <c r="E12" s="34"/>
      <c r="F12">
        <v>1</v>
      </c>
      <c r="G12" s="34"/>
      <c r="H12">
        <v>1</v>
      </c>
      <c r="I12" s="34"/>
      <c r="J12">
        <v>1</v>
      </c>
      <c r="K12" s="34"/>
      <c r="L12">
        <v>250</v>
      </c>
      <c r="M12" s="33"/>
      <c r="N12" s="34" t="s">
        <v>151</v>
      </c>
      <c r="O12">
        <v>1</v>
      </c>
      <c r="P12" t="s">
        <v>249</v>
      </c>
      <c r="Q12" s="36"/>
      <c r="R12">
        <v>44197</v>
      </c>
      <c r="U12" t="s">
        <v>241</v>
      </c>
      <c r="V12" s="37"/>
      <c r="W12" s="39" t="s">
        <v>150</v>
      </c>
      <c r="X12" s="39" t="s">
        <v>243</v>
      </c>
      <c r="Y12" s="39" t="s">
        <v>152</v>
      </c>
      <c r="Z12" s="39" t="s">
        <v>244</v>
      </c>
      <c r="AA12" s="36" t="s">
        <v>245</v>
      </c>
      <c r="AB12" s="39">
        <v>44284</v>
      </c>
      <c r="AC12" s="39" t="s">
        <v>250</v>
      </c>
      <c r="AD12" s="39" t="s">
        <v>247</v>
      </c>
      <c r="AE12" t="s">
        <v>248</v>
      </c>
      <c r="AF12" s="39"/>
      <c r="AG12" s="39" t="s">
        <v>150</v>
      </c>
      <c r="AH12" s="39" t="s">
        <v>150</v>
      </c>
      <c r="AI12">
        <v>8</v>
      </c>
      <c r="AK12">
        <v>10</v>
      </c>
      <c r="AL12" t="s">
        <v>220</v>
      </c>
      <c r="AM12">
        <v>2000000</v>
      </c>
      <c r="AN12" s="40"/>
      <c r="AO12">
        <v>2.0000000000000001E-4</v>
      </c>
      <c r="AP12" t="s">
        <v>158</v>
      </c>
      <c r="AQ12" t="s">
        <v>48</v>
      </c>
    </row>
    <row r="13" spans="1:48" x14ac:dyDescent="0.3">
      <c r="A13">
        <v>37561</v>
      </c>
      <c r="B13" s="33" t="s">
        <v>241</v>
      </c>
      <c r="C13" s="33" t="s">
        <v>152</v>
      </c>
      <c r="D13" t="s">
        <v>150</v>
      </c>
      <c r="E13" s="34"/>
      <c r="F13">
        <v>1</v>
      </c>
      <c r="G13" s="34"/>
      <c r="H13">
        <v>1</v>
      </c>
      <c r="I13" s="34"/>
      <c r="J13">
        <v>1</v>
      </c>
      <c r="K13" s="34"/>
      <c r="L13">
        <v>250</v>
      </c>
      <c r="M13" s="33"/>
      <c r="N13" s="34" t="s">
        <v>151</v>
      </c>
      <c r="O13">
        <v>1</v>
      </c>
      <c r="P13" t="s">
        <v>251</v>
      </c>
      <c r="Q13" s="36"/>
      <c r="R13">
        <v>44197</v>
      </c>
      <c r="U13" t="s">
        <v>241</v>
      </c>
      <c r="V13" s="37"/>
      <c r="W13" s="39" t="s">
        <v>150</v>
      </c>
      <c r="X13" s="39" t="s">
        <v>243</v>
      </c>
      <c r="Y13" s="39" t="s">
        <v>152</v>
      </c>
      <c r="Z13" s="39" t="s">
        <v>244</v>
      </c>
      <c r="AA13" s="36" t="s">
        <v>245</v>
      </c>
      <c r="AB13" s="39">
        <v>44284</v>
      </c>
      <c r="AC13" s="39" t="s">
        <v>252</v>
      </c>
      <c r="AD13" s="39" t="s">
        <v>247</v>
      </c>
      <c r="AE13" t="s">
        <v>248</v>
      </c>
      <c r="AF13" s="39"/>
      <c r="AG13" s="39" t="s">
        <v>150</v>
      </c>
      <c r="AH13" s="39" t="s">
        <v>150</v>
      </c>
      <c r="AI13">
        <v>8</v>
      </c>
      <c r="AK13">
        <v>10</v>
      </c>
      <c r="AL13" t="s">
        <v>220</v>
      </c>
      <c r="AM13">
        <v>2000000</v>
      </c>
      <c r="AN13" s="40"/>
      <c r="AO13">
        <v>2.0000000000000001E-4</v>
      </c>
      <c r="AP13" t="s">
        <v>158</v>
      </c>
      <c r="AQ13" t="s">
        <v>48</v>
      </c>
    </row>
    <row r="14" spans="1:48" x14ac:dyDescent="0.3">
      <c r="A14">
        <v>37562</v>
      </c>
      <c r="B14" s="33" t="s">
        <v>241</v>
      </c>
      <c r="C14" s="33" t="s">
        <v>152</v>
      </c>
      <c r="D14" t="s">
        <v>150</v>
      </c>
      <c r="E14" s="34"/>
      <c r="F14">
        <v>1</v>
      </c>
      <c r="G14" s="34"/>
      <c r="H14">
        <v>1</v>
      </c>
      <c r="I14" s="34"/>
      <c r="J14">
        <v>1</v>
      </c>
      <c r="K14" s="34"/>
      <c r="L14">
        <v>250</v>
      </c>
      <c r="M14" s="33"/>
      <c r="N14" s="34" t="s">
        <v>151</v>
      </c>
      <c r="O14" s="41">
        <v>1</v>
      </c>
      <c r="P14" t="s">
        <v>253</v>
      </c>
      <c r="Q14" s="36"/>
      <c r="R14">
        <v>44197</v>
      </c>
      <c r="U14" t="s">
        <v>241</v>
      </c>
      <c r="V14" s="37"/>
      <c r="W14" s="42" t="s">
        <v>150</v>
      </c>
      <c r="X14" s="39" t="s">
        <v>243</v>
      </c>
      <c r="Y14" s="39" t="s">
        <v>152</v>
      </c>
      <c r="Z14" s="42" t="s">
        <v>244</v>
      </c>
      <c r="AA14" s="36" t="s">
        <v>245</v>
      </c>
      <c r="AB14" s="42">
        <v>44284</v>
      </c>
      <c r="AC14" s="39" t="s">
        <v>254</v>
      </c>
      <c r="AD14" s="39" t="s">
        <v>247</v>
      </c>
      <c r="AE14" t="s">
        <v>248</v>
      </c>
      <c r="AF14" s="39"/>
      <c r="AG14" s="39" t="s">
        <v>150</v>
      </c>
      <c r="AH14" s="39" t="s">
        <v>150</v>
      </c>
      <c r="AI14">
        <v>8</v>
      </c>
      <c r="AK14" s="41">
        <v>10</v>
      </c>
      <c r="AL14" t="s">
        <v>220</v>
      </c>
      <c r="AM14">
        <v>2000000</v>
      </c>
      <c r="AN14" s="40"/>
      <c r="AO14">
        <v>2.0000000000000001E-4</v>
      </c>
      <c r="AP14" t="s">
        <v>158</v>
      </c>
      <c r="AQ14" t="s">
        <v>48</v>
      </c>
    </row>
    <row r="15" spans="1:48" x14ac:dyDescent="0.3">
      <c r="A15">
        <v>37563</v>
      </c>
      <c r="B15" s="33" t="s">
        <v>241</v>
      </c>
      <c r="C15" s="33" t="s">
        <v>152</v>
      </c>
      <c r="D15" t="s">
        <v>150</v>
      </c>
      <c r="E15" s="34"/>
      <c r="F15">
        <v>1</v>
      </c>
      <c r="G15" s="34"/>
      <c r="H15">
        <v>1</v>
      </c>
      <c r="I15" s="34"/>
      <c r="J15">
        <v>1</v>
      </c>
      <c r="K15" s="34"/>
      <c r="L15">
        <v>250</v>
      </c>
      <c r="M15" s="33"/>
      <c r="N15" s="34" t="s">
        <v>151</v>
      </c>
      <c r="O15">
        <v>1</v>
      </c>
      <c r="P15" t="s">
        <v>255</v>
      </c>
      <c r="Q15" s="36"/>
      <c r="R15">
        <v>44197</v>
      </c>
      <c r="U15" t="s">
        <v>241</v>
      </c>
      <c r="V15" s="37"/>
      <c r="W15" s="39" t="s">
        <v>150</v>
      </c>
      <c r="X15" s="39" t="s">
        <v>243</v>
      </c>
      <c r="Y15" s="39" t="s">
        <v>152</v>
      </c>
      <c r="Z15" s="39" t="s">
        <v>256</v>
      </c>
      <c r="AA15" s="36" t="s">
        <v>245</v>
      </c>
      <c r="AB15" s="39">
        <v>44284</v>
      </c>
      <c r="AC15" s="39" t="s">
        <v>257</v>
      </c>
      <c r="AD15" s="39" t="s">
        <v>258</v>
      </c>
      <c r="AE15" t="s">
        <v>259</v>
      </c>
      <c r="AF15" s="39"/>
      <c r="AG15" s="39" t="s">
        <v>150</v>
      </c>
      <c r="AH15" s="39" t="s">
        <v>150</v>
      </c>
      <c r="AI15">
        <v>8</v>
      </c>
      <c r="AK15">
        <v>10</v>
      </c>
      <c r="AL15" t="s">
        <v>220</v>
      </c>
      <c r="AM15">
        <v>2000000</v>
      </c>
      <c r="AN15" s="40"/>
      <c r="AO15">
        <v>2.0000000000000001E-4</v>
      </c>
      <c r="AP15" t="s">
        <v>158</v>
      </c>
      <c r="AQ15" t="s">
        <v>48</v>
      </c>
    </row>
    <row r="16" spans="1:48" x14ac:dyDescent="0.3">
      <c r="A16">
        <v>37564</v>
      </c>
      <c r="B16" s="33" t="s">
        <v>241</v>
      </c>
      <c r="C16" s="33" t="s">
        <v>152</v>
      </c>
      <c r="D16" t="s">
        <v>150</v>
      </c>
      <c r="E16" s="34"/>
      <c r="F16">
        <v>1</v>
      </c>
      <c r="G16" s="34"/>
      <c r="H16">
        <v>1</v>
      </c>
      <c r="I16" s="34"/>
      <c r="J16">
        <v>1</v>
      </c>
      <c r="K16" s="34"/>
      <c r="L16">
        <v>250</v>
      </c>
      <c r="M16" s="33"/>
      <c r="N16" s="34" t="s">
        <v>151</v>
      </c>
      <c r="O16">
        <v>1</v>
      </c>
      <c r="P16" t="s">
        <v>260</v>
      </c>
      <c r="Q16" s="36"/>
      <c r="R16">
        <v>44197</v>
      </c>
      <c r="U16" t="s">
        <v>241</v>
      </c>
      <c r="V16" s="37"/>
      <c r="W16" s="39" t="s">
        <v>150</v>
      </c>
      <c r="X16" s="39" t="s">
        <v>243</v>
      </c>
      <c r="Y16" s="39" t="s">
        <v>152</v>
      </c>
      <c r="Z16" s="39" t="s">
        <v>256</v>
      </c>
      <c r="AA16" s="36" t="s">
        <v>245</v>
      </c>
      <c r="AB16" s="39">
        <v>44284</v>
      </c>
      <c r="AC16" s="39" t="s">
        <v>261</v>
      </c>
      <c r="AD16" s="39" t="s">
        <v>258</v>
      </c>
      <c r="AE16" t="s">
        <v>259</v>
      </c>
      <c r="AF16" s="39"/>
      <c r="AG16" s="39" t="s">
        <v>150</v>
      </c>
      <c r="AH16" s="39" t="s">
        <v>150</v>
      </c>
      <c r="AI16">
        <v>8</v>
      </c>
      <c r="AK16">
        <v>10</v>
      </c>
      <c r="AL16" t="s">
        <v>220</v>
      </c>
      <c r="AM16">
        <v>2000000</v>
      </c>
      <c r="AN16" s="40"/>
      <c r="AO16">
        <v>2.0000000000000001E-4</v>
      </c>
      <c r="AP16" t="s">
        <v>158</v>
      </c>
      <c r="AQ16" t="s">
        <v>48</v>
      </c>
    </row>
    <row r="17" spans="1:43" x14ac:dyDescent="0.3">
      <c r="A17">
        <v>37565</v>
      </c>
      <c r="B17" s="33" t="s">
        <v>241</v>
      </c>
      <c r="C17" s="33" t="s">
        <v>152</v>
      </c>
      <c r="D17" t="s">
        <v>150</v>
      </c>
      <c r="E17" s="34"/>
      <c r="F17">
        <v>1</v>
      </c>
      <c r="G17" s="34"/>
      <c r="H17">
        <v>1</v>
      </c>
      <c r="I17" s="34"/>
      <c r="J17">
        <v>1</v>
      </c>
      <c r="K17" s="34"/>
      <c r="L17">
        <v>250</v>
      </c>
      <c r="M17" s="33"/>
      <c r="N17" s="34" t="s">
        <v>151</v>
      </c>
      <c r="O17">
        <v>1</v>
      </c>
      <c r="P17" t="s">
        <v>262</v>
      </c>
      <c r="Q17" s="36"/>
      <c r="R17">
        <v>44197</v>
      </c>
      <c r="U17" t="s">
        <v>241</v>
      </c>
      <c r="V17" s="37"/>
      <c r="W17" s="39" t="s">
        <v>150</v>
      </c>
      <c r="X17" s="39" t="s">
        <v>243</v>
      </c>
      <c r="Y17" s="39" t="s">
        <v>152</v>
      </c>
      <c r="Z17" s="39" t="s">
        <v>256</v>
      </c>
      <c r="AA17" s="36" t="s">
        <v>245</v>
      </c>
      <c r="AB17" s="39">
        <v>44284</v>
      </c>
      <c r="AC17" s="39" t="s">
        <v>263</v>
      </c>
      <c r="AD17" s="39" t="s">
        <v>258</v>
      </c>
      <c r="AE17" t="s">
        <v>259</v>
      </c>
      <c r="AF17" s="39"/>
      <c r="AG17" s="39" t="s">
        <v>150</v>
      </c>
      <c r="AH17" s="39" t="s">
        <v>150</v>
      </c>
      <c r="AI17">
        <v>8</v>
      </c>
      <c r="AK17">
        <v>10</v>
      </c>
      <c r="AL17" t="s">
        <v>220</v>
      </c>
      <c r="AM17">
        <v>2000000</v>
      </c>
      <c r="AN17" s="40"/>
      <c r="AO17">
        <v>2.0000000000000001E-4</v>
      </c>
      <c r="AP17" t="s">
        <v>158</v>
      </c>
      <c r="AQ17" t="s">
        <v>48</v>
      </c>
    </row>
    <row r="18" spans="1:43" x14ac:dyDescent="0.3">
      <c r="A18">
        <v>37566</v>
      </c>
      <c r="B18" s="33" t="s">
        <v>241</v>
      </c>
      <c r="C18" s="33" t="s">
        <v>152</v>
      </c>
      <c r="D18" t="s">
        <v>150</v>
      </c>
      <c r="E18" s="34"/>
      <c r="F18">
        <v>1</v>
      </c>
      <c r="G18" s="34"/>
      <c r="H18">
        <v>1</v>
      </c>
      <c r="I18" s="34"/>
      <c r="J18">
        <v>1</v>
      </c>
      <c r="K18" s="34"/>
      <c r="L18">
        <v>250</v>
      </c>
      <c r="M18" s="33"/>
      <c r="N18" s="34" t="s">
        <v>151</v>
      </c>
      <c r="O18" s="41">
        <v>1</v>
      </c>
      <c r="P18" t="s">
        <v>264</v>
      </c>
      <c r="Q18" s="36"/>
      <c r="R18">
        <v>44197</v>
      </c>
      <c r="U18" t="s">
        <v>241</v>
      </c>
      <c r="V18" s="37"/>
      <c r="W18" s="42" t="s">
        <v>150</v>
      </c>
      <c r="X18" s="39" t="s">
        <v>243</v>
      </c>
      <c r="Y18" s="39" t="s">
        <v>152</v>
      </c>
      <c r="Z18" s="42" t="s">
        <v>256</v>
      </c>
      <c r="AA18" s="36" t="s">
        <v>245</v>
      </c>
      <c r="AB18" s="42">
        <v>44284</v>
      </c>
      <c r="AC18" s="39" t="s">
        <v>265</v>
      </c>
      <c r="AD18" s="39" t="s">
        <v>258</v>
      </c>
      <c r="AE18" t="s">
        <v>259</v>
      </c>
      <c r="AF18" s="39"/>
      <c r="AG18" s="39" t="s">
        <v>150</v>
      </c>
      <c r="AH18" s="39" t="s">
        <v>150</v>
      </c>
      <c r="AI18">
        <v>8</v>
      </c>
      <c r="AK18" s="41">
        <v>10</v>
      </c>
      <c r="AL18" t="s">
        <v>220</v>
      </c>
      <c r="AM18">
        <v>2000000</v>
      </c>
      <c r="AN18" s="40"/>
      <c r="AO18">
        <v>2.0000000000000001E-4</v>
      </c>
      <c r="AP18" t="s">
        <v>158</v>
      </c>
      <c r="AQ18" t="s">
        <v>48</v>
      </c>
    </row>
    <row r="19" spans="1:43" x14ac:dyDescent="0.3">
      <c r="A19">
        <v>37567</v>
      </c>
      <c r="B19" s="33" t="s">
        <v>241</v>
      </c>
      <c r="C19" s="33" t="s">
        <v>152</v>
      </c>
      <c r="D19" t="s">
        <v>150</v>
      </c>
      <c r="E19" s="34"/>
      <c r="F19">
        <v>1</v>
      </c>
      <c r="G19" s="34"/>
      <c r="H19">
        <v>1</v>
      </c>
      <c r="I19" s="34"/>
      <c r="J19">
        <v>1</v>
      </c>
      <c r="K19" s="34"/>
      <c r="L19">
        <v>250</v>
      </c>
      <c r="M19" s="33"/>
      <c r="N19" s="34" t="s">
        <v>151</v>
      </c>
      <c r="O19">
        <v>1</v>
      </c>
      <c r="P19" t="s">
        <v>266</v>
      </c>
      <c r="Q19" s="36"/>
      <c r="R19">
        <v>44197</v>
      </c>
      <c r="U19" t="s">
        <v>241</v>
      </c>
      <c r="V19" s="37"/>
      <c r="W19" s="39" t="s">
        <v>150</v>
      </c>
      <c r="X19" s="39" t="s">
        <v>243</v>
      </c>
      <c r="Y19" s="39" t="s">
        <v>152</v>
      </c>
      <c r="Z19" s="39" t="s">
        <v>267</v>
      </c>
      <c r="AA19" s="36" t="s">
        <v>245</v>
      </c>
      <c r="AB19" s="39">
        <v>44284</v>
      </c>
      <c r="AC19" s="39" t="s">
        <v>268</v>
      </c>
      <c r="AD19" s="39" t="s">
        <v>269</v>
      </c>
      <c r="AE19" t="s">
        <v>270</v>
      </c>
      <c r="AF19" s="39"/>
      <c r="AG19" s="39" t="s">
        <v>150</v>
      </c>
      <c r="AH19" s="39" t="s">
        <v>150</v>
      </c>
      <c r="AI19">
        <v>8</v>
      </c>
      <c r="AK19">
        <v>10</v>
      </c>
      <c r="AL19" t="s">
        <v>220</v>
      </c>
      <c r="AM19">
        <v>2000000</v>
      </c>
      <c r="AN19" s="40"/>
      <c r="AO19">
        <v>2.0000000000000001E-4</v>
      </c>
      <c r="AP19" t="s">
        <v>158</v>
      </c>
      <c r="AQ19" t="s">
        <v>48</v>
      </c>
    </row>
    <row r="20" spans="1:43" x14ac:dyDescent="0.3">
      <c r="A20">
        <v>37568</v>
      </c>
      <c r="B20" s="33" t="s">
        <v>241</v>
      </c>
      <c r="C20" s="33" t="s">
        <v>152</v>
      </c>
      <c r="D20" t="s">
        <v>150</v>
      </c>
      <c r="E20" s="34"/>
      <c r="F20">
        <v>1</v>
      </c>
      <c r="G20" s="34"/>
      <c r="H20">
        <v>1</v>
      </c>
      <c r="I20" s="34"/>
      <c r="J20">
        <v>1</v>
      </c>
      <c r="K20" s="34"/>
      <c r="L20">
        <v>250</v>
      </c>
      <c r="M20" s="33"/>
      <c r="N20" s="34" t="s">
        <v>151</v>
      </c>
      <c r="O20">
        <v>1</v>
      </c>
      <c r="P20" t="s">
        <v>271</v>
      </c>
      <c r="Q20" s="36"/>
      <c r="R20">
        <v>44197</v>
      </c>
      <c r="U20" t="s">
        <v>241</v>
      </c>
      <c r="V20" s="37"/>
      <c r="W20" s="39" t="s">
        <v>150</v>
      </c>
      <c r="X20" s="39" t="s">
        <v>243</v>
      </c>
      <c r="Y20" s="39" t="s">
        <v>152</v>
      </c>
      <c r="Z20" s="39" t="s">
        <v>267</v>
      </c>
      <c r="AA20" s="36" t="s">
        <v>245</v>
      </c>
      <c r="AB20" s="39">
        <v>44284</v>
      </c>
      <c r="AC20" s="39" t="s">
        <v>272</v>
      </c>
      <c r="AD20" s="39" t="s">
        <v>269</v>
      </c>
      <c r="AE20" t="s">
        <v>270</v>
      </c>
      <c r="AF20" s="39"/>
      <c r="AG20" s="39" t="s">
        <v>150</v>
      </c>
      <c r="AH20" s="39" t="s">
        <v>150</v>
      </c>
      <c r="AI20">
        <v>8</v>
      </c>
      <c r="AK20">
        <v>10</v>
      </c>
      <c r="AL20" t="s">
        <v>220</v>
      </c>
      <c r="AM20">
        <v>2000000</v>
      </c>
      <c r="AN20" s="40"/>
      <c r="AO20">
        <v>2.0000000000000001E-4</v>
      </c>
      <c r="AP20" t="s">
        <v>158</v>
      </c>
      <c r="AQ20" t="s">
        <v>48</v>
      </c>
    </row>
    <row r="21" spans="1:43" x14ac:dyDescent="0.3">
      <c r="A21">
        <v>37569</v>
      </c>
      <c r="B21" s="33" t="s">
        <v>241</v>
      </c>
      <c r="C21" s="33" t="s">
        <v>152</v>
      </c>
      <c r="D21" t="s">
        <v>150</v>
      </c>
      <c r="E21" s="34"/>
      <c r="F21">
        <v>1</v>
      </c>
      <c r="G21" s="34"/>
      <c r="H21">
        <v>1</v>
      </c>
      <c r="I21" s="34"/>
      <c r="J21">
        <v>1</v>
      </c>
      <c r="K21" s="34"/>
      <c r="L21">
        <v>250</v>
      </c>
      <c r="M21" s="33"/>
      <c r="N21" s="34" t="s">
        <v>151</v>
      </c>
      <c r="O21">
        <v>1</v>
      </c>
      <c r="P21" t="s">
        <v>273</v>
      </c>
      <c r="Q21" s="36"/>
      <c r="R21">
        <v>44197</v>
      </c>
      <c r="U21" t="s">
        <v>241</v>
      </c>
      <c r="V21" s="37"/>
      <c r="W21" s="39" t="s">
        <v>150</v>
      </c>
      <c r="X21" s="39" t="s">
        <v>243</v>
      </c>
      <c r="Y21" s="39" t="s">
        <v>152</v>
      </c>
      <c r="Z21" s="39" t="s">
        <v>267</v>
      </c>
      <c r="AA21" s="36" t="s">
        <v>245</v>
      </c>
      <c r="AB21" s="39">
        <v>44284</v>
      </c>
      <c r="AC21" s="39" t="s">
        <v>274</v>
      </c>
      <c r="AD21" s="39" t="s">
        <v>269</v>
      </c>
      <c r="AE21" t="s">
        <v>270</v>
      </c>
      <c r="AF21" s="39"/>
      <c r="AG21" s="39" t="s">
        <v>150</v>
      </c>
      <c r="AH21" s="39" t="s">
        <v>150</v>
      </c>
      <c r="AI21">
        <v>8</v>
      </c>
      <c r="AK21">
        <v>10</v>
      </c>
      <c r="AL21" t="s">
        <v>220</v>
      </c>
      <c r="AM21">
        <v>2000000</v>
      </c>
      <c r="AN21" s="40"/>
      <c r="AO21">
        <v>2.0000000000000001E-4</v>
      </c>
      <c r="AP21" t="s">
        <v>158</v>
      </c>
      <c r="AQ21" t="s">
        <v>48</v>
      </c>
    </row>
    <row r="22" spans="1:43" x14ac:dyDescent="0.3">
      <c r="A22">
        <v>37570</v>
      </c>
      <c r="B22" s="33" t="s">
        <v>241</v>
      </c>
      <c r="C22" s="33" t="s">
        <v>152</v>
      </c>
      <c r="D22" t="s">
        <v>150</v>
      </c>
      <c r="E22" s="34"/>
      <c r="F22">
        <v>1</v>
      </c>
      <c r="G22" s="34"/>
      <c r="H22">
        <v>1</v>
      </c>
      <c r="I22" s="34"/>
      <c r="J22">
        <v>1</v>
      </c>
      <c r="K22" s="34"/>
      <c r="L22">
        <v>250</v>
      </c>
      <c r="M22" s="33"/>
      <c r="N22" s="34" t="s">
        <v>151</v>
      </c>
      <c r="O22" s="41">
        <v>1</v>
      </c>
      <c r="P22" t="s">
        <v>275</v>
      </c>
      <c r="Q22" s="36"/>
      <c r="R22">
        <v>44197</v>
      </c>
      <c r="U22" t="s">
        <v>241</v>
      </c>
      <c r="V22" s="37"/>
      <c r="W22" s="42" t="s">
        <v>150</v>
      </c>
      <c r="X22" s="39" t="s">
        <v>243</v>
      </c>
      <c r="Y22" s="39" t="s">
        <v>152</v>
      </c>
      <c r="Z22" s="42" t="s">
        <v>267</v>
      </c>
      <c r="AA22" s="36" t="s">
        <v>245</v>
      </c>
      <c r="AB22" s="42">
        <v>44284</v>
      </c>
      <c r="AC22" s="39" t="s">
        <v>276</v>
      </c>
      <c r="AD22" s="39" t="s">
        <v>269</v>
      </c>
      <c r="AE22" t="s">
        <v>270</v>
      </c>
      <c r="AF22" s="39"/>
      <c r="AG22" s="39" t="s">
        <v>150</v>
      </c>
      <c r="AH22" s="39" t="s">
        <v>150</v>
      </c>
      <c r="AI22">
        <v>8</v>
      </c>
      <c r="AK22" s="41">
        <v>10</v>
      </c>
      <c r="AL22" t="s">
        <v>220</v>
      </c>
      <c r="AM22">
        <v>2000000</v>
      </c>
      <c r="AN22" s="40"/>
      <c r="AO22">
        <v>2.0000000000000001E-4</v>
      </c>
      <c r="AP22" t="s">
        <v>158</v>
      </c>
      <c r="AQ22" t="s">
        <v>48</v>
      </c>
    </row>
    <row r="23" spans="1:43" x14ac:dyDescent="0.3">
      <c r="A23">
        <v>37571</v>
      </c>
      <c r="B23" s="33" t="s">
        <v>277</v>
      </c>
      <c r="C23" s="33" t="s">
        <v>152</v>
      </c>
      <c r="D23" t="s">
        <v>150</v>
      </c>
      <c r="E23" s="34"/>
      <c r="F23">
        <v>1</v>
      </c>
      <c r="G23" s="34"/>
      <c r="H23">
        <v>1</v>
      </c>
      <c r="I23" s="34"/>
      <c r="J23">
        <v>1</v>
      </c>
      <c r="K23" s="34"/>
      <c r="L23">
        <v>250</v>
      </c>
      <c r="M23" s="33"/>
      <c r="N23" s="34" t="s">
        <v>151</v>
      </c>
      <c r="O23">
        <v>1</v>
      </c>
      <c r="P23" t="s">
        <v>278</v>
      </c>
      <c r="Q23" s="36"/>
      <c r="R23">
        <v>44197</v>
      </c>
      <c r="U23" t="s">
        <v>277</v>
      </c>
      <c r="V23" s="37"/>
      <c r="W23" s="39" t="s">
        <v>150</v>
      </c>
      <c r="X23" s="39" t="s">
        <v>279</v>
      </c>
      <c r="Y23" s="39" t="s">
        <v>152</v>
      </c>
      <c r="Z23" s="39" t="s">
        <v>280</v>
      </c>
      <c r="AA23" s="36" t="s">
        <v>281</v>
      </c>
      <c r="AB23" s="39">
        <v>44284</v>
      </c>
      <c r="AC23" s="39" t="s">
        <v>282</v>
      </c>
      <c r="AD23" s="39" t="s">
        <v>283</v>
      </c>
      <c r="AE23" t="s">
        <v>284</v>
      </c>
      <c r="AF23" s="39"/>
      <c r="AG23" s="39" t="s">
        <v>150</v>
      </c>
      <c r="AH23" s="39" t="s">
        <v>150</v>
      </c>
      <c r="AI23">
        <v>8</v>
      </c>
      <c r="AK23">
        <v>6</v>
      </c>
      <c r="AL23" t="s">
        <v>125</v>
      </c>
      <c r="AM23">
        <v>2000000</v>
      </c>
      <c r="AN23" s="40"/>
      <c r="AO23">
        <v>2.0000000000000001E-4</v>
      </c>
      <c r="AP23" t="s">
        <v>158</v>
      </c>
      <c r="AQ23" t="s">
        <v>48</v>
      </c>
    </row>
    <row r="24" spans="1:43" x14ac:dyDescent="0.3">
      <c r="A24">
        <v>37572</v>
      </c>
      <c r="B24" s="33" t="s">
        <v>277</v>
      </c>
      <c r="C24" s="33" t="s">
        <v>152</v>
      </c>
      <c r="D24" t="s">
        <v>150</v>
      </c>
      <c r="E24" s="34"/>
      <c r="F24">
        <v>1</v>
      </c>
      <c r="G24" s="34"/>
      <c r="H24">
        <v>1</v>
      </c>
      <c r="I24" s="34"/>
      <c r="J24">
        <v>1</v>
      </c>
      <c r="K24" s="34"/>
      <c r="L24">
        <v>250</v>
      </c>
      <c r="M24" s="33"/>
      <c r="N24" s="34" t="s">
        <v>151</v>
      </c>
      <c r="O24">
        <v>1</v>
      </c>
      <c r="P24" t="s">
        <v>285</v>
      </c>
      <c r="Q24" s="36"/>
      <c r="R24">
        <v>44197</v>
      </c>
      <c r="U24" t="s">
        <v>277</v>
      </c>
      <c r="V24" s="37"/>
      <c r="W24" s="39" t="s">
        <v>150</v>
      </c>
      <c r="X24" s="39" t="s">
        <v>279</v>
      </c>
      <c r="Y24" s="39" t="s">
        <v>152</v>
      </c>
      <c r="Z24" s="39" t="s">
        <v>280</v>
      </c>
      <c r="AA24" s="36" t="s">
        <v>281</v>
      </c>
      <c r="AB24" s="39">
        <v>44284</v>
      </c>
      <c r="AC24" s="39" t="s">
        <v>286</v>
      </c>
      <c r="AD24" s="39" t="s">
        <v>283</v>
      </c>
      <c r="AE24" t="s">
        <v>284</v>
      </c>
      <c r="AF24" s="39"/>
      <c r="AG24" s="39" t="s">
        <v>150</v>
      </c>
      <c r="AH24" s="39" t="s">
        <v>150</v>
      </c>
      <c r="AI24">
        <v>8</v>
      </c>
      <c r="AK24">
        <v>6</v>
      </c>
      <c r="AL24" t="s">
        <v>125</v>
      </c>
      <c r="AM24">
        <v>2000000</v>
      </c>
      <c r="AN24" s="40"/>
      <c r="AO24">
        <v>2.0000000000000001E-4</v>
      </c>
      <c r="AP24" t="s">
        <v>158</v>
      </c>
      <c r="AQ24" t="s">
        <v>48</v>
      </c>
    </row>
    <row r="25" spans="1:43" x14ac:dyDescent="0.3">
      <c r="A25">
        <v>37573</v>
      </c>
      <c r="B25" s="33" t="s">
        <v>277</v>
      </c>
      <c r="C25" s="33" t="s">
        <v>152</v>
      </c>
      <c r="D25" t="s">
        <v>150</v>
      </c>
      <c r="E25" s="34"/>
      <c r="F25">
        <v>1</v>
      </c>
      <c r="G25" s="34"/>
      <c r="H25">
        <v>1</v>
      </c>
      <c r="I25" s="34"/>
      <c r="J25">
        <v>1</v>
      </c>
      <c r="K25" s="34"/>
      <c r="L25">
        <v>250</v>
      </c>
      <c r="M25" s="33"/>
      <c r="N25" s="34" t="s">
        <v>151</v>
      </c>
      <c r="O25">
        <v>1</v>
      </c>
      <c r="P25" t="s">
        <v>287</v>
      </c>
      <c r="Q25" s="36"/>
      <c r="R25">
        <v>44197</v>
      </c>
      <c r="U25" t="s">
        <v>277</v>
      </c>
      <c r="V25" s="37"/>
      <c r="W25" s="39" t="s">
        <v>150</v>
      </c>
      <c r="X25" s="39" t="s">
        <v>279</v>
      </c>
      <c r="Y25" s="39" t="s">
        <v>152</v>
      </c>
      <c r="Z25" s="39" t="s">
        <v>280</v>
      </c>
      <c r="AA25" s="36" t="s">
        <v>281</v>
      </c>
      <c r="AB25" s="39">
        <v>44284</v>
      </c>
      <c r="AC25" s="39" t="s">
        <v>288</v>
      </c>
      <c r="AD25" s="39" t="s">
        <v>283</v>
      </c>
      <c r="AE25" t="s">
        <v>284</v>
      </c>
      <c r="AF25" s="39"/>
      <c r="AG25" s="39" t="s">
        <v>150</v>
      </c>
      <c r="AH25" s="39" t="s">
        <v>150</v>
      </c>
      <c r="AI25">
        <v>8</v>
      </c>
      <c r="AK25">
        <v>6</v>
      </c>
      <c r="AL25" t="s">
        <v>125</v>
      </c>
      <c r="AM25">
        <v>2000000</v>
      </c>
      <c r="AN25" s="40"/>
      <c r="AO25">
        <v>2.0000000000000001E-4</v>
      </c>
      <c r="AP25" t="s">
        <v>158</v>
      </c>
      <c r="AQ25" t="s">
        <v>48</v>
      </c>
    </row>
    <row r="26" spans="1:43" x14ac:dyDescent="0.3">
      <c r="A26">
        <v>37574</v>
      </c>
      <c r="B26" s="33" t="s">
        <v>277</v>
      </c>
      <c r="C26" s="33" t="s">
        <v>152</v>
      </c>
      <c r="D26" t="s">
        <v>150</v>
      </c>
      <c r="E26" s="34"/>
      <c r="F26">
        <v>1</v>
      </c>
      <c r="G26" s="34"/>
      <c r="H26">
        <v>1</v>
      </c>
      <c r="I26" s="34"/>
      <c r="J26">
        <v>1</v>
      </c>
      <c r="K26" s="34"/>
      <c r="L26">
        <v>250</v>
      </c>
      <c r="M26" s="33"/>
      <c r="N26" s="34" t="s">
        <v>151</v>
      </c>
      <c r="O26" s="41">
        <v>1</v>
      </c>
      <c r="P26" t="s">
        <v>289</v>
      </c>
      <c r="Q26" s="36"/>
      <c r="R26">
        <v>44197</v>
      </c>
      <c r="U26" t="s">
        <v>277</v>
      </c>
      <c r="V26" s="37"/>
      <c r="W26" s="42" t="s">
        <v>150</v>
      </c>
      <c r="X26" s="39" t="s">
        <v>279</v>
      </c>
      <c r="Y26" s="39" t="s">
        <v>152</v>
      </c>
      <c r="Z26" s="42" t="s">
        <v>280</v>
      </c>
      <c r="AA26" s="36" t="s">
        <v>281</v>
      </c>
      <c r="AB26" s="42">
        <v>44284</v>
      </c>
      <c r="AC26" s="39" t="s">
        <v>290</v>
      </c>
      <c r="AD26" s="39" t="s">
        <v>283</v>
      </c>
      <c r="AE26" t="s">
        <v>284</v>
      </c>
      <c r="AF26" s="39"/>
      <c r="AG26" s="39" t="s">
        <v>150</v>
      </c>
      <c r="AH26" s="39" t="s">
        <v>150</v>
      </c>
      <c r="AI26">
        <v>8</v>
      </c>
      <c r="AK26" s="41">
        <v>6</v>
      </c>
      <c r="AL26" t="s">
        <v>125</v>
      </c>
      <c r="AM26">
        <v>2000000</v>
      </c>
      <c r="AN26" s="40"/>
      <c r="AO26">
        <v>2.0000000000000001E-4</v>
      </c>
      <c r="AP26" t="s">
        <v>158</v>
      </c>
      <c r="AQ26" t="s">
        <v>48</v>
      </c>
    </row>
    <row r="27" spans="1:43" x14ac:dyDescent="0.3">
      <c r="A27">
        <v>37575</v>
      </c>
      <c r="B27" s="33" t="s">
        <v>291</v>
      </c>
      <c r="C27" s="33" t="s">
        <v>152</v>
      </c>
      <c r="D27" t="s">
        <v>150</v>
      </c>
      <c r="E27" s="34"/>
      <c r="F27">
        <v>1</v>
      </c>
      <c r="G27" s="34"/>
      <c r="H27">
        <v>1</v>
      </c>
      <c r="I27" s="34"/>
      <c r="J27">
        <v>1</v>
      </c>
      <c r="K27" s="34"/>
      <c r="L27">
        <v>250</v>
      </c>
      <c r="M27" s="33"/>
      <c r="N27" s="34" t="s">
        <v>151</v>
      </c>
      <c r="O27">
        <v>1</v>
      </c>
      <c r="P27" t="s">
        <v>292</v>
      </c>
      <c r="Q27" s="36"/>
      <c r="R27">
        <v>44197</v>
      </c>
      <c r="U27" t="s">
        <v>291</v>
      </c>
      <c r="V27" s="37"/>
      <c r="W27" s="39" t="s">
        <v>150</v>
      </c>
      <c r="X27" s="39" t="s">
        <v>293</v>
      </c>
      <c r="Y27" s="39" t="s">
        <v>152</v>
      </c>
      <c r="Z27" s="39" t="s">
        <v>294</v>
      </c>
      <c r="AA27" s="36" t="s">
        <v>295</v>
      </c>
      <c r="AB27" s="39">
        <v>44284</v>
      </c>
      <c r="AC27" s="39" t="s">
        <v>296</v>
      </c>
      <c r="AD27" s="39" t="s">
        <v>297</v>
      </c>
      <c r="AE27" t="s">
        <v>298</v>
      </c>
      <c r="AF27" s="39"/>
      <c r="AG27" s="39" t="s">
        <v>150</v>
      </c>
      <c r="AH27" s="39" t="s">
        <v>150</v>
      </c>
      <c r="AI27">
        <v>8</v>
      </c>
      <c r="AK27">
        <v>6</v>
      </c>
      <c r="AL27" t="s">
        <v>125</v>
      </c>
      <c r="AM27">
        <v>2000000</v>
      </c>
      <c r="AN27" s="40"/>
      <c r="AO27">
        <v>2.0000000000000001E-4</v>
      </c>
      <c r="AP27" t="s">
        <v>158</v>
      </c>
      <c r="AQ27" t="s">
        <v>48</v>
      </c>
    </row>
    <row r="28" spans="1:43" x14ac:dyDescent="0.3">
      <c r="A28">
        <v>37576</v>
      </c>
      <c r="B28" s="33" t="s">
        <v>291</v>
      </c>
      <c r="C28" s="33" t="s">
        <v>152</v>
      </c>
      <c r="D28" t="s">
        <v>150</v>
      </c>
      <c r="E28" s="34"/>
      <c r="F28">
        <v>1</v>
      </c>
      <c r="G28" s="34"/>
      <c r="H28">
        <v>1</v>
      </c>
      <c r="I28" s="34"/>
      <c r="J28">
        <v>1</v>
      </c>
      <c r="K28" s="34"/>
      <c r="L28">
        <v>250</v>
      </c>
      <c r="M28" s="33"/>
      <c r="N28" s="34" t="s">
        <v>151</v>
      </c>
      <c r="O28">
        <v>1</v>
      </c>
      <c r="P28" t="s">
        <v>299</v>
      </c>
      <c r="Q28" s="36"/>
      <c r="R28">
        <v>44197</v>
      </c>
      <c r="U28" t="s">
        <v>291</v>
      </c>
      <c r="V28" s="37"/>
      <c r="W28" s="39" t="s">
        <v>150</v>
      </c>
      <c r="X28" s="39" t="s">
        <v>293</v>
      </c>
      <c r="Y28" s="39" t="s">
        <v>152</v>
      </c>
      <c r="Z28" s="39" t="s">
        <v>294</v>
      </c>
      <c r="AA28" s="36" t="s">
        <v>295</v>
      </c>
      <c r="AB28" s="39">
        <v>44284</v>
      </c>
      <c r="AC28" s="39" t="s">
        <v>300</v>
      </c>
      <c r="AD28" s="39" t="s">
        <v>297</v>
      </c>
      <c r="AE28" t="s">
        <v>298</v>
      </c>
      <c r="AF28" s="39"/>
      <c r="AG28" s="39" t="s">
        <v>150</v>
      </c>
      <c r="AH28" s="39" t="s">
        <v>150</v>
      </c>
      <c r="AI28">
        <v>8</v>
      </c>
      <c r="AK28">
        <v>6</v>
      </c>
      <c r="AL28" t="s">
        <v>125</v>
      </c>
      <c r="AM28">
        <v>2000000</v>
      </c>
      <c r="AN28" s="40"/>
      <c r="AO28">
        <v>2.0000000000000001E-4</v>
      </c>
      <c r="AP28" t="s">
        <v>158</v>
      </c>
      <c r="AQ28" t="s">
        <v>48</v>
      </c>
    </row>
    <row r="29" spans="1:43" x14ac:dyDescent="0.3">
      <c r="A29">
        <v>37577</v>
      </c>
      <c r="B29" s="33" t="s">
        <v>291</v>
      </c>
      <c r="C29" s="33" t="s">
        <v>152</v>
      </c>
      <c r="D29" t="s">
        <v>150</v>
      </c>
      <c r="E29" s="34"/>
      <c r="F29">
        <v>1</v>
      </c>
      <c r="G29" s="34"/>
      <c r="H29">
        <v>1</v>
      </c>
      <c r="I29" s="34"/>
      <c r="J29">
        <v>1</v>
      </c>
      <c r="K29" s="34"/>
      <c r="L29">
        <v>250</v>
      </c>
      <c r="M29" s="33"/>
      <c r="N29" s="34" t="s">
        <v>151</v>
      </c>
      <c r="O29">
        <v>1</v>
      </c>
      <c r="P29" t="s">
        <v>301</v>
      </c>
      <c r="Q29" s="36"/>
      <c r="R29">
        <v>44197</v>
      </c>
      <c r="U29" t="s">
        <v>291</v>
      </c>
      <c r="V29" s="37"/>
      <c r="W29" s="39" t="s">
        <v>150</v>
      </c>
      <c r="X29" s="39" t="s">
        <v>293</v>
      </c>
      <c r="Y29" s="39" t="s">
        <v>152</v>
      </c>
      <c r="Z29" s="39" t="s">
        <v>294</v>
      </c>
      <c r="AA29" s="36" t="s">
        <v>295</v>
      </c>
      <c r="AB29" s="39">
        <v>44284</v>
      </c>
      <c r="AC29" s="39" t="s">
        <v>302</v>
      </c>
      <c r="AD29" s="39" t="s">
        <v>297</v>
      </c>
      <c r="AE29" t="s">
        <v>298</v>
      </c>
      <c r="AF29" s="39"/>
      <c r="AG29" s="39" t="s">
        <v>150</v>
      </c>
      <c r="AH29" s="39" t="s">
        <v>150</v>
      </c>
      <c r="AI29">
        <v>8</v>
      </c>
      <c r="AK29">
        <v>6</v>
      </c>
      <c r="AL29" t="s">
        <v>125</v>
      </c>
      <c r="AM29">
        <v>2000000</v>
      </c>
      <c r="AN29" s="40"/>
      <c r="AO29">
        <v>2.0000000000000001E-4</v>
      </c>
      <c r="AP29" t="s">
        <v>158</v>
      </c>
      <c r="AQ29" t="s">
        <v>48</v>
      </c>
    </row>
    <row r="30" spans="1:43" x14ac:dyDescent="0.3">
      <c r="A30">
        <v>37578</v>
      </c>
      <c r="B30" s="33" t="s">
        <v>291</v>
      </c>
      <c r="C30" s="33" t="s">
        <v>152</v>
      </c>
      <c r="D30" t="s">
        <v>150</v>
      </c>
      <c r="E30" s="34"/>
      <c r="F30">
        <v>1</v>
      </c>
      <c r="G30" s="34"/>
      <c r="H30">
        <v>1</v>
      </c>
      <c r="I30" s="34"/>
      <c r="J30">
        <v>1</v>
      </c>
      <c r="K30" s="34"/>
      <c r="L30">
        <v>250</v>
      </c>
      <c r="M30" s="33"/>
      <c r="N30" s="34" t="s">
        <v>151</v>
      </c>
      <c r="O30" s="41">
        <v>1</v>
      </c>
      <c r="P30" t="s">
        <v>303</v>
      </c>
      <c r="Q30" s="36"/>
      <c r="R30">
        <v>44197</v>
      </c>
      <c r="U30" t="s">
        <v>291</v>
      </c>
      <c r="V30" s="37"/>
      <c r="W30" s="42" t="s">
        <v>150</v>
      </c>
      <c r="X30" s="39" t="s">
        <v>293</v>
      </c>
      <c r="Y30" s="39" t="s">
        <v>152</v>
      </c>
      <c r="Z30" s="42" t="s">
        <v>294</v>
      </c>
      <c r="AA30" s="36" t="s">
        <v>295</v>
      </c>
      <c r="AB30" s="42">
        <v>44284</v>
      </c>
      <c r="AC30" s="39" t="s">
        <v>304</v>
      </c>
      <c r="AD30" s="39" t="s">
        <v>297</v>
      </c>
      <c r="AE30" t="s">
        <v>298</v>
      </c>
      <c r="AF30" s="39"/>
      <c r="AG30" s="39" t="s">
        <v>150</v>
      </c>
      <c r="AH30" s="39" t="s">
        <v>150</v>
      </c>
      <c r="AI30">
        <v>8</v>
      </c>
      <c r="AK30" s="41">
        <v>6</v>
      </c>
      <c r="AL30" t="s">
        <v>125</v>
      </c>
      <c r="AM30">
        <v>2000000</v>
      </c>
      <c r="AN30" s="40"/>
      <c r="AO30">
        <v>2.0000000000000001E-4</v>
      </c>
      <c r="AP30" t="s">
        <v>158</v>
      </c>
      <c r="AQ30" t="s">
        <v>48</v>
      </c>
    </row>
    <row r="31" spans="1:43" x14ac:dyDescent="0.3">
      <c r="A31">
        <v>37579</v>
      </c>
      <c r="B31" s="33" t="s">
        <v>291</v>
      </c>
      <c r="C31" s="33" t="s">
        <v>152</v>
      </c>
      <c r="D31" t="s">
        <v>150</v>
      </c>
      <c r="E31" s="34"/>
      <c r="F31">
        <v>1</v>
      </c>
      <c r="G31" s="34"/>
      <c r="H31">
        <v>1</v>
      </c>
      <c r="I31" s="34"/>
      <c r="J31">
        <v>1</v>
      </c>
      <c r="K31" s="34"/>
      <c r="L31">
        <v>250</v>
      </c>
      <c r="M31" s="33"/>
      <c r="N31" s="34" t="s">
        <v>151</v>
      </c>
      <c r="O31">
        <v>1</v>
      </c>
      <c r="P31" t="s">
        <v>305</v>
      </c>
      <c r="Q31" s="36"/>
      <c r="R31">
        <v>44197</v>
      </c>
      <c r="U31" t="s">
        <v>291</v>
      </c>
      <c r="V31" s="37"/>
      <c r="W31" s="39" t="s">
        <v>150</v>
      </c>
      <c r="X31" s="39" t="s">
        <v>293</v>
      </c>
      <c r="Y31" s="39" t="s">
        <v>152</v>
      </c>
      <c r="Z31" s="39" t="s">
        <v>306</v>
      </c>
      <c r="AA31" s="36" t="s">
        <v>307</v>
      </c>
      <c r="AB31" s="39">
        <v>44284</v>
      </c>
      <c r="AC31" s="39" t="s">
        <v>308</v>
      </c>
      <c r="AD31" s="39" t="s">
        <v>309</v>
      </c>
      <c r="AE31" t="s">
        <v>310</v>
      </c>
      <c r="AF31" s="39"/>
      <c r="AG31" s="39" t="s">
        <v>150</v>
      </c>
      <c r="AH31" s="39" t="s">
        <v>150</v>
      </c>
      <c r="AI31">
        <v>8</v>
      </c>
      <c r="AK31">
        <v>6</v>
      </c>
      <c r="AL31" t="s">
        <v>125</v>
      </c>
      <c r="AM31">
        <v>2000000</v>
      </c>
      <c r="AN31" s="40"/>
      <c r="AO31">
        <v>2.0000000000000001E-4</v>
      </c>
      <c r="AP31" t="s">
        <v>158</v>
      </c>
      <c r="AQ31" t="s">
        <v>48</v>
      </c>
    </row>
    <row r="32" spans="1:43" x14ac:dyDescent="0.3">
      <c r="A32">
        <v>37580</v>
      </c>
      <c r="B32" s="33" t="s">
        <v>291</v>
      </c>
      <c r="C32" s="33" t="s">
        <v>152</v>
      </c>
      <c r="D32" t="s">
        <v>150</v>
      </c>
      <c r="E32" s="34"/>
      <c r="F32">
        <v>1</v>
      </c>
      <c r="G32" s="34"/>
      <c r="H32">
        <v>1</v>
      </c>
      <c r="I32" s="34"/>
      <c r="J32">
        <v>1</v>
      </c>
      <c r="K32" s="34"/>
      <c r="L32">
        <v>250</v>
      </c>
      <c r="M32" s="33"/>
      <c r="N32" s="34" t="s">
        <v>151</v>
      </c>
      <c r="O32">
        <v>1</v>
      </c>
      <c r="P32" t="s">
        <v>311</v>
      </c>
      <c r="Q32" s="36"/>
      <c r="R32">
        <v>44197</v>
      </c>
      <c r="U32" t="s">
        <v>291</v>
      </c>
      <c r="V32" s="37"/>
      <c r="W32" s="39" t="s">
        <v>150</v>
      </c>
      <c r="X32" s="39" t="s">
        <v>293</v>
      </c>
      <c r="Y32" s="39" t="s">
        <v>152</v>
      </c>
      <c r="Z32" s="39" t="s">
        <v>306</v>
      </c>
      <c r="AA32" s="36" t="s">
        <v>307</v>
      </c>
      <c r="AB32" s="39">
        <v>44284</v>
      </c>
      <c r="AC32" s="39" t="s">
        <v>312</v>
      </c>
      <c r="AD32" s="39" t="s">
        <v>309</v>
      </c>
      <c r="AE32" t="s">
        <v>310</v>
      </c>
      <c r="AF32" s="39"/>
      <c r="AG32" s="39" t="s">
        <v>150</v>
      </c>
      <c r="AH32" s="39" t="s">
        <v>150</v>
      </c>
      <c r="AI32">
        <v>8</v>
      </c>
      <c r="AK32">
        <v>6</v>
      </c>
      <c r="AL32" t="s">
        <v>125</v>
      </c>
      <c r="AM32">
        <v>2000000</v>
      </c>
      <c r="AN32" s="40"/>
      <c r="AO32">
        <v>2.0000000000000001E-4</v>
      </c>
      <c r="AP32" t="s">
        <v>158</v>
      </c>
      <c r="AQ32" t="s">
        <v>48</v>
      </c>
    </row>
    <row r="33" spans="1:43" x14ac:dyDescent="0.3">
      <c r="A33">
        <v>37581</v>
      </c>
      <c r="B33" s="33" t="s">
        <v>291</v>
      </c>
      <c r="C33" s="33" t="s">
        <v>152</v>
      </c>
      <c r="D33" t="s">
        <v>150</v>
      </c>
      <c r="E33" s="34"/>
      <c r="F33">
        <v>1</v>
      </c>
      <c r="G33" s="34"/>
      <c r="H33">
        <v>1</v>
      </c>
      <c r="I33" s="34"/>
      <c r="J33">
        <v>1</v>
      </c>
      <c r="K33" s="34"/>
      <c r="L33">
        <v>250</v>
      </c>
      <c r="M33" s="33"/>
      <c r="N33" s="34" t="s">
        <v>151</v>
      </c>
      <c r="O33" s="41">
        <v>1</v>
      </c>
      <c r="P33" t="s">
        <v>313</v>
      </c>
      <c r="Q33" s="36"/>
      <c r="R33">
        <v>44197</v>
      </c>
      <c r="U33" t="s">
        <v>291</v>
      </c>
      <c r="V33" s="37"/>
      <c r="W33" s="42" t="s">
        <v>150</v>
      </c>
      <c r="X33" s="39" t="s">
        <v>293</v>
      </c>
      <c r="Y33" s="39" t="s">
        <v>152</v>
      </c>
      <c r="Z33" s="42" t="s">
        <v>306</v>
      </c>
      <c r="AA33" s="36" t="s">
        <v>307</v>
      </c>
      <c r="AB33" s="42">
        <v>44284</v>
      </c>
      <c r="AC33" s="39" t="s">
        <v>314</v>
      </c>
      <c r="AD33" s="39" t="s">
        <v>309</v>
      </c>
      <c r="AE33" t="s">
        <v>310</v>
      </c>
      <c r="AF33" s="39"/>
      <c r="AG33" s="39" t="s">
        <v>150</v>
      </c>
      <c r="AH33" s="39" t="s">
        <v>150</v>
      </c>
      <c r="AI33">
        <v>8</v>
      </c>
      <c r="AK33" s="41">
        <v>6</v>
      </c>
      <c r="AL33" t="s">
        <v>125</v>
      </c>
      <c r="AM33">
        <v>2000000</v>
      </c>
      <c r="AN33" s="40"/>
      <c r="AO33">
        <v>2.0000000000000001E-4</v>
      </c>
      <c r="AP33" t="s">
        <v>158</v>
      </c>
      <c r="AQ33" t="s">
        <v>48</v>
      </c>
    </row>
    <row r="34" spans="1:43" x14ac:dyDescent="0.3">
      <c r="A34">
        <v>37582</v>
      </c>
      <c r="B34" s="33" t="s">
        <v>291</v>
      </c>
      <c r="C34" s="33" t="s">
        <v>152</v>
      </c>
      <c r="D34" t="s">
        <v>150</v>
      </c>
      <c r="E34" s="34"/>
      <c r="F34">
        <v>1</v>
      </c>
      <c r="G34" s="34"/>
      <c r="H34">
        <v>1</v>
      </c>
      <c r="I34" s="34"/>
      <c r="J34">
        <v>1</v>
      </c>
      <c r="K34" s="34"/>
      <c r="L34">
        <v>250</v>
      </c>
      <c r="M34" s="33"/>
      <c r="N34" s="34" t="s">
        <v>151</v>
      </c>
      <c r="O34">
        <v>1</v>
      </c>
      <c r="P34" t="s">
        <v>315</v>
      </c>
      <c r="Q34" s="36"/>
      <c r="R34">
        <v>44197</v>
      </c>
      <c r="U34" t="s">
        <v>291</v>
      </c>
      <c r="V34" s="37"/>
      <c r="W34" s="39" t="s">
        <v>150</v>
      </c>
      <c r="X34" s="39" t="s">
        <v>293</v>
      </c>
      <c r="Y34" s="39" t="s">
        <v>152</v>
      </c>
      <c r="Z34" s="39" t="s">
        <v>306</v>
      </c>
      <c r="AA34" s="36" t="s">
        <v>307</v>
      </c>
      <c r="AB34" s="39">
        <v>44284</v>
      </c>
      <c r="AC34" s="39" t="s">
        <v>316</v>
      </c>
      <c r="AD34" s="39" t="s">
        <v>309</v>
      </c>
      <c r="AE34" t="s">
        <v>310</v>
      </c>
      <c r="AF34" s="39"/>
      <c r="AG34" s="39" t="s">
        <v>150</v>
      </c>
      <c r="AH34" s="39" t="s">
        <v>150</v>
      </c>
      <c r="AI34">
        <v>8</v>
      </c>
      <c r="AK34">
        <v>6</v>
      </c>
      <c r="AL34" t="s">
        <v>125</v>
      </c>
      <c r="AM34">
        <v>2000000</v>
      </c>
      <c r="AN34" s="40"/>
      <c r="AO34">
        <v>2.0000000000000001E-4</v>
      </c>
      <c r="AP34" t="s">
        <v>158</v>
      </c>
      <c r="AQ34" t="s">
        <v>48</v>
      </c>
    </row>
    <row r="35" spans="1:43" x14ac:dyDescent="0.3">
      <c r="A35">
        <v>37583</v>
      </c>
      <c r="B35" s="33" t="s">
        <v>291</v>
      </c>
      <c r="C35" s="33" t="s">
        <v>152</v>
      </c>
      <c r="D35" t="s">
        <v>150</v>
      </c>
      <c r="E35" s="34"/>
      <c r="F35">
        <v>1</v>
      </c>
      <c r="G35" s="34"/>
      <c r="H35">
        <v>1</v>
      </c>
      <c r="I35" s="34"/>
      <c r="J35">
        <v>1</v>
      </c>
      <c r="K35" s="34"/>
      <c r="L35">
        <v>250</v>
      </c>
      <c r="M35" s="33"/>
      <c r="N35" s="34" t="s">
        <v>151</v>
      </c>
      <c r="O35">
        <v>1</v>
      </c>
      <c r="P35" t="s">
        <v>317</v>
      </c>
      <c r="Q35" s="36"/>
      <c r="R35">
        <v>44197</v>
      </c>
      <c r="U35" t="s">
        <v>291</v>
      </c>
      <c r="V35" s="37"/>
      <c r="W35" s="39" t="s">
        <v>150</v>
      </c>
      <c r="X35" s="39" t="s">
        <v>293</v>
      </c>
      <c r="Y35" s="39" t="s">
        <v>152</v>
      </c>
      <c r="Z35" s="39" t="s">
        <v>318</v>
      </c>
      <c r="AA35" s="36" t="s">
        <v>307</v>
      </c>
      <c r="AB35" s="39">
        <v>44284</v>
      </c>
      <c r="AC35" s="39" t="s">
        <v>319</v>
      </c>
      <c r="AD35" s="39" t="s">
        <v>320</v>
      </c>
      <c r="AE35" t="s">
        <v>321</v>
      </c>
      <c r="AF35" s="39"/>
      <c r="AG35" s="39" t="s">
        <v>150</v>
      </c>
      <c r="AH35" s="39" t="s">
        <v>150</v>
      </c>
      <c r="AI35">
        <v>8</v>
      </c>
      <c r="AK35">
        <v>6</v>
      </c>
      <c r="AL35" t="s">
        <v>125</v>
      </c>
      <c r="AM35">
        <v>2000000</v>
      </c>
      <c r="AN35" s="40"/>
      <c r="AO35">
        <v>2.0000000000000001E-4</v>
      </c>
      <c r="AP35" t="s">
        <v>158</v>
      </c>
      <c r="AQ35" t="s">
        <v>48</v>
      </c>
    </row>
    <row r="36" spans="1:43" x14ac:dyDescent="0.3">
      <c r="A36">
        <v>37584</v>
      </c>
      <c r="B36" s="33" t="s">
        <v>291</v>
      </c>
      <c r="C36" s="33" t="s">
        <v>152</v>
      </c>
      <c r="D36" t="s">
        <v>150</v>
      </c>
      <c r="E36" s="34"/>
      <c r="F36">
        <v>1</v>
      </c>
      <c r="G36" s="34"/>
      <c r="H36">
        <v>1</v>
      </c>
      <c r="I36" s="34"/>
      <c r="J36">
        <v>1</v>
      </c>
      <c r="K36" s="34"/>
      <c r="L36">
        <v>250</v>
      </c>
      <c r="M36" s="33"/>
      <c r="N36" s="34" t="s">
        <v>151</v>
      </c>
      <c r="O36">
        <v>1</v>
      </c>
      <c r="P36" t="s">
        <v>322</v>
      </c>
      <c r="Q36" s="36"/>
      <c r="R36">
        <v>44197</v>
      </c>
      <c r="U36" t="s">
        <v>291</v>
      </c>
      <c r="V36" s="37"/>
      <c r="W36" s="39" t="s">
        <v>150</v>
      </c>
      <c r="X36" s="39" t="s">
        <v>293</v>
      </c>
      <c r="Y36" s="39" t="s">
        <v>152</v>
      </c>
      <c r="Z36" s="39" t="s">
        <v>318</v>
      </c>
      <c r="AA36" s="36" t="s">
        <v>307</v>
      </c>
      <c r="AB36" s="39">
        <v>44284</v>
      </c>
      <c r="AC36" s="39" t="s">
        <v>323</v>
      </c>
      <c r="AD36" s="39" t="s">
        <v>320</v>
      </c>
      <c r="AE36" t="s">
        <v>321</v>
      </c>
      <c r="AF36" s="39"/>
      <c r="AG36" s="39" t="s">
        <v>150</v>
      </c>
      <c r="AH36" s="39" t="s">
        <v>150</v>
      </c>
      <c r="AI36">
        <v>8</v>
      </c>
      <c r="AK36">
        <v>6</v>
      </c>
      <c r="AL36" t="s">
        <v>125</v>
      </c>
      <c r="AM36">
        <v>2000000</v>
      </c>
      <c r="AN36" s="40"/>
      <c r="AO36">
        <v>2.0000000000000001E-4</v>
      </c>
      <c r="AP36" t="s">
        <v>158</v>
      </c>
      <c r="AQ36" t="s">
        <v>48</v>
      </c>
    </row>
    <row r="37" spans="1:43" x14ac:dyDescent="0.3">
      <c r="A37">
        <v>37585</v>
      </c>
      <c r="B37" s="33" t="s">
        <v>291</v>
      </c>
      <c r="C37" s="33" t="s">
        <v>152</v>
      </c>
      <c r="D37" t="s">
        <v>150</v>
      </c>
      <c r="E37" s="34"/>
      <c r="F37">
        <v>1</v>
      </c>
      <c r="G37" s="34"/>
      <c r="H37">
        <v>1</v>
      </c>
      <c r="I37" s="34"/>
      <c r="J37">
        <v>1</v>
      </c>
      <c r="K37" s="34"/>
      <c r="L37">
        <v>250</v>
      </c>
      <c r="M37" s="33"/>
      <c r="N37" s="34" t="s">
        <v>151</v>
      </c>
      <c r="O37">
        <v>1</v>
      </c>
      <c r="P37" t="s">
        <v>324</v>
      </c>
      <c r="Q37" s="36"/>
      <c r="R37">
        <v>44197</v>
      </c>
      <c r="U37" t="s">
        <v>291</v>
      </c>
      <c r="V37" s="37"/>
      <c r="W37" s="39" t="s">
        <v>150</v>
      </c>
      <c r="X37" s="39" t="s">
        <v>293</v>
      </c>
      <c r="Y37" s="39" t="s">
        <v>152</v>
      </c>
      <c r="Z37" s="39" t="s">
        <v>318</v>
      </c>
      <c r="AA37" s="36" t="s">
        <v>307</v>
      </c>
      <c r="AB37" s="39">
        <v>44284</v>
      </c>
      <c r="AC37" s="39" t="s">
        <v>325</v>
      </c>
      <c r="AD37" s="39" t="s">
        <v>320</v>
      </c>
      <c r="AE37" t="s">
        <v>321</v>
      </c>
      <c r="AF37" s="39"/>
      <c r="AG37" s="39" t="s">
        <v>150</v>
      </c>
      <c r="AH37" s="39" t="s">
        <v>150</v>
      </c>
      <c r="AI37">
        <v>8</v>
      </c>
      <c r="AK37">
        <v>6</v>
      </c>
      <c r="AL37" t="s">
        <v>125</v>
      </c>
      <c r="AM37">
        <v>2000000</v>
      </c>
      <c r="AN37" s="40"/>
      <c r="AO37">
        <v>2.0000000000000001E-4</v>
      </c>
      <c r="AP37" t="s">
        <v>158</v>
      </c>
      <c r="AQ37" t="s">
        <v>48</v>
      </c>
    </row>
    <row r="38" spans="1:43" x14ac:dyDescent="0.3">
      <c r="A38">
        <v>37586</v>
      </c>
      <c r="B38" s="33" t="s">
        <v>291</v>
      </c>
      <c r="C38" s="33" t="s">
        <v>152</v>
      </c>
      <c r="D38" t="s">
        <v>150</v>
      </c>
      <c r="E38" s="34"/>
      <c r="F38">
        <v>1</v>
      </c>
      <c r="G38" s="34"/>
      <c r="H38">
        <v>1</v>
      </c>
      <c r="I38" s="34"/>
      <c r="J38">
        <v>1</v>
      </c>
      <c r="K38" s="34"/>
      <c r="L38">
        <v>250</v>
      </c>
      <c r="M38" s="33"/>
      <c r="N38" s="34" t="s">
        <v>151</v>
      </c>
      <c r="O38">
        <v>1</v>
      </c>
      <c r="P38" t="s">
        <v>326</v>
      </c>
      <c r="Q38" s="36"/>
      <c r="R38">
        <v>44197</v>
      </c>
      <c r="U38" t="s">
        <v>291</v>
      </c>
      <c r="V38" s="37"/>
      <c r="W38" s="39" t="s">
        <v>150</v>
      </c>
      <c r="X38" s="39" t="s">
        <v>293</v>
      </c>
      <c r="Y38" s="39" t="s">
        <v>152</v>
      </c>
      <c r="Z38" s="39" t="s">
        <v>318</v>
      </c>
      <c r="AA38" s="36" t="s">
        <v>307</v>
      </c>
      <c r="AB38" s="39">
        <v>44284</v>
      </c>
      <c r="AC38" s="39" t="s">
        <v>327</v>
      </c>
      <c r="AD38" s="39" t="s">
        <v>320</v>
      </c>
      <c r="AE38" t="s">
        <v>321</v>
      </c>
      <c r="AF38" s="39"/>
      <c r="AG38" s="39" t="s">
        <v>150</v>
      </c>
      <c r="AH38" s="39" t="s">
        <v>150</v>
      </c>
      <c r="AI38">
        <v>8</v>
      </c>
      <c r="AK38">
        <v>6</v>
      </c>
      <c r="AL38" t="s">
        <v>125</v>
      </c>
      <c r="AM38">
        <v>2000000</v>
      </c>
      <c r="AN38" s="40"/>
      <c r="AO38">
        <v>2.0000000000000001E-4</v>
      </c>
      <c r="AP38" t="s">
        <v>158</v>
      </c>
      <c r="AQ38" t="s">
        <v>48</v>
      </c>
    </row>
    <row r="39" spans="1:43" x14ac:dyDescent="0.3">
      <c r="A39">
        <v>37587</v>
      </c>
      <c r="B39" s="33" t="s">
        <v>328</v>
      </c>
      <c r="C39" s="33" t="s">
        <v>152</v>
      </c>
      <c r="D39" t="s">
        <v>150</v>
      </c>
      <c r="E39" s="34"/>
      <c r="F39">
        <v>1</v>
      </c>
      <c r="G39" s="34"/>
      <c r="H39">
        <v>1</v>
      </c>
      <c r="I39" s="34"/>
      <c r="J39">
        <v>1</v>
      </c>
      <c r="K39" s="34"/>
      <c r="L39">
        <v>250</v>
      </c>
      <c r="M39" s="33"/>
      <c r="N39" s="34" t="s">
        <v>151</v>
      </c>
      <c r="O39" s="41">
        <v>1</v>
      </c>
      <c r="P39" t="s">
        <v>329</v>
      </c>
      <c r="Q39" s="36"/>
      <c r="R39">
        <v>44197</v>
      </c>
      <c r="U39" t="s">
        <v>328</v>
      </c>
      <c r="V39" s="37"/>
      <c r="W39" s="42" t="s">
        <v>150</v>
      </c>
      <c r="X39" s="39" t="s">
        <v>330</v>
      </c>
      <c r="Y39" s="39" t="s">
        <v>152</v>
      </c>
      <c r="Z39" s="42" t="s">
        <v>331</v>
      </c>
      <c r="AA39" s="36" t="s">
        <v>332</v>
      </c>
      <c r="AB39" s="42">
        <v>44284</v>
      </c>
      <c r="AC39" s="39" t="s">
        <v>333</v>
      </c>
      <c r="AD39" s="39" t="s">
        <v>334</v>
      </c>
      <c r="AE39" t="s">
        <v>335</v>
      </c>
      <c r="AF39" s="39"/>
      <c r="AG39" s="39" t="s">
        <v>150</v>
      </c>
      <c r="AH39" s="39" t="s">
        <v>150</v>
      </c>
      <c r="AI39">
        <v>9</v>
      </c>
      <c r="AK39" s="41">
        <v>26</v>
      </c>
      <c r="AL39" t="s">
        <v>160</v>
      </c>
      <c r="AM39">
        <v>2000000</v>
      </c>
      <c r="AN39" s="40"/>
      <c r="AO39">
        <v>2.0000000000000001E-4</v>
      </c>
      <c r="AP39" t="s">
        <v>158</v>
      </c>
      <c r="AQ39" t="s">
        <v>48</v>
      </c>
    </row>
    <row r="40" spans="1:43" x14ac:dyDescent="0.3">
      <c r="A40">
        <v>37588</v>
      </c>
      <c r="B40" s="33" t="s">
        <v>328</v>
      </c>
      <c r="C40" s="33" t="s">
        <v>152</v>
      </c>
      <c r="D40" t="s">
        <v>150</v>
      </c>
      <c r="E40" s="34"/>
      <c r="F40">
        <v>1</v>
      </c>
      <c r="G40" s="34"/>
      <c r="H40">
        <v>1</v>
      </c>
      <c r="I40" s="34"/>
      <c r="J40">
        <v>1</v>
      </c>
      <c r="K40" s="34"/>
      <c r="L40">
        <v>250</v>
      </c>
      <c r="M40" s="33"/>
      <c r="N40" s="34" t="s">
        <v>151</v>
      </c>
      <c r="O40">
        <v>1</v>
      </c>
      <c r="P40" t="s">
        <v>336</v>
      </c>
      <c r="Q40" s="36"/>
      <c r="R40">
        <v>44197</v>
      </c>
      <c r="U40" t="s">
        <v>328</v>
      </c>
      <c r="V40" s="37"/>
      <c r="W40" s="39" t="s">
        <v>150</v>
      </c>
      <c r="X40" s="39" t="s">
        <v>330</v>
      </c>
      <c r="Y40" s="39" t="s">
        <v>152</v>
      </c>
      <c r="Z40" s="39" t="s">
        <v>331</v>
      </c>
      <c r="AA40" s="36" t="s">
        <v>332</v>
      </c>
      <c r="AB40" s="39">
        <v>44284</v>
      </c>
      <c r="AC40" s="39" t="s">
        <v>337</v>
      </c>
      <c r="AD40" s="39" t="s">
        <v>334</v>
      </c>
      <c r="AE40" t="s">
        <v>335</v>
      </c>
      <c r="AF40" s="39"/>
      <c r="AG40" s="39" t="s">
        <v>150</v>
      </c>
      <c r="AH40" s="39" t="s">
        <v>150</v>
      </c>
      <c r="AI40">
        <v>9</v>
      </c>
      <c r="AK40">
        <v>26</v>
      </c>
      <c r="AL40" t="s">
        <v>160</v>
      </c>
      <c r="AM40">
        <v>2000000</v>
      </c>
      <c r="AN40" s="40"/>
      <c r="AO40">
        <v>2.0000000000000001E-4</v>
      </c>
      <c r="AP40" t="s">
        <v>158</v>
      </c>
      <c r="AQ40" t="s">
        <v>48</v>
      </c>
    </row>
    <row r="41" spans="1:43" x14ac:dyDescent="0.3">
      <c r="A41">
        <v>37589</v>
      </c>
      <c r="B41" s="33" t="s">
        <v>328</v>
      </c>
      <c r="C41" s="33" t="s">
        <v>152</v>
      </c>
      <c r="D41" t="s">
        <v>150</v>
      </c>
      <c r="E41" s="34"/>
      <c r="F41">
        <v>1</v>
      </c>
      <c r="G41" s="34"/>
      <c r="H41">
        <v>1</v>
      </c>
      <c r="I41" s="34"/>
      <c r="J41">
        <v>1</v>
      </c>
      <c r="K41" s="34"/>
      <c r="L41">
        <v>250</v>
      </c>
      <c r="M41" s="33"/>
      <c r="N41" s="34" t="s">
        <v>151</v>
      </c>
      <c r="O41">
        <v>1</v>
      </c>
      <c r="P41" t="s">
        <v>338</v>
      </c>
      <c r="Q41" s="36"/>
      <c r="R41">
        <v>44197</v>
      </c>
      <c r="U41" t="s">
        <v>328</v>
      </c>
      <c r="V41" s="37"/>
      <c r="W41" s="39" t="s">
        <v>150</v>
      </c>
      <c r="X41" s="39" t="s">
        <v>330</v>
      </c>
      <c r="Y41" s="39" t="s">
        <v>152</v>
      </c>
      <c r="Z41" s="39" t="s">
        <v>331</v>
      </c>
      <c r="AA41" s="36" t="s">
        <v>332</v>
      </c>
      <c r="AB41" s="39">
        <v>44284</v>
      </c>
      <c r="AC41" s="39" t="s">
        <v>339</v>
      </c>
      <c r="AD41" s="39" t="s">
        <v>334</v>
      </c>
      <c r="AE41" t="s">
        <v>335</v>
      </c>
      <c r="AF41" s="39"/>
      <c r="AG41" s="39" t="s">
        <v>150</v>
      </c>
      <c r="AH41" s="39" t="s">
        <v>150</v>
      </c>
      <c r="AI41">
        <v>9</v>
      </c>
      <c r="AK41">
        <v>26</v>
      </c>
      <c r="AL41" t="s">
        <v>160</v>
      </c>
      <c r="AM41">
        <v>2000000</v>
      </c>
      <c r="AN41" s="40"/>
      <c r="AO41">
        <v>2.0000000000000001E-4</v>
      </c>
      <c r="AP41" t="s">
        <v>158</v>
      </c>
      <c r="AQ41" t="s">
        <v>48</v>
      </c>
    </row>
    <row r="42" spans="1:43" x14ac:dyDescent="0.3">
      <c r="A42">
        <v>37590</v>
      </c>
      <c r="B42" s="33" t="s">
        <v>328</v>
      </c>
      <c r="C42" s="33" t="s">
        <v>152</v>
      </c>
      <c r="D42" t="s">
        <v>150</v>
      </c>
      <c r="E42" s="34"/>
      <c r="F42">
        <v>1</v>
      </c>
      <c r="G42" s="34"/>
      <c r="H42">
        <v>1</v>
      </c>
      <c r="I42" s="34"/>
      <c r="J42">
        <v>1</v>
      </c>
      <c r="K42" s="34"/>
      <c r="L42">
        <v>250</v>
      </c>
      <c r="M42" s="33"/>
      <c r="N42" s="34" t="s">
        <v>151</v>
      </c>
      <c r="O42" s="41">
        <v>1</v>
      </c>
      <c r="P42" t="s">
        <v>340</v>
      </c>
      <c r="Q42" s="36"/>
      <c r="R42">
        <v>44197</v>
      </c>
      <c r="U42" t="s">
        <v>328</v>
      </c>
      <c r="V42" s="37"/>
      <c r="W42" s="42" t="s">
        <v>150</v>
      </c>
      <c r="X42" s="39" t="s">
        <v>330</v>
      </c>
      <c r="Y42" s="39" t="s">
        <v>152</v>
      </c>
      <c r="Z42" s="42" t="s">
        <v>331</v>
      </c>
      <c r="AA42" s="36" t="s">
        <v>332</v>
      </c>
      <c r="AB42" s="42">
        <v>44284</v>
      </c>
      <c r="AC42" s="39" t="s">
        <v>341</v>
      </c>
      <c r="AD42" s="39" t="s">
        <v>334</v>
      </c>
      <c r="AE42" t="s">
        <v>335</v>
      </c>
      <c r="AF42" s="39"/>
      <c r="AG42" s="39" t="s">
        <v>150</v>
      </c>
      <c r="AH42" s="39" t="s">
        <v>150</v>
      </c>
      <c r="AI42">
        <v>9</v>
      </c>
      <c r="AK42" s="41">
        <v>26</v>
      </c>
      <c r="AL42" t="s">
        <v>160</v>
      </c>
      <c r="AM42">
        <v>2000000</v>
      </c>
      <c r="AN42" s="40"/>
      <c r="AO42">
        <v>2.0000000000000001E-4</v>
      </c>
      <c r="AP42" t="s">
        <v>158</v>
      </c>
      <c r="AQ42" t="s">
        <v>48</v>
      </c>
    </row>
    <row r="43" spans="1:43" x14ac:dyDescent="0.3">
      <c r="A43">
        <v>37591</v>
      </c>
      <c r="B43" s="33" t="s">
        <v>328</v>
      </c>
      <c r="C43" s="33" t="s">
        <v>152</v>
      </c>
      <c r="D43" t="s">
        <v>150</v>
      </c>
      <c r="E43" s="34"/>
      <c r="F43">
        <v>1</v>
      </c>
      <c r="G43" s="34"/>
      <c r="H43">
        <v>1</v>
      </c>
      <c r="I43" s="34"/>
      <c r="J43">
        <v>1</v>
      </c>
      <c r="K43" s="34"/>
      <c r="L43">
        <v>250</v>
      </c>
      <c r="M43" s="33"/>
      <c r="N43" s="34" t="s">
        <v>151</v>
      </c>
      <c r="O43">
        <v>1</v>
      </c>
      <c r="P43" t="s">
        <v>342</v>
      </c>
      <c r="Q43" s="36"/>
      <c r="R43">
        <v>44197</v>
      </c>
      <c r="U43" t="s">
        <v>328</v>
      </c>
      <c r="V43" s="37"/>
      <c r="W43" s="39" t="s">
        <v>150</v>
      </c>
      <c r="X43" s="39" t="s">
        <v>330</v>
      </c>
      <c r="Y43" s="39" t="s">
        <v>152</v>
      </c>
      <c r="Z43" s="39" t="s">
        <v>331</v>
      </c>
      <c r="AA43" s="36" t="s">
        <v>332</v>
      </c>
      <c r="AB43" s="39">
        <v>44284</v>
      </c>
      <c r="AC43" s="39" t="s">
        <v>343</v>
      </c>
      <c r="AD43" s="39" t="s">
        <v>334</v>
      </c>
      <c r="AE43" t="s">
        <v>335</v>
      </c>
      <c r="AF43" s="39"/>
      <c r="AG43" s="39" t="s">
        <v>150</v>
      </c>
      <c r="AH43" s="39" t="s">
        <v>150</v>
      </c>
      <c r="AI43">
        <v>9</v>
      </c>
      <c r="AK43">
        <v>26</v>
      </c>
      <c r="AL43" t="s">
        <v>160</v>
      </c>
      <c r="AM43">
        <v>2000000</v>
      </c>
      <c r="AN43" s="40"/>
      <c r="AO43">
        <v>2.0000000000000001E-4</v>
      </c>
      <c r="AP43" t="s">
        <v>158</v>
      </c>
      <c r="AQ43" t="s">
        <v>48</v>
      </c>
    </row>
    <row r="44" spans="1:43" x14ac:dyDescent="0.3">
      <c r="A44">
        <v>37592</v>
      </c>
      <c r="B44" s="33" t="s">
        <v>328</v>
      </c>
      <c r="C44" s="33" t="s">
        <v>152</v>
      </c>
      <c r="D44" t="s">
        <v>150</v>
      </c>
      <c r="E44" s="34"/>
      <c r="F44">
        <v>1</v>
      </c>
      <c r="G44" s="34"/>
      <c r="H44">
        <v>1</v>
      </c>
      <c r="I44" s="34"/>
      <c r="J44">
        <v>1</v>
      </c>
      <c r="K44" s="34"/>
      <c r="L44">
        <v>250</v>
      </c>
      <c r="M44" s="33"/>
      <c r="N44" s="34" t="s">
        <v>151</v>
      </c>
      <c r="O44">
        <v>1</v>
      </c>
      <c r="P44" t="s">
        <v>344</v>
      </c>
      <c r="Q44" s="36"/>
      <c r="R44">
        <v>44197</v>
      </c>
      <c r="U44" t="s">
        <v>328</v>
      </c>
      <c r="V44" s="37"/>
      <c r="W44" s="39" t="s">
        <v>150</v>
      </c>
      <c r="X44" s="39" t="s">
        <v>330</v>
      </c>
      <c r="Y44" s="39" t="s">
        <v>152</v>
      </c>
      <c r="Z44" s="39" t="s">
        <v>331</v>
      </c>
      <c r="AA44" s="36" t="s">
        <v>332</v>
      </c>
      <c r="AB44" s="39">
        <v>44284</v>
      </c>
      <c r="AC44" s="39" t="s">
        <v>345</v>
      </c>
      <c r="AD44" s="39" t="s">
        <v>334</v>
      </c>
      <c r="AE44" t="s">
        <v>335</v>
      </c>
      <c r="AF44" s="39"/>
      <c r="AG44" s="39" t="s">
        <v>150</v>
      </c>
      <c r="AH44" s="39" t="s">
        <v>150</v>
      </c>
      <c r="AI44">
        <v>9</v>
      </c>
      <c r="AK44">
        <v>26</v>
      </c>
      <c r="AL44" t="s">
        <v>160</v>
      </c>
      <c r="AM44">
        <v>2000000</v>
      </c>
      <c r="AN44" s="40"/>
      <c r="AO44">
        <v>2.0000000000000001E-4</v>
      </c>
      <c r="AP44" t="s">
        <v>158</v>
      </c>
      <c r="AQ44" t="s">
        <v>48</v>
      </c>
    </row>
    <row r="45" spans="1:43" x14ac:dyDescent="0.3">
      <c r="A45">
        <v>37593</v>
      </c>
      <c r="B45" s="33" t="s">
        <v>328</v>
      </c>
      <c r="C45" s="33" t="s">
        <v>152</v>
      </c>
      <c r="D45" t="s">
        <v>150</v>
      </c>
      <c r="E45" s="34"/>
      <c r="F45">
        <v>1</v>
      </c>
      <c r="G45" s="34"/>
      <c r="H45">
        <v>1</v>
      </c>
      <c r="I45" s="34"/>
      <c r="J45">
        <v>1</v>
      </c>
      <c r="K45" s="34"/>
      <c r="L45">
        <v>250</v>
      </c>
      <c r="M45" s="33"/>
      <c r="N45" s="34" t="s">
        <v>151</v>
      </c>
      <c r="O45" s="41">
        <v>1</v>
      </c>
      <c r="P45" t="s">
        <v>346</v>
      </c>
      <c r="Q45" s="36"/>
      <c r="R45">
        <v>44197</v>
      </c>
      <c r="U45" t="s">
        <v>328</v>
      </c>
      <c r="V45" s="37"/>
      <c r="W45" s="42" t="s">
        <v>150</v>
      </c>
      <c r="X45" s="39" t="s">
        <v>330</v>
      </c>
      <c r="Y45" s="39" t="s">
        <v>152</v>
      </c>
      <c r="Z45" s="42" t="s">
        <v>331</v>
      </c>
      <c r="AA45" s="36" t="s">
        <v>332</v>
      </c>
      <c r="AB45" s="42">
        <v>44284</v>
      </c>
      <c r="AC45" s="39" t="s">
        <v>347</v>
      </c>
      <c r="AD45" s="39" t="s">
        <v>334</v>
      </c>
      <c r="AE45" t="s">
        <v>335</v>
      </c>
      <c r="AF45" s="39"/>
      <c r="AG45" s="39" t="s">
        <v>150</v>
      </c>
      <c r="AH45" s="39" t="s">
        <v>150</v>
      </c>
      <c r="AI45">
        <v>9</v>
      </c>
      <c r="AK45" s="41">
        <v>26</v>
      </c>
      <c r="AL45" t="s">
        <v>160</v>
      </c>
      <c r="AM45">
        <v>2000000</v>
      </c>
      <c r="AN45" s="40"/>
      <c r="AO45">
        <v>2.0000000000000001E-4</v>
      </c>
      <c r="AP45" t="s">
        <v>158</v>
      </c>
      <c r="AQ45" t="s">
        <v>48</v>
      </c>
    </row>
    <row r="46" spans="1:43" x14ac:dyDescent="0.3">
      <c r="A46">
        <v>37594</v>
      </c>
      <c r="B46" s="33" t="s">
        <v>348</v>
      </c>
      <c r="C46" s="33" t="s">
        <v>152</v>
      </c>
      <c r="D46" t="s">
        <v>150</v>
      </c>
      <c r="E46" s="34"/>
      <c r="F46">
        <v>1</v>
      </c>
      <c r="G46" s="34"/>
      <c r="H46">
        <v>1</v>
      </c>
      <c r="I46" s="34"/>
      <c r="J46">
        <v>1</v>
      </c>
      <c r="K46" s="34"/>
      <c r="L46">
        <v>250</v>
      </c>
      <c r="M46" s="33"/>
      <c r="N46" s="34" t="s">
        <v>151</v>
      </c>
      <c r="O46" s="35">
        <v>1</v>
      </c>
      <c r="P46" t="s">
        <v>349</v>
      </c>
      <c r="Q46" s="36"/>
      <c r="R46">
        <v>44197</v>
      </c>
      <c r="U46" t="s">
        <v>348</v>
      </c>
      <c r="V46" s="37"/>
      <c r="W46" s="38" t="s">
        <v>150</v>
      </c>
      <c r="X46" s="39" t="s">
        <v>350</v>
      </c>
      <c r="Y46" s="39" t="s">
        <v>152</v>
      </c>
      <c r="Z46" s="38" t="s">
        <v>351</v>
      </c>
      <c r="AA46" s="36" t="s">
        <v>352</v>
      </c>
      <c r="AB46" s="38">
        <v>44284</v>
      </c>
      <c r="AC46" s="39" t="s">
        <v>353</v>
      </c>
      <c r="AD46" s="39" t="s">
        <v>354</v>
      </c>
      <c r="AE46" t="s">
        <v>355</v>
      </c>
      <c r="AF46" s="39"/>
      <c r="AG46" s="39" t="s">
        <v>150</v>
      </c>
      <c r="AH46" s="39" t="s">
        <v>150</v>
      </c>
      <c r="AI46">
        <v>9</v>
      </c>
      <c r="AK46" s="35">
        <v>21</v>
      </c>
      <c r="AL46" t="s">
        <v>125</v>
      </c>
      <c r="AM46">
        <v>2000000</v>
      </c>
      <c r="AN46" s="40"/>
      <c r="AO46">
        <v>2.0000000000000001E-4</v>
      </c>
      <c r="AP46" t="s">
        <v>158</v>
      </c>
      <c r="AQ46" t="s">
        <v>48</v>
      </c>
    </row>
    <row r="47" spans="1:43" x14ac:dyDescent="0.3">
      <c r="A47">
        <v>37595</v>
      </c>
      <c r="B47" s="33" t="s">
        <v>348</v>
      </c>
      <c r="C47" s="33" t="s">
        <v>152</v>
      </c>
      <c r="D47" t="s">
        <v>150</v>
      </c>
      <c r="E47" s="34"/>
      <c r="F47">
        <v>1</v>
      </c>
      <c r="G47" s="34"/>
      <c r="H47">
        <v>1</v>
      </c>
      <c r="I47" s="34"/>
      <c r="J47">
        <v>1</v>
      </c>
      <c r="K47" s="34"/>
      <c r="L47">
        <v>250</v>
      </c>
      <c r="M47" s="33"/>
      <c r="N47" s="34" t="s">
        <v>151</v>
      </c>
      <c r="O47">
        <v>1</v>
      </c>
      <c r="P47" t="s">
        <v>356</v>
      </c>
      <c r="Q47" s="36"/>
      <c r="R47">
        <v>44197</v>
      </c>
      <c r="U47" t="s">
        <v>348</v>
      </c>
      <c r="V47" s="37"/>
      <c r="W47" s="39" t="s">
        <v>150</v>
      </c>
      <c r="X47" s="39" t="s">
        <v>350</v>
      </c>
      <c r="Y47" s="39" t="s">
        <v>152</v>
      </c>
      <c r="Z47" s="39" t="s">
        <v>351</v>
      </c>
      <c r="AA47" s="36" t="s">
        <v>352</v>
      </c>
      <c r="AB47" s="39">
        <v>44284</v>
      </c>
      <c r="AC47" s="39" t="s">
        <v>357</v>
      </c>
      <c r="AD47" s="39" t="s">
        <v>354</v>
      </c>
      <c r="AE47" t="s">
        <v>355</v>
      </c>
      <c r="AF47" s="39"/>
      <c r="AG47" s="39" t="s">
        <v>150</v>
      </c>
      <c r="AH47" s="39" t="s">
        <v>150</v>
      </c>
      <c r="AI47">
        <v>9</v>
      </c>
      <c r="AK47">
        <v>21</v>
      </c>
      <c r="AL47" t="s">
        <v>125</v>
      </c>
      <c r="AM47">
        <v>2000000</v>
      </c>
      <c r="AN47" s="40"/>
      <c r="AO47">
        <v>2.0000000000000001E-4</v>
      </c>
      <c r="AP47" t="s">
        <v>158</v>
      </c>
      <c r="AQ47" t="s">
        <v>48</v>
      </c>
    </row>
    <row r="48" spans="1:43" x14ac:dyDescent="0.3">
      <c r="A48">
        <v>37596</v>
      </c>
      <c r="B48" s="33" t="s">
        <v>348</v>
      </c>
      <c r="C48" s="33" t="s">
        <v>152</v>
      </c>
      <c r="D48" t="s">
        <v>150</v>
      </c>
      <c r="E48" s="34"/>
      <c r="F48">
        <v>1</v>
      </c>
      <c r="G48" s="34"/>
      <c r="H48">
        <v>1</v>
      </c>
      <c r="I48" s="34"/>
      <c r="J48">
        <v>1</v>
      </c>
      <c r="K48" s="34"/>
      <c r="L48">
        <v>250</v>
      </c>
      <c r="M48" s="33"/>
      <c r="N48" s="34" t="s">
        <v>151</v>
      </c>
      <c r="O48" s="41">
        <v>1</v>
      </c>
      <c r="P48" t="s">
        <v>358</v>
      </c>
      <c r="Q48" s="36"/>
      <c r="R48">
        <v>44197</v>
      </c>
      <c r="U48" t="s">
        <v>348</v>
      </c>
      <c r="V48" s="37"/>
      <c r="W48" s="42" t="s">
        <v>150</v>
      </c>
      <c r="X48" s="39" t="s">
        <v>350</v>
      </c>
      <c r="Y48" s="39" t="s">
        <v>152</v>
      </c>
      <c r="Z48" s="42" t="s">
        <v>351</v>
      </c>
      <c r="AA48" s="36" t="s">
        <v>352</v>
      </c>
      <c r="AB48" s="42">
        <v>44284</v>
      </c>
      <c r="AC48" s="39" t="s">
        <v>359</v>
      </c>
      <c r="AD48" s="39" t="s">
        <v>354</v>
      </c>
      <c r="AE48" t="s">
        <v>355</v>
      </c>
      <c r="AF48" s="39"/>
      <c r="AG48" s="39" t="s">
        <v>150</v>
      </c>
      <c r="AH48" s="39" t="s">
        <v>150</v>
      </c>
      <c r="AI48">
        <v>9</v>
      </c>
      <c r="AK48" s="41">
        <v>21</v>
      </c>
      <c r="AL48" t="s">
        <v>125</v>
      </c>
      <c r="AM48">
        <v>2000000</v>
      </c>
      <c r="AN48" s="40"/>
      <c r="AO48">
        <v>2.0000000000000001E-4</v>
      </c>
      <c r="AP48" t="s">
        <v>158</v>
      </c>
      <c r="AQ48" t="s">
        <v>48</v>
      </c>
    </row>
    <row r="49" spans="1:43" x14ac:dyDescent="0.3">
      <c r="A49">
        <v>37597</v>
      </c>
      <c r="B49" s="33" t="s">
        <v>360</v>
      </c>
      <c r="C49" s="33" t="s">
        <v>152</v>
      </c>
      <c r="D49" t="s">
        <v>150</v>
      </c>
      <c r="E49" s="34"/>
      <c r="F49">
        <v>1</v>
      </c>
      <c r="G49" s="34"/>
      <c r="H49">
        <v>1</v>
      </c>
      <c r="I49" s="34"/>
      <c r="J49">
        <v>1</v>
      </c>
      <c r="K49" s="34"/>
      <c r="L49">
        <v>250</v>
      </c>
      <c r="M49" s="33"/>
      <c r="N49" s="34" t="s">
        <v>151</v>
      </c>
      <c r="O49">
        <v>1</v>
      </c>
      <c r="P49" t="s">
        <v>361</v>
      </c>
      <c r="Q49" s="36"/>
      <c r="R49">
        <v>44197</v>
      </c>
      <c r="U49" t="s">
        <v>360</v>
      </c>
      <c r="V49" s="37"/>
      <c r="W49" s="39" t="s">
        <v>150</v>
      </c>
      <c r="X49" s="39" t="s">
        <v>362</v>
      </c>
      <c r="Y49" s="39" t="s">
        <v>152</v>
      </c>
      <c r="Z49" s="39" t="s">
        <v>363</v>
      </c>
      <c r="AA49" s="36" t="s">
        <v>364</v>
      </c>
      <c r="AB49" s="39">
        <v>44284</v>
      </c>
      <c r="AC49" s="39" t="s">
        <v>365</v>
      </c>
      <c r="AD49" s="39" t="s">
        <v>366</v>
      </c>
      <c r="AE49" t="s">
        <v>367</v>
      </c>
      <c r="AF49" s="39"/>
      <c r="AG49" s="39" t="s">
        <v>150</v>
      </c>
      <c r="AH49" s="39" t="s">
        <v>150</v>
      </c>
      <c r="AI49">
        <v>8</v>
      </c>
      <c r="AK49">
        <v>61</v>
      </c>
      <c r="AL49" t="s">
        <v>368</v>
      </c>
      <c r="AM49">
        <v>2000000</v>
      </c>
      <c r="AN49" s="40"/>
      <c r="AO49">
        <v>2.0000000000000001E-4</v>
      </c>
      <c r="AP49" t="s">
        <v>158</v>
      </c>
      <c r="AQ49" t="s">
        <v>48</v>
      </c>
    </row>
    <row r="50" spans="1:43" x14ac:dyDescent="0.3">
      <c r="A50">
        <v>37598</v>
      </c>
      <c r="B50" s="33" t="s">
        <v>360</v>
      </c>
      <c r="C50" s="33" t="s">
        <v>152</v>
      </c>
      <c r="D50" t="s">
        <v>150</v>
      </c>
      <c r="E50" s="34"/>
      <c r="F50">
        <v>1</v>
      </c>
      <c r="G50" s="34"/>
      <c r="H50">
        <v>1</v>
      </c>
      <c r="I50" s="34"/>
      <c r="J50">
        <v>1</v>
      </c>
      <c r="K50" s="34"/>
      <c r="L50">
        <v>250</v>
      </c>
      <c r="M50" s="33"/>
      <c r="N50" s="34" t="s">
        <v>151</v>
      </c>
      <c r="O50">
        <v>1</v>
      </c>
      <c r="P50" t="s">
        <v>369</v>
      </c>
      <c r="Q50" s="36"/>
      <c r="R50">
        <v>44197</v>
      </c>
      <c r="U50" t="s">
        <v>360</v>
      </c>
      <c r="V50" s="37"/>
      <c r="W50" s="39" t="s">
        <v>150</v>
      </c>
      <c r="X50" s="39" t="s">
        <v>362</v>
      </c>
      <c r="Y50" s="39" t="s">
        <v>152</v>
      </c>
      <c r="Z50" s="39" t="s">
        <v>363</v>
      </c>
      <c r="AA50" s="36" t="s">
        <v>364</v>
      </c>
      <c r="AB50" s="39">
        <v>44284</v>
      </c>
      <c r="AC50" s="39" t="s">
        <v>370</v>
      </c>
      <c r="AD50" s="39" t="s">
        <v>366</v>
      </c>
      <c r="AE50" t="s">
        <v>367</v>
      </c>
      <c r="AF50" s="39"/>
      <c r="AG50" s="39" t="s">
        <v>150</v>
      </c>
      <c r="AH50" s="39" t="s">
        <v>150</v>
      </c>
      <c r="AI50">
        <v>8</v>
      </c>
      <c r="AK50">
        <v>61</v>
      </c>
      <c r="AL50" t="s">
        <v>368</v>
      </c>
      <c r="AM50">
        <v>2000000</v>
      </c>
      <c r="AN50" s="40"/>
      <c r="AO50">
        <v>2.0000000000000001E-4</v>
      </c>
      <c r="AP50" t="s">
        <v>158</v>
      </c>
      <c r="AQ50" t="s">
        <v>48</v>
      </c>
    </row>
    <row r="51" spans="1:43" x14ac:dyDescent="0.3">
      <c r="A51">
        <v>37599</v>
      </c>
      <c r="B51" s="33" t="s">
        <v>360</v>
      </c>
      <c r="C51" s="33" t="s">
        <v>152</v>
      </c>
      <c r="D51" t="s">
        <v>150</v>
      </c>
      <c r="E51" s="34"/>
      <c r="F51">
        <v>1</v>
      </c>
      <c r="G51" s="34"/>
      <c r="H51">
        <v>1</v>
      </c>
      <c r="I51" s="34"/>
      <c r="J51">
        <v>1</v>
      </c>
      <c r="K51" s="34"/>
      <c r="L51">
        <v>250</v>
      </c>
      <c r="M51" s="33"/>
      <c r="N51" s="34" t="s">
        <v>151</v>
      </c>
      <c r="O51" s="41">
        <v>1</v>
      </c>
      <c r="P51" t="s">
        <v>371</v>
      </c>
      <c r="Q51" s="36"/>
      <c r="R51">
        <v>44197</v>
      </c>
      <c r="U51" t="s">
        <v>360</v>
      </c>
      <c r="V51" s="37"/>
      <c r="W51" s="42" t="s">
        <v>150</v>
      </c>
      <c r="X51" s="39" t="s">
        <v>362</v>
      </c>
      <c r="Y51" s="39" t="s">
        <v>152</v>
      </c>
      <c r="Z51" s="42" t="s">
        <v>363</v>
      </c>
      <c r="AA51" s="36" t="s">
        <v>364</v>
      </c>
      <c r="AB51" s="42">
        <v>44284</v>
      </c>
      <c r="AC51" s="39" t="s">
        <v>372</v>
      </c>
      <c r="AD51" s="39" t="s">
        <v>366</v>
      </c>
      <c r="AE51" t="s">
        <v>367</v>
      </c>
      <c r="AF51" s="39"/>
      <c r="AG51" s="39" t="s">
        <v>150</v>
      </c>
      <c r="AH51" s="39" t="s">
        <v>150</v>
      </c>
      <c r="AI51">
        <v>8</v>
      </c>
      <c r="AK51" s="41">
        <v>61</v>
      </c>
      <c r="AL51" t="s">
        <v>368</v>
      </c>
      <c r="AM51">
        <v>2000000</v>
      </c>
      <c r="AN51" s="40"/>
      <c r="AO51">
        <v>2.0000000000000001E-4</v>
      </c>
      <c r="AP51" t="s">
        <v>158</v>
      </c>
      <c r="AQ51" t="s">
        <v>48</v>
      </c>
    </row>
    <row r="52" spans="1:43" x14ac:dyDescent="0.3">
      <c r="A52">
        <v>37600</v>
      </c>
      <c r="B52" s="33" t="s">
        <v>360</v>
      </c>
      <c r="C52" s="33" t="s">
        <v>152</v>
      </c>
      <c r="D52" t="s">
        <v>150</v>
      </c>
      <c r="E52" s="34"/>
      <c r="F52">
        <v>1</v>
      </c>
      <c r="G52" s="34"/>
      <c r="H52">
        <v>1</v>
      </c>
      <c r="I52" s="34"/>
      <c r="J52">
        <v>1</v>
      </c>
      <c r="K52" s="34"/>
      <c r="L52">
        <v>250</v>
      </c>
      <c r="M52" s="33"/>
      <c r="N52" s="34" t="s">
        <v>151</v>
      </c>
      <c r="O52">
        <v>1</v>
      </c>
      <c r="P52" t="s">
        <v>373</v>
      </c>
      <c r="Q52" s="36"/>
      <c r="R52">
        <v>44197</v>
      </c>
      <c r="U52" t="s">
        <v>360</v>
      </c>
      <c r="V52" s="37"/>
      <c r="W52" s="39" t="s">
        <v>150</v>
      </c>
      <c r="X52" s="39" t="s">
        <v>362</v>
      </c>
      <c r="Y52" s="39" t="s">
        <v>152</v>
      </c>
      <c r="Z52" s="39" t="s">
        <v>363</v>
      </c>
      <c r="AA52" s="36" t="s">
        <v>364</v>
      </c>
      <c r="AB52" s="39">
        <v>44284</v>
      </c>
      <c r="AC52" s="39" t="s">
        <v>374</v>
      </c>
      <c r="AD52" s="39" t="s">
        <v>366</v>
      </c>
      <c r="AE52" t="s">
        <v>367</v>
      </c>
      <c r="AF52" s="39"/>
      <c r="AG52" s="39" t="s">
        <v>150</v>
      </c>
      <c r="AH52" s="39" t="s">
        <v>150</v>
      </c>
      <c r="AI52">
        <v>8</v>
      </c>
      <c r="AK52">
        <v>61</v>
      </c>
      <c r="AL52" t="s">
        <v>368</v>
      </c>
      <c r="AM52">
        <v>2000000</v>
      </c>
      <c r="AN52" s="40"/>
      <c r="AO52">
        <v>2.0000000000000001E-4</v>
      </c>
      <c r="AP52" t="s">
        <v>158</v>
      </c>
      <c r="AQ52" t="s">
        <v>48</v>
      </c>
    </row>
    <row r="53" spans="1:43" x14ac:dyDescent="0.3">
      <c r="A53">
        <v>37601</v>
      </c>
      <c r="B53" s="33" t="s">
        <v>360</v>
      </c>
      <c r="C53" s="33" t="s">
        <v>152</v>
      </c>
      <c r="D53" t="s">
        <v>150</v>
      </c>
      <c r="E53" s="34"/>
      <c r="F53">
        <v>1</v>
      </c>
      <c r="G53" s="34"/>
      <c r="H53">
        <v>1</v>
      </c>
      <c r="I53" s="34"/>
      <c r="J53">
        <v>1</v>
      </c>
      <c r="K53" s="34"/>
      <c r="L53">
        <v>250</v>
      </c>
      <c r="M53" s="33"/>
      <c r="N53" s="34" t="s">
        <v>151</v>
      </c>
      <c r="O53">
        <v>1</v>
      </c>
      <c r="P53" t="s">
        <v>375</v>
      </c>
      <c r="Q53" s="36"/>
      <c r="R53">
        <v>44197</v>
      </c>
      <c r="U53" t="s">
        <v>360</v>
      </c>
      <c r="V53" s="37"/>
      <c r="W53" s="39" t="s">
        <v>150</v>
      </c>
      <c r="X53" s="39" t="s">
        <v>362</v>
      </c>
      <c r="Y53" s="39" t="s">
        <v>152</v>
      </c>
      <c r="Z53" s="39" t="s">
        <v>363</v>
      </c>
      <c r="AA53" s="36" t="s">
        <v>364</v>
      </c>
      <c r="AB53" s="39">
        <v>44284</v>
      </c>
      <c r="AC53" s="39" t="s">
        <v>376</v>
      </c>
      <c r="AD53" s="39" t="s">
        <v>366</v>
      </c>
      <c r="AE53" t="s">
        <v>367</v>
      </c>
      <c r="AF53" s="39"/>
      <c r="AG53" s="39" t="s">
        <v>150</v>
      </c>
      <c r="AH53" s="39" t="s">
        <v>150</v>
      </c>
      <c r="AI53">
        <v>8</v>
      </c>
      <c r="AK53">
        <v>61</v>
      </c>
      <c r="AL53" t="s">
        <v>368</v>
      </c>
      <c r="AM53">
        <v>2000000</v>
      </c>
      <c r="AN53" s="40"/>
      <c r="AO53">
        <v>2.0000000000000001E-4</v>
      </c>
      <c r="AP53" t="s">
        <v>158</v>
      </c>
      <c r="AQ53" t="s">
        <v>48</v>
      </c>
    </row>
    <row r="54" spans="1:43" x14ac:dyDescent="0.3">
      <c r="A54">
        <v>37602</v>
      </c>
      <c r="B54" s="33" t="s">
        <v>360</v>
      </c>
      <c r="C54" s="33" t="s">
        <v>152</v>
      </c>
      <c r="D54" t="s">
        <v>150</v>
      </c>
      <c r="E54" s="34"/>
      <c r="F54">
        <v>1</v>
      </c>
      <c r="G54" s="34"/>
      <c r="H54">
        <v>1</v>
      </c>
      <c r="I54" s="34"/>
      <c r="J54">
        <v>1</v>
      </c>
      <c r="K54" s="34"/>
      <c r="L54">
        <v>250</v>
      </c>
      <c r="M54" s="33"/>
      <c r="N54" s="34" t="s">
        <v>151</v>
      </c>
      <c r="O54" s="41">
        <v>1</v>
      </c>
      <c r="P54" t="s">
        <v>377</v>
      </c>
      <c r="Q54" s="36"/>
      <c r="R54">
        <v>44197</v>
      </c>
      <c r="U54" t="s">
        <v>360</v>
      </c>
      <c r="V54" s="37"/>
      <c r="W54" s="42" t="s">
        <v>150</v>
      </c>
      <c r="X54" s="39" t="s">
        <v>378</v>
      </c>
      <c r="Y54" s="39" t="s">
        <v>152</v>
      </c>
      <c r="Z54" s="42" t="s">
        <v>379</v>
      </c>
      <c r="AA54" s="36" t="s">
        <v>380</v>
      </c>
      <c r="AB54" s="42">
        <v>44284</v>
      </c>
      <c r="AC54" s="39" t="s">
        <v>381</v>
      </c>
      <c r="AD54" s="39" t="s">
        <v>382</v>
      </c>
      <c r="AE54" t="s">
        <v>383</v>
      </c>
      <c r="AF54" s="39"/>
      <c r="AG54" s="39" t="s">
        <v>150</v>
      </c>
      <c r="AH54" s="39" t="s">
        <v>150</v>
      </c>
      <c r="AI54">
        <v>8</v>
      </c>
      <c r="AK54" s="41">
        <v>61</v>
      </c>
      <c r="AL54" t="s">
        <v>368</v>
      </c>
      <c r="AM54">
        <v>2000000</v>
      </c>
      <c r="AN54" s="40"/>
      <c r="AO54">
        <v>2.0000000000000001E-4</v>
      </c>
      <c r="AP54" t="s">
        <v>158</v>
      </c>
      <c r="AQ54" t="s">
        <v>48</v>
      </c>
    </row>
    <row r="55" spans="1:43" x14ac:dyDescent="0.3">
      <c r="A55">
        <v>37603</v>
      </c>
      <c r="B55" s="33" t="s">
        <v>360</v>
      </c>
      <c r="C55" s="33" t="s">
        <v>152</v>
      </c>
      <c r="D55" t="s">
        <v>150</v>
      </c>
      <c r="E55" s="34"/>
      <c r="F55">
        <v>1</v>
      </c>
      <c r="G55" s="34"/>
      <c r="H55">
        <v>1</v>
      </c>
      <c r="I55" s="34"/>
      <c r="J55">
        <v>1</v>
      </c>
      <c r="K55" s="34"/>
      <c r="L55">
        <v>250</v>
      </c>
      <c r="M55" s="33"/>
      <c r="N55" s="34" t="s">
        <v>151</v>
      </c>
      <c r="O55">
        <v>1</v>
      </c>
      <c r="P55" t="s">
        <v>384</v>
      </c>
      <c r="Q55" s="36"/>
      <c r="R55">
        <v>44197</v>
      </c>
      <c r="U55" t="s">
        <v>360</v>
      </c>
      <c r="V55" s="37"/>
      <c r="W55" t="s">
        <v>150</v>
      </c>
      <c r="X55" s="39" t="s">
        <v>378</v>
      </c>
      <c r="Y55" s="39" t="s">
        <v>152</v>
      </c>
      <c r="Z55" s="39" t="s">
        <v>379</v>
      </c>
      <c r="AA55" s="36" t="s">
        <v>380</v>
      </c>
      <c r="AB55" s="39">
        <v>44284</v>
      </c>
      <c r="AC55" s="39" t="s">
        <v>385</v>
      </c>
      <c r="AD55" s="39" t="s">
        <v>382</v>
      </c>
      <c r="AE55" t="s">
        <v>383</v>
      </c>
      <c r="AF55" s="39"/>
      <c r="AG55" s="39" t="s">
        <v>150</v>
      </c>
      <c r="AH55" s="39" t="s">
        <v>150</v>
      </c>
      <c r="AI55">
        <v>8</v>
      </c>
      <c r="AK55">
        <v>61</v>
      </c>
      <c r="AL55" t="s">
        <v>368</v>
      </c>
      <c r="AM55">
        <v>2000000</v>
      </c>
      <c r="AN55" s="40"/>
      <c r="AO55">
        <v>2.0000000000000001E-4</v>
      </c>
      <c r="AP55" t="s">
        <v>158</v>
      </c>
      <c r="AQ55" t="s">
        <v>48</v>
      </c>
    </row>
    <row r="56" spans="1:43" x14ac:dyDescent="0.3">
      <c r="A56">
        <v>37604</v>
      </c>
      <c r="B56" s="33" t="s">
        <v>360</v>
      </c>
      <c r="C56" s="33" t="s">
        <v>152</v>
      </c>
      <c r="D56" t="s">
        <v>150</v>
      </c>
      <c r="E56" s="34"/>
      <c r="F56">
        <v>1</v>
      </c>
      <c r="G56" s="34"/>
      <c r="H56">
        <v>1</v>
      </c>
      <c r="I56" s="34"/>
      <c r="J56">
        <v>1</v>
      </c>
      <c r="K56" s="34"/>
      <c r="L56">
        <v>250</v>
      </c>
      <c r="M56" s="33"/>
      <c r="N56" s="34" t="s">
        <v>151</v>
      </c>
      <c r="O56">
        <v>1</v>
      </c>
      <c r="P56" t="s">
        <v>386</v>
      </c>
      <c r="Q56" s="36"/>
      <c r="R56">
        <v>44197</v>
      </c>
      <c r="U56" t="s">
        <v>360</v>
      </c>
      <c r="V56" s="37"/>
      <c r="W56" t="s">
        <v>150</v>
      </c>
      <c r="X56" s="39" t="s">
        <v>378</v>
      </c>
      <c r="Y56" s="39" t="s">
        <v>152</v>
      </c>
      <c r="Z56" s="39" t="s">
        <v>379</v>
      </c>
      <c r="AA56" s="36" t="s">
        <v>380</v>
      </c>
      <c r="AB56" s="39">
        <v>44284</v>
      </c>
      <c r="AC56" s="39" t="s">
        <v>387</v>
      </c>
      <c r="AD56" s="39" t="s">
        <v>382</v>
      </c>
      <c r="AE56" t="s">
        <v>383</v>
      </c>
      <c r="AF56" s="39"/>
      <c r="AG56" s="39" t="s">
        <v>150</v>
      </c>
      <c r="AH56" s="39" t="s">
        <v>150</v>
      </c>
      <c r="AI56">
        <v>8</v>
      </c>
      <c r="AK56">
        <v>61</v>
      </c>
      <c r="AL56" t="s">
        <v>368</v>
      </c>
      <c r="AM56">
        <v>2000000</v>
      </c>
      <c r="AN56" s="40"/>
      <c r="AO56">
        <v>2.0000000000000001E-4</v>
      </c>
      <c r="AP56" t="s">
        <v>158</v>
      </c>
      <c r="AQ56" t="s">
        <v>48</v>
      </c>
    </row>
    <row r="57" spans="1:43" x14ac:dyDescent="0.3">
      <c r="A57">
        <v>37605</v>
      </c>
      <c r="B57" s="33" t="s">
        <v>360</v>
      </c>
      <c r="C57" s="33" t="s">
        <v>152</v>
      </c>
      <c r="D57" t="s">
        <v>150</v>
      </c>
      <c r="E57" s="34"/>
      <c r="F57">
        <v>1</v>
      </c>
      <c r="G57" s="34"/>
      <c r="H57">
        <v>1</v>
      </c>
      <c r="I57" s="34"/>
      <c r="J57">
        <v>1</v>
      </c>
      <c r="K57" s="34"/>
      <c r="L57">
        <v>250</v>
      </c>
      <c r="M57" s="33"/>
      <c r="N57" s="34" t="s">
        <v>151</v>
      </c>
      <c r="O57">
        <v>1</v>
      </c>
      <c r="P57" t="s">
        <v>388</v>
      </c>
      <c r="Q57" s="36"/>
      <c r="R57">
        <v>44197</v>
      </c>
      <c r="U57" t="s">
        <v>360</v>
      </c>
      <c r="V57" s="37"/>
      <c r="W57" t="s">
        <v>150</v>
      </c>
      <c r="X57" s="39" t="s">
        <v>378</v>
      </c>
      <c r="Y57" s="39" t="s">
        <v>152</v>
      </c>
      <c r="Z57" s="39" t="s">
        <v>379</v>
      </c>
      <c r="AA57" s="36" t="s">
        <v>380</v>
      </c>
      <c r="AB57" s="39">
        <v>44284</v>
      </c>
      <c r="AC57" s="39" t="s">
        <v>389</v>
      </c>
      <c r="AD57" s="39" t="s">
        <v>382</v>
      </c>
      <c r="AE57" t="s">
        <v>383</v>
      </c>
      <c r="AF57" s="39"/>
      <c r="AG57" s="39" t="s">
        <v>150</v>
      </c>
      <c r="AH57" s="39" t="s">
        <v>150</v>
      </c>
      <c r="AI57">
        <v>8</v>
      </c>
      <c r="AK57">
        <v>61</v>
      </c>
      <c r="AL57" t="s">
        <v>368</v>
      </c>
      <c r="AM57">
        <v>2000000</v>
      </c>
      <c r="AN57" s="40"/>
      <c r="AO57">
        <v>2.0000000000000001E-4</v>
      </c>
      <c r="AP57" t="s">
        <v>158</v>
      </c>
      <c r="AQ57" t="s">
        <v>48</v>
      </c>
    </row>
    <row r="58" spans="1:43" x14ac:dyDescent="0.3">
      <c r="A58">
        <v>37606</v>
      </c>
      <c r="B58" s="33" t="s">
        <v>360</v>
      </c>
      <c r="C58" s="33" t="s">
        <v>152</v>
      </c>
      <c r="D58" t="s">
        <v>150</v>
      </c>
      <c r="E58" s="34"/>
      <c r="F58">
        <v>1</v>
      </c>
      <c r="G58" s="34"/>
      <c r="H58">
        <v>1</v>
      </c>
      <c r="I58" s="34"/>
      <c r="J58">
        <v>1</v>
      </c>
      <c r="K58" s="34"/>
      <c r="L58">
        <v>250</v>
      </c>
      <c r="M58" s="33"/>
      <c r="N58" s="34" t="s">
        <v>151</v>
      </c>
      <c r="O58">
        <v>1</v>
      </c>
      <c r="P58" t="s">
        <v>390</v>
      </c>
      <c r="Q58" s="36"/>
      <c r="R58">
        <v>44197</v>
      </c>
      <c r="U58" t="s">
        <v>360</v>
      </c>
      <c r="V58" s="37"/>
      <c r="W58" t="s">
        <v>150</v>
      </c>
      <c r="X58" s="39" t="s">
        <v>378</v>
      </c>
      <c r="Y58" s="39" t="s">
        <v>152</v>
      </c>
      <c r="Z58" s="39" t="s">
        <v>379</v>
      </c>
      <c r="AA58" s="36" t="s">
        <v>380</v>
      </c>
      <c r="AB58" s="39">
        <v>44284</v>
      </c>
      <c r="AC58" s="39" t="s">
        <v>391</v>
      </c>
      <c r="AD58" s="39" t="s">
        <v>382</v>
      </c>
      <c r="AE58" t="s">
        <v>383</v>
      </c>
      <c r="AF58" s="39"/>
      <c r="AG58" s="39" t="s">
        <v>150</v>
      </c>
      <c r="AH58" s="39" t="s">
        <v>150</v>
      </c>
      <c r="AI58">
        <v>8</v>
      </c>
      <c r="AK58">
        <v>61</v>
      </c>
      <c r="AL58" t="s">
        <v>368</v>
      </c>
      <c r="AM58">
        <v>2000000</v>
      </c>
      <c r="AN58" s="40"/>
      <c r="AO58">
        <v>2.0000000000000001E-4</v>
      </c>
      <c r="AP58" t="s">
        <v>158</v>
      </c>
      <c r="AQ58" t="s">
        <v>48</v>
      </c>
    </row>
    <row r="59" spans="1:43" x14ac:dyDescent="0.3">
      <c r="A59">
        <v>37607</v>
      </c>
      <c r="B59" s="33" t="s">
        <v>392</v>
      </c>
      <c r="C59" s="33" t="s">
        <v>152</v>
      </c>
      <c r="D59" t="s">
        <v>150</v>
      </c>
      <c r="E59" s="34"/>
      <c r="F59">
        <v>1</v>
      </c>
      <c r="G59" s="34"/>
      <c r="H59">
        <v>1</v>
      </c>
      <c r="I59" s="34"/>
      <c r="J59">
        <v>1</v>
      </c>
      <c r="K59" s="34"/>
      <c r="L59">
        <v>250</v>
      </c>
      <c r="M59" s="33"/>
      <c r="N59" s="34" t="s">
        <v>151</v>
      </c>
      <c r="O59">
        <v>1</v>
      </c>
      <c r="P59" t="s">
        <v>393</v>
      </c>
      <c r="Q59" s="36"/>
      <c r="R59">
        <v>44197</v>
      </c>
      <c r="U59" t="s">
        <v>392</v>
      </c>
      <c r="V59" s="37"/>
      <c r="W59" t="s">
        <v>150</v>
      </c>
      <c r="X59" s="39" t="s">
        <v>394</v>
      </c>
      <c r="Y59" s="39" t="s">
        <v>152</v>
      </c>
      <c r="Z59" s="39" t="s">
        <v>395</v>
      </c>
      <c r="AA59" s="36" t="s">
        <v>396</v>
      </c>
      <c r="AB59" s="39">
        <v>44284</v>
      </c>
      <c r="AC59" s="39" t="s">
        <v>397</v>
      </c>
      <c r="AD59" s="39" t="s">
        <v>398</v>
      </c>
      <c r="AE59" t="s">
        <v>399</v>
      </c>
      <c r="AF59" s="39"/>
      <c r="AG59" s="39" t="s">
        <v>150</v>
      </c>
      <c r="AH59" s="39" t="s">
        <v>150</v>
      </c>
      <c r="AI59">
        <v>8</v>
      </c>
      <c r="AK59">
        <v>6</v>
      </c>
      <c r="AL59" t="s">
        <v>125</v>
      </c>
      <c r="AM59">
        <v>2000000</v>
      </c>
      <c r="AN59" s="40"/>
      <c r="AO59">
        <v>2.0000000000000001E-4</v>
      </c>
      <c r="AP59" t="s">
        <v>158</v>
      </c>
      <c r="AQ59" t="s">
        <v>48</v>
      </c>
    </row>
    <row r="60" spans="1:43" x14ac:dyDescent="0.3">
      <c r="A60">
        <v>37608</v>
      </c>
      <c r="B60" s="33" t="s">
        <v>392</v>
      </c>
      <c r="C60" s="33" t="s">
        <v>152</v>
      </c>
      <c r="D60" t="s">
        <v>150</v>
      </c>
      <c r="E60" s="34"/>
      <c r="F60">
        <v>1</v>
      </c>
      <c r="G60" s="34"/>
      <c r="H60">
        <v>1</v>
      </c>
      <c r="I60" s="34"/>
      <c r="J60">
        <v>1</v>
      </c>
      <c r="K60" s="34"/>
      <c r="L60">
        <v>250</v>
      </c>
      <c r="M60" s="33"/>
      <c r="N60" s="34" t="s">
        <v>151</v>
      </c>
      <c r="O60">
        <v>1</v>
      </c>
      <c r="P60" t="s">
        <v>400</v>
      </c>
      <c r="Q60" s="36"/>
      <c r="R60">
        <v>44197</v>
      </c>
      <c r="U60" t="s">
        <v>392</v>
      </c>
      <c r="V60" s="37"/>
      <c r="W60" t="s">
        <v>150</v>
      </c>
      <c r="X60" s="39" t="s">
        <v>394</v>
      </c>
      <c r="Y60" s="39" t="s">
        <v>152</v>
      </c>
      <c r="Z60" s="39" t="s">
        <v>395</v>
      </c>
      <c r="AA60" s="36" t="s">
        <v>396</v>
      </c>
      <c r="AB60" s="39">
        <v>44284</v>
      </c>
      <c r="AC60" s="39" t="s">
        <v>401</v>
      </c>
      <c r="AD60" s="39" t="s">
        <v>398</v>
      </c>
      <c r="AE60" t="s">
        <v>399</v>
      </c>
      <c r="AF60" s="39"/>
      <c r="AG60" s="39" t="s">
        <v>150</v>
      </c>
      <c r="AH60" s="39" t="s">
        <v>150</v>
      </c>
      <c r="AI60">
        <v>8</v>
      </c>
      <c r="AK60">
        <v>6</v>
      </c>
      <c r="AL60" t="s">
        <v>125</v>
      </c>
      <c r="AM60">
        <v>2000000</v>
      </c>
      <c r="AN60" s="40"/>
      <c r="AO60">
        <v>2.0000000000000001E-4</v>
      </c>
      <c r="AP60" t="s">
        <v>158</v>
      </c>
      <c r="AQ60" t="s">
        <v>48</v>
      </c>
    </row>
    <row r="61" spans="1:43" x14ac:dyDescent="0.3">
      <c r="A61">
        <v>37609</v>
      </c>
      <c r="B61" s="33" t="s">
        <v>392</v>
      </c>
      <c r="C61" s="33" t="s">
        <v>152</v>
      </c>
      <c r="D61" t="s">
        <v>150</v>
      </c>
      <c r="E61" s="34"/>
      <c r="F61">
        <v>1</v>
      </c>
      <c r="G61" s="34"/>
      <c r="H61">
        <v>1</v>
      </c>
      <c r="I61" s="34"/>
      <c r="J61">
        <v>1</v>
      </c>
      <c r="K61" s="34"/>
      <c r="L61">
        <v>250</v>
      </c>
      <c r="M61" s="33"/>
      <c r="N61" s="34" t="s">
        <v>151</v>
      </c>
      <c r="O61" s="41">
        <v>1</v>
      </c>
      <c r="P61" t="s">
        <v>402</v>
      </c>
      <c r="Q61" s="36"/>
      <c r="R61">
        <v>44197</v>
      </c>
      <c r="U61" t="s">
        <v>392</v>
      </c>
      <c r="V61" s="37"/>
      <c r="W61" s="41" t="s">
        <v>150</v>
      </c>
      <c r="X61" s="39" t="s">
        <v>394</v>
      </c>
      <c r="Y61" s="39" t="s">
        <v>152</v>
      </c>
      <c r="Z61" s="42" t="s">
        <v>395</v>
      </c>
      <c r="AA61" s="36" t="s">
        <v>396</v>
      </c>
      <c r="AB61" s="42">
        <v>44284</v>
      </c>
      <c r="AC61" s="39" t="s">
        <v>403</v>
      </c>
      <c r="AD61" s="39" t="s">
        <v>398</v>
      </c>
      <c r="AE61" t="s">
        <v>399</v>
      </c>
      <c r="AF61" s="39"/>
      <c r="AG61" s="39" t="s">
        <v>150</v>
      </c>
      <c r="AH61" s="39" t="s">
        <v>150</v>
      </c>
      <c r="AI61">
        <v>8</v>
      </c>
      <c r="AK61" s="41">
        <v>6</v>
      </c>
      <c r="AL61" t="s">
        <v>125</v>
      </c>
      <c r="AM61">
        <v>2000000</v>
      </c>
      <c r="AN61" s="40"/>
      <c r="AO61">
        <v>2.0000000000000001E-4</v>
      </c>
      <c r="AP61" t="s">
        <v>158</v>
      </c>
      <c r="AQ61" t="s">
        <v>48</v>
      </c>
    </row>
    <row r="62" spans="1:43" x14ac:dyDescent="0.3">
      <c r="A62">
        <v>37610</v>
      </c>
      <c r="B62" s="33" t="s">
        <v>392</v>
      </c>
      <c r="C62" s="33" t="s">
        <v>152</v>
      </c>
      <c r="D62" t="s">
        <v>150</v>
      </c>
      <c r="E62" s="34"/>
      <c r="F62">
        <v>1</v>
      </c>
      <c r="G62" s="34"/>
      <c r="H62">
        <v>1</v>
      </c>
      <c r="I62" s="34"/>
      <c r="J62">
        <v>1</v>
      </c>
      <c r="K62" s="34"/>
      <c r="L62">
        <v>250</v>
      </c>
      <c r="M62" s="33"/>
      <c r="N62" s="34" t="s">
        <v>151</v>
      </c>
      <c r="O62" s="35">
        <v>1</v>
      </c>
      <c r="P62" t="s">
        <v>404</v>
      </c>
      <c r="Q62" s="36"/>
      <c r="R62">
        <v>44197</v>
      </c>
      <c r="U62" t="s">
        <v>392</v>
      </c>
      <c r="V62" s="37"/>
      <c r="W62" s="35" t="s">
        <v>150</v>
      </c>
      <c r="X62" s="39" t="s">
        <v>394</v>
      </c>
      <c r="Y62" s="39" t="s">
        <v>152</v>
      </c>
      <c r="Z62" s="38" t="s">
        <v>395</v>
      </c>
      <c r="AA62" s="36" t="s">
        <v>396</v>
      </c>
      <c r="AB62" s="38">
        <v>44284</v>
      </c>
      <c r="AC62" s="39" t="s">
        <v>405</v>
      </c>
      <c r="AD62" s="39" t="s">
        <v>398</v>
      </c>
      <c r="AE62" t="s">
        <v>399</v>
      </c>
      <c r="AF62" s="39"/>
      <c r="AG62" s="39" t="s">
        <v>150</v>
      </c>
      <c r="AH62" s="39" t="s">
        <v>150</v>
      </c>
      <c r="AI62">
        <v>8</v>
      </c>
      <c r="AK62" s="35">
        <v>6</v>
      </c>
      <c r="AL62" t="s">
        <v>125</v>
      </c>
      <c r="AM62">
        <v>2000000</v>
      </c>
      <c r="AN62" s="40"/>
      <c r="AO62">
        <v>2.0000000000000001E-4</v>
      </c>
      <c r="AP62" t="s">
        <v>158</v>
      </c>
      <c r="AQ62" t="s">
        <v>48</v>
      </c>
    </row>
    <row r="63" spans="1:43" x14ac:dyDescent="0.3">
      <c r="A63">
        <v>37611</v>
      </c>
      <c r="B63" s="33" t="s">
        <v>406</v>
      </c>
      <c r="C63" s="33" t="s">
        <v>152</v>
      </c>
      <c r="D63" t="s">
        <v>150</v>
      </c>
      <c r="E63" s="34"/>
      <c r="F63">
        <v>1</v>
      </c>
      <c r="G63" s="34"/>
      <c r="H63">
        <v>1</v>
      </c>
      <c r="I63" s="34"/>
      <c r="J63">
        <v>1</v>
      </c>
      <c r="K63" s="34"/>
      <c r="L63">
        <v>250</v>
      </c>
      <c r="M63" s="33"/>
      <c r="N63" s="34" t="s">
        <v>151</v>
      </c>
      <c r="O63">
        <v>1</v>
      </c>
      <c r="P63" t="s">
        <v>407</v>
      </c>
      <c r="Q63" s="36"/>
      <c r="R63">
        <v>44197</v>
      </c>
      <c r="U63" t="s">
        <v>406</v>
      </c>
      <c r="V63" s="37"/>
      <c r="W63" t="s">
        <v>150</v>
      </c>
      <c r="X63" s="39" t="s">
        <v>129</v>
      </c>
      <c r="Y63" s="39" t="s">
        <v>152</v>
      </c>
      <c r="Z63" s="39" t="s">
        <v>408</v>
      </c>
      <c r="AA63" s="36" t="s">
        <v>409</v>
      </c>
      <c r="AB63" s="39">
        <v>44284</v>
      </c>
      <c r="AC63" s="39" t="s">
        <v>410</v>
      </c>
      <c r="AD63" s="39" t="s">
        <v>411</v>
      </c>
      <c r="AE63" t="s">
        <v>412</v>
      </c>
      <c r="AF63" s="39"/>
      <c r="AG63" s="39" t="s">
        <v>150</v>
      </c>
      <c r="AH63" s="39" t="s">
        <v>150</v>
      </c>
      <c r="AI63">
        <v>8</v>
      </c>
      <c r="AK63">
        <v>13</v>
      </c>
      <c r="AL63" t="s">
        <v>127</v>
      </c>
      <c r="AM63">
        <v>2000000</v>
      </c>
      <c r="AN63" s="40"/>
      <c r="AO63">
        <v>2.0000000000000001E-4</v>
      </c>
      <c r="AP63" t="s">
        <v>158</v>
      </c>
      <c r="AQ63" t="s">
        <v>48</v>
      </c>
    </row>
    <row r="64" spans="1:43" x14ac:dyDescent="0.3">
      <c r="A64">
        <v>37612</v>
      </c>
      <c r="B64" s="33" t="s">
        <v>406</v>
      </c>
      <c r="C64" s="33" t="s">
        <v>152</v>
      </c>
      <c r="D64" t="s">
        <v>150</v>
      </c>
      <c r="E64" s="34"/>
      <c r="F64">
        <v>1</v>
      </c>
      <c r="G64" s="34"/>
      <c r="H64">
        <v>1</v>
      </c>
      <c r="I64" s="34"/>
      <c r="J64">
        <v>1</v>
      </c>
      <c r="K64" s="34"/>
      <c r="L64">
        <v>250</v>
      </c>
      <c r="M64" s="33"/>
      <c r="N64" s="34" t="s">
        <v>151</v>
      </c>
      <c r="O64">
        <v>1</v>
      </c>
      <c r="P64" t="s">
        <v>413</v>
      </c>
      <c r="Q64" s="36"/>
      <c r="R64">
        <v>44197</v>
      </c>
      <c r="U64" t="s">
        <v>406</v>
      </c>
      <c r="V64" s="37"/>
      <c r="W64" t="s">
        <v>150</v>
      </c>
      <c r="X64" s="39" t="s">
        <v>129</v>
      </c>
      <c r="Y64" s="39" t="s">
        <v>152</v>
      </c>
      <c r="Z64" s="39" t="s">
        <v>408</v>
      </c>
      <c r="AA64" s="36" t="s">
        <v>409</v>
      </c>
      <c r="AB64" s="39">
        <v>44284</v>
      </c>
      <c r="AC64" s="39" t="s">
        <v>414</v>
      </c>
      <c r="AD64" s="39" t="s">
        <v>411</v>
      </c>
      <c r="AE64" t="s">
        <v>412</v>
      </c>
      <c r="AF64" s="39"/>
      <c r="AG64" s="39" t="s">
        <v>150</v>
      </c>
      <c r="AH64" s="39" t="s">
        <v>150</v>
      </c>
      <c r="AI64">
        <v>8</v>
      </c>
      <c r="AK64">
        <v>13</v>
      </c>
      <c r="AL64" t="s">
        <v>127</v>
      </c>
      <c r="AM64">
        <v>2000000</v>
      </c>
      <c r="AN64" s="40"/>
      <c r="AO64">
        <v>2.0000000000000001E-4</v>
      </c>
      <c r="AP64" t="s">
        <v>158</v>
      </c>
      <c r="AQ64" t="s">
        <v>48</v>
      </c>
    </row>
    <row r="65" spans="1:43" x14ac:dyDescent="0.3">
      <c r="A65">
        <v>37613</v>
      </c>
      <c r="B65" s="33" t="s">
        <v>406</v>
      </c>
      <c r="C65" s="33" t="s">
        <v>152</v>
      </c>
      <c r="D65" t="s">
        <v>150</v>
      </c>
      <c r="E65" s="34"/>
      <c r="F65">
        <v>1</v>
      </c>
      <c r="G65" s="34"/>
      <c r="H65">
        <v>1</v>
      </c>
      <c r="I65" s="34"/>
      <c r="J65">
        <v>1</v>
      </c>
      <c r="K65" s="34"/>
      <c r="L65">
        <v>250</v>
      </c>
      <c r="M65" s="33"/>
      <c r="N65" s="34" t="s">
        <v>151</v>
      </c>
      <c r="O65" s="41">
        <v>1</v>
      </c>
      <c r="P65" t="s">
        <v>415</v>
      </c>
      <c r="Q65" s="36"/>
      <c r="R65">
        <v>44197</v>
      </c>
      <c r="U65" t="s">
        <v>406</v>
      </c>
      <c r="V65" s="37"/>
      <c r="W65" s="41" t="s">
        <v>150</v>
      </c>
      <c r="X65" s="39" t="s">
        <v>129</v>
      </c>
      <c r="Y65" s="39" t="s">
        <v>152</v>
      </c>
      <c r="Z65" s="42" t="s">
        <v>408</v>
      </c>
      <c r="AA65" s="36" t="s">
        <v>409</v>
      </c>
      <c r="AB65" s="42">
        <v>44284</v>
      </c>
      <c r="AC65" s="39" t="s">
        <v>416</v>
      </c>
      <c r="AD65" s="39" t="s">
        <v>411</v>
      </c>
      <c r="AE65" t="s">
        <v>412</v>
      </c>
      <c r="AF65" s="39"/>
      <c r="AG65" s="39" t="s">
        <v>150</v>
      </c>
      <c r="AH65" s="39" t="s">
        <v>150</v>
      </c>
      <c r="AI65">
        <v>8</v>
      </c>
      <c r="AK65" s="41">
        <v>13</v>
      </c>
      <c r="AL65" t="s">
        <v>127</v>
      </c>
      <c r="AM65">
        <v>2000000</v>
      </c>
      <c r="AN65" s="40"/>
      <c r="AO65">
        <v>2.0000000000000001E-4</v>
      </c>
      <c r="AP65" t="s">
        <v>158</v>
      </c>
      <c r="AQ65" t="s">
        <v>48</v>
      </c>
    </row>
    <row r="66" spans="1:43" x14ac:dyDescent="0.3">
      <c r="A66">
        <v>37614</v>
      </c>
      <c r="B66" s="33" t="s">
        <v>406</v>
      </c>
      <c r="C66" s="33" t="s">
        <v>152</v>
      </c>
      <c r="D66" t="s">
        <v>150</v>
      </c>
      <c r="E66" s="34"/>
      <c r="F66">
        <v>1</v>
      </c>
      <c r="G66" s="34"/>
      <c r="H66">
        <v>1</v>
      </c>
      <c r="I66" s="34"/>
      <c r="J66">
        <v>1</v>
      </c>
      <c r="K66" s="34"/>
      <c r="L66">
        <v>250</v>
      </c>
      <c r="M66" s="33"/>
      <c r="N66" s="34" t="s">
        <v>151</v>
      </c>
      <c r="O66">
        <v>1</v>
      </c>
      <c r="P66" t="s">
        <v>417</v>
      </c>
      <c r="Q66" s="36"/>
      <c r="R66">
        <v>44197</v>
      </c>
      <c r="U66" t="s">
        <v>406</v>
      </c>
      <c r="V66" s="37"/>
      <c r="W66" t="s">
        <v>150</v>
      </c>
      <c r="X66" s="39" t="s">
        <v>129</v>
      </c>
      <c r="Y66" s="39" t="s">
        <v>152</v>
      </c>
      <c r="Z66" s="39" t="s">
        <v>408</v>
      </c>
      <c r="AA66" s="36" t="s">
        <v>409</v>
      </c>
      <c r="AB66" s="39">
        <v>44284</v>
      </c>
      <c r="AC66" s="39" t="s">
        <v>418</v>
      </c>
      <c r="AD66" s="39" t="s">
        <v>411</v>
      </c>
      <c r="AE66" t="s">
        <v>412</v>
      </c>
      <c r="AF66" s="39"/>
      <c r="AG66" s="39" t="s">
        <v>150</v>
      </c>
      <c r="AH66" s="39" t="s">
        <v>150</v>
      </c>
      <c r="AI66">
        <v>8</v>
      </c>
      <c r="AK66">
        <v>13</v>
      </c>
      <c r="AL66" t="s">
        <v>127</v>
      </c>
      <c r="AM66">
        <v>2000000</v>
      </c>
      <c r="AN66" s="40"/>
      <c r="AO66">
        <v>2.0000000000000001E-4</v>
      </c>
      <c r="AP66" t="s">
        <v>158</v>
      </c>
      <c r="AQ66" t="s">
        <v>48</v>
      </c>
    </row>
    <row r="67" spans="1:43" x14ac:dyDescent="0.3">
      <c r="A67">
        <v>37615</v>
      </c>
      <c r="B67" s="33" t="s">
        <v>406</v>
      </c>
      <c r="C67" s="33" t="s">
        <v>152</v>
      </c>
      <c r="D67" t="s">
        <v>150</v>
      </c>
      <c r="E67" s="34"/>
      <c r="F67">
        <v>1</v>
      </c>
      <c r="G67" s="34"/>
      <c r="H67">
        <v>1</v>
      </c>
      <c r="I67" s="34"/>
      <c r="J67">
        <v>1</v>
      </c>
      <c r="K67" s="34"/>
      <c r="L67">
        <v>250</v>
      </c>
      <c r="M67" s="33"/>
      <c r="N67" s="34" t="s">
        <v>151</v>
      </c>
      <c r="O67">
        <v>1</v>
      </c>
      <c r="P67" t="s">
        <v>419</v>
      </c>
      <c r="Q67" s="36"/>
      <c r="R67">
        <v>44197</v>
      </c>
      <c r="U67" t="s">
        <v>406</v>
      </c>
      <c r="V67" s="37"/>
      <c r="W67" t="s">
        <v>150</v>
      </c>
      <c r="X67" s="39" t="s">
        <v>129</v>
      </c>
      <c r="Y67" s="39" t="s">
        <v>152</v>
      </c>
      <c r="Z67" s="39" t="s">
        <v>408</v>
      </c>
      <c r="AA67" s="36" t="s">
        <v>409</v>
      </c>
      <c r="AB67" s="39">
        <v>44284</v>
      </c>
      <c r="AC67" s="39" t="s">
        <v>420</v>
      </c>
      <c r="AD67" s="39" t="s">
        <v>411</v>
      </c>
      <c r="AE67" t="s">
        <v>412</v>
      </c>
      <c r="AF67" s="39"/>
      <c r="AG67" s="39" t="s">
        <v>150</v>
      </c>
      <c r="AH67" s="39" t="s">
        <v>150</v>
      </c>
      <c r="AI67">
        <v>8</v>
      </c>
      <c r="AK67">
        <v>13</v>
      </c>
      <c r="AL67" t="s">
        <v>127</v>
      </c>
      <c r="AM67">
        <v>2000000</v>
      </c>
      <c r="AN67" s="40"/>
      <c r="AO67">
        <v>2.0000000000000001E-4</v>
      </c>
      <c r="AP67" t="s">
        <v>158</v>
      </c>
      <c r="AQ67" t="s">
        <v>48</v>
      </c>
    </row>
    <row r="68" spans="1:43" x14ac:dyDescent="0.3">
      <c r="A68">
        <v>37616</v>
      </c>
      <c r="B68" s="33" t="s">
        <v>421</v>
      </c>
      <c r="C68" s="33" t="s">
        <v>152</v>
      </c>
      <c r="D68" t="s">
        <v>150</v>
      </c>
      <c r="E68" s="34"/>
      <c r="F68">
        <v>1</v>
      </c>
      <c r="G68" s="34"/>
      <c r="H68">
        <v>1</v>
      </c>
      <c r="I68" s="34"/>
      <c r="J68">
        <v>1</v>
      </c>
      <c r="K68" s="34"/>
      <c r="L68">
        <v>250</v>
      </c>
      <c r="M68" s="33"/>
      <c r="N68" s="34" t="s">
        <v>151</v>
      </c>
      <c r="O68">
        <v>1</v>
      </c>
      <c r="P68" t="s">
        <v>422</v>
      </c>
      <c r="Q68" s="36"/>
      <c r="R68">
        <v>44197</v>
      </c>
      <c r="U68" t="s">
        <v>421</v>
      </c>
      <c r="V68" s="37"/>
      <c r="W68" t="s">
        <v>150</v>
      </c>
      <c r="X68" s="39" t="s">
        <v>423</v>
      </c>
      <c r="Y68" s="39" t="s">
        <v>152</v>
      </c>
      <c r="Z68" s="39" t="s">
        <v>424</v>
      </c>
      <c r="AA68" s="36" t="s">
        <v>425</v>
      </c>
      <c r="AB68" s="39">
        <v>44284</v>
      </c>
      <c r="AC68" s="39" t="s">
        <v>426</v>
      </c>
      <c r="AD68" s="39" t="s">
        <v>427</v>
      </c>
      <c r="AE68" t="s">
        <v>428</v>
      </c>
      <c r="AF68" s="39"/>
      <c r="AG68" s="39" t="s">
        <v>150</v>
      </c>
      <c r="AH68" s="39" t="s">
        <v>150</v>
      </c>
      <c r="AI68">
        <v>9</v>
      </c>
      <c r="AK68">
        <v>24</v>
      </c>
      <c r="AL68" t="s">
        <v>76</v>
      </c>
      <c r="AM68">
        <v>2000000</v>
      </c>
      <c r="AN68" s="40"/>
      <c r="AO68">
        <v>2.0000000000000001E-4</v>
      </c>
      <c r="AP68" t="s">
        <v>158</v>
      </c>
      <c r="AQ68" t="s">
        <v>48</v>
      </c>
    </row>
    <row r="69" spans="1:43" x14ac:dyDescent="0.3">
      <c r="A69">
        <v>37617</v>
      </c>
      <c r="B69" s="33" t="s">
        <v>421</v>
      </c>
      <c r="C69" s="33" t="s">
        <v>152</v>
      </c>
      <c r="D69" t="s">
        <v>150</v>
      </c>
      <c r="E69" s="34"/>
      <c r="F69">
        <v>1</v>
      </c>
      <c r="G69" s="34"/>
      <c r="H69">
        <v>1</v>
      </c>
      <c r="I69" s="34"/>
      <c r="J69">
        <v>1</v>
      </c>
      <c r="K69" s="34"/>
      <c r="L69">
        <v>250</v>
      </c>
      <c r="M69" s="33"/>
      <c r="N69" s="34" t="s">
        <v>151</v>
      </c>
      <c r="O69">
        <v>1</v>
      </c>
      <c r="P69" t="s">
        <v>429</v>
      </c>
      <c r="Q69" s="36"/>
      <c r="R69">
        <v>44197</v>
      </c>
      <c r="U69" t="s">
        <v>421</v>
      </c>
      <c r="V69" s="37"/>
      <c r="W69" t="s">
        <v>150</v>
      </c>
      <c r="X69" s="39" t="s">
        <v>423</v>
      </c>
      <c r="Y69" s="39" t="s">
        <v>152</v>
      </c>
      <c r="Z69" s="39" t="s">
        <v>424</v>
      </c>
      <c r="AA69" s="36" t="s">
        <v>425</v>
      </c>
      <c r="AB69" s="39">
        <v>44284</v>
      </c>
      <c r="AC69" s="39" t="s">
        <v>430</v>
      </c>
      <c r="AD69" s="39" t="s">
        <v>427</v>
      </c>
      <c r="AE69" t="s">
        <v>428</v>
      </c>
      <c r="AF69" s="39"/>
      <c r="AG69" s="39" t="s">
        <v>150</v>
      </c>
      <c r="AH69" s="39" t="s">
        <v>150</v>
      </c>
      <c r="AI69">
        <v>9</v>
      </c>
      <c r="AK69">
        <v>24</v>
      </c>
      <c r="AL69" t="s">
        <v>76</v>
      </c>
      <c r="AM69">
        <v>2000000</v>
      </c>
      <c r="AN69" s="40"/>
      <c r="AO69">
        <v>2.0000000000000001E-4</v>
      </c>
      <c r="AP69" t="s">
        <v>158</v>
      </c>
      <c r="AQ69" t="s">
        <v>48</v>
      </c>
    </row>
    <row r="70" spans="1:43" x14ac:dyDescent="0.3">
      <c r="A70">
        <v>37618</v>
      </c>
      <c r="B70" s="33" t="s">
        <v>421</v>
      </c>
      <c r="C70" s="33" t="s">
        <v>152</v>
      </c>
      <c r="D70" t="s">
        <v>150</v>
      </c>
      <c r="E70" s="34"/>
      <c r="F70">
        <v>1</v>
      </c>
      <c r="G70" s="34"/>
      <c r="H70">
        <v>1</v>
      </c>
      <c r="I70" s="34"/>
      <c r="J70">
        <v>1</v>
      </c>
      <c r="K70" s="34"/>
      <c r="L70">
        <v>250</v>
      </c>
      <c r="M70" s="33"/>
      <c r="N70" s="34" t="s">
        <v>151</v>
      </c>
      <c r="O70">
        <v>1</v>
      </c>
      <c r="P70" t="s">
        <v>431</v>
      </c>
      <c r="Q70" s="36"/>
      <c r="R70">
        <v>44197</v>
      </c>
      <c r="U70" t="s">
        <v>421</v>
      </c>
      <c r="V70" s="37"/>
      <c r="W70" t="s">
        <v>150</v>
      </c>
      <c r="X70" s="39" t="s">
        <v>423</v>
      </c>
      <c r="Y70" s="39" t="s">
        <v>152</v>
      </c>
      <c r="Z70" s="39" t="s">
        <v>424</v>
      </c>
      <c r="AA70" s="36" t="s">
        <v>425</v>
      </c>
      <c r="AB70" s="39">
        <v>44284</v>
      </c>
      <c r="AC70" s="39" t="s">
        <v>432</v>
      </c>
      <c r="AD70" s="39" t="s">
        <v>427</v>
      </c>
      <c r="AE70" t="s">
        <v>428</v>
      </c>
      <c r="AF70" s="39"/>
      <c r="AG70" s="39" t="s">
        <v>150</v>
      </c>
      <c r="AH70" s="39" t="s">
        <v>150</v>
      </c>
      <c r="AI70">
        <v>9</v>
      </c>
      <c r="AK70">
        <v>24</v>
      </c>
      <c r="AL70" t="s">
        <v>76</v>
      </c>
      <c r="AM70">
        <v>2000000</v>
      </c>
      <c r="AN70" s="40"/>
      <c r="AO70">
        <v>2.0000000000000001E-4</v>
      </c>
      <c r="AP70" t="s">
        <v>158</v>
      </c>
      <c r="AQ70" t="s">
        <v>48</v>
      </c>
    </row>
    <row r="71" spans="1:43" x14ac:dyDescent="0.3">
      <c r="A71">
        <v>37619</v>
      </c>
      <c r="B71" s="33" t="s">
        <v>433</v>
      </c>
      <c r="C71" s="33" t="s">
        <v>152</v>
      </c>
      <c r="D71" t="s">
        <v>150</v>
      </c>
      <c r="E71" s="34"/>
      <c r="F71">
        <v>1</v>
      </c>
      <c r="G71" s="34"/>
      <c r="H71">
        <v>1</v>
      </c>
      <c r="I71" s="34"/>
      <c r="J71">
        <v>1</v>
      </c>
      <c r="K71" s="34"/>
      <c r="L71">
        <v>250</v>
      </c>
      <c r="M71" s="33"/>
      <c r="N71" s="34" t="s">
        <v>151</v>
      </c>
      <c r="O71">
        <v>1</v>
      </c>
      <c r="P71" t="s">
        <v>434</v>
      </c>
      <c r="Q71" s="36"/>
      <c r="R71">
        <v>44197</v>
      </c>
      <c r="U71" t="s">
        <v>433</v>
      </c>
      <c r="V71" s="37"/>
      <c r="W71" t="s">
        <v>150</v>
      </c>
      <c r="X71" s="39" t="s">
        <v>435</v>
      </c>
      <c r="Y71" s="39" t="s">
        <v>152</v>
      </c>
      <c r="Z71" s="39" t="s">
        <v>436</v>
      </c>
      <c r="AA71" s="36" t="s">
        <v>437</v>
      </c>
      <c r="AB71" s="39">
        <v>44284</v>
      </c>
      <c r="AC71" s="39" t="s">
        <v>438</v>
      </c>
      <c r="AD71" s="39" t="s">
        <v>439</v>
      </c>
      <c r="AE71" t="s">
        <v>440</v>
      </c>
      <c r="AF71" s="39"/>
      <c r="AG71" s="39" t="s">
        <v>150</v>
      </c>
      <c r="AH71" s="39" t="s">
        <v>150</v>
      </c>
      <c r="AI71">
        <v>9</v>
      </c>
      <c r="AK71">
        <v>22</v>
      </c>
      <c r="AL71" t="s">
        <v>159</v>
      </c>
      <c r="AM71">
        <v>2000000</v>
      </c>
      <c r="AN71" s="40"/>
      <c r="AO71">
        <v>2.0000000000000001E-4</v>
      </c>
      <c r="AP71" t="s">
        <v>158</v>
      </c>
      <c r="AQ71" t="s">
        <v>48</v>
      </c>
    </row>
    <row r="72" spans="1:43" x14ac:dyDescent="0.3">
      <c r="A72">
        <v>37620</v>
      </c>
      <c r="B72" s="33" t="s">
        <v>433</v>
      </c>
      <c r="C72" s="33" t="s">
        <v>152</v>
      </c>
      <c r="D72" t="s">
        <v>150</v>
      </c>
      <c r="E72" s="34"/>
      <c r="F72">
        <v>1</v>
      </c>
      <c r="G72" s="34"/>
      <c r="H72">
        <v>1</v>
      </c>
      <c r="I72" s="34"/>
      <c r="J72">
        <v>1</v>
      </c>
      <c r="K72" s="34"/>
      <c r="L72">
        <v>250</v>
      </c>
      <c r="M72" s="33"/>
      <c r="N72" s="34" t="s">
        <v>151</v>
      </c>
      <c r="O72">
        <v>1</v>
      </c>
      <c r="P72" t="s">
        <v>441</v>
      </c>
      <c r="Q72" s="36"/>
      <c r="R72">
        <v>44197</v>
      </c>
      <c r="U72" t="s">
        <v>433</v>
      </c>
      <c r="V72" s="37"/>
      <c r="W72" t="s">
        <v>150</v>
      </c>
      <c r="X72" s="39" t="s">
        <v>435</v>
      </c>
      <c r="Y72" s="39" t="s">
        <v>152</v>
      </c>
      <c r="Z72" s="39" t="s">
        <v>436</v>
      </c>
      <c r="AA72" s="36" t="s">
        <v>437</v>
      </c>
      <c r="AB72" s="39">
        <v>44284</v>
      </c>
      <c r="AC72" s="39" t="s">
        <v>442</v>
      </c>
      <c r="AD72" s="39" t="s">
        <v>439</v>
      </c>
      <c r="AE72" t="s">
        <v>440</v>
      </c>
      <c r="AF72" s="39"/>
      <c r="AG72" s="39" t="s">
        <v>150</v>
      </c>
      <c r="AH72" s="39" t="s">
        <v>150</v>
      </c>
      <c r="AI72">
        <v>9</v>
      </c>
      <c r="AK72">
        <v>22</v>
      </c>
      <c r="AL72" t="s">
        <v>159</v>
      </c>
      <c r="AM72">
        <v>2000000</v>
      </c>
      <c r="AN72" s="40"/>
      <c r="AO72">
        <v>2.0000000000000001E-4</v>
      </c>
      <c r="AP72" t="s">
        <v>158</v>
      </c>
      <c r="AQ72" t="s">
        <v>48</v>
      </c>
    </row>
    <row r="73" spans="1:43" x14ac:dyDescent="0.3">
      <c r="A73">
        <v>37621</v>
      </c>
      <c r="B73" s="33" t="s">
        <v>433</v>
      </c>
      <c r="C73" s="33" t="s">
        <v>152</v>
      </c>
      <c r="D73" t="s">
        <v>150</v>
      </c>
      <c r="E73" s="34"/>
      <c r="F73">
        <v>1</v>
      </c>
      <c r="G73" s="34"/>
      <c r="H73">
        <v>1</v>
      </c>
      <c r="I73" s="34"/>
      <c r="J73">
        <v>1</v>
      </c>
      <c r="K73" s="34"/>
      <c r="L73">
        <v>250</v>
      </c>
      <c r="M73" s="33"/>
      <c r="N73" s="34" t="s">
        <v>151</v>
      </c>
      <c r="O73" s="41">
        <v>1</v>
      </c>
      <c r="P73" t="s">
        <v>443</v>
      </c>
      <c r="Q73" s="36"/>
      <c r="R73">
        <v>44197</v>
      </c>
      <c r="U73" t="s">
        <v>433</v>
      </c>
      <c r="V73" s="37"/>
      <c r="W73" s="41" t="s">
        <v>150</v>
      </c>
      <c r="X73" s="39" t="s">
        <v>435</v>
      </c>
      <c r="Y73" s="39" t="s">
        <v>152</v>
      </c>
      <c r="Z73" s="42" t="s">
        <v>436</v>
      </c>
      <c r="AA73" s="36" t="s">
        <v>437</v>
      </c>
      <c r="AB73" s="42">
        <v>44284</v>
      </c>
      <c r="AC73" s="39" t="s">
        <v>444</v>
      </c>
      <c r="AD73" s="39" t="s">
        <v>439</v>
      </c>
      <c r="AE73" t="s">
        <v>440</v>
      </c>
      <c r="AF73" s="39"/>
      <c r="AG73" s="39" t="s">
        <v>150</v>
      </c>
      <c r="AH73" s="39" t="s">
        <v>150</v>
      </c>
      <c r="AI73">
        <v>9</v>
      </c>
      <c r="AK73" s="41">
        <v>22</v>
      </c>
      <c r="AL73" t="s">
        <v>159</v>
      </c>
      <c r="AM73">
        <v>2000000</v>
      </c>
      <c r="AN73" s="40"/>
      <c r="AO73">
        <v>2.0000000000000001E-4</v>
      </c>
      <c r="AP73" t="s">
        <v>158</v>
      </c>
      <c r="AQ73" t="s">
        <v>48</v>
      </c>
    </row>
    <row r="74" spans="1:43" x14ac:dyDescent="0.3">
      <c r="A74">
        <v>37622</v>
      </c>
      <c r="B74" s="33" t="s">
        <v>445</v>
      </c>
      <c r="C74" s="33" t="s">
        <v>152</v>
      </c>
      <c r="D74" t="s">
        <v>150</v>
      </c>
      <c r="E74" s="34"/>
      <c r="F74">
        <v>1</v>
      </c>
      <c r="G74" s="34"/>
      <c r="H74">
        <v>1</v>
      </c>
      <c r="I74" s="34"/>
      <c r="J74">
        <v>1</v>
      </c>
      <c r="K74" s="34"/>
      <c r="L74">
        <v>250</v>
      </c>
      <c r="M74" s="33"/>
      <c r="N74" s="34" t="s">
        <v>151</v>
      </c>
      <c r="O74">
        <v>1</v>
      </c>
      <c r="P74" t="s">
        <v>446</v>
      </c>
      <c r="Q74" s="36"/>
      <c r="R74">
        <v>44197</v>
      </c>
      <c r="U74" t="s">
        <v>445</v>
      </c>
      <c r="V74" s="37"/>
      <c r="W74" t="s">
        <v>150</v>
      </c>
      <c r="X74" s="39" t="s">
        <v>447</v>
      </c>
      <c r="Y74" s="39" t="s">
        <v>152</v>
      </c>
      <c r="Z74" s="39" t="s">
        <v>448</v>
      </c>
      <c r="AA74" s="36" t="s">
        <v>449</v>
      </c>
      <c r="AB74" s="39">
        <v>44284</v>
      </c>
      <c r="AC74" s="39" t="s">
        <v>450</v>
      </c>
      <c r="AD74" s="39" t="s">
        <v>451</v>
      </c>
      <c r="AE74" t="s">
        <v>452</v>
      </c>
      <c r="AF74" s="39"/>
      <c r="AG74" s="39" t="s">
        <v>150</v>
      </c>
      <c r="AH74" s="39" t="s">
        <v>150</v>
      </c>
      <c r="AI74">
        <v>9</v>
      </c>
      <c r="AK74">
        <v>22</v>
      </c>
      <c r="AL74" t="s">
        <v>159</v>
      </c>
      <c r="AM74">
        <v>2000000</v>
      </c>
      <c r="AN74" s="40"/>
      <c r="AO74">
        <v>2.0000000000000001E-4</v>
      </c>
      <c r="AP74" t="s">
        <v>158</v>
      </c>
      <c r="AQ74" t="s">
        <v>48</v>
      </c>
    </row>
    <row r="75" spans="1:43" x14ac:dyDescent="0.3">
      <c r="A75">
        <v>37623</v>
      </c>
      <c r="B75" s="33" t="s">
        <v>445</v>
      </c>
      <c r="C75" s="33" t="s">
        <v>152</v>
      </c>
      <c r="D75" t="s">
        <v>150</v>
      </c>
      <c r="E75" s="34"/>
      <c r="F75">
        <v>1</v>
      </c>
      <c r="G75" s="34"/>
      <c r="H75">
        <v>1</v>
      </c>
      <c r="I75" s="34"/>
      <c r="J75">
        <v>1</v>
      </c>
      <c r="K75" s="34"/>
      <c r="L75">
        <v>250</v>
      </c>
      <c r="M75" s="33"/>
      <c r="N75" s="34" t="s">
        <v>151</v>
      </c>
      <c r="O75">
        <v>1</v>
      </c>
      <c r="P75" t="s">
        <v>453</v>
      </c>
      <c r="Q75" s="36"/>
      <c r="R75">
        <v>44197</v>
      </c>
      <c r="U75" t="s">
        <v>445</v>
      </c>
      <c r="V75" s="37"/>
      <c r="W75" t="s">
        <v>150</v>
      </c>
      <c r="X75" s="39" t="s">
        <v>447</v>
      </c>
      <c r="Y75" s="39" t="s">
        <v>152</v>
      </c>
      <c r="Z75" s="39" t="s">
        <v>448</v>
      </c>
      <c r="AA75" s="36" t="s">
        <v>449</v>
      </c>
      <c r="AB75" s="39">
        <v>44284</v>
      </c>
      <c r="AC75" s="39" t="s">
        <v>454</v>
      </c>
      <c r="AD75" s="39" t="s">
        <v>451</v>
      </c>
      <c r="AE75" t="s">
        <v>452</v>
      </c>
      <c r="AF75" s="39"/>
      <c r="AG75" s="39" t="s">
        <v>150</v>
      </c>
      <c r="AH75" s="39" t="s">
        <v>150</v>
      </c>
      <c r="AI75">
        <v>9</v>
      </c>
      <c r="AK75">
        <v>22</v>
      </c>
      <c r="AL75" t="s">
        <v>159</v>
      </c>
      <c r="AM75">
        <v>2000000</v>
      </c>
      <c r="AN75" s="40"/>
      <c r="AO75">
        <v>2.0000000000000001E-4</v>
      </c>
      <c r="AP75" t="s">
        <v>158</v>
      </c>
      <c r="AQ75" t="s">
        <v>48</v>
      </c>
    </row>
    <row r="76" spans="1:43" x14ac:dyDescent="0.3">
      <c r="A76">
        <v>37624</v>
      </c>
      <c r="B76" s="33" t="s">
        <v>445</v>
      </c>
      <c r="C76" s="33" t="s">
        <v>152</v>
      </c>
      <c r="D76" t="s">
        <v>150</v>
      </c>
      <c r="E76" s="34"/>
      <c r="F76">
        <v>1</v>
      </c>
      <c r="G76" s="34"/>
      <c r="H76">
        <v>1</v>
      </c>
      <c r="I76" s="34"/>
      <c r="J76">
        <v>1</v>
      </c>
      <c r="K76" s="34"/>
      <c r="L76">
        <v>250</v>
      </c>
      <c r="M76" s="33"/>
      <c r="N76" s="34" t="s">
        <v>151</v>
      </c>
      <c r="O76">
        <v>1</v>
      </c>
      <c r="P76" t="s">
        <v>455</v>
      </c>
      <c r="Q76" s="36"/>
      <c r="R76">
        <v>44197</v>
      </c>
      <c r="U76" t="s">
        <v>445</v>
      </c>
      <c r="V76" s="37"/>
      <c r="W76" t="s">
        <v>150</v>
      </c>
      <c r="X76" s="39" t="s">
        <v>447</v>
      </c>
      <c r="Y76" s="39" t="s">
        <v>152</v>
      </c>
      <c r="Z76" s="39" t="s">
        <v>448</v>
      </c>
      <c r="AA76" s="36" t="s">
        <v>449</v>
      </c>
      <c r="AB76" s="39">
        <v>44284</v>
      </c>
      <c r="AC76" s="39" t="s">
        <v>456</v>
      </c>
      <c r="AD76" s="39" t="s">
        <v>451</v>
      </c>
      <c r="AE76" t="s">
        <v>452</v>
      </c>
      <c r="AF76" s="39"/>
      <c r="AG76" s="39" t="s">
        <v>150</v>
      </c>
      <c r="AH76" s="39" t="s">
        <v>150</v>
      </c>
      <c r="AI76">
        <v>9</v>
      </c>
      <c r="AK76">
        <v>22</v>
      </c>
      <c r="AL76" t="s">
        <v>159</v>
      </c>
      <c r="AM76">
        <v>2000000</v>
      </c>
      <c r="AN76" s="40"/>
      <c r="AO76">
        <v>2.0000000000000001E-4</v>
      </c>
      <c r="AP76" t="s">
        <v>158</v>
      </c>
      <c r="AQ76" t="s">
        <v>48</v>
      </c>
    </row>
    <row r="77" spans="1:43" x14ac:dyDescent="0.3">
      <c r="A77">
        <v>37625</v>
      </c>
      <c r="B77" s="33" t="s">
        <v>457</v>
      </c>
      <c r="C77" s="33" t="s">
        <v>152</v>
      </c>
      <c r="D77" t="s">
        <v>150</v>
      </c>
      <c r="E77" s="34"/>
      <c r="F77">
        <v>1</v>
      </c>
      <c r="G77" s="34"/>
      <c r="H77">
        <v>1</v>
      </c>
      <c r="I77" s="34"/>
      <c r="J77">
        <v>1</v>
      </c>
      <c r="K77" s="34"/>
      <c r="L77">
        <v>250</v>
      </c>
      <c r="M77" s="33"/>
      <c r="N77" s="34" t="s">
        <v>151</v>
      </c>
      <c r="O77">
        <v>1</v>
      </c>
      <c r="P77" t="s">
        <v>458</v>
      </c>
      <c r="Q77" s="36"/>
      <c r="R77">
        <v>44197</v>
      </c>
      <c r="U77" t="s">
        <v>457</v>
      </c>
      <c r="V77" s="37"/>
      <c r="W77" t="s">
        <v>150</v>
      </c>
      <c r="X77" s="39" t="s">
        <v>459</v>
      </c>
      <c r="Y77" s="39" t="s">
        <v>152</v>
      </c>
      <c r="Z77" s="39" t="s">
        <v>460</v>
      </c>
      <c r="AA77" s="36" t="s">
        <v>461</v>
      </c>
      <c r="AB77" s="39">
        <v>44284</v>
      </c>
      <c r="AC77" s="39" t="s">
        <v>462</v>
      </c>
      <c r="AD77" s="39" t="s">
        <v>463</v>
      </c>
      <c r="AE77" t="s">
        <v>464</v>
      </c>
      <c r="AF77" s="39"/>
      <c r="AG77" s="39" t="s">
        <v>150</v>
      </c>
      <c r="AH77" s="39" t="s">
        <v>150</v>
      </c>
      <c r="AI77">
        <v>9</v>
      </c>
      <c r="AK77">
        <v>21</v>
      </c>
      <c r="AL77" t="s">
        <v>125</v>
      </c>
      <c r="AM77">
        <v>2000000</v>
      </c>
      <c r="AN77" s="40"/>
      <c r="AO77">
        <v>2.0000000000000001E-4</v>
      </c>
      <c r="AP77" t="s">
        <v>158</v>
      </c>
      <c r="AQ77" t="s">
        <v>48</v>
      </c>
    </row>
    <row r="78" spans="1:43" x14ac:dyDescent="0.3">
      <c r="A78">
        <v>37626</v>
      </c>
      <c r="B78" s="33" t="s">
        <v>457</v>
      </c>
      <c r="C78" s="33" t="s">
        <v>152</v>
      </c>
      <c r="D78" t="s">
        <v>150</v>
      </c>
      <c r="E78" s="34"/>
      <c r="F78">
        <v>1</v>
      </c>
      <c r="G78" s="34"/>
      <c r="H78">
        <v>1</v>
      </c>
      <c r="I78" s="34"/>
      <c r="J78">
        <v>1</v>
      </c>
      <c r="K78" s="34"/>
      <c r="L78">
        <v>250</v>
      </c>
      <c r="M78" s="33"/>
      <c r="N78" s="34" t="s">
        <v>151</v>
      </c>
      <c r="O78">
        <v>1</v>
      </c>
      <c r="P78" t="s">
        <v>465</v>
      </c>
      <c r="Q78" s="36"/>
      <c r="R78">
        <v>44197</v>
      </c>
      <c r="U78" t="s">
        <v>457</v>
      </c>
      <c r="V78" s="37"/>
      <c r="W78" t="s">
        <v>150</v>
      </c>
      <c r="X78" s="39" t="s">
        <v>459</v>
      </c>
      <c r="Y78" s="39" t="s">
        <v>152</v>
      </c>
      <c r="Z78" s="39" t="s">
        <v>460</v>
      </c>
      <c r="AA78" s="36" t="s">
        <v>461</v>
      </c>
      <c r="AB78" s="39">
        <v>44284</v>
      </c>
      <c r="AC78" s="39" t="s">
        <v>466</v>
      </c>
      <c r="AD78" s="39" t="s">
        <v>463</v>
      </c>
      <c r="AE78" t="s">
        <v>464</v>
      </c>
      <c r="AF78" s="39"/>
      <c r="AG78" s="39" t="s">
        <v>150</v>
      </c>
      <c r="AH78" s="39" t="s">
        <v>150</v>
      </c>
      <c r="AI78">
        <v>9</v>
      </c>
      <c r="AK78">
        <v>21</v>
      </c>
      <c r="AL78" t="s">
        <v>125</v>
      </c>
      <c r="AM78">
        <v>2000000</v>
      </c>
      <c r="AN78" s="40"/>
      <c r="AO78">
        <v>2.0000000000000001E-4</v>
      </c>
      <c r="AP78" t="s">
        <v>158</v>
      </c>
      <c r="AQ78" t="s">
        <v>48</v>
      </c>
    </row>
    <row r="79" spans="1:43" x14ac:dyDescent="0.3">
      <c r="A79">
        <v>37627</v>
      </c>
      <c r="B79" s="33" t="s">
        <v>457</v>
      </c>
      <c r="C79" s="33" t="s">
        <v>152</v>
      </c>
      <c r="D79" t="s">
        <v>150</v>
      </c>
      <c r="E79" s="34"/>
      <c r="F79">
        <v>1</v>
      </c>
      <c r="G79" s="34"/>
      <c r="H79">
        <v>1</v>
      </c>
      <c r="I79" s="34"/>
      <c r="J79">
        <v>1</v>
      </c>
      <c r="K79" s="34"/>
      <c r="L79">
        <v>250</v>
      </c>
      <c r="M79" s="33"/>
      <c r="N79" s="34" t="s">
        <v>151</v>
      </c>
      <c r="O79" s="41">
        <v>1</v>
      </c>
      <c r="P79" t="s">
        <v>467</v>
      </c>
      <c r="Q79" s="36"/>
      <c r="R79">
        <v>44197</v>
      </c>
      <c r="U79" t="s">
        <v>457</v>
      </c>
      <c r="V79" s="37"/>
      <c r="W79" s="41" t="s">
        <v>150</v>
      </c>
      <c r="X79" s="39" t="s">
        <v>459</v>
      </c>
      <c r="Y79" s="39" t="s">
        <v>152</v>
      </c>
      <c r="Z79" s="42" t="s">
        <v>460</v>
      </c>
      <c r="AA79" s="36" t="s">
        <v>461</v>
      </c>
      <c r="AB79" s="42">
        <v>44284</v>
      </c>
      <c r="AC79" s="39" t="s">
        <v>468</v>
      </c>
      <c r="AD79" s="39" t="s">
        <v>463</v>
      </c>
      <c r="AE79" t="s">
        <v>464</v>
      </c>
      <c r="AF79" s="39"/>
      <c r="AG79" s="39" t="s">
        <v>150</v>
      </c>
      <c r="AH79" s="39" t="s">
        <v>150</v>
      </c>
      <c r="AI79">
        <v>9</v>
      </c>
      <c r="AK79" s="41">
        <v>21</v>
      </c>
      <c r="AL79" t="s">
        <v>125</v>
      </c>
      <c r="AM79">
        <v>2000000</v>
      </c>
      <c r="AN79" s="40"/>
      <c r="AO79">
        <v>2.0000000000000001E-4</v>
      </c>
      <c r="AP79" t="s">
        <v>158</v>
      </c>
      <c r="AQ79" t="s">
        <v>48</v>
      </c>
    </row>
    <row r="80" spans="1:43" x14ac:dyDescent="0.3">
      <c r="A80">
        <v>37628</v>
      </c>
      <c r="B80" s="33" t="s">
        <v>469</v>
      </c>
      <c r="C80" s="33" t="s">
        <v>152</v>
      </c>
      <c r="D80" t="s">
        <v>150</v>
      </c>
      <c r="E80" s="34"/>
      <c r="F80">
        <v>1</v>
      </c>
      <c r="G80" s="34"/>
      <c r="H80">
        <v>1</v>
      </c>
      <c r="I80" s="34"/>
      <c r="J80">
        <v>1</v>
      </c>
      <c r="K80" s="34"/>
      <c r="L80">
        <v>250</v>
      </c>
      <c r="M80" s="33"/>
      <c r="N80" s="34" t="s">
        <v>151</v>
      </c>
      <c r="O80">
        <v>1</v>
      </c>
      <c r="P80" t="s">
        <v>470</v>
      </c>
      <c r="Q80" s="36"/>
      <c r="R80">
        <v>44197</v>
      </c>
      <c r="U80" t="s">
        <v>469</v>
      </c>
      <c r="V80" s="37"/>
      <c r="W80" t="s">
        <v>150</v>
      </c>
      <c r="X80" s="38" t="s">
        <v>471</v>
      </c>
      <c r="Y80" s="39" t="s">
        <v>152</v>
      </c>
      <c r="Z80" s="39" t="s">
        <v>472</v>
      </c>
      <c r="AA80" s="36"/>
      <c r="AB80" s="39">
        <v>44284</v>
      </c>
      <c r="AC80" s="39" t="s">
        <v>473</v>
      </c>
      <c r="AD80" s="39" t="s">
        <v>474</v>
      </c>
      <c r="AE80" t="s">
        <v>475</v>
      </c>
      <c r="AF80" s="39"/>
      <c r="AG80" s="39" t="s">
        <v>150</v>
      </c>
      <c r="AH80" s="39" t="s">
        <v>150</v>
      </c>
      <c r="AI80">
        <v>8</v>
      </c>
      <c r="AK80">
        <v>16</v>
      </c>
      <c r="AL80" t="s">
        <v>476</v>
      </c>
      <c r="AM80">
        <v>2000000</v>
      </c>
      <c r="AN80" s="40"/>
      <c r="AO80">
        <v>2.0000000000000001E-4</v>
      </c>
      <c r="AP80" t="s">
        <v>158</v>
      </c>
      <c r="AQ80" t="s">
        <v>48</v>
      </c>
    </row>
    <row r="81" spans="1:43" x14ac:dyDescent="0.3">
      <c r="A81">
        <v>37629</v>
      </c>
      <c r="B81" s="33" t="s">
        <v>477</v>
      </c>
      <c r="C81" s="33" t="s">
        <v>152</v>
      </c>
      <c r="D81" t="s">
        <v>150</v>
      </c>
      <c r="E81" s="34"/>
      <c r="F81">
        <v>1</v>
      </c>
      <c r="G81" s="34"/>
      <c r="H81">
        <v>1</v>
      </c>
      <c r="I81" s="34"/>
      <c r="J81">
        <v>1</v>
      </c>
      <c r="K81" s="34"/>
      <c r="L81">
        <v>250</v>
      </c>
      <c r="M81" s="33"/>
      <c r="N81" s="34" t="s">
        <v>151</v>
      </c>
      <c r="O81">
        <v>1</v>
      </c>
      <c r="P81" t="s">
        <v>478</v>
      </c>
      <c r="Q81" s="36"/>
      <c r="R81">
        <v>44197</v>
      </c>
      <c r="U81" t="s">
        <v>477</v>
      </c>
      <c r="V81" s="37"/>
      <c r="W81" t="s">
        <v>150</v>
      </c>
      <c r="X81" s="38" t="s">
        <v>471</v>
      </c>
      <c r="Y81" s="39" t="s">
        <v>152</v>
      </c>
      <c r="Z81" s="39" t="s">
        <v>479</v>
      </c>
      <c r="AA81" s="36"/>
      <c r="AB81" s="39">
        <v>44284</v>
      </c>
      <c r="AC81" s="39" t="s">
        <v>480</v>
      </c>
      <c r="AD81" s="39" t="s">
        <v>481</v>
      </c>
      <c r="AE81" t="s">
        <v>482</v>
      </c>
      <c r="AF81" s="39"/>
      <c r="AG81" s="39" t="s">
        <v>150</v>
      </c>
      <c r="AH81" s="39" t="s">
        <v>150</v>
      </c>
      <c r="AI81">
        <v>8</v>
      </c>
      <c r="AK81">
        <v>16</v>
      </c>
      <c r="AL81" t="s">
        <v>476</v>
      </c>
      <c r="AM81">
        <v>2000000</v>
      </c>
      <c r="AN81" s="40"/>
      <c r="AO81">
        <v>2.0000000000000001E-4</v>
      </c>
      <c r="AP81" t="s">
        <v>158</v>
      </c>
      <c r="AQ81" t="s">
        <v>48</v>
      </c>
    </row>
    <row r="82" spans="1:43" x14ac:dyDescent="0.3">
      <c r="A82">
        <v>37630</v>
      </c>
      <c r="B82" s="33" t="s">
        <v>477</v>
      </c>
      <c r="C82" s="33" t="s">
        <v>152</v>
      </c>
      <c r="D82" t="s">
        <v>150</v>
      </c>
      <c r="E82" s="34"/>
      <c r="F82">
        <v>1</v>
      </c>
      <c r="G82" s="34"/>
      <c r="H82">
        <v>1</v>
      </c>
      <c r="I82" s="34"/>
      <c r="J82">
        <v>1</v>
      </c>
      <c r="K82" s="34"/>
      <c r="L82">
        <v>250</v>
      </c>
      <c r="M82" s="33"/>
      <c r="N82" s="34" t="s">
        <v>151</v>
      </c>
      <c r="O82">
        <v>1</v>
      </c>
      <c r="P82" t="s">
        <v>483</v>
      </c>
      <c r="Q82" s="36"/>
      <c r="R82">
        <v>44197</v>
      </c>
      <c r="U82" t="s">
        <v>477</v>
      </c>
      <c r="V82" s="37"/>
      <c r="W82" t="s">
        <v>150</v>
      </c>
      <c r="X82" s="38" t="s">
        <v>471</v>
      </c>
      <c r="Y82" s="39" t="s">
        <v>152</v>
      </c>
      <c r="Z82" s="39" t="s">
        <v>479</v>
      </c>
      <c r="AA82" s="36"/>
      <c r="AB82" s="39">
        <v>44284</v>
      </c>
      <c r="AC82" s="39" t="s">
        <v>484</v>
      </c>
      <c r="AD82" s="39" t="s">
        <v>481</v>
      </c>
      <c r="AE82" t="s">
        <v>482</v>
      </c>
      <c r="AF82" s="39"/>
      <c r="AG82" s="39" t="s">
        <v>150</v>
      </c>
      <c r="AH82" s="39" t="s">
        <v>150</v>
      </c>
      <c r="AI82">
        <v>8</v>
      </c>
      <c r="AK82">
        <v>16</v>
      </c>
      <c r="AL82" t="s">
        <v>476</v>
      </c>
      <c r="AM82">
        <v>2000000</v>
      </c>
      <c r="AN82" s="40"/>
      <c r="AO82">
        <v>2.0000000000000001E-4</v>
      </c>
      <c r="AP82" t="s">
        <v>158</v>
      </c>
      <c r="AQ82" t="s">
        <v>48</v>
      </c>
    </row>
    <row r="83" spans="1:43" x14ac:dyDescent="0.3">
      <c r="A83">
        <v>37631</v>
      </c>
      <c r="B83" s="33" t="s">
        <v>477</v>
      </c>
      <c r="C83" s="33" t="s">
        <v>152</v>
      </c>
      <c r="D83" t="s">
        <v>150</v>
      </c>
      <c r="E83" s="34"/>
      <c r="F83">
        <v>1</v>
      </c>
      <c r="G83" s="34"/>
      <c r="H83">
        <v>1</v>
      </c>
      <c r="I83" s="34"/>
      <c r="J83">
        <v>1</v>
      </c>
      <c r="K83" s="34"/>
      <c r="L83">
        <v>250</v>
      </c>
      <c r="M83" s="33"/>
      <c r="N83" s="34" t="s">
        <v>151</v>
      </c>
      <c r="O83" s="41">
        <v>1</v>
      </c>
      <c r="P83" t="s">
        <v>485</v>
      </c>
      <c r="Q83" s="36"/>
      <c r="R83">
        <v>44197</v>
      </c>
      <c r="U83" t="s">
        <v>477</v>
      </c>
      <c r="V83" s="37"/>
      <c r="W83" s="41" t="s">
        <v>150</v>
      </c>
      <c r="X83" s="38" t="s">
        <v>471</v>
      </c>
      <c r="Y83" s="39" t="s">
        <v>152</v>
      </c>
      <c r="Z83" s="42" t="s">
        <v>479</v>
      </c>
      <c r="AA83" s="36"/>
      <c r="AB83" s="42">
        <v>44284</v>
      </c>
      <c r="AC83" s="39" t="s">
        <v>486</v>
      </c>
      <c r="AD83" s="39" t="s">
        <v>481</v>
      </c>
      <c r="AE83" t="s">
        <v>482</v>
      </c>
      <c r="AF83" s="39"/>
      <c r="AG83" s="39" t="s">
        <v>150</v>
      </c>
      <c r="AH83" s="39" t="s">
        <v>150</v>
      </c>
      <c r="AI83">
        <v>8</v>
      </c>
      <c r="AK83" s="41">
        <v>16</v>
      </c>
      <c r="AL83" t="s">
        <v>476</v>
      </c>
      <c r="AM83">
        <v>2000000</v>
      </c>
      <c r="AN83" s="40"/>
      <c r="AO83">
        <v>2.0000000000000001E-4</v>
      </c>
      <c r="AP83" t="s">
        <v>158</v>
      </c>
      <c r="AQ83" t="s">
        <v>48</v>
      </c>
    </row>
    <row r="84" spans="1:43" x14ac:dyDescent="0.3">
      <c r="A84">
        <v>37632</v>
      </c>
      <c r="B84" s="33" t="s">
        <v>477</v>
      </c>
      <c r="C84" s="33" t="s">
        <v>152</v>
      </c>
      <c r="D84" t="s">
        <v>150</v>
      </c>
      <c r="E84" s="34"/>
      <c r="F84">
        <v>1</v>
      </c>
      <c r="G84" s="34"/>
      <c r="H84">
        <v>1</v>
      </c>
      <c r="I84" s="34"/>
      <c r="J84">
        <v>1</v>
      </c>
      <c r="K84" s="34"/>
      <c r="L84">
        <v>250</v>
      </c>
      <c r="M84" s="33"/>
      <c r="N84" s="34" t="s">
        <v>151</v>
      </c>
      <c r="O84">
        <v>1</v>
      </c>
      <c r="P84" t="s">
        <v>487</v>
      </c>
      <c r="Q84" s="36"/>
      <c r="R84">
        <v>44197</v>
      </c>
      <c r="U84" t="s">
        <v>477</v>
      </c>
      <c r="V84" s="37"/>
      <c r="W84" t="s">
        <v>150</v>
      </c>
      <c r="X84" s="38" t="s">
        <v>471</v>
      </c>
      <c r="Y84" s="39" t="s">
        <v>152</v>
      </c>
      <c r="Z84" s="39" t="s">
        <v>488</v>
      </c>
      <c r="AA84" s="36"/>
      <c r="AB84" s="39">
        <v>44284</v>
      </c>
      <c r="AC84" s="39" t="s">
        <v>489</v>
      </c>
      <c r="AD84" s="39" t="s">
        <v>490</v>
      </c>
      <c r="AE84" t="s">
        <v>491</v>
      </c>
      <c r="AF84" s="39"/>
      <c r="AG84" s="39" t="s">
        <v>150</v>
      </c>
      <c r="AH84" s="39" t="s">
        <v>150</v>
      </c>
      <c r="AI84">
        <v>8</v>
      </c>
      <c r="AK84">
        <v>16</v>
      </c>
      <c r="AL84" t="s">
        <v>476</v>
      </c>
      <c r="AM84">
        <v>2000000</v>
      </c>
      <c r="AN84" s="40"/>
      <c r="AO84">
        <v>2.0000000000000001E-4</v>
      </c>
      <c r="AP84" t="s">
        <v>158</v>
      </c>
      <c r="AQ84" t="s">
        <v>48</v>
      </c>
    </row>
    <row r="85" spans="1:43" x14ac:dyDescent="0.3">
      <c r="A85">
        <v>37633</v>
      </c>
      <c r="B85" s="33" t="s">
        <v>477</v>
      </c>
      <c r="C85" s="33" t="s">
        <v>152</v>
      </c>
      <c r="D85" t="s">
        <v>150</v>
      </c>
      <c r="E85" s="34"/>
      <c r="F85">
        <v>1</v>
      </c>
      <c r="G85" s="34"/>
      <c r="H85">
        <v>1</v>
      </c>
      <c r="I85" s="34"/>
      <c r="J85">
        <v>1</v>
      </c>
      <c r="K85" s="34"/>
      <c r="L85">
        <v>250</v>
      </c>
      <c r="M85" s="33"/>
      <c r="N85" s="34" t="s">
        <v>151</v>
      </c>
      <c r="O85">
        <v>1</v>
      </c>
      <c r="P85" t="s">
        <v>492</v>
      </c>
      <c r="Q85" s="36"/>
      <c r="R85">
        <v>44197</v>
      </c>
      <c r="U85" t="s">
        <v>477</v>
      </c>
      <c r="V85" s="37"/>
      <c r="W85" t="s">
        <v>150</v>
      </c>
      <c r="X85" s="38" t="s">
        <v>471</v>
      </c>
      <c r="Y85" s="39" t="s">
        <v>152</v>
      </c>
      <c r="Z85" s="39" t="s">
        <v>488</v>
      </c>
      <c r="AA85" s="36"/>
      <c r="AB85" s="39">
        <v>44284</v>
      </c>
      <c r="AC85" s="39" t="s">
        <v>493</v>
      </c>
      <c r="AD85" s="39" t="s">
        <v>490</v>
      </c>
      <c r="AE85" t="s">
        <v>491</v>
      </c>
      <c r="AF85" s="39"/>
      <c r="AG85" s="39" t="s">
        <v>150</v>
      </c>
      <c r="AH85" s="39" t="s">
        <v>150</v>
      </c>
      <c r="AI85">
        <v>8</v>
      </c>
      <c r="AK85">
        <v>16</v>
      </c>
      <c r="AL85" t="s">
        <v>476</v>
      </c>
      <c r="AM85">
        <v>2000000</v>
      </c>
      <c r="AN85" s="40"/>
      <c r="AO85">
        <v>2.0000000000000001E-4</v>
      </c>
      <c r="AP85" t="s">
        <v>158</v>
      </c>
      <c r="AQ85" t="s">
        <v>48</v>
      </c>
    </row>
    <row r="86" spans="1:43" x14ac:dyDescent="0.3">
      <c r="A86">
        <v>37634</v>
      </c>
      <c r="B86" s="33" t="s">
        <v>477</v>
      </c>
      <c r="C86" s="33" t="s">
        <v>152</v>
      </c>
      <c r="D86" t="s">
        <v>150</v>
      </c>
      <c r="E86" s="34"/>
      <c r="F86">
        <v>1</v>
      </c>
      <c r="G86" s="34"/>
      <c r="H86">
        <v>1</v>
      </c>
      <c r="I86" s="34"/>
      <c r="J86">
        <v>1</v>
      </c>
      <c r="K86" s="34"/>
      <c r="L86">
        <v>250</v>
      </c>
      <c r="M86" s="33"/>
      <c r="N86" s="34" t="s">
        <v>151</v>
      </c>
      <c r="O86">
        <v>1</v>
      </c>
      <c r="P86" t="s">
        <v>494</v>
      </c>
      <c r="Q86" s="36"/>
      <c r="R86">
        <v>44197</v>
      </c>
      <c r="U86" t="s">
        <v>477</v>
      </c>
      <c r="V86" s="37"/>
      <c r="W86" t="s">
        <v>150</v>
      </c>
      <c r="X86" s="38" t="s">
        <v>471</v>
      </c>
      <c r="Y86" s="39" t="s">
        <v>152</v>
      </c>
      <c r="Z86" s="39" t="s">
        <v>488</v>
      </c>
      <c r="AA86" s="36"/>
      <c r="AB86" s="39">
        <v>44284</v>
      </c>
      <c r="AC86" s="39" t="s">
        <v>495</v>
      </c>
      <c r="AD86" s="39" t="s">
        <v>490</v>
      </c>
      <c r="AE86" t="s">
        <v>491</v>
      </c>
      <c r="AF86" s="39"/>
      <c r="AG86" s="39" t="s">
        <v>150</v>
      </c>
      <c r="AH86" s="39" t="s">
        <v>150</v>
      </c>
      <c r="AI86">
        <v>8</v>
      </c>
      <c r="AK86">
        <v>16</v>
      </c>
      <c r="AL86" t="s">
        <v>476</v>
      </c>
      <c r="AM86">
        <v>2000000</v>
      </c>
      <c r="AN86" s="40"/>
      <c r="AO86">
        <v>2.0000000000000001E-4</v>
      </c>
      <c r="AP86" t="s">
        <v>158</v>
      </c>
      <c r="AQ86" t="s">
        <v>48</v>
      </c>
    </row>
    <row r="87" spans="1:43" x14ac:dyDescent="0.3">
      <c r="A87">
        <v>37635</v>
      </c>
      <c r="B87" s="33" t="s">
        <v>477</v>
      </c>
      <c r="C87" s="33" t="s">
        <v>152</v>
      </c>
      <c r="D87" t="s">
        <v>150</v>
      </c>
      <c r="E87" s="34"/>
      <c r="F87">
        <v>1</v>
      </c>
      <c r="G87" s="34"/>
      <c r="H87">
        <v>1</v>
      </c>
      <c r="I87" s="34"/>
      <c r="J87">
        <v>1</v>
      </c>
      <c r="K87" s="34"/>
      <c r="L87">
        <v>250</v>
      </c>
      <c r="M87" s="33"/>
      <c r="N87" s="34" t="s">
        <v>151</v>
      </c>
      <c r="O87">
        <v>1</v>
      </c>
      <c r="P87" t="s">
        <v>496</v>
      </c>
      <c r="Q87" s="36"/>
      <c r="R87">
        <v>44197</v>
      </c>
      <c r="U87" t="s">
        <v>477</v>
      </c>
      <c r="V87" s="37"/>
      <c r="W87" t="s">
        <v>150</v>
      </c>
      <c r="X87" s="38" t="s">
        <v>471</v>
      </c>
      <c r="Y87" s="39" t="s">
        <v>152</v>
      </c>
      <c r="Z87" s="39" t="s">
        <v>488</v>
      </c>
      <c r="AA87" s="36"/>
      <c r="AB87" s="39">
        <v>44284</v>
      </c>
      <c r="AC87" s="39" t="s">
        <v>497</v>
      </c>
      <c r="AD87" s="39" t="s">
        <v>490</v>
      </c>
      <c r="AE87" t="s">
        <v>491</v>
      </c>
      <c r="AF87" s="39"/>
      <c r="AG87" s="39" t="s">
        <v>150</v>
      </c>
      <c r="AH87" s="39" t="s">
        <v>150</v>
      </c>
      <c r="AI87">
        <v>8</v>
      </c>
      <c r="AK87">
        <v>16</v>
      </c>
      <c r="AL87" t="s">
        <v>476</v>
      </c>
      <c r="AM87">
        <v>2000000</v>
      </c>
      <c r="AN87" s="40"/>
      <c r="AO87">
        <v>2.0000000000000001E-4</v>
      </c>
      <c r="AP87" t="s">
        <v>158</v>
      </c>
      <c r="AQ87" t="s">
        <v>48</v>
      </c>
    </row>
    <row r="88" spans="1:43" x14ac:dyDescent="0.3">
      <c r="A88">
        <v>37636</v>
      </c>
      <c r="B88" s="33" t="s">
        <v>477</v>
      </c>
      <c r="C88" s="33" t="s">
        <v>152</v>
      </c>
      <c r="D88" t="s">
        <v>150</v>
      </c>
      <c r="E88" s="34"/>
      <c r="F88">
        <v>1</v>
      </c>
      <c r="G88" s="34"/>
      <c r="H88">
        <v>1</v>
      </c>
      <c r="I88" s="34"/>
      <c r="J88">
        <v>1</v>
      </c>
      <c r="K88" s="34"/>
      <c r="L88">
        <v>250</v>
      </c>
      <c r="M88" s="33"/>
      <c r="N88" s="34" t="s">
        <v>151</v>
      </c>
      <c r="O88">
        <v>1</v>
      </c>
      <c r="P88" t="s">
        <v>498</v>
      </c>
      <c r="Q88" s="36"/>
      <c r="R88">
        <v>44197</v>
      </c>
      <c r="U88" t="s">
        <v>477</v>
      </c>
      <c r="V88" s="37"/>
      <c r="W88" t="s">
        <v>150</v>
      </c>
      <c r="X88" s="38" t="s">
        <v>471</v>
      </c>
      <c r="Y88" s="39" t="s">
        <v>152</v>
      </c>
      <c r="Z88" s="39" t="s">
        <v>499</v>
      </c>
      <c r="AA88" s="36"/>
      <c r="AB88" s="39">
        <v>44284</v>
      </c>
      <c r="AC88" s="39" t="s">
        <v>500</v>
      </c>
      <c r="AD88" s="39" t="s">
        <v>501</v>
      </c>
      <c r="AE88" t="s">
        <v>502</v>
      </c>
      <c r="AF88" s="39"/>
      <c r="AG88" s="39" t="s">
        <v>150</v>
      </c>
      <c r="AH88" s="39" t="s">
        <v>150</v>
      </c>
      <c r="AI88">
        <v>8</v>
      </c>
      <c r="AK88">
        <v>16</v>
      </c>
      <c r="AL88" t="s">
        <v>476</v>
      </c>
      <c r="AM88">
        <v>2000000</v>
      </c>
      <c r="AN88" s="40"/>
      <c r="AO88">
        <v>2.0000000000000001E-4</v>
      </c>
      <c r="AP88" t="s">
        <v>158</v>
      </c>
      <c r="AQ88" t="s">
        <v>48</v>
      </c>
    </row>
    <row r="89" spans="1:43" x14ac:dyDescent="0.3">
      <c r="A89">
        <v>37637</v>
      </c>
      <c r="B89" s="33" t="s">
        <v>477</v>
      </c>
      <c r="C89" s="33" t="s">
        <v>152</v>
      </c>
      <c r="D89" t="s">
        <v>150</v>
      </c>
      <c r="E89" s="34"/>
      <c r="F89">
        <v>1</v>
      </c>
      <c r="G89" s="34"/>
      <c r="H89">
        <v>1</v>
      </c>
      <c r="I89" s="34"/>
      <c r="J89">
        <v>1</v>
      </c>
      <c r="K89" s="34"/>
      <c r="L89">
        <v>250</v>
      </c>
      <c r="M89" s="33"/>
      <c r="N89" s="34" t="s">
        <v>151</v>
      </c>
      <c r="O89">
        <v>1</v>
      </c>
      <c r="P89" t="s">
        <v>503</v>
      </c>
      <c r="Q89" s="36"/>
      <c r="R89">
        <v>44197</v>
      </c>
      <c r="U89" t="s">
        <v>477</v>
      </c>
      <c r="V89" s="37"/>
      <c r="W89" t="s">
        <v>150</v>
      </c>
      <c r="X89" s="38" t="s">
        <v>471</v>
      </c>
      <c r="Y89" s="39" t="s">
        <v>152</v>
      </c>
      <c r="Z89" s="39" t="s">
        <v>499</v>
      </c>
      <c r="AA89" s="36"/>
      <c r="AB89" s="39">
        <v>44284</v>
      </c>
      <c r="AC89" s="39" t="s">
        <v>504</v>
      </c>
      <c r="AD89" s="39" t="s">
        <v>501</v>
      </c>
      <c r="AE89" t="s">
        <v>502</v>
      </c>
      <c r="AF89" s="39"/>
      <c r="AG89" s="39" t="s">
        <v>150</v>
      </c>
      <c r="AH89" s="39" t="s">
        <v>150</v>
      </c>
      <c r="AI89">
        <v>8</v>
      </c>
      <c r="AK89">
        <v>16</v>
      </c>
      <c r="AL89" t="s">
        <v>476</v>
      </c>
      <c r="AM89">
        <v>2000000</v>
      </c>
      <c r="AN89" s="40"/>
      <c r="AO89">
        <v>2.0000000000000001E-4</v>
      </c>
      <c r="AP89" t="s">
        <v>158</v>
      </c>
      <c r="AQ89" t="s">
        <v>48</v>
      </c>
    </row>
    <row r="90" spans="1:43" x14ac:dyDescent="0.3">
      <c r="A90">
        <v>37638</v>
      </c>
      <c r="B90" s="33" t="s">
        <v>477</v>
      </c>
      <c r="C90" s="33" t="s">
        <v>152</v>
      </c>
      <c r="D90" t="s">
        <v>150</v>
      </c>
      <c r="E90" s="34"/>
      <c r="F90">
        <v>1</v>
      </c>
      <c r="G90" s="34"/>
      <c r="H90">
        <v>1</v>
      </c>
      <c r="I90" s="34"/>
      <c r="J90">
        <v>1</v>
      </c>
      <c r="K90" s="34"/>
      <c r="L90">
        <v>250</v>
      </c>
      <c r="M90" s="33"/>
      <c r="N90" s="34" t="s">
        <v>151</v>
      </c>
      <c r="O90" s="41">
        <v>1</v>
      </c>
      <c r="P90" t="s">
        <v>505</v>
      </c>
      <c r="Q90" s="36"/>
      <c r="R90">
        <v>44197</v>
      </c>
      <c r="U90" t="s">
        <v>477</v>
      </c>
      <c r="V90" s="37"/>
      <c r="W90" s="41" t="s">
        <v>150</v>
      </c>
      <c r="X90" s="38" t="s">
        <v>471</v>
      </c>
      <c r="Y90" s="39" t="s">
        <v>152</v>
      </c>
      <c r="Z90" s="42" t="s">
        <v>499</v>
      </c>
      <c r="AA90" s="36"/>
      <c r="AB90" s="42">
        <v>44284</v>
      </c>
      <c r="AC90" s="39" t="s">
        <v>506</v>
      </c>
      <c r="AD90" s="39" t="s">
        <v>501</v>
      </c>
      <c r="AE90" t="s">
        <v>502</v>
      </c>
      <c r="AF90" s="39"/>
      <c r="AG90" s="39" t="s">
        <v>150</v>
      </c>
      <c r="AH90" s="39" t="s">
        <v>150</v>
      </c>
      <c r="AI90">
        <v>8</v>
      </c>
      <c r="AK90" s="41">
        <v>16</v>
      </c>
      <c r="AL90" t="s">
        <v>476</v>
      </c>
      <c r="AM90">
        <v>2000000</v>
      </c>
      <c r="AN90" s="40"/>
      <c r="AO90">
        <v>2.0000000000000001E-4</v>
      </c>
      <c r="AP90" t="s">
        <v>158</v>
      </c>
      <c r="AQ90" t="s">
        <v>48</v>
      </c>
    </row>
    <row r="91" spans="1:43" x14ac:dyDescent="0.3">
      <c r="A91">
        <v>37639</v>
      </c>
      <c r="B91" s="33" t="s">
        <v>477</v>
      </c>
      <c r="C91" s="33" t="s">
        <v>152</v>
      </c>
      <c r="D91" t="s">
        <v>150</v>
      </c>
      <c r="E91" s="34"/>
      <c r="F91">
        <v>1</v>
      </c>
      <c r="G91" s="34"/>
      <c r="H91">
        <v>1</v>
      </c>
      <c r="I91" s="34"/>
      <c r="J91">
        <v>1</v>
      </c>
      <c r="K91" s="34"/>
      <c r="L91">
        <v>250</v>
      </c>
      <c r="M91" s="33"/>
      <c r="N91" s="34" t="s">
        <v>151</v>
      </c>
      <c r="O91" s="35">
        <v>1</v>
      </c>
      <c r="P91" t="s">
        <v>507</v>
      </c>
      <c r="Q91" s="36"/>
      <c r="R91">
        <v>44197</v>
      </c>
      <c r="U91" t="s">
        <v>477</v>
      </c>
      <c r="V91" s="37"/>
      <c r="W91" s="35" t="s">
        <v>150</v>
      </c>
      <c r="X91" s="38" t="s">
        <v>471</v>
      </c>
      <c r="Y91" s="39" t="s">
        <v>152</v>
      </c>
      <c r="Z91" s="38" t="s">
        <v>499</v>
      </c>
      <c r="AA91" s="36"/>
      <c r="AB91" s="38">
        <v>44284</v>
      </c>
      <c r="AC91" s="39" t="s">
        <v>508</v>
      </c>
      <c r="AD91" s="39" t="s">
        <v>501</v>
      </c>
      <c r="AE91" t="s">
        <v>502</v>
      </c>
      <c r="AF91" s="39"/>
      <c r="AG91" s="39" t="s">
        <v>150</v>
      </c>
      <c r="AH91" s="39" t="s">
        <v>150</v>
      </c>
      <c r="AI91">
        <v>8</v>
      </c>
      <c r="AK91" s="35">
        <v>16</v>
      </c>
      <c r="AL91" t="s">
        <v>476</v>
      </c>
      <c r="AM91">
        <v>2000000</v>
      </c>
      <c r="AN91" s="40"/>
      <c r="AO91">
        <v>2.0000000000000001E-4</v>
      </c>
      <c r="AP91" t="s">
        <v>158</v>
      </c>
      <c r="AQ91" t="s">
        <v>48</v>
      </c>
    </row>
    <row r="92" spans="1:43" x14ac:dyDescent="0.3">
      <c r="A92">
        <v>37640</v>
      </c>
      <c r="B92" s="33" t="s">
        <v>509</v>
      </c>
      <c r="C92" s="33" t="s">
        <v>152</v>
      </c>
      <c r="D92" t="s">
        <v>150</v>
      </c>
      <c r="E92" s="34"/>
      <c r="F92">
        <v>1</v>
      </c>
      <c r="G92" s="34"/>
      <c r="H92">
        <v>1</v>
      </c>
      <c r="I92" s="34"/>
      <c r="J92">
        <v>1</v>
      </c>
      <c r="K92" s="34"/>
      <c r="L92">
        <v>250</v>
      </c>
      <c r="M92" s="33"/>
      <c r="N92" s="34" t="s">
        <v>151</v>
      </c>
      <c r="O92">
        <v>1</v>
      </c>
      <c r="P92" t="s">
        <v>510</v>
      </c>
      <c r="Q92" s="36"/>
      <c r="R92">
        <v>44197</v>
      </c>
      <c r="U92" t="s">
        <v>509</v>
      </c>
      <c r="V92" s="37"/>
      <c r="W92" t="s">
        <v>150</v>
      </c>
      <c r="X92" s="38" t="s">
        <v>511</v>
      </c>
      <c r="Y92" s="39" t="s">
        <v>152</v>
      </c>
      <c r="Z92" s="39" t="s">
        <v>512</v>
      </c>
      <c r="AA92" s="36" t="s">
        <v>513</v>
      </c>
      <c r="AB92" s="39">
        <v>44284</v>
      </c>
      <c r="AC92" s="39" t="s">
        <v>514</v>
      </c>
      <c r="AD92" s="39" t="s">
        <v>515</v>
      </c>
      <c r="AE92" t="s">
        <v>516</v>
      </c>
      <c r="AF92" s="39"/>
      <c r="AG92" s="39" t="s">
        <v>150</v>
      </c>
      <c r="AH92" s="39" t="s">
        <v>150</v>
      </c>
      <c r="AI92">
        <v>8</v>
      </c>
      <c r="AK92">
        <v>16</v>
      </c>
      <c r="AL92" t="s">
        <v>476</v>
      </c>
      <c r="AM92">
        <v>2000000</v>
      </c>
      <c r="AN92" s="40"/>
      <c r="AO92">
        <v>2.0000000000000001E-4</v>
      </c>
      <c r="AP92" t="s">
        <v>158</v>
      </c>
      <c r="AQ92" t="s">
        <v>48</v>
      </c>
    </row>
    <row r="93" spans="1:43" x14ac:dyDescent="0.3">
      <c r="A93">
        <v>37641</v>
      </c>
      <c r="B93" s="33" t="s">
        <v>509</v>
      </c>
      <c r="C93" s="33" t="s">
        <v>152</v>
      </c>
      <c r="D93" t="s">
        <v>150</v>
      </c>
      <c r="E93" s="34"/>
      <c r="F93">
        <v>1</v>
      </c>
      <c r="G93" s="34"/>
      <c r="H93">
        <v>1</v>
      </c>
      <c r="I93" s="34"/>
      <c r="J93">
        <v>1</v>
      </c>
      <c r="K93" s="34"/>
      <c r="L93">
        <v>250</v>
      </c>
      <c r="M93" s="33"/>
      <c r="N93" s="34" t="s">
        <v>151</v>
      </c>
      <c r="O93" s="41">
        <v>1</v>
      </c>
      <c r="P93" t="s">
        <v>517</v>
      </c>
      <c r="Q93" s="36"/>
      <c r="R93">
        <v>44197</v>
      </c>
      <c r="U93" t="s">
        <v>509</v>
      </c>
      <c r="V93" s="37"/>
      <c r="W93" s="41" t="s">
        <v>150</v>
      </c>
      <c r="X93" s="38" t="s">
        <v>511</v>
      </c>
      <c r="Y93" s="39" t="s">
        <v>152</v>
      </c>
      <c r="Z93" s="42" t="s">
        <v>512</v>
      </c>
      <c r="AA93" s="36" t="s">
        <v>513</v>
      </c>
      <c r="AB93" s="42">
        <v>44284</v>
      </c>
      <c r="AC93" s="39" t="s">
        <v>518</v>
      </c>
      <c r="AD93" s="39" t="s">
        <v>515</v>
      </c>
      <c r="AE93" t="s">
        <v>516</v>
      </c>
      <c r="AF93" s="39"/>
      <c r="AG93" s="39" t="s">
        <v>150</v>
      </c>
      <c r="AH93" s="39" t="s">
        <v>150</v>
      </c>
      <c r="AI93">
        <v>8</v>
      </c>
      <c r="AK93" s="41">
        <v>16</v>
      </c>
      <c r="AL93" t="s">
        <v>476</v>
      </c>
      <c r="AM93">
        <v>2000000</v>
      </c>
      <c r="AN93" s="40"/>
      <c r="AO93">
        <v>2.0000000000000001E-4</v>
      </c>
      <c r="AP93" t="s">
        <v>158</v>
      </c>
      <c r="AQ93" t="s">
        <v>48</v>
      </c>
    </row>
    <row r="94" spans="1:43" x14ac:dyDescent="0.3">
      <c r="A94">
        <v>37642</v>
      </c>
      <c r="B94" s="33" t="s">
        <v>509</v>
      </c>
      <c r="C94" s="33" t="s">
        <v>152</v>
      </c>
      <c r="D94" t="s">
        <v>150</v>
      </c>
      <c r="E94" s="34"/>
      <c r="F94">
        <v>1</v>
      </c>
      <c r="G94" s="34"/>
      <c r="H94">
        <v>1</v>
      </c>
      <c r="I94" s="34"/>
      <c r="J94">
        <v>1</v>
      </c>
      <c r="K94" s="34"/>
      <c r="L94">
        <v>250</v>
      </c>
      <c r="M94" s="33"/>
      <c r="N94" s="34" t="s">
        <v>151</v>
      </c>
      <c r="O94">
        <v>1</v>
      </c>
      <c r="P94" t="s">
        <v>519</v>
      </c>
      <c r="Q94" s="36"/>
      <c r="R94">
        <v>44197</v>
      </c>
      <c r="U94" t="s">
        <v>509</v>
      </c>
      <c r="V94" s="37"/>
      <c r="W94" t="s">
        <v>150</v>
      </c>
      <c r="X94" s="38" t="s">
        <v>511</v>
      </c>
      <c r="Y94" s="39" t="s">
        <v>152</v>
      </c>
      <c r="Z94" s="39" t="s">
        <v>512</v>
      </c>
      <c r="AA94" s="36" t="s">
        <v>513</v>
      </c>
      <c r="AB94" s="39">
        <v>44284</v>
      </c>
      <c r="AC94" s="39" t="s">
        <v>520</v>
      </c>
      <c r="AD94" s="39" t="s">
        <v>515</v>
      </c>
      <c r="AE94" t="s">
        <v>516</v>
      </c>
      <c r="AF94" s="39"/>
      <c r="AG94" s="39" t="s">
        <v>150</v>
      </c>
      <c r="AH94" s="39" t="s">
        <v>150</v>
      </c>
      <c r="AI94">
        <v>8</v>
      </c>
      <c r="AK94">
        <v>16</v>
      </c>
      <c r="AL94" t="s">
        <v>476</v>
      </c>
      <c r="AM94">
        <v>2000000</v>
      </c>
      <c r="AN94" s="40"/>
      <c r="AO94">
        <v>2.0000000000000001E-4</v>
      </c>
      <c r="AP94" t="s">
        <v>158</v>
      </c>
      <c r="AQ94" t="s">
        <v>48</v>
      </c>
    </row>
    <row r="95" spans="1:43" x14ac:dyDescent="0.3">
      <c r="A95">
        <v>37643</v>
      </c>
      <c r="B95" s="33" t="s">
        <v>509</v>
      </c>
      <c r="C95" s="33" t="s">
        <v>152</v>
      </c>
      <c r="D95" t="s">
        <v>150</v>
      </c>
      <c r="E95" s="34"/>
      <c r="F95">
        <v>1</v>
      </c>
      <c r="G95" s="34"/>
      <c r="H95">
        <v>1</v>
      </c>
      <c r="I95" s="34"/>
      <c r="J95">
        <v>1</v>
      </c>
      <c r="K95" s="34"/>
      <c r="L95">
        <v>250</v>
      </c>
      <c r="M95" s="33"/>
      <c r="N95" s="34" t="s">
        <v>151</v>
      </c>
      <c r="O95">
        <v>1</v>
      </c>
      <c r="P95" t="s">
        <v>521</v>
      </c>
      <c r="Q95" s="36"/>
      <c r="R95">
        <v>44197</v>
      </c>
      <c r="U95" t="s">
        <v>509</v>
      </c>
      <c r="V95" s="37"/>
      <c r="W95" t="s">
        <v>150</v>
      </c>
      <c r="X95" s="38" t="s">
        <v>511</v>
      </c>
      <c r="Y95" s="39" t="s">
        <v>152</v>
      </c>
      <c r="Z95" s="39" t="s">
        <v>522</v>
      </c>
      <c r="AA95" s="36" t="s">
        <v>513</v>
      </c>
      <c r="AB95" s="39">
        <v>44284</v>
      </c>
      <c r="AC95" s="39" t="s">
        <v>523</v>
      </c>
      <c r="AD95" s="39" t="s">
        <v>524</v>
      </c>
      <c r="AE95" t="s">
        <v>525</v>
      </c>
      <c r="AF95" s="39"/>
      <c r="AG95" s="39" t="s">
        <v>150</v>
      </c>
      <c r="AH95" s="39" t="s">
        <v>150</v>
      </c>
      <c r="AI95">
        <v>8</v>
      </c>
      <c r="AK95">
        <v>16</v>
      </c>
      <c r="AL95" t="s">
        <v>476</v>
      </c>
      <c r="AM95">
        <v>2000000</v>
      </c>
      <c r="AN95" s="40"/>
      <c r="AO95">
        <v>2.0000000000000001E-4</v>
      </c>
      <c r="AP95" t="s">
        <v>158</v>
      </c>
      <c r="AQ95" t="s">
        <v>48</v>
      </c>
    </row>
    <row r="96" spans="1:43" x14ac:dyDescent="0.3">
      <c r="A96">
        <v>37644</v>
      </c>
      <c r="B96" s="33" t="s">
        <v>509</v>
      </c>
      <c r="C96" s="33" t="s">
        <v>152</v>
      </c>
      <c r="D96" t="s">
        <v>150</v>
      </c>
      <c r="E96" s="34"/>
      <c r="F96">
        <v>1</v>
      </c>
      <c r="G96" s="34"/>
      <c r="H96">
        <v>1</v>
      </c>
      <c r="I96" s="34"/>
      <c r="J96">
        <v>1</v>
      </c>
      <c r="K96" s="34"/>
      <c r="L96">
        <v>250</v>
      </c>
      <c r="M96" s="33"/>
      <c r="N96" s="34" t="s">
        <v>151</v>
      </c>
      <c r="O96">
        <v>1</v>
      </c>
      <c r="P96" t="s">
        <v>526</v>
      </c>
      <c r="Q96" s="36"/>
      <c r="R96">
        <v>44197</v>
      </c>
      <c r="U96" t="s">
        <v>509</v>
      </c>
      <c r="V96" s="37"/>
      <c r="W96" t="s">
        <v>150</v>
      </c>
      <c r="X96" s="38" t="s">
        <v>511</v>
      </c>
      <c r="Y96" s="39" t="s">
        <v>152</v>
      </c>
      <c r="Z96" s="39" t="s">
        <v>522</v>
      </c>
      <c r="AA96" s="36" t="s">
        <v>513</v>
      </c>
      <c r="AB96" s="39">
        <v>44284</v>
      </c>
      <c r="AC96" s="39" t="s">
        <v>527</v>
      </c>
      <c r="AD96" s="39" t="s">
        <v>524</v>
      </c>
      <c r="AE96" t="s">
        <v>525</v>
      </c>
      <c r="AF96" s="39"/>
      <c r="AG96" s="39" t="s">
        <v>150</v>
      </c>
      <c r="AH96" s="39" t="s">
        <v>150</v>
      </c>
      <c r="AI96">
        <v>8</v>
      </c>
      <c r="AK96">
        <v>16</v>
      </c>
      <c r="AL96" t="s">
        <v>476</v>
      </c>
      <c r="AM96">
        <v>2000000</v>
      </c>
      <c r="AN96" s="40"/>
      <c r="AO96">
        <v>2.0000000000000001E-4</v>
      </c>
      <c r="AP96" t="s">
        <v>158</v>
      </c>
      <c r="AQ96" t="s">
        <v>48</v>
      </c>
    </row>
    <row r="97" spans="1:43" x14ac:dyDescent="0.3">
      <c r="A97">
        <v>37645</v>
      </c>
      <c r="B97" s="33" t="s">
        <v>509</v>
      </c>
      <c r="C97" s="33" t="s">
        <v>152</v>
      </c>
      <c r="D97" t="s">
        <v>150</v>
      </c>
      <c r="E97" s="34"/>
      <c r="F97">
        <v>1</v>
      </c>
      <c r="G97" s="34"/>
      <c r="H97">
        <v>1</v>
      </c>
      <c r="I97" s="34"/>
      <c r="J97">
        <v>1</v>
      </c>
      <c r="K97" s="34"/>
      <c r="L97">
        <v>250</v>
      </c>
      <c r="M97" s="33"/>
      <c r="N97" s="34" t="s">
        <v>151</v>
      </c>
      <c r="O97" s="41">
        <v>1</v>
      </c>
      <c r="P97" t="s">
        <v>528</v>
      </c>
      <c r="Q97" s="36"/>
      <c r="R97">
        <v>44197</v>
      </c>
      <c r="U97" t="s">
        <v>509</v>
      </c>
      <c r="V97" s="37"/>
      <c r="W97" s="41" t="s">
        <v>150</v>
      </c>
      <c r="X97" s="38" t="s">
        <v>511</v>
      </c>
      <c r="Y97" s="39" t="s">
        <v>152</v>
      </c>
      <c r="Z97" s="42" t="s">
        <v>522</v>
      </c>
      <c r="AA97" s="36" t="s">
        <v>513</v>
      </c>
      <c r="AB97" s="42">
        <v>44284</v>
      </c>
      <c r="AC97" s="39" t="s">
        <v>529</v>
      </c>
      <c r="AD97" s="39" t="s">
        <v>524</v>
      </c>
      <c r="AE97" t="s">
        <v>525</v>
      </c>
      <c r="AF97" s="39"/>
      <c r="AG97" s="39" t="s">
        <v>150</v>
      </c>
      <c r="AH97" s="39" t="s">
        <v>150</v>
      </c>
      <c r="AI97">
        <v>8</v>
      </c>
      <c r="AK97" s="41">
        <v>16</v>
      </c>
      <c r="AL97" t="s">
        <v>476</v>
      </c>
      <c r="AM97">
        <v>2000000</v>
      </c>
      <c r="AN97" s="40"/>
      <c r="AO97">
        <v>2.0000000000000001E-4</v>
      </c>
      <c r="AP97" t="s">
        <v>158</v>
      </c>
      <c r="AQ97" t="s">
        <v>48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598"/>
  <sheetViews>
    <sheetView topLeftCell="A64" workbookViewId="0">
      <selection activeCell="C3" sqref="C3:C97"/>
    </sheetView>
  </sheetViews>
  <sheetFormatPr baseColWidth="10" defaultColWidth="11.44140625" defaultRowHeight="14.4" x14ac:dyDescent="0.3"/>
  <cols>
    <col min="1" max="5" width="11.44140625" style="23"/>
    <col min="6" max="6" width="18.33203125" style="23" customWidth="1"/>
    <col min="7" max="8" width="11.44140625" style="23"/>
    <col min="9" max="9" width="70.109375" style="23" bestFit="1" customWidth="1"/>
    <col min="10" max="20" width="11.44140625" style="23"/>
    <col min="21" max="21" width="18.88671875" style="23" customWidth="1"/>
    <col min="22" max="16384" width="11.44140625" style="23"/>
  </cols>
  <sheetData>
    <row r="1" spans="1:34" x14ac:dyDescent="0.3">
      <c r="A1" s="18" t="s">
        <v>50</v>
      </c>
      <c r="B1" s="18" t="s">
        <v>51</v>
      </c>
      <c r="C1" s="18" t="s">
        <v>52</v>
      </c>
      <c r="D1" s="18" t="s">
        <v>53</v>
      </c>
      <c r="E1" s="18" t="s">
        <v>54</v>
      </c>
      <c r="F1" s="18" t="s">
        <v>55</v>
      </c>
      <c r="G1" s="18" t="s">
        <v>56</v>
      </c>
      <c r="H1" s="19" t="s">
        <v>44</v>
      </c>
      <c r="I1" s="18" t="s">
        <v>46</v>
      </c>
      <c r="J1" s="18" t="s">
        <v>57</v>
      </c>
      <c r="K1" s="18" t="s">
        <v>58</v>
      </c>
      <c r="L1" s="20" t="s">
        <v>59</v>
      </c>
      <c r="M1" s="20" t="s">
        <v>60</v>
      </c>
      <c r="N1" s="20" t="s">
        <v>61</v>
      </c>
      <c r="O1" s="20" t="s">
        <v>62</v>
      </c>
      <c r="P1" s="21" t="s">
        <v>63</v>
      </c>
      <c r="Q1" s="19" t="s">
        <v>64</v>
      </c>
      <c r="R1" s="22" t="s">
        <v>65</v>
      </c>
      <c r="S1" s="19" t="s">
        <v>11</v>
      </c>
      <c r="T1" s="19" t="s">
        <v>16</v>
      </c>
      <c r="U1" s="18" t="s">
        <v>22</v>
      </c>
      <c r="V1" s="18" t="s">
        <v>66</v>
      </c>
      <c r="W1" s="19" t="s">
        <v>26</v>
      </c>
      <c r="X1" s="18" t="s">
        <v>32</v>
      </c>
      <c r="Y1" s="19" t="s">
        <v>67</v>
      </c>
      <c r="Z1" s="18" t="s">
        <v>68</v>
      </c>
      <c r="AA1" s="18" t="s">
        <v>69</v>
      </c>
      <c r="AB1" s="18" t="s">
        <v>70</v>
      </c>
      <c r="AC1" s="18" t="s">
        <v>71</v>
      </c>
      <c r="AD1" s="18" t="s">
        <v>72</v>
      </c>
      <c r="AE1" s="18" t="s">
        <v>73</v>
      </c>
      <c r="AF1" s="18" t="s">
        <v>74</v>
      </c>
      <c r="AG1" s="45" t="s">
        <v>558</v>
      </c>
      <c r="AH1" s="45" t="s">
        <v>559</v>
      </c>
    </row>
    <row r="2" spans="1:34" ht="19.5" customHeight="1" x14ac:dyDescent="0.3">
      <c r="A2" s="24" t="s">
        <v>75</v>
      </c>
      <c r="B2" s="24" t="s">
        <v>76</v>
      </c>
      <c r="C2" s="24" t="s">
        <v>77</v>
      </c>
      <c r="D2" s="24" t="s">
        <v>78</v>
      </c>
      <c r="E2" s="24" t="s">
        <v>47</v>
      </c>
      <c r="F2" s="24" t="s">
        <v>79</v>
      </c>
      <c r="G2" s="24" t="s">
        <v>80</v>
      </c>
      <c r="H2" s="24"/>
      <c r="I2" s="25" t="s">
        <v>81</v>
      </c>
      <c r="J2" s="24" t="s">
        <v>82</v>
      </c>
      <c r="K2" s="28">
        <v>44242</v>
      </c>
      <c r="L2" s="24"/>
      <c r="M2" s="24"/>
      <c r="N2" s="24"/>
      <c r="O2" s="24"/>
      <c r="P2" s="29">
        <v>499.9</v>
      </c>
      <c r="Q2" s="24"/>
      <c r="R2" s="24">
        <v>2</v>
      </c>
      <c r="S2" s="24"/>
      <c r="T2" s="24"/>
      <c r="U2" s="24" t="s">
        <v>83</v>
      </c>
      <c r="V2" s="24" t="s">
        <v>84</v>
      </c>
      <c r="W2" s="24"/>
      <c r="X2" s="24" t="s">
        <v>85</v>
      </c>
      <c r="Y2" s="24"/>
      <c r="Z2" s="24" t="s">
        <v>86</v>
      </c>
      <c r="AA2" s="24" t="s">
        <v>87</v>
      </c>
      <c r="AB2" s="2" t="s">
        <v>88</v>
      </c>
      <c r="AC2" s="24" t="s">
        <v>89</v>
      </c>
      <c r="AD2" s="24" t="s">
        <v>90</v>
      </c>
      <c r="AE2" s="24" t="s">
        <v>91</v>
      </c>
      <c r="AF2" s="24" t="s">
        <v>92</v>
      </c>
      <c r="AG2" s="44"/>
      <c r="AH2" s="44"/>
    </row>
    <row r="3" spans="1:34" x14ac:dyDescent="0.3">
      <c r="A3" s="26" t="s">
        <v>97</v>
      </c>
      <c r="B3" s="26" t="s">
        <v>220</v>
      </c>
      <c r="C3" s="26" t="s">
        <v>214</v>
      </c>
      <c r="D3" s="26" t="s">
        <v>530</v>
      </c>
      <c r="E3" s="26" t="s">
        <v>213</v>
      </c>
      <c r="F3" s="26" t="s">
        <v>212</v>
      </c>
      <c r="G3" s="26" t="s">
        <v>216</v>
      </c>
      <c r="H3" s="26"/>
      <c r="I3" s="27" t="s">
        <v>81</v>
      </c>
      <c r="J3" s="26" t="s">
        <v>217</v>
      </c>
      <c r="K3" s="26">
        <v>44286</v>
      </c>
      <c r="L3" s="26"/>
      <c r="M3" s="43"/>
      <c r="N3" s="46"/>
      <c r="O3" s="43"/>
      <c r="P3" s="46">
        <v>229.9</v>
      </c>
      <c r="Q3" s="43"/>
      <c r="R3" s="43">
        <v>2</v>
      </c>
      <c r="S3" s="43"/>
      <c r="T3" s="43"/>
      <c r="U3" s="43" t="s">
        <v>560</v>
      </c>
      <c r="V3" s="43" t="s">
        <v>124</v>
      </c>
      <c r="W3" s="43" t="s">
        <v>561</v>
      </c>
      <c r="X3" s="43" t="s">
        <v>126</v>
      </c>
      <c r="Y3" s="43"/>
      <c r="Z3" s="47" t="s">
        <v>562</v>
      </c>
      <c r="AA3" s="43" t="s">
        <v>563</v>
      </c>
      <c r="AB3" s="47" t="s">
        <v>88</v>
      </c>
      <c r="AC3" s="43" t="s">
        <v>89</v>
      </c>
      <c r="AD3" s="43" t="s">
        <v>564</v>
      </c>
      <c r="AE3" s="43" t="s">
        <v>565</v>
      </c>
      <c r="AF3" s="43" t="s">
        <v>566</v>
      </c>
      <c r="AG3" s="43"/>
      <c r="AH3" s="43"/>
    </row>
    <row r="4" spans="1:34" x14ac:dyDescent="0.3">
      <c r="A4" s="24" t="s">
        <v>97</v>
      </c>
      <c r="B4" s="24" t="s">
        <v>220</v>
      </c>
      <c r="C4" s="24" t="s">
        <v>214</v>
      </c>
      <c r="D4" s="24" t="s">
        <v>530</v>
      </c>
      <c r="E4" s="24" t="s">
        <v>221</v>
      </c>
      <c r="F4" s="24" t="s">
        <v>212</v>
      </c>
      <c r="G4" s="24" t="s">
        <v>216</v>
      </c>
      <c r="H4" s="24"/>
      <c r="I4" s="25" t="s">
        <v>81</v>
      </c>
      <c r="J4" s="24" t="s">
        <v>222</v>
      </c>
      <c r="K4" s="24">
        <v>44286</v>
      </c>
      <c r="L4" s="24"/>
      <c r="M4" s="43"/>
      <c r="N4" s="46"/>
      <c r="O4" s="43"/>
      <c r="P4" s="46">
        <v>229.9</v>
      </c>
      <c r="Q4" s="43"/>
      <c r="R4" s="43">
        <v>3</v>
      </c>
      <c r="S4" s="43"/>
      <c r="T4" s="43"/>
      <c r="U4" s="43" t="s">
        <v>560</v>
      </c>
      <c r="V4" s="43" t="s">
        <v>124</v>
      </c>
      <c r="W4" s="43" t="s">
        <v>561</v>
      </c>
      <c r="X4" s="43" t="s">
        <v>126</v>
      </c>
      <c r="Y4" s="43"/>
      <c r="Z4" s="47" t="s">
        <v>562</v>
      </c>
      <c r="AA4" s="43" t="s">
        <v>563</v>
      </c>
      <c r="AB4" s="47" t="s">
        <v>95</v>
      </c>
      <c r="AC4" s="43" t="s">
        <v>96</v>
      </c>
      <c r="AD4" s="43" t="s">
        <v>564</v>
      </c>
      <c r="AE4" s="44" t="s">
        <v>565</v>
      </c>
      <c r="AF4" s="44" t="s">
        <v>566</v>
      </c>
      <c r="AG4" s="44"/>
      <c r="AH4" s="44"/>
    </row>
    <row r="5" spans="1:34" x14ac:dyDescent="0.3">
      <c r="A5" s="26" t="s">
        <v>97</v>
      </c>
      <c r="B5" s="26" t="s">
        <v>220</v>
      </c>
      <c r="C5" s="26" t="s">
        <v>214</v>
      </c>
      <c r="D5" s="26" t="s">
        <v>530</v>
      </c>
      <c r="E5" s="26" t="s">
        <v>223</v>
      </c>
      <c r="F5" s="26" t="s">
        <v>212</v>
      </c>
      <c r="G5" s="26" t="s">
        <v>216</v>
      </c>
      <c r="H5" s="26"/>
      <c r="I5" s="27" t="s">
        <v>81</v>
      </c>
      <c r="J5" s="26" t="s">
        <v>224</v>
      </c>
      <c r="K5" s="26">
        <v>44286</v>
      </c>
      <c r="L5" s="26"/>
      <c r="M5" s="43"/>
      <c r="N5" s="46"/>
      <c r="O5" s="43"/>
      <c r="P5" s="46">
        <v>229.9</v>
      </c>
      <c r="Q5" s="43"/>
      <c r="R5" s="43">
        <v>2</v>
      </c>
      <c r="S5" s="43"/>
      <c r="T5" s="43"/>
      <c r="U5" s="43" t="s">
        <v>560</v>
      </c>
      <c r="V5" s="43" t="s">
        <v>124</v>
      </c>
      <c r="W5" s="43" t="s">
        <v>561</v>
      </c>
      <c r="X5" s="43" t="s">
        <v>126</v>
      </c>
      <c r="Y5" s="43"/>
      <c r="Z5" s="47" t="s">
        <v>562</v>
      </c>
      <c r="AA5" s="43" t="s">
        <v>563</v>
      </c>
      <c r="AB5" s="47" t="s">
        <v>93</v>
      </c>
      <c r="AC5" s="43" t="s">
        <v>94</v>
      </c>
      <c r="AD5" s="43" t="s">
        <v>564</v>
      </c>
      <c r="AE5" s="44" t="s">
        <v>565</v>
      </c>
      <c r="AF5" s="44" t="s">
        <v>566</v>
      </c>
      <c r="AG5" s="44"/>
      <c r="AH5" s="44"/>
    </row>
    <row r="6" spans="1:34" x14ac:dyDescent="0.3">
      <c r="A6" s="24" t="s">
        <v>97</v>
      </c>
      <c r="B6" s="24" t="s">
        <v>220</v>
      </c>
      <c r="C6" s="24" t="s">
        <v>214</v>
      </c>
      <c r="D6" s="24" t="s">
        <v>530</v>
      </c>
      <c r="E6" s="24" t="s">
        <v>225</v>
      </c>
      <c r="F6" s="24" t="s">
        <v>212</v>
      </c>
      <c r="G6" s="24" t="s">
        <v>216</v>
      </c>
      <c r="H6" s="24"/>
      <c r="I6" s="25" t="s">
        <v>81</v>
      </c>
      <c r="J6" s="24" t="s">
        <v>226</v>
      </c>
      <c r="K6" s="24">
        <v>44286</v>
      </c>
      <c r="L6" s="24"/>
      <c r="M6" s="43"/>
      <c r="N6" s="46"/>
      <c r="O6" s="43"/>
      <c r="P6" s="46">
        <v>229.9</v>
      </c>
      <c r="Q6" s="43"/>
      <c r="R6" s="43">
        <v>2</v>
      </c>
      <c r="S6" s="43"/>
      <c r="T6" s="43"/>
      <c r="U6" s="43" t="s">
        <v>560</v>
      </c>
      <c r="V6" s="43" t="s">
        <v>124</v>
      </c>
      <c r="W6" s="43" t="s">
        <v>561</v>
      </c>
      <c r="X6" s="43" t="s">
        <v>126</v>
      </c>
      <c r="Y6" s="43"/>
      <c r="Z6" s="47" t="s">
        <v>562</v>
      </c>
      <c r="AA6" s="43" t="s">
        <v>563</v>
      </c>
      <c r="AB6" s="47" t="s">
        <v>103</v>
      </c>
      <c r="AC6" s="43" t="s">
        <v>104</v>
      </c>
      <c r="AD6" s="43" t="s">
        <v>564</v>
      </c>
      <c r="AE6" s="44" t="s">
        <v>565</v>
      </c>
      <c r="AF6" s="44" t="s">
        <v>566</v>
      </c>
      <c r="AG6" s="44"/>
      <c r="AH6" s="44"/>
    </row>
    <row r="7" spans="1:34" x14ac:dyDescent="0.3">
      <c r="A7" s="26" t="s">
        <v>97</v>
      </c>
      <c r="B7" s="26" t="s">
        <v>220</v>
      </c>
      <c r="C7" s="26" t="s">
        <v>229</v>
      </c>
      <c r="D7" s="26" t="s">
        <v>531</v>
      </c>
      <c r="E7" s="26" t="s">
        <v>228</v>
      </c>
      <c r="F7" s="26" t="s">
        <v>227</v>
      </c>
      <c r="G7" s="26" t="s">
        <v>231</v>
      </c>
      <c r="H7" s="26"/>
      <c r="I7" s="27" t="s">
        <v>81</v>
      </c>
      <c r="J7" s="26" t="s">
        <v>232</v>
      </c>
      <c r="K7" s="26">
        <v>44286</v>
      </c>
      <c r="L7" s="26"/>
      <c r="M7" s="43"/>
      <c r="N7" s="46"/>
      <c r="O7" s="43"/>
      <c r="P7" s="46">
        <v>279.89999999999998</v>
      </c>
      <c r="Q7" s="43"/>
      <c r="R7" s="43">
        <v>2</v>
      </c>
      <c r="S7" s="43"/>
      <c r="T7" s="43"/>
      <c r="U7" s="43" t="s">
        <v>560</v>
      </c>
      <c r="V7" s="43" t="s">
        <v>115</v>
      </c>
      <c r="W7" s="43" t="s">
        <v>561</v>
      </c>
      <c r="X7" s="43" t="s">
        <v>109</v>
      </c>
      <c r="Y7" s="43"/>
      <c r="Z7" s="47" t="s">
        <v>112</v>
      </c>
      <c r="AA7" s="43" t="s">
        <v>113</v>
      </c>
      <c r="AB7" s="47" t="s">
        <v>88</v>
      </c>
      <c r="AC7" s="43" t="s">
        <v>89</v>
      </c>
      <c r="AD7" s="43" t="s">
        <v>114</v>
      </c>
      <c r="AE7" s="44" t="s">
        <v>567</v>
      </c>
      <c r="AF7" s="44" t="s">
        <v>568</v>
      </c>
      <c r="AG7" s="44"/>
      <c r="AH7" s="44"/>
    </row>
    <row r="8" spans="1:34" x14ac:dyDescent="0.3">
      <c r="A8" s="24" t="s">
        <v>97</v>
      </c>
      <c r="B8" s="24" t="s">
        <v>220</v>
      </c>
      <c r="C8" s="24" t="s">
        <v>229</v>
      </c>
      <c r="D8" s="24" t="s">
        <v>531</v>
      </c>
      <c r="E8" s="24" t="s">
        <v>235</v>
      </c>
      <c r="F8" s="24" t="s">
        <v>227</v>
      </c>
      <c r="G8" s="24" t="s">
        <v>231</v>
      </c>
      <c r="H8" s="24"/>
      <c r="I8" s="25" t="s">
        <v>81</v>
      </c>
      <c r="J8" s="24" t="s">
        <v>236</v>
      </c>
      <c r="K8" s="24">
        <v>44286</v>
      </c>
      <c r="L8" s="24"/>
      <c r="M8" s="43"/>
      <c r="N8" s="46"/>
      <c r="O8" s="43"/>
      <c r="P8" s="46">
        <v>279.89999999999998</v>
      </c>
      <c r="Q8" s="43"/>
      <c r="R8" s="43">
        <v>3</v>
      </c>
      <c r="S8" s="43"/>
      <c r="T8" s="43"/>
      <c r="U8" s="43" t="s">
        <v>560</v>
      </c>
      <c r="V8" s="43" t="s">
        <v>115</v>
      </c>
      <c r="W8" s="43" t="s">
        <v>561</v>
      </c>
      <c r="X8" s="43" t="s">
        <v>109</v>
      </c>
      <c r="Y8" s="43"/>
      <c r="Z8" s="47" t="s">
        <v>112</v>
      </c>
      <c r="AA8" s="43" t="s">
        <v>113</v>
      </c>
      <c r="AB8" s="47" t="s">
        <v>95</v>
      </c>
      <c r="AC8" s="43" t="s">
        <v>96</v>
      </c>
      <c r="AD8" s="43" t="s">
        <v>114</v>
      </c>
      <c r="AE8" s="44" t="s">
        <v>567</v>
      </c>
      <c r="AF8" s="44" t="s">
        <v>568</v>
      </c>
      <c r="AG8" s="44"/>
      <c r="AH8" s="44"/>
    </row>
    <row r="9" spans="1:34" x14ac:dyDescent="0.3">
      <c r="A9" s="26" t="s">
        <v>97</v>
      </c>
      <c r="B9" s="26" t="s">
        <v>220</v>
      </c>
      <c r="C9" s="26" t="s">
        <v>229</v>
      </c>
      <c r="D9" s="26" t="s">
        <v>531</v>
      </c>
      <c r="E9" s="26" t="s">
        <v>237</v>
      </c>
      <c r="F9" s="26" t="s">
        <v>227</v>
      </c>
      <c r="G9" s="26" t="s">
        <v>231</v>
      </c>
      <c r="H9" s="26"/>
      <c r="I9" s="27" t="s">
        <v>81</v>
      </c>
      <c r="J9" s="26" t="s">
        <v>238</v>
      </c>
      <c r="K9" s="26">
        <v>44286</v>
      </c>
      <c r="L9" s="26"/>
      <c r="M9" s="43"/>
      <c r="N9" s="46"/>
      <c r="O9" s="43"/>
      <c r="P9" s="46">
        <v>279.89999999999998</v>
      </c>
      <c r="Q9" s="43"/>
      <c r="R9" s="43">
        <v>2</v>
      </c>
      <c r="S9" s="43"/>
      <c r="T9" s="43"/>
      <c r="U9" s="43" t="s">
        <v>560</v>
      </c>
      <c r="V9" s="43" t="s">
        <v>115</v>
      </c>
      <c r="W9" s="43" t="s">
        <v>561</v>
      </c>
      <c r="X9" s="43" t="s">
        <v>109</v>
      </c>
      <c r="Y9" s="43"/>
      <c r="Z9" s="47" t="s">
        <v>112</v>
      </c>
      <c r="AA9" s="43" t="s">
        <v>113</v>
      </c>
      <c r="AB9" s="47" t="s">
        <v>93</v>
      </c>
      <c r="AC9" s="43" t="s">
        <v>94</v>
      </c>
      <c r="AD9" s="43" t="s">
        <v>114</v>
      </c>
      <c r="AE9" s="44" t="s">
        <v>567</v>
      </c>
      <c r="AF9" s="44" t="s">
        <v>568</v>
      </c>
      <c r="AG9" s="44"/>
      <c r="AH9" s="44"/>
    </row>
    <row r="10" spans="1:34" x14ac:dyDescent="0.3">
      <c r="A10" s="24" t="s">
        <v>97</v>
      </c>
      <c r="B10" s="24" t="s">
        <v>220</v>
      </c>
      <c r="C10" s="24" t="s">
        <v>229</v>
      </c>
      <c r="D10" s="24" t="s">
        <v>531</v>
      </c>
      <c r="E10" s="24" t="s">
        <v>239</v>
      </c>
      <c r="F10" s="24" t="s">
        <v>227</v>
      </c>
      <c r="G10" s="24" t="s">
        <v>231</v>
      </c>
      <c r="H10" s="24"/>
      <c r="I10" s="25" t="s">
        <v>81</v>
      </c>
      <c r="J10" s="24" t="s">
        <v>240</v>
      </c>
      <c r="K10" s="24">
        <v>44286</v>
      </c>
      <c r="L10" s="24"/>
      <c r="M10" s="43"/>
      <c r="N10" s="46"/>
      <c r="O10" s="43"/>
      <c r="P10" s="46">
        <v>279.89999999999998</v>
      </c>
      <c r="Q10" s="43"/>
      <c r="R10" s="43">
        <v>1</v>
      </c>
      <c r="S10" s="43"/>
      <c r="T10" s="43"/>
      <c r="U10" s="43" t="s">
        <v>560</v>
      </c>
      <c r="V10" s="43" t="s">
        <v>115</v>
      </c>
      <c r="W10" s="43" t="s">
        <v>561</v>
      </c>
      <c r="X10" s="43" t="s">
        <v>109</v>
      </c>
      <c r="Y10" s="43"/>
      <c r="Z10" s="47" t="s">
        <v>112</v>
      </c>
      <c r="AA10" s="43" t="s">
        <v>113</v>
      </c>
      <c r="AB10" s="47" t="s">
        <v>103</v>
      </c>
      <c r="AC10" s="43" t="s">
        <v>104</v>
      </c>
      <c r="AD10" s="43" t="s">
        <v>114</v>
      </c>
      <c r="AE10" s="44" t="s">
        <v>567</v>
      </c>
      <c r="AF10" s="44" t="s">
        <v>568</v>
      </c>
      <c r="AG10" s="44"/>
      <c r="AH10" s="44"/>
    </row>
    <row r="11" spans="1:34" x14ac:dyDescent="0.3">
      <c r="A11" s="26" t="s">
        <v>97</v>
      </c>
      <c r="B11" s="26" t="s">
        <v>220</v>
      </c>
      <c r="C11" s="26" t="s">
        <v>243</v>
      </c>
      <c r="D11" s="26" t="s">
        <v>532</v>
      </c>
      <c r="E11" s="26" t="s">
        <v>242</v>
      </c>
      <c r="F11" s="26" t="s">
        <v>241</v>
      </c>
      <c r="G11" s="26" t="s">
        <v>245</v>
      </c>
      <c r="H11" s="26"/>
      <c r="I11" s="27" t="s">
        <v>81</v>
      </c>
      <c r="J11" s="26" t="s">
        <v>246</v>
      </c>
      <c r="K11" s="26">
        <v>44286</v>
      </c>
      <c r="L11" s="26"/>
      <c r="M11" s="43"/>
      <c r="N11" s="46"/>
      <c r="O11" s="43"/>
      <c r="P11" s="46">
        <v>199.9</v>
      </c>
      <c r="Q11" s="43"/>
      <c r="R11" s="43">
        <v>2</v>
      </c>
      <c r="S11" s="43"/>
      <c r="T11" s="43"/>
      <c r="U11" s="43" t="s">
        <v>560</v>
      </c>
      <c r="V11" s="43"/>
      <c r="W11" s="43" t="s">
        <v>561</v>
      </c>
      <c r="X11" s="43"/>
      <c r="Y11" s="43"/>
      <c r="Z11" s="47" t="s">
        <v>135</v>
      </c>
      <c r="AA11" s="43" t="s">
        <v>136</v>
      </c>
      <c r="AB11" s="47" t="s">
        <v>88</v>
      </c>
      <c r="AC11" s="43" t="s">
        <v>89</v>
      </c>
      <c r="AD11" s="43" t="s">
        <v>90</v>
      </c>
      <c r="AE11" s="44" t="s">
        <v>569</v>
      </c>
      <c r="AF11" s="44" t="s">
        <v>570</v>
      </c>
      <c r="AG11" s="44"/>
      <c r="AH11" s="44"/>
    </row>
    <row r="12" spans="1:34" x14ac:dyDescent="0.3">
      <c r="A12" s="24" t="s">
        <v>97</v>
      </c>
      <c r="B12" s="24" t="s">
        <v>220</v>
      </c>
      <c r="C12" s="24" t="s">
        <v>243</v>
      </c>
      <c r="D12" s="24" t="s">
        <v>532</v>
      </c>
      <c r="E12" s="24" t="s">
        <v>249</v>
      </c>
      <c r="F12" s="24" t="s">
        <v>241</v>
      </c>
      <c r="G12" s="24" t="s">
        <v>245</v>
      </c>
      <c r="H12" s="24"/>
      <c r="I12" s="25" t="s">
        <v>81</v>
      </c>
      <c r="J12" s="24" t="s">
        <v>250</v>
      </c>
      <c r="K12" s="24">
        <v>44286</v>
      </c>
      <c r="L12" s="24"/>
      <c r="M12" s="43"/>
      <c r="N12" s="46"/>
      <c r="O12" s="43"/>
      <c r="P12" s="46">
        <v>199.9</v>
      </c>
      <c r="Q12" s="43"/>
      <c r="R12" s="43">
        <v>3</v>
      </c>
      <c r="S12" s="43"/>
      <c r="T12" s="43"/>
      <c r="U12" s="43" t="s">
        <v>560</v>
      </c>
      <c r="V12" s="43"/>
      <c r="W12" s="43" t="s">
        <v>561</v>
      </c>
      <c r="X12" s="43"/>
      <c r="Y12" s="43"/>
      <c r="Z12" s="47" t="s">
        <v>135</v>
      </c>
      <c r="AA12" s="43" t="s">
        <v>136</v>
      </c>
      <c r="AB12" s="47" t="s">
        <v>95</v>
      </c>
      <c r="AC12" s="43" t="s">
        <v>96</v>
      </c>
      <c r="AD12" s="43" t="s">
        <v>90</v>
      </c>
      <c r="AE12" s="44" t="s">
        <v>569</v>
      </c>
      <c r="AF12" s="44" t="s">
        <v>570</v>
      </c>
      <c r="AG12" s="44"/>
      <c r="AH12" s="44"/>
    </row>
    <row r="13" spans="1:34" x14ac:dyDescent="0.3">
      <c r="A13" s="26" t="s">
        <v>97</v>
      </c>
      <c r="B13" s="26" t="s">
        <v>220</v>
      </c>
      <c r="C13" s="26" t="s">
        <v>243</v>
      </c>
      <c r="D13" s="26" t="s">
        <v>532</v>
      </c>
      <c r="E13" s="26" t="s">
        <v>251</v>
      </c>
      <c r="F13" s="26" t="s">
        <v>241</v>
      </c>
      <c r="G13" s="26" t="s">
        <v>245</v>
      </c>
      <c r="H13" s="26"/>
      <c r="I13" s="27" t="s">
        <v>81</v>
      </c>
      <c r="J13" s="26" t="s">
        <v>252</v>
      </c>
      <c r="K13" s="26">
        <v>44286</v>
      </c>
      <c r="L13" s="26"/>
      <c r="M13" s="43"/>
      <c r="N13" s="46"/>
      <c r="O13" s="43"/>
      <c r="P13" s="46">
        <v>199.9</v>
      </c>
      <c r="Q13" s="43"/>
      <c r="R13" s="43">
        <v>2</v>
      </c>
      <c r="S13" s="43"/>
      <c r="T13" s="43"/>
      <c r="U13" s="43" t="s">
        <v>560</v>
      </c>
      <c r="V13" s="43"/>
      <c r="W13" s="43" t="s">
        <v>561</v>
      </c>
      <c r="X13" s="43"/>
      <c r="Y13" s="43"/>
      <c r="Z13" s="47" t="s">
        <v>135</v>
      </c>
      <c r="AA13" s="43" t="s">
        <v>136</v>
      </c>
      <c r="AB13" s="47" t="s">
        <v>93</v>
      </c>
      <c r="AC13" s="43" t="s">
        <v>94</v>
      </c>
      <c r="AD13" s="43" t="s">
        <v>90</v>
      </c>
      <c r="AE13" s="44" t="s">
        <v>569</v>
      </c>
      <c r="AF13" s="44" t="s">
        <v>570</v>
      </c>
      <c r="AG13" s="44"/>
      <c r="AH13" s="44"/>
    </row>
    <row r="14" spans="1:34" x14ac:dyDescent="0.3">
      <c r="A14" s="24" t="s">
        <v>97</v>
      </c>
      <c r="B14" s="24" t="s">
        <v>220</v>
      </c>
      <c r="C14" s="24" t="s">
        <v>243</v>
      </c>
      <c r="D14" s="24" t="s">
        <v>532</v>
      </c>
      <c r="E14" s="24" t="s">
        <v>253</v>
      </c>
      <c r="F14" s="24" t="s">
        <v>241</v>
      </c>
      <c r="G14" s="24" t="s">
        <v>245</v>
      </c>
      <c r="H14" s="24"/>
      <c r="I14" s="25" t="s">
        <v>81</v>
      </c>
      <c r="J14" s="24" t="s">
        <v>254</v>
      </c>
      <c r="K14" s="24">
        <v>44286</v>
      </c>
      <c r="L14" s="24"/>
      <c r="M14" s="43"/>
      <c r="N14" s="46"/>
      <c r="O14" s="43"/>
      <c r="P14" s="46">
        <v>199.9</v>
      </c>
      <c r="Q14" s="43"/>
      <c r="R14" s="43">
        <v>2</v>
      </c>
      <c r="S14" s="43"/>
      <c r="T14" s="43"/>
      <c r="U14" s="43" t="s">
        <v>560</v>
      </c>
      <c r="V14" s="43"/>
      <c r="W14" s="43" t="s">
        <v>561</v>
      </c>
      <c r="X14" s="43"/>
      <c r="Y14" s="43"/>
      <c r="Z14" s="47" t="s">
        <v>135</v>
      </c>
      <c r="AA14" s="43" t="s">
        <v>136</v>
      </c>
      <c r="AB14" s="47" t="s">
        <v>103</v>
      </c>
      <c r="AC14" s="43" t="s">
        <v>104</v>
      </c>
      <c r="AD14" s="43" t="s">
        <v>90</v>
      </c>
      <c r="AE14" s="44" t="s">
        <v>569</v>
      </c>
      <c r="AF14" s="44" t="s">
        <v>570</v>
      </c>
      <c r="AG14" s="44"/>
      <c r="AH14" s="44"/>
    </row>
    <row r="15" spans="1:34" x14ac:dyDescent="0.3">
      <c r="A15" s="26" t="s">
        <v>97</v>
      </c>
      <c r="B15" s="26" t="s">
        <v>220</v>
      </c>
      <c r="C15" s="26" t="s">
        <v>243</v>
      </c>
      <c r="D15" s="26" t="s">
        <v>533</v>
      </c>
      <c r="E15" s="26" t="s">
        <v>255</v>
      </c>
      <c r="F15" s="26" t="s">
        <v>241</v>
      </c>
      <c r="G15" s="26" t="s">
        <v>245</v>
      </c>
      <c r="H15" s="26"/>
      <c r="I15" s="27" t="s">
        <v>81</v>
      </c>
      <c r="J15" s="26" t="s">
        <v>257</v>
      </c>
      <c r="K15" s="26">
        <v>44286</v>
      </c>
      <c r="L15" s="26"/>
      <c r="M15" s="43"/>
      <c r="N15" s="46"/>
      <c r="O15" s="43"/>
      <c r="P15" s="46">
        <v>199.9</v>
      </c>
      <c r="Q15" s="43"/>
      <c r="R15" s="43">
        <v>2</v>
      </c>
      <c r="S15" s="43"/>
      <c r="T15" s="43"/>
      <c r="U15" s="43" t="s">
        <v>560</v>
      </c>
      <c r="V15" s="43"/>
      <c r="W15" s="43" t="s">
        <v>561</v>
      </c>
      <c r="X15" s="43"/>
      <c r="Y15" s="43"/>
      <c r="Z15" s="47" t="s">
        <v>100</v>
      </c>
      <c r="AA15" s="43" t="s">
        <v>101</v>
      </c>
      <c r="AB15" s="47" t="s">
        <v>88</v>
      </c>
      <c r="AC15" s="43" t="s">
        <v>89</v>
      </c>
      <c r="AD15" s="43" t="s">
        <v>102</v>
      </c>
      <c r="AE15" s="44" t="s">
        <v>571</v>
      </c>
      <c r="AF15" s="44" t="s">
        <v>572</v>
      </c>
      <c r="AG15" s="44"/>
      <c r="AH15" s="44"/>
    </row>
    <row r="16" spans="1:34" x14ac:dyDescent="0.3">
      <c r="A16" s="24" t="s">
        <v>97</v>
      </c>
      <c r="B16" s="24" t="s">
        <v>220</v>
      </c>
      <c r="C16" s="24" t="s">
        <v>243</v>
      </c>
      <c r="D16" s="24" t="s">
        <v>533</v>
      </c>
      <c r="E16" s="24" t="s">
        <v>260</v>
      </c>
      <c r="F16" s="24" t="s">
        <v>241</v>
      </c>
      <c r="G16" s="24" t="s">
        <v>245</v>
      </c>
      <c r="H16" s="24"/>
      <c r="I16" s="25" t="s">
        <v>81</v>
      </c>
      <c r="J16" s="24" t="s">
        <v>261</v>
      </c>
      <c r="K16" s="24">
        <v>44286</v>
      </c>
      <c r="L16" s="24"/>
      <c r="M16" s="43"/>
      <c r="N16" s="46"/>
      <c r="O16" s="43"/>
      <c r="P16" s="46">
        <v>199.9</v>
      </c>
      <c r="Q16" s="43"/>
      <c r="R16" s="43">
        <v>3</v>
      </c>
      <c r="S16" s="43"/>
      <c r="T16" s="43"/>
      <c r="U16" s="43" t="s">
        <v>560</v>
      </c>
      <c r="V16" s="43"/>
      <c r="W16" s="43" t="s">
        <v>561</v>
      </c>
      <c r="X16" s="43"/>
      <c r="Y16" s="43"/>
      <c r="Z16" s="47" t="s">
        <v>100</v>
      </c>
      <c r="AA16" s="43" t="s">
        <v>101</v>
      </c>
      <c r="AB16" s="47" t="s">
        <v>95</v>
      </c>
      <c r="AC16" s="43" t="s">
        <v>96</v>
      </c>
      <c r="AD16" s="43" t="s">
        <v>102</v>
      </c>
      <c r="AE16" s="44" t="s">
        <v>571</v>
      </c>
      <c r="AF16" s="44" t="s">
        <v>572</v>
      </c>
      <c r="AG16" s="44"/>
      <c r="AH16" s="44"/>
    </row>
    <row r="17" spans="1:34" x14ac:dyDescent="0.3">
      <c r="A17" s="26" t="s">
        <v>97</v>
      </c>
      <c r="B17" s="26" t="s">
        <v>220</v>
      </c>
      <c r="C17" s="26" t="s">
        <v>243</v>
      </c>
      <c r="D17" s="26" t="s">
        <v>533</v>
      </c>
      <c r="E17" s="26" t="s">
        <v>262</v>
      </c>
      <c r="F17" s="26" t="s">
        <v>241</v>
      </c>
      <c r="G17" s="26" t="s">
        <v>245</v>
      </c>
      <c r="H17" s="26"/>
      <c r="I17" s="27" t="s">
        <v>81</v>
      </c>
      <c r="J17" s="26" t="s">
        <v>263</v>
      </c>
      <c r="K17" s="26">
        <v>44286</v>
      </c>
      <c r="L17" s="26"/>
      <c r="M17" s="43"/>
      <c r="N17" s="46"/>
      <c r="O17" s="43"/>
      <c r="P17" s="46">
        <v>199.9</v>
      </c>
      <c r="Q17" s="43"/>
      <c r="R17" s="43">
        <v>2</v>
      </c>
      <c r="S17" s="43"/>
      <c r="T17" s="43"/>
      <c r="U17" s="43" t="s">
        <v>560</v>
      </c>
      <c r="V17" s="43"/>
      <c r="W17" s="43" t="s">
        <v>561</v>
      </c>
      <c r="X17" s="43"/>
      <c r="Y17" s="43"/>
      <c r="Z17" s="47" t="s">
        <v>100</v>
      </c>
      <c r="AA17" s="43" t="s">
        <v>101</v>
      </c>
      <c r="AB17" s="47" t="s">
        <v>93</v>
      </c>
      <c r="AC17" s="43" t="s">
        <v>94</v>
      </c>
      <c r="AD17" s="43" t="s">
        <v>102</v>
      </c>
      <c r="AE17" s="44" t="s">
        <v>571</v>
      </c>
      <c r="AF17" s="44" t="s">
        <v>572</v>
      </c>
      <c r="AG17" s="44"/>
      <c r="AH17" s="44"/>
    </row>
    <row r="18" spans="1:34" x14ac:dyDescent="0.3">
      <c r="A18" s="24" t="s">
        <v>97</v>
      </c>
      <c r="B18" s="24" t="s">
        <v>220</v>
      </c>
      <c r="C18" s="24" t="s">
        <v>243</v>
      </c>
      <c r="D18" s="24" t="s">
        <v>533</v>
      </c>
      <c r="E18" s="24" t="s">
        <v>264</v>
      </c>
      <c r="F18" s="24" t="s">
        <v>241</v>
      </c>
      <c r="G18" s="24" t="s">
        <v>245</v>
      </c>
      <c r="H18" s="24"/>
      <c r="I18" s="25" t="s">
        <v>81</v>
      </c>
      <c r="J18" s="24" t="s">
        <v>265</v>
      </c>
      <c r="K18" s="24">
        <v>44286</v>
      </c>
      <c r="L18" s="24"/>
      <c r="M18" s="43"/>
      <c r="N18" s="46"/>
      <c r="O18" s="43"/>
      <c r="P18" s="46">
        <v>199.9</v>
      </c>
      <c r="Q18" s="43"/>
      <c r="R18" s="43">
        <v>2</v>
      </c>
      <c r="S18" s="43"/>
      <c r="T18" s="43"/>
      <c r="U18" s="43" t="s">
        <v>560</v>
      </c>
      <c r="V18" s="43"/>
      <c r="W18" s="43" t="s">
        <v>561</v>
      </c>
      <c r="X18" s="43"/>
      <c r="Y18" s="43"/>
      <c r="Z18" s="47" t="s">
        <v>100</v>
      </c>
      <c r="AA18" s="43" t="s">
        <v>101</v>
      </c>
      <c r="AB18" s="47" t="s">
        <v>103</v>
      </c>
      <c r="AC18" s="43" t="s">
        <v>104</v>
      </c>
      <c r="AD18" s="43" t="s">
        <v>102</v>
      </c>
      <c r="AE18" s="44" t="s">
        <v>571</v>
      </c>
      <c r="AF18" s="44" t="s">
        <v>572</v>
      </c>
      <c r="AG18" s="44"/>
      <c r="AH18" s="44"/>
    </row>
    <row r="19" spans="1:34" x14ac:dyDescent="0.3">
      <c r="A19" s="26" t="s">
        <v>97</v>
      </c>
      <c r="B19" s="26" t="s">
        <v>220</v>
      </c>
      <c r="C19" s="26" t="s">
        <v>243</v>
      </c>
      <c r="D19" s="26" t="s">
        <v>534</v>
      </c>
      <c r="E19" s="26" t="s">
        <v>266</v>
      </c>
      <c r="F19" s="26" t="s">
        <v>241</v>
      </c>
      <c r="G19" s="26" t="s">
        <v>245</v>
      </c>
      <c r="H19" s="26"/>
      <c r="I19" s="27" t="s">
        <v>81</v>
      </c>
      <c r="J19" s="26" t="s">
        <v>268</v>
      </c>
      <c r="K19" s="26">
        <v>44286</v>
      </c>
      <c r="L19" s="26"/>
      <c r="M19" s="43"/>
      <c r="N19" s="46"/>
      <c r="O19" s="43"/>
      <c r="P19" s="46">
        <v>199.9</v>
      </c>
      <c r="Q19" s="43"/>
      <c r="R19" s="43">
        <v>2</v>
      </c>
      <c r="S19" s="43"/>
      <c r="T19" s="43"/>
      <c r="U19" s="43" t="s">
        <v>560</v>
      </c>
      <c r="V19" s="43"/>
      <c r="W19" s="43" t="s">
        <v>561</v>
      </c>
      <c r="X19" s="43"/>
      <c r="Y19" s="43"/>
      <c r="Z19" s="47" t="s">
        <v>112</v>
      </c>
      <c r="AA19" s="43" t="s">
        <v>113</v>
      </c>
      <c r="AB19" s="47" t="s">
        <v>88</v>
      </c>
      <c r="AC19" s="43" t="s">
        <v>89</v>
      </c>
      <c r="AD19" s="43" t="s">
        <v>114</v>
      </c>
      <c r="AE19" s="44" t="s">
        <v>573</v>
      </c>
      <c r="AF19" s="44" t="s">
        <v>574</v>
      </c>
      <c r="AG19" s="44"/>
      <c r="AH19" s="44"/>
    </row>
    <row r="20" spans="1:34" x14ac:dyDescent="0.3">
      <c r="A20" s="24" t="s">
        <v>97</v>
      </c>
      <c r="B20" s="24" t="s">
        <v>220</v>
      </c>
      <c r="C20" s="24" t="s">
        <v>243</v>
      </c>
      <c r="D20" s="24" t="s">
        <v>534</v>
      </c>
      <c r="E20" s="24" t="s">
        <v>271</v>
      </c>
      <c r="F20" s="24" t="s">
        <v>241</v>
      </c>
      <c r="G20" s="24" t="s">
        <v>245</v>
      </c>
      <c r="H20" s="24"/>
      <c r="I20" s="25" t="s">
        <v>81</v>
      </c>
      <c r="J20" s="24" t="s">
        <v>272</v>
      </c>
      <c r="K20" s="24">
        <v>44286</v>
      </c>
      <c r="L20" s="24"/>
      <c r="M20" s="43"/>
      <c r="N20" s="46"/>
      <c r="O20" s="43"/>
      <c r="P20" s="46">
        <v>199.9</v>
      </c>
      <c r="Q20" s="43"/>
      <c r="R20" s="43">
        <v>3</v>
      </c>
      <c r="S20" s="43"/>
      <c r="T20" s="43"/>
      <c r="U20" s="43" t="s">
        <v>560</v>
      </c>
      <c r="V20" s="43"/>
      <c r="W20" s="43" t="s">
        <v>561</v>
      </c>
      <c r="X20" s="43"/>
      <c r="Y20" s="43"/>
      <c r="Z20" s="47" t="s">
        <v>112</v>
      </c>
      <c r="AA20" s="43" t="s">
        <v>113</v>
      </c>
      <c r="AB20" s="47" t="s">
        <v>95</v>
      </c>
      <c r="AC20" s="43" t="s">
        <v>96</v>
      </c>
      <c r="AD20" s="43" t="s">
        <v>114</v>
      </c>
      <c r="AE20" s="44" t="s">
        <v>573</v>
      </c>
      <c r="AF20" s="44" t="s">
        <v>574</v>
      </c>
      <c r="AG20" s="44"/>
      <c r="AH20" s="44"/>
    </row>
    <row r="21" spans="1:34" x14ac:dyDescent="0.3">
      <c r="A21" s="26" t="s">
        <v>97</v>
      </c>
      <c r="B21" s="26" t="s">
        <v>220</v>
      </c>
      <c r="C21" s="26" t="s">
        <v>243</v>
      </c>
      <c r="D21" s="26" t="s">
        <v>534</v>
      </c>
      <c r="E21" s="26" t="s">
        <v>273</v>
      </c>
      <c r="F21" s="26" t="s">
        <v>241</v>
      </c>
      <c r="G21" s="26" t="s">
        <v>245</v>
      </c>
      <c r="H21" s="26"/>
      <c r="I21" s="27" t="s">
        <v>81</v>
      </c>
      <c r="J21" s="26" t="s">
        <v>274</v>
      </c>
      <c r="K21" s="26">
        <v>44286</v>
      </c>
      <c r="L21" s="26"/>
      <c r="M21" s="43"/>
      <c r="N21" s="46"/>
      <c r="O21" s="43"/>
      <c r="P21" s="46">
        <v>199.9</v>
      </c>
      <c r="Q21" s="43"/>
      <c r="R21" s="43">
        <v>2</v>
      </c>
      <c r="S21" s="43"/>
      <c r="T21" s="43"/>
      <c r="U21" s="43" t="s">
        <v>560</v>
      </c>
      <c r="V21" s="43"/>
      <c r="W21" s="43" t="s">
        <v>561</v>
      </c>
      <c r="X21" s="43"/>
      <c r="Y21" s="43"/>
      <c r="Z21" s="47" t="s">
        <v>112</v>
      </c>
      <c r="AA21" s="43" t="s">
        <v>113</v>
      </c>
      <c r="AB21" s="47" t="s">
        <v>93</v>
      </c>
      <c r="AC21" s="43" t="s">
        <v>94</v>
      </c>
      <c r="AD21" s="43" t="s">
        <v>114</v>
      </c>
      <c r="AE21" s="44" t="s">
        <v>573</v>
      </c>
      <c r="AF21" s="44" t="s">
        <v>574</v>
      </c>
      <c r="AG21" s="44"/>
      <c r="AH21" s="44"/>
    </row>
    <row r="22" spans="1:34" x14ac:dyDescent="0.3">
      <c r="A22" s="24" t="s">
        <v>97</v>
      </c>
      <c r="B22" s="24" t="s">
        <v>220</v>
      </c>
      <c r="C22" s="24" t="s">
        <v>243</v>
      </c>
      <c r="D22" s="24" t="s">
        <v>534</v>
      </c>
      <c r="E22" s="24" t="s">
        <v>275</v>
      </c>
      <c r="F22" s="24" t="s">
        <v>241</v>
      </c>
      <c r="G22" s="24" t="s">
        <v>245</v>
      </c>
      <c r="H22" s="24"/>
      <c r="I22" s="25" t="s">
        <v>81</v>
      </c>
      <c r="J22" s="24" t="s">
        <v>276</v>
      </c>
      <c r="K22" s="24">
        <v>44286</v>
      </c>
      <c r="L22" s="24"/>
      <c r="M22" s="43"/>
      <c r="N22" s="46"/>
      <c r="O22" s="43"/>
      <c r="P22" s="46">
        <v>199.9</v>
      </c>
      <c r="Q22" s="43"/>
      <c r="R22" s="43">
        <v>2</v>
      </c>
      <c r="S22" s="43"/>
      <c r="T22" s="43"/>
      <c r="U22" s="43" t="s">
        <v>560</v>
      </c>
      <c r="V22" s="43"/>
      <c r="W22" s="43" t="s">
        <v>561</v>
      </c>
      <c r="X22" s="43"/>
      <c r="Y22" s="43"/>
      <c r="Z22" s="47" t="s">
        <v>112</v>
      </c>
      <c r="AA22" s="43" t="s">
        <v>113</v>
      </c>
      <c r="AB22" s="47" t="s">
        <v>103</v>
      </c>
      <c r="AC22" s="43" t="s">
        <v>104</v>
      </c>
      <c r="AD22" s="43" t="s">
        <v>114</v>
      </c>
      <c r="AE22" s="44" t="s">
        <v>573</v>
      </c>
      <c r="AF22" s="44" t="s">
        <v>574</v>
      </c>
      <c r="AG22" s="44"/>
      <c r="AH22" s="44"/>
    </row>
    <row r="23" spans="1:34" x14ac:dyDescent="0.3">
      <c r="A23" s="26" t="s">
        <v>97</v>
      </c>
      <c r="B23" s="26" t="s">
        <v>125</v>
      </c>
      <c r="C23" s="26" t="s">
        <v>279</v>
      </c>
      <c r="D23" s="26" t="s">
        <v>535</v>
      </c>
      <c r="E23" s="26" t="s">
        <v>278</v>
      </c>
      <c r="F23" s="26" t="s">
        <v>277</v>
      </c>
      <c r="G23" s="26" t="s">
        <v>281</v>
      </c>
      <c r="H23" s="26"/>
      <c r="I23" s="27" t="s">
        <v>81</v>
      </c>
      <c r="J23" s="26" t="s">
        <v>282</v>
      </c>
      <c r="K23" s="26">
        <v>44286</v>
      </c>
      <c r="L23" s="26"/>
      <c r="M23" s="43"/>
      <c r="N23" s="46"/>
      <c r="O23" s="43"/>
      <c r="P23" s="46">
        <v>249.9</v>
      </c>
      <c r="Q23" s="43"/>
      <c r="R23" s="43">
        <v>2</v>
      </c>
      <c r="S23" s="43"/>
      <c r="T23" s="43"/>
      <c r="U23" s="43" t="s">
        <v>99</v>
      </c>
      <c r="V23" s="43" t="s">
        <v>119</v>
      </c>
      <c r="W23" s="43" t="s">
        <v>575</v>
      </c>
      <c r="X23" s="43" t="s">
        <v>126</v>
      </c>
      <c r="Y23" s="43"/>
      <c r="Z23" s="47" t="s">
        <v>131</v>
      </c>
      <c r="AA23" s="43" t="s">
        <v>132</v>
      </c>
      <c r="AB23" s="47" t="s">
        <v>88</v>
      </c>
      <c r="AC23" s="43" t="s">
        <v>89</v>
      </c>
      <c r="AD23" s="43" t="s">
        <v>133</v>
      </c>
      <c r="AE23" s="44" t="s">
        <v>576</v>
      </c>
      <c r="AF23" s="44" t="s">
        <v>577</v>
      </c>
      <c r="AG23" s="44"/>
      <c r="AH23" s="44"/>
    </row>
    <row r="24" spans="1:34" x14ac:dyDescent="0.3">
      <c r="A24" s="24" t="s">
        <v>97</v>
      </c>
      <c r="B24" s="24" t="s">
        <v>125</v>
      </c>
      <c r="C24" s="24" t="s">
        <v>279</v>
      </c>
      <c r="D24" s="24" t="s">
        <v>535</v>
      </c>
      <c r="E24" s="24" t="s">
        <v>285</v>
      </c>
      <c r="F24" s="24" t="s">
        <v>277</v>
      </c>
      <c r="G24" s="24" t="s">
        <v>281</v>
      </c>
      <c r="H24" s="24"/>
      <c r="I24" s="25" t="s">
        <v>81</v>
      </c>
      <c r="J24" s="24" t="s">
        <v>286</v>
      </c>
      <c r="K24" s="24">
        <v>44286</v>
      </c>
      <c r="L24" s="24"/>
      <c r="M24" s="43"/>
      <c r="N24" s="46"/>
      <c r="O24" s="43"/>
      <c r="P24" s="46">
        <v>249.9</v>
      </c>
      <c r="Q24" s="43"/>
      <c r="R24" s="43">
        <v>3</v>
      </c>
      <c r="S24" s="43"/>
      <c r="T24" s="43"/>
      <c r="U24" s="43" t="s">
        <v>99</v>
      </c>
      <c r="V24" s="43" t="s">
        <v>119</v>
      </c>
      <c r="W24" s="43" t="s">
        <v>575</v>
      </c>
      <c r="X24" s="43" t="s">
        <v>126</v>
      </c>
      <c r="Y24" s="43"/>
      <c r="Z24" s="47" t="s">
        <v>131</v>
      </c>
      <c r="AA24" s="43" t="s">
        <v>132</v>
      </c>
      <c r="AB24" s="47" t="s">
        <v>95</v>
      </c>
      <c r="AC24" s="43" t="s">
        <v>96</v>
      </c>
      <c r="AD24" s="43" t="s">
        <v>133</v>
      </c>
      <c r="AE24" s="44" t="s">
        <v>576</v>
      </c>
      <c r="AF24" s="44" t="s">
        <v>577</v>
      </c>
      <c r="AG24" s="44"/>
      <c r="AH24" s="44"/>
    </row>
    <row r="25" spans="1:34" x14ac:dyDescent="0.3">
      <c r="A25" s="26" t="s">
        <v>97</v>
      </c>
      <c r="B25" s="26" t="s">
        <v>125</v>
      </c>
      <c r="C25" s="26" t="s">
        <v>279</v>
      </c>
      <c r="D25" s="26" t="s">
        <v>535</v>
      </c>
      <c r="E25" s="26" t="s">
        <v>287</v>
      </c>
      <c r="F25" s="26" t="s">
        <v>277</v>
      </c>
      <c r="G25" s="26" t="s">
        <v>281</v>
      </c>
      <c r="H25" s="26"/>
      <c r="I25" s="27" t="s">
        <v>81</v>
      </c>
      <c r="J25" s="26" t="s">
        <v>288</v>
      </c>
      <c r="K25" s="26">
        <v>44286</v>
      </c>
      <c r="L25" s="26"/>
      <c r="M25" s="43"/>
      <c r="N25" s="46"/>
      <c r="O25" s="43"/>
      <c r="P25" s="46">
        <v>249.9</v>
      </c>
      <c r="Q25" s="43"/>
      <c r="R25" s="43">
        <v>2</v>
      </c>
      <c r="S25" s="43"/>
      <c r="T25" s="43"/>
      <c r="U25" s="43" t="s">
        <v>99</v>
      </c>
      <c r="V25" s="43" t="s">
        <v>119</v>
      </c>
      <c r="W25" s="43" t="s">
        <v>575</v>
      </c>
      <c r="X25" s="43" t="s">
        <v>126</v>
      </c>
      <c r="Y25" s="43"/>
      <c r="Z25" s="47" t="s">
        <v>131</v>
      </c>
      <c r="AA25" s="43" t="s">
        <v>132</v>
      </c>
      <c r="AB25" s="47" t="s">
        <v>93</v>
      </c>
      <c r="AC25" s="43" t="s">
        <v>94</v>
      </c>
      <c r="AD25" s="43" t="s">
        <v>133</v>
      </c>
      <c r="AE25" s="44" t="s">
        <v>576</v>
      </c>
      <c r="AF25" s="44" t="s">
        <v>577</v>
      </c>
      <c r="AG25" s="44"/>
      <c r="AH25" s="44"/>
    </row>
    <row r="26" spans="1:34" x14ac:dyDescent="0.3">
      <c r="A26" s="24" t="s">
        <v>97</v>
      </c>
      <c r="B26" s="24" t="s">
        <v>125</v>
      </c>
      <c r="C26" s="24" t="s">
        <v>279</v>
      </c>
      <c r="D26" s="24" t="s">
        <v>535</v>
      </c>
      <c r="E26" s="24" t="s">
        <v>289</v>
      </c>
      <c r="F26" s="24" t="s">
        <v>277</v>
      </c>
      <c r="G26" s="24" t="s">
        <v>281</v>
      </c>
      <c r="H26" s="24"/>
      <c r="I26" s="25" t="s">
        <v>81</v>
      </c>
      <c r="J26" s="24" t="s">
        <v>290</v>
      </c>
      <c r="K26" s="24">
        <v>44286</v>
      </c>
      <c r="L26" s="24"/>
      <c r="M26" s="43"/>
      <c r="N26" s="46"/>
      <c r="O26" s="43"/>
      <c r="P26" s="46">
        <v>249.9</v>
      </c>
      <c r="Q26" s="43"/>
      <c r="R26" s="43">
        <v>0</v>
      </c>
      <c r="S26" s="43"/>
      <c r="T26" s="43"/>
      <c r="U26" s="43" t="s">
        <v>99</v>
      </c>
      <c r="V26" s="43" t="s">
        <v>119</v>
      </c>
      <c r="W26" s="43" t="s">
        <v>575</v>
      </c>
      <c r="X26" s="43" t="s">
        <v>126</v>
      </c>
      <c r="Y26" s="43"/>
      <c r="Z26" s="47" t="s">
        <v>131</v>
      </c>
      <c r="AA26" s="43" t="s">
        <v>132</v>
      </c>
      <c r="AB26" s="47" t="s">
        <v>103</v>
      </c>
      <c r="AC26" s="43" t="s">
        <v>104</v>
      </c>
      <c r="AD26" s="43" t="s">
        <v>133</v>
      </c>
      <c r="AE26" s="44" t="s">
        <v>576</v>
      </c>
      <c r="AF26" s="44" t="s">
        <v>577</v>
      </c>
      <c r="AG26" s="44"/>
      <c r="AH26" s="44"/>
    </row>
    <row r="27" spans="1:34" x14ac:dyDescent="0.3">
      <c r="A27" s="26" t="s">
        <v>97</v>
      </c>
      <c r="B27" s="26" t="s">
        <v>125</v>
      </c>
      <c r="C27" s="26" t="s">
        <v>293</v>
      </c>
      <c r="D27" s="26" t="s">
        <v>536</v>
      </c>
      <c r="E27" s="26" t="s">
        <v>292</v>
      </c>
      <c r="F27" s="26" t="s">
        <v>291</v>
      </c>
      <c r="G27" s="26" t="s">
        <v>295</v>
      </c>
      <c r="H27" s="26"/>
      <c r="I27" s="27" t="s">
        <v>81</v>
      </c>
      <c r="J27" s="26" t="s">
        <v>296</v>
      </c>
      <c r="K27" s="26">
        <v>44286</v>
      </c>
      <c r="L27" s="26"/>
      <c r="M27" s="43"/>
      <c r="N27" s="46"/>
      <c r="O27" s="43"/>
      <c r="P27" s="46">
        <v>249.9</v>
      </c>
      <c r="Q27" s="43"/>
      <c r="R27" s="43">
        <v>2</v>
      </c>
      <c r="S27" s="43"/>
      <c r="T27" s="43"/>
      <c r="U27" s="43" t="s">
        <v>99</v>
      </c>
      <c r="V27" s="43" t="s">
        <v>119</v>
      </c>
      <c r="W27" s="43" t="s">
        <v>146</v>
      </c>
      <c r="X27" s="43" t="s">
        <v>126</v>
      </c>
      <c r="Y27" s="43"/>
      <c r="Z27" s="47" t="s">
        <v>116</v>
      </c>
      <c r="AA27" s="43" t="s">
        <v>117</v>
      </c>
      <c r="AB27" s="47" t="s">
        <v>88</v>
      </c>
      <c r="AC27" s="43" t="s">
        <v>89</v>
      </c>
      <c r="AD27" s="43" t="s">
        <v>118</v>
      </c>
      <c r="AE27" s="44" t="s">
        <v>578</v>
      </c>
      <c r="AF27" s="44" t="s">
        <v>579</v>
      </c>
      <c r="AG27" s="44"/>
      <c r="AH27" s="44"/>
    </row>
    <row r="28" spans="1:34" x14ac:dyDescent="0.3">
      <c r="A28" s="24" t="s">
        <v>97</v>
      </c>
      <c r="B28" s="24" t="s">
        <v>125</v>
      </c>
      <c r="C28" s="24" t="s">
        <v>293</v>
      </c>
      <c r="D28" s="24" t="s">
        <v>536</v>
      </c>
      <c r="E28" s="24" t="s">
        <v>299</v>
      </c>
      <c r="F28" s="24" t="s">
        <v>291</v>
      </c>
      <c r="G28" s="24" t="s">
        <v>295</v>
      </c>
      <c r="H28" s="24"/>
      <c r="I28" s="25" t="s">
        <v>81</v>
      </c>
      <c r="J28" s="24" t="s">
        <v>300</v>
      </c>
      <c r="K28" s="24">
        <v>44286</v>
      </c>
      <c r="L28" s="24"/>
      <c r="M28" s="43"/>
      <c r="N28" s="46"/>
      <c r="O28" s="43"/>
      <c r="P28" s="46">
        <v>249.9</v>
      </c>
      <c r="Q28" s="43"/>
      <c r="R28" s="43">
        <v>3</v>
      </c>
      <c r="S28" s="43"/>
      <c r="T28" s="43"/>
      <c r="U28" s="43" t="s">
        <v>99</v>
      </c>
      <c r="V28" s="43" t="s">
        <v>119</v>
      </c>
      <c r="W28" s="43" t="s">
        <v>146</v>
      </c>
      <c r="X28" s="43" t="s">
        <v>126</v>
      </c>
      <c r="Y28" s="43"/>
      <c r="Z28" s="47" t="s">
        <v>116</v>
      </c>
      <c r="AA28" s="43" t="s">
        <v>117</v>
      </c>
      <c r="AB28" s="47" t="s">
        <v>95</v>
      </c>
      <c r="AC28" s="43" t="s">
        <v>96</v>
      </c>
      <c r="AD28" s="43" t="s">
        <v>118</v>
      </c>
      <c r="AE28" s="44" t="s">
        <v>578</v>
      </c>
      <c r="AF28" s="44" t="s">
        <v>579</v>
      </c>
      <c r="AG28" s="44"/>
      <c r="AH28" s="44"/>
    </row>
    <row r="29" spans="1:34" x14ac:dyDescent="0.3">
      <c r="A29" s="26" t="s">
        <v>97</v>
      </c>
      <c r="B29" s="26" t="s">
        <v>125</v>
      </c>
      <c r="C29" s="26" t="s">
        <v>293</v>
      </c>
      <c r="D29" s="26" t="s">
        <v>536</v>
      </c>
      <c r="E29" s="26" t="s">
        <v>301</v>
      </c>
      <c r="F29" s="26" t="s">
        <v>291</v>
      </c>
      <c r="G29" s="26" t="s">
        <v>295</v>
      </c>
      <c r="H29" s="26"/>
      <c r="I29" s="27" t="s">
        <v>81</v>
      </c>
      <c r="J29" s="26" t="s">
        <v>302</v>
      </c>
      <c r="K29" s="26">
        <v>44286</v>
      </c>
      <c r="L29" s="26"/>
      <c r="M29" s="43"/>
      <c r="N29" s="46"/>
      <c r="O29" s="43"/>
      <c r="P29" s="46">
        <v>249.9</v>
      </c>
      <c r="Q29" s="43"/>
      <c r="R29" s="43">
        <v>2</v>
      </c>
      <c r="S29" s="43"/>
      <c r="T29" s="43"/>
      <c r="U29" s="43" t="s">
        <v>99</v>
      </c>
      <c r="V29" s="43" t="s">
        <v>119</v>
      </c>
      <c r="W29" s="43" t="s">
        <v>146</v>
      </c>
      <c r="X29" s="43" t="s">
        <v>126</v>
      </c>
      <c r="Y29" s="43"/>
      <c r="Z29" s="47" t="s">
        <v>116</v>
      </c>
      <c r="AA29" s="43" t="s">
        <v>117</v>
      </c>
      <c r="AB29" s="47" t="s">
        <v>93</v>
      </c>
      <c r="AC29" s="43" t="s">
        <v>94</v>
      </c>
      <c r="AD29" s="43" t="s">
        <v>118</v>
      </c>
      <c r="AE29" s="44" t="s">
        <v>578</v>
      </c>
      <c r="AF29" s="44" t="s">
        <v>579</v>
      </c>
      <c r="AG29" s="44"/>
      <c r="AH29" s="44"/>
    </row>
    <row r="30" spans="1:34" x14ac:dyDescent="0.3">
      <c r="A30" s="24" t="s">
        <v>97</v>
      </c>
      <c r="B30" s="24" t="s">
        <v>125</v>
      </c>
      <c r="C30" s="24" t="s">
        <v>293</v>
      </c>
      <c r="D30" s="24" t="s">
        <v>536</v>
      </c>
      <c r="E30" s="24" t="s">
        <v>303</v>
      </c>
      <c r="F30" s="24" t="s">
        <v>291</v>
      </c>
      <c r="G30" s="24" t="s">
        <v>295</v>
      </c>
      <c r="H30" s="24"/>
      <c r="I30" s="25" t="s">
        <v>81</v>
      </c>
      <c r="J30" s="24" t="s">
        <v>304</v>
      </c>
      <c r="K30" s="24">
        <v>44286</v>
      </c>
      <c r="L30" s="24"/>
      <c r="M30" s="43"/>
      <c r="N30" s="46"/>
      <c r="O30" s="43"/>
      <c r="P30" s="46">
        <v>249.9</v>
      </c>
      <c r="Q30" s="43"/>
      <c r="R30" s="43">
        <v>0</v>
      </c>
      <c r="S30" s="43"/>
      <c r="T30" s="43"/>
      <c r="U30" s="43" t="s">
        <v>99</v>
      </c>
      <c r="V30" s="43" t="s">
        <v>119</v>
      </c>
      <c r="W30" s="43" t="s">
        <v>146</v>
      </c>
      <c r="X30" s="43" t="s">
        <v>126</v>
      </c>
      <c r="Y30" s="43"/>
      <c r="Z30" s="47" t="s">
        <v>116</v>
      </c>
      <c r="AA30" s="43" t="s">
        <v>117</v>
      </c>
      <c r="AB30" s="47" t="s">
        <v>103</v>
      </c>
      <c r="AC30" s="43" t="s">
        <v>104</v>
      </c>
      <c r="AD30" s="43" t="s">
        <v>118</v>
      </c>
      <c r="AE30" s="44" t="s">
        <v>578</v>
      </c>
      <c r="AF30" s="44" t="s">
        <v>579</v>
      </c>
      <c r="AG30" s="44"/>
      <c r="AH30" s="44"/>
    </row>
    <row r="31" spans="1:34" x14ac:dyDescent="0.3">
      <c r="A31" s="26" t="s">
        <v>97</v>
      </c>
      <c r="B31" s="26" t="s">
        <v>125</v>
      </c>
      <c r="C31" s="26" t="s">
        <v>293</v>
      </c>
      <c r="D31" s="26" t="s">
        <v>537</v>
      </c>
      <c r="E31" s="26" t="s">
        <v>305</v>
      </c>
      <c r="F31" s="26" t="s">
        <v>291</v>
      </c>
      <c r="G31" s="26" t="s">
        <v>307</v>
      </c>
      <c r="H31" s="26"/>
      <c r="I31" s="27" t="s">
        <v>81</v>
      </c>
      <c r="J31" s="26" t="s">
        <v>308</v>
      </c>
      <c r="K31" s="26">
        <v>44286</v>
      </c>
      <c r="L31" s="26"/>
      <c r="M31" s="43"/>
      <c r="N31" s="46"/>
      <c r="O31" s="43"/>
      <c r="P31" s="46">
        <v>249.9</v>
      </c>
      <c r="Q31" s="43"/>
      <c r="R31" s="43">
        <v>2</v>
      </c>
      <c r="S31" s="43"/>
      <c r="T31" s="43"/>
      <c r="U31" s="43" t="s">
        <v>99</v>
      </c>
      <c r="V31" s="43" t="s">
        <v>119</v>
      </c>
      <c r="W31" s="43" t="s">
        <v>146</v>
      </c>
      <c r="X31" s="43" t="s">
        <v>126</v>
      </c>
      <c r="Y31" s="43"/>
      <c r="Z31" s="47" t="s">
        <v>105</v>
      </c>
      <c r="AA31" s="43" t="s">
        <v>106</v>
      </c>
      <c r="AB31" s="47" t="s">
        <v>88</v>
      </c>
      <c r="AC31" s="43" t="s">
        <v>89</v>
      </c>
      <c r="AD31" s="43" t="s">
        <v>107</v>
      </c>
      <c r="AE31" s="44" t="s">
        <v>580</v>
      </c>
      <c r="AF31" s="44" t="s">
        <v>581</v>
      </c>
      <c r="AG31" s="44"/>
      <c r="AH31" s="44"/>
    </row>
    <row r="32" spans="1:34" x14ac:dyDescent="0.3">
      <c r="A32" s="24" t="s">
        <v>97</v>
      </c>
      <c r="B32" s="24" t="s">
        <v>125</v>
      </c>
      <c r="C32" s="24" t="s">
        <v>293</v>
      </c>
      <c r="D32" s="24" t="s">
        <v>537</v>
      </c>
      <c r="E32" s="24" t="s">
        <v>311</v>
      </c>
      <c r="F32" s="24" t="s">
        <v>291</v>
      </c>
      <c r="G32" s="24" t="s">
        <v>307</v>
      </c>
      <c r="H32" s="24"/>
      <c r="I32" s="25" t="s">
        <v>81</v>
      </c>
      <c r="J32" s="24" t="s">
        <v>312</v>
      </c>
      <c r="K32" s="24">
        <v>44286</v>
      </c>
      <c r="L32" s="24"/>
      <c r="M32" s="43"/>
      <c r="N32" s="46"/>
      <c r="O32" s="43"/>
      <c r="P32" s="46">
        <v>249.9</v>
      </c>
      <c r="Q32" s="43"/>
      <c r="R32" s="43">
        <v>3</v>
      </c>
      <c r="S32" s="43"/>
      <c r="T32" s="43"/>
      <c r="U32" s="43" t="s">
        <v>99</v>
      </c>
      <c r="V32" s="43" t="s">
        <v>119</v>
      </c>
      <c r="W32" s="43" t="s">
        <v>146</v>
      </c>
      <c r="X32" s="43" t="s">
        <v>126</v>
      </c>
      <c r="Y32" s="43"/>
      <c r="Z32" s="47" t="s">
        <v>105</v>
      </c>
      <c r="AA32" s="43" t="s">
        <v>106</v>
      </c>
      <c r="AB32" s="47" t="s">
        <v>95</v>
      </c>
      <c r="AC32" s="43" t="s">
        <v>96</v>
      </c>
      <c r="AD32" s="43" t="s">
        <v>107</v>
      </c>
      <c r="AE32" s="44" t="s">
        <v>580</v>
      </c>
      <c r="AF32" s="44" t="s">
        <v>581</v>
      </c>
      <c r="AG32" s="44"/>
      <c r="AH32" s="44"/>
    </row>
    <row r="33" spans="1:34" x14ac:dyDescent="0.3">
      <c r="A33" s="26" t="s">
        <v>97</v>
      </c>
      <c r="B33" s="26" t="s">
        <v>125</v>
      </c>
      <c r="C33" s="26" t="s">
        <v>293</v>
      </c>
      <c r="D33" s="26" t="s">
        <v>537</v>
      </c>
      <c r="E33" s="26" t="s">
        <v>313</v>
      </c>
      <c r="F33" s="26" t="s">
        <v>291</v>
      </c>
      <c r="G33" s="26" t="s">
        <v>307</v>
      </c>
      <c r="H33" s="26"/>
      <c r="I33" s="27" t="s">
        <v>81</v>
      </c>
      <c r="J33" s="26" t="s">
        <v>314</v>
      </c>
      <c r="K33" s="26">
        <v>44286</v>
      </c>
      <c r="L33" s="26"/>
      <c r="M33" s="43"/>
      <c r="N33" s="46"/>
      <c r="O33" s="43"/>
      <c r="P33" s="46">
        <v>249.9</v>
      </c>
      <c r="Q33" s="43"/>
      <c r="R33" s="43">
        <v>2</v>
      </c>
      <c r="S33" s="43"/>
      <c r="T33" s="43"/>
      <c r="U33" s="43" t="s">
        <v>99</v>
      </c>
      <c r="V33" s="43" t="s">
        <v>119</v>
      </c>
      <c r="W33" s="43" t="s">
        <v>146</v>
      </c>
      <c r="X33" s="43" t="s">
        <v>126</v>
      </c>
      <c r="Y33" s="43"/>
      <c r="Z33" s="47" t="s">
        <v>105</v>
      </c>
      <c r="AA33" s="43" t="s">
        <v>106</v>
      </c>
      <c r="AB33" s="47" t="s">
        <v>93</v>
      </c>
      <c r="AC33" s="43" t="s">
        <v>94</v>
      </c>
      <c r="AD33" s="43" t="s">
        <v>107</v>
      </c>
      <c r="AE33" s="44" t="s">
        <v>580</v>
      </c>
      <c r="AF33" s="44" t="s">
        <v>581</v>
      </c>
      <c r="AG33" s="44"/>
      <c r="AH33" s="44"/>
    </row>
    <row r="34" spans="1:34" x14ac:dyDescent="0.3">
      <c r="A34" s="24" t="s">
        <v>97</v>
      </c>
      <c r="B34" s="24" t="s">
        <v>125</v>
      </c>
      <c r="C34" s="24" t="s">
        <v>293</v>
      </c>
      <c r="D34" s="24" t="s">
        <v>537</v>
      </c>
      <c r="E34" s="24" t="s">
        <v>315</v>
      </c>
      <c r="F34" s="24" t="s">
        <v>291</v>
      </c>
      <c r="G34" s="24" t="s">
        <v>307</v>
      </c>
      <c r="H34" s="24"/>
      <c r="I34" s="25" t="s">
        <v>81</v>
      </c>
      <c r="J34" s="24" t="s">
        <v>316</v>
      </c>
      <c r="K34" s="24">
        <v>44286</v>
      </c>
      <c r="L34" s="24"/>
      <c r="M34" s="43"/>
      <c r="N34" s="46"/>
      <c r="O34" s="43"/>
      <c r="P34" s="46">
        <v>249.9</v>
      </c>
      <c r="Q34" s="43"/>
      <c r="R34" s="43">
        <v>0</v>
      </c>
      <c r="S34" s="43"/>
      <c r="T34" s="43"/>
      <c r="U34" s="43" t="s">
        <v>99</v>
      </c>
      <c r="V34" s="43" t="s">
        <v>119</v>
      </c>
      <c r="W34" s="43" t="s">
        <v>146</v>
      </c>
      <c r="X34" s="43" t="s">
        <v>126</v>
      </c>
      <c r="Y34" s="43"/>
      <c r="Z34" s="47" t="s">
        <v>105</v>
      </c>
      <c r="AA34" s="43" t="s">
        <v>106</v>
      </c>
      <c r="AB34" s="47" t="s">
        <v>103</v>
      </c>
      <c r="AC34" s="43" t="s">
        <v>104</v>
      </c>
      <c r="AD34" s="43" t="s">
        <v>107</v>
      </c>
      <c r="AE34" s="44" t="s">
        <v>580</v>
      </c>
      <c r="AF34" s="44" t="s">
        <v>581</v>
      </c>
      <c r="AG34" s="44"/>
      <c r="AH34" s="44"/>
    </row>
    <row r="35" spans="1:34" x14ac:dyDescent="0.3">
      <c r="A35" s="26" t="s">
        <v>97</v>
      </c>
      <c r="B35" s="26" t="s">
        <v>125</v>
      </c>
      <c r="C35" s="26" t="s">
        <v>293</v>
      </c>
      <c r="D35" s="26" t="s">
        <v>538</v>
      </c>
      <c r="E35" s="26" t="s">
        <v>317</v>
      </c>
      <c r="F35" s="26" t="s">
        <v>291</v>
      </c>
      <c r="G35" s="26" t="s">
        <v>307</v>
      </c>
      <c r="H35" s="26"/>
      <c r="I35" s="27" t="s">
        <v>81</v>
      </c>
      <c r="J35" s="26" t="s">
        <v>319</v>
      </c>
      <c r="K35" s="26">
        <v>44286</v>
      </c>
      <c r="L35" s="26"/>
      <c r="M35" s="43"/>
      <c r="N35" s="46"/>
      <c r="O35" s="43"/>
      <c r="P35" s="46">
        <v>249.9</v>
      </c>
      <c r="Q35" s="43"/>
      <c r="R35" s="43">
        <v>2</v>
      </c>
      <c r="S35" s="43"/>
      <c r="T35" s="43"/>
      <c r="U35" s="43" t="s">
        <v>99</v>
      </c>
      <c r="V35" s="43" t="s">
        <v>119</v>
      </c>
      <c r="W35" s="43" t="s">
        <v>146</v>
      </c>
      <c r="X35" s="43" t="s">
        <v>126</v>
      </c>
      <c r="Y35" s="43"/>
      <c r="Z35" s="47" t="s">
        <v>112</v>
      </c>
      <c r="AA35" s="43" t="s">
        <v>113</v>
      </c>
      <c r="AB35" s="47" t="s">
        <v>88</v>
      </c>
      <c r="AC35" s="43" t="s">
        <v>89</v>
      </c>
      <c r="AD35" s="43" t="s">
        <v>114</v>
      </c>
      <c r="AE35" s="44" t="s">
        <v>582</v>
      </c>
      <c r="AF35" s="44" t="s">
        <v>583</v>
      </c>
      <c r="AG35" s="44"/>
      <c r="AH35" s="44"/>
    </row>
    <row r="36" spans="1:34" x14ac:dyDescent="0.3">
      <c r="A36" s="24" t="s">
        <v>97</v>
      </c>
      <c r="B36" s="24" t="s">
        <v>125</v>
      </c>
      <c r="C36" s="24" t="s">
        <v>293</v>
      </c>
      <c r="D36" s="24" t="s">
        <v>538</v>
      </c>
      <c r="E36" s="24" t="s">
        <v>322</v>
      </c>
      <c r="F36" s="24" t="s">
        <v>291</v>
      </c>
      <c r="G36" s="24" t="s">
        <v>307</v>
      </c>
      <c r="H36" s="24"/>
      <c r="I36" s="25" t="s">
        <v>81</v>
      </c>
      <c r="J36" s="24" t="s">
        <v>323</v>
      </c>
      <c r="K36" s="24">
        <v>44286</v>
      </c>
      <c r="L36" s="24"/>
      <c r="M36" s="43"/>
      <c r="N36" s="46"/>
      <c r="O36" s="43"/>
      <c r="P36" s="46">
        <v>249.9</v>
      </c>
      <c r="Q36" s="43"/>
      <c r="R36" s="43">
        <v>3</v>
      </c>
      <c r="S36" s="43"/>
      <c r="T36" s="43"/>
      <c r="U36" s="43" t="s">
        <v>99</v>
      </c>
      <c r="V36" s="43" t="s">
        <v>119</v>
      </c>
      <c r="W36" s="43" t="s">
        <v>146</v>
      </c>
      <c r="X36" s="43" t="s">
        <v>126</v>
      </c>
      <c r="Y36" s="43"/>
      <c r="Z36" s="47" t="s">
        <v>112</v>
      </c>
      <c r="AA36" s="43" t="s">
        <v>113</v>
      </c>
      <c r="AB36" s="47" t="s">
        <v>95</v>
      </c>
      <c r="AC36" s="43" t="s">
        <v>96</v>
      </c>
      <c r="AD36" s="43" t="s">
        <v>114</v>
      </c>
      <c r="AE36" s="44" t="s">
        <v>582</v>
      </c>
      <c r="AF36" s="44" t="s">
        <v>583</v>
      </c>
      <c r="AG36" s="44"/>
      <c r="AH36" s="44"/>
    </row>
    <row r="37" spans="1:34" x14ac:dyDescent="0.3">
      <c r="A37" s="26" t="s">
        <v>97</v>
      </c>
      <c r="B37" s="26" t="s">
        <v>125</v>
      </c>
      <c r="C37" s="26" t="s">
        <v>293</v>
      </c>
      <c r="D37" s="26" t="s">
        <v>538</v>
      </c>
      <c r="E37" s="26" t="s">
        <v>324</v>
      </c>
      <c r="F37" s="26" t="s">
        <v>291</v>
      </c>
      <c r="G37" s="26" t="s">
        <v>307</v>
      </c>
      <c r="H37" s="26"/>
      <c r="I37" s="27" t="s">
        <v>81</v>
      </c>
      <c r="J37" s="26" t="s">
        <v>325</v>
      </c>
      <c r="K37" s="26">
        <v>44286</v>
      </c>
      <c r="L37" s="26"/>
      <c r="M37" s="43"/>
      <c r="N37" s="46"/>
      <c r="O37" s="43"/>
      <c r="P37" s="46">
        <v>249.9</v>
      </c>
      <c r="Q37" s="43"/>
      <c r="R37" s="43">
        <v>2</v>
      </c>
      <c r="S37" s="43"/>
      <c r="T37" s="43"/>
      <c r="U37" s="43" t="s">
        <v>99</v>
      </c>
      <c r="V37" s="43" t="s">
        <v>119</v>
      </c>
      <c r="W37" s="43" t="s">
        <v>146</v>
      </c>
      <c r="X37" s="43" t="s">
        <v>126</v>
      </c>
      <c r="Y37" s="43"/>
      <c r="Z37" s="47" t="s">
        <v>112</v>
      </c>
      <c r="AA37" s="43" t="s">
        <v>113</v>
      </c>
      <c r="AB37" s="47" t="s">
        <v>93</v>
      </c>
      <c r="AC37" s="43" t="s">
        <v>94</v>
      </c>
      <c r="AD37" s="43" t="s">
        <v>114</v>
      </c>
      <c r="AE37" s="44" t="s">
        <v>582</v>
      </c>
      <c r="AF37" s="44" t="s">
        <v>583</v>
      </c>
      <c r="AG37" s="44"/>
      <c r="AH37" s="44"/>
    </row>
    <row r="38" spans="1:34" x14ac:dyDescent="0.3">
      <c r="A38" s="24" t="s">
        <v>97</v>
      </c>
      <c r="B38" s="24" t="s">
        <v>125</v>
      </c>
      <c r="C38" s="24" t="s">
        <v>293</v>
      </c>
      <c r="D38" s="24" t="s">
        <v>538</v>
      </c>
      <c r="E38" s="24" t="s">
        <v>326</v>
      </c>
      <c r="F38" s="24" t="s">
        <v>291</v>
      </c>
      <c r="G38" s="24" t="s">
        <v>307</v>
      </c>
      <c r="H38" s="24"/>
      <c r="I38" s="25" t="s">
        <v>81</v>
      </c>
      <c r="J38" s="24" t="s">
        <v>327</v>
      </c>
      <c r="K38" s="24">
        <v>44286</v>
      </c>
      <c r="L38" s="24"/>
      <c r="M38" s="43"/>
      <c r="N38" s="46"/>
      <c r="O38" s="43"/>
      <c r="P38" s="46">
        <v>249.9</v>
      </c>
      <c r="Q38" s="43"/>
      <c r="R38" s="43">
        <v>0</v>
      </c>
      <c r="S38" s="43"/>
      <c r="T38" s="43"/>
      <c r="U38" s="43" t="s">
        <v>99</v>
      </c>
      <c r="V38" s="43" t="s">
        <v>119</v>
      </c>
      <c r="W38" s="43" t="s">
        <v>146</v>
      </c>
      <c r="X38" s="43" t="s">
        <v>126</v>
      </c>
      <c r="Y38" s="43"/>
      <c r="Z38" s="47" t="s">
        <v>112</v>
      </c>
      <c r="AA38" s="43" t="s">
        <v>113</v>
      </c>
      <c r="AB38" s="47" t="s">
        <v>103</v>
      </c>
      <c r="AC38" s="43" t="s">
        <v>104</v>
      </c>
      <c r="AD38" s="43" t="s">
        <v>114</v>
      </c>
      <c r="AE38" s="44" t="s">
        <v>582</v>
      </c>
      <c r="AF38" s="44" t="s">
        <v>583</v>
      </c>
      <c r="AG38" s="44"/>
      <c r="AH38" s="44"/>
    </row>
    <row r="39" spans="1:34" x14ac:dyDescent="0.3">
      <c r="A39" s="26" t="s">
        <v>75</v>
      </c>
      <c r="B39" s="26" t="s">
        <v>160</v>
      </c>
      <c r="C39" s="26" t="s">
        <v>330</v>
      </c>
      <c r="D39" s="26" t="s">
        <v>539</v>
      </c>
      <c r="E39" s="26" t="s">
        <v>329</v>
      </c>
      <c r="F39" s="26" t="s">
        <v>328</v>
      </c>
      <c r="G39" s="26" t="s">
        <v>332</v>
      </c>
      <c r="H39" s="26"/>
      <c r="I39" s="27" t="s">
        <v>81</v>
      </c>
      <c r="J39" s="26" t="s">
        <v>333</v>
      </c>
      <c r="K39" s="26">
        <v>44286</v>
      </c>
      <c r="L39" s="26"/>
      <c r="M39" s="43"/>
      <c r="N39" s="46"/>
      <c r="O39" s="43"/>
      <c r="P39" s="46">
        <v>449.9</v>
      </c>
      <c r="Q39" s="43"/>
      <c r="R39" s="43">
        <v>1</v>
      </c>
      <c r="S39" s="43"/>
      <c r="T39" s="43"/>
      <c r="U39" s="43" t="s">
        <v>137</v>
      </c>
      <c r="V39" s="43"/>
      <c r="W39" s="43" t="s">
        <v>556</v>
      </c>
      <c r="X39" s="43" t="s">
        <v>85</v>
      </c>
      <c r="Y39" s="43"/>
      <c r="Z39" s="47" t="s">
        <v>135</v>
      </c>
      <c r="AA39" s="43" t="s">
        <v>136</v>
      </c>
      <c r="AB39" s="47">
        <v>1</v>
      </c>
      <c r="AC39" s="43" t="s">
        <v>140</v>
      </c>
      <c r="AD39" s="43" t="s">
        <v>90</v>
      </c>
      <c r="AE39" s="44" t="s">
        <v>584</v>
      </c>
      <c r="AF39" s="44" t="s">
        <v>585</v>
      </c>
      <c r="AG39" s="44"/>
      <c r="AH39" s="44"/>
    </row>
    <row r="40" spans="1:34" x14ac:dyDescent="0.3">
      <c r="A40" s="24" t="s">
        <v>75</v>
      </c>
      <c r="B40" s="24" t="s">
        <v>160</v>
      </c>
      <c r="C40" s="24" t="s">
        <v>330</v>
      </c>
      <c r="D40" s="24" t="s">
        <v>539</v>
      </c>
      <c r="E40" s="24" t="s">
        <v>336</v>
      </c>
      <c r="F40" s="24" t="s">
        <v>328</v>
      </c>
      <c r="G40" s="24" t="s">
        <v>332</v>
      </c>
      <c r="H40" s="24"/>
      <c r="I40" s="25" t="s">
        <v>81</v>
      </c>
      <c r="J40" s="24" t="s">
        <v>337</v>
      </c>
      <c r="K40" s="24">
        <v>44286</v>
      </c>
      <c r="L40" s="24"/>
      <c r="M40" s="43"/>
      <c r="N40" s="46"/>
      <c r="O40" s="43"/>
      <c r="P40" s="46">
        <v>449.9</v>
      </c>
      <c r="Q40" s="43"/>
      <c r="R40" s="43">
        <v>1</v>
      </c>
      <c r="S40" s="43"/>
      <c r="T40" s="43"/>
      <c r="U40" s="43" t="s">
        <v>137</v>
      </c>
      <c r="V40" s="43"/>
      <c r="W40" s="43" t="s">
        <v>556</v>
      </c>
      <c r="X40" s="43" t="s">
        <v>85</v>
      </c>
      <c r="Y40" s="43"/>
      <c r="Z40" s="47" t="s">
        <v>135</v>
      </c>
      <c r="AA40" s="43" t="s">
        <v>136</v>
      </c>
      <c r="AB40" s="47">
        <v>3</v>
      </c>
      <c r="AC40" s="43" t="s">
        <v>140</v>
      </c>
      <c r="AD40" s="43" t="s">
        <v>90</v>
      </c>
      <c r="AE40" s="44" t="s">
        <v>584</v>
      </c>
      <c r="AF40" s="44" t="s">
        <v>585</v>
      </c>
      <c r="AG40" s="44"/>
      <c r="AH40" s="44"/>
    </row>
    <row r="41" spans="1:34" x14ac:dyDescent="0.3">
      <c r="A41" s="26" t="s">
        <v>75</v>
      </c>
      <c r="B41" s="26" t="s">
        <v>160</v>
      </c>
      <c r="C41" s="26" t="s">
        <v>330</v>
      </c>
      <c r="D41" s="26" t="s">
        <v>539</v>
      </c>
      <c r="E41" s="26" t="s">
        <v>338</v>
      </c>
      <c r="F41" s="26" t="s">
        <v>328</v>
      </c>
      <c r="G41" s="26" t="s">
        <v>332</v>
      </c>
      <c r="H41" s="26"/>
      <c r="I41" s="27" t="s">
        <v>81</v>
      </c>
      <c r="J41" s="26" t="s">
        <v>339</v>
      </c>
      <c r="K41" s="26">
        <v>44286</v>
      </c>
      <c r="L41" s="26"/>
      <c r="M41" s="43"/>
      <c r="N41" s="46"/>
      <c r="O41" s="43"/>
      <c r="P41" s="46">
        <v>449.9</v>
      </c>
      <c r="Q41" s="43"/>
      <c r="R41" s="43">
        <v>3</v>
      </c>
      <c r="S41" s="43"/>
      <c r="T41" s="43"/>
      <c r="U41" s="43" t="s">
        <v>137</v>
      </c>
      <c r="V41" s="43"/>
      <c r="W41" s="43" t="s">
        <v>556</v>
      </c>
      <c r="X41" s="43" t="s">
        <v>85</v>
      </c>
      <c r="Y41" s="43"/>
      <c r="Z41" s="47" t="s">
        <v>135</v>
      </c>
      <c r="AA41" s="43" t="s">
        <v>136</v>
      </c>
      <c r="AB41" s="47">
        <v>5</v>
      </c>
      <c r="AC41" s="43" t="s">
        <v>141</v>
      </c>
      <c r="AD41" s="43" t="s">
        <v>90</v>
      </c>
      <c r="AE41" s="44" t="s">
        <v>584</v>
      </c>
      <c r="AF41" s="44" t="s">
        <v>585</v>
      </c>
      <c r="AG41" s="44"/>
      <c r="AH41" s="44"/>
    </row>
    <row r="42" spans="1:34" x14ac:dyDescent="0.3">
      <c r="A42" s="24" t="s">
        <v>75</v>
      </c>
      <c r="B42" s="24" t="s">
        <v>160</v>
      </c>
      <c r="C42" s="24" t="s">
        <v>330</v>
      </c>
      <c r="D42" s="24" t="s">
        <v>539</v>
      </c>
      <c r="E42" s="24" t="s">
        <v>340</v>
      </c>
      <c r="F42" s="24" t="s">
        <v>328</v>
      </c>
      <c r="G42" s="24" t="s">
        <v>332</v>
      </c>
      <c r="H42" s="24"/>
      <c r="I42" s="25" t="s">
        <v>81</v>
      </c>
      <c r="J42" s="24" t="s">
        <v>341</v>
      </c>
      <c r="K42" s="24">
        <v>44286</v>
      </c>
      <c r="L42" s="24"/>
      <c r="M42" s="43"/>
      <c r="N42" s="46"/>
      <c r="O42" s="43"/>
      <c r="P42" s="46">
        <v>449.9</v>
      </c>
      <c r="Q42" s="43"/>
      <c r="R42" s="43">
        <v>2</v>
      </c>
      <c r="S42" s="43"/>
      <c r="T42" s="43"/>
      <c r="U42" s="43" t="s">
        <v>137</v>
      </c>
      <c r="V42" s="43"/>
      <c r="W42" s="43" t="s">
        <v>556</v>
      </c>
      <c r="X42" s="43" t="s">
        <v>85</v>
      </c>
      <c r="Y42" s="43"/>
      <c r="Z42" s="47" t="s">
        <v>135</v>
      </c>
      <c r="AA42" s="43" t="s">
        <v>136</v>
      </c>
      <c r="AB42" s="47">
        <v>7</v>
      </c>
      <c r="AC42" s="43" t="s">
        <v>142</v>
      </c>
      <c r="AD42" s="43" t="s">
        <v>90</v>
      </c>
      <c r="AE42" s="44" t="s">
        <v>584</v>
      </c>
      <c r="AF42" s="44" t="s">
        <v>585</v>
      </c>
      <c r="AG42" s="44"/>
      <c r="AH42" s="44"/>
    </row>
    <row r="43" spans="1:34" x14ac:dyDescent="0.3">
      <c r="A43" s="26" t="s">
        <v>75</v>
      </c>
      <c r="B43" s="26" t="s">
        <v>160</v>
      </c>
      <c r="C43" s="26" t="s">
        <v>330</v>
      </c>
      <c r="D43" s="26" t="s">
        <v>539</v>
      </c>
      <c r="E43" s="26" t="s">
        <v>342</v>
      </c>
      <c r="F43" s="26" t="s">
        <v>328</v>
      </c>
      <c r="G43" s="26" t="s">
        <v>332</v>
      </c>
      <c r="H43" s="26"/>
      <c r="I43" s="27" t="s">
        <v>81</v>
      </c>
      <c r="J43" s="26" t="s">
        <v>343</v>
      </c>
      <c r="K43" s="26">
        <v>44286</v>
      </c>
      <c r="L43" s="26"/>
      <c r="M43" s="43"/>
      <c r="N43" s="46"/>
      <c r="O43" s="43"/>
      <c r="P43" s="46">
        <v>449.9</v>
      </c>
      <c r="Q43" s="43"/>
      <c r="R43" s="43">
        <v>2</v>
      </c>
      <c r="S43" s="43"/>
      <c r="T43" s="43"/>
      <c r="U43" s="43" t="s">
        <v>137</v>
      </c>
      <c r="V43" s="43"/>
      <c r="W43" s="43" t="s">
        <v>556</v>
      </c>
      <c r="X43" s="43" t="s">
        <v>85</v>
      </c>
      <c r="Y43" s="43"/>
      <c r="Z43" s="47" t="s">
        <v>135</v>
      </c>
      <c r="AA43" s="43" t="s">
        <v>136</v>
      </c>
      <c r="AB43" s="47">
        <v>9</v>
      </c>
      <c r="AC43" s="43" t="s">
        <v>143</v>
      </c>
      <c r="AD43" s="43" t="s">
        <v>90</v>
      </c>
      <c r="AE43" s="44" t="s">
        <v>584</v>
      </c>
      <c r="AF43" s="44" t="s">
        <v>585</v>
      </c>
      <c r="AG43" s="44"/>
      <c r="AH43" s="44"/>
    </row>
    <row r="44" spans="1:34" x14ac:dyDescent="0.3">
      <c r="A44" s="24" t="s">
        <v>75</v>
      </c>
      <c r="B44" s="24" t="s">
        <v>160</v>
      </c>
      <c r="C44" s="24" t="s">
        <v>330</v>
      </c>
      <c r="D44" s="24" t="s">
        <v>539</v>
      </c>
      <c r="E44" s="24" t="s">
        <v>344</v>
      </c>
      <c r="F44" s="24" t="s">
        <v>328</v>
      </c>
      <c r="G44" s="24" t="s">
        <v>332</v>
      </c>
      <c r="H44" s="24"/>
      <c r="I44" s="25" t="s">
        <v>81</v>
      </c>
      <c r="J44" s="24" t="s">
        <v>345</v>
      </c>
      <c r="K44" s="24">
        <v>44286</v>
      </c>
      <c r="L44" s="24"/>
      <c r="M44" s="43"/>
      <c r="N44" s="46"/>
      <c r="O44" s="43"/>
      <c r="P44" s="46">
        <v>449.9</v>
      </c>
      <c r="Q44" s="43"/>
      <c r="R44" s="43">
        <v>1</v>
      </c>
      <c r="S44" s="43"/>
      <c r="T44" s="43"/>
      <c r="U44" s="43" t="s">
        <v>137</v>
      </c>
      <c r="V44" s="43"/>
      <c r="W44" s="43" t="s">
        <v>556</v>
      </c>
      <c r="X44" s="43" t="s">
        <v>85</v>
      </c>
      <c r="Y44" s="43"/>
      <c r="Z44" s="47" t="s">
        <v>135</v>
      </c>
      <c r="AA44" s="43" t="s">
        <v>136</v>
      </c>
      <c r="AB44" s="47">
        <v>11</v>
      </c>
      <c r="AC44" s="43" t="s">
        <v>144</v>
      </c>
      <c r="AD44" s="43" t="s">
        <v>90</v>
      </c>
      <c r="AE44" s="44" t="s">
        <v>584</v>
      </c>
      <c r="AF44" s="44" t="s">
        <v>585</v>
      </c>
      <c r="AG44" s="44"/>
      <c r="AH44" s="44"/>
    </row>
    <row r="45" spans="1:34" x14ac:dyDescent="0.3">
      <c r="A45" s="26" t="s">
        <v>75</v>
      </c>
      <c r="B45" s="26" t="s">
        <v>160</v>
      </c>
      <c r="C45" s="26" t="s">
        <v>330</v>
      </c>
      <c r="D45" s="26" t="s">
        <v>539</v>
      </c>
      <c r="E45" s="26" t="s">
        <v>346</v>
      </c>
      <c r="F45" s="26" t="s">
        <v>328</v>
      </c>
      <c r="G45" s="26" t="s">
        <v>332</v>
      </c>
      <c r="H45" s="26"/>
      <c r="I45" s="27" t="s">
        <v>81</v>
      </c>
      <c r="J45" s="26" t="s">
        <v>347</v>
      </c>
      <c r="K45" s="26">
        <v>44286</v>
      </c>
      <c r="L45" s="26"/>
      <c r="M45" s="43"/>
      <c r="N45" s="46"/>
      <c r="O45" s="43"/>
      <c r="P45" s="46">
        <v>449.9</v>
      </c>
      <c r="Q45" s="43"/>
      <c r="R45" s="43">
        <v>1</v>
      </c>
      <c r="S45" s="43"/>
      <c r="T45" s="43"/>
      <c r="U45" s="43" t="s">
        <v>137</v>
      </c>
      <c r="V45" s="43"/>
      <c r="W45" s="43" t="s">
        <v>556</v>
      </c>
      <c r="X45" s="43" t="s">
        <v>85</v>
      </c>
      <c r="Y45" s="43"/>
      <c r="Z45" s="47" t="s">
        <v>135</v>
      </c>
      <c r="AA45" s="43" t="s">
        <v>136</v>
      </c>
      <c r="AB45" s="47">
        <v>13</v>
      </c>
      <c r="AC45" s="43" t="s">
        <v>145</v>
      </c>
      <c r="AD45" s="43" t="s">
        <v>90</v>
      </c>
      <c r="AE45" s="44" t="s">
        <v>584</v>
      </c>
      <c r="AF45" s="44" t="s">
        <v>585</v>
      </c>
      <c r="AG45" s="44"/>
      <c r="AH45" s="44"/>
    </row>
    <row r="46" spans="1:34" x14ac:dyDescent="0.3">
      <c r="A46" s="24" t="s">
        <v>75</v>
      </c>
      <c r="B46" s="24" t="s">
        <v>125</v>
      </c>
      <c r="C46" s="24" t="s">
        <v>350</v>
      </c>
      <c r="D46" s="24" t="s">
        <v>540</v>
      </c>
      <c r="E46" s="24" t="s">
        <v>349</v>
      </c>
      <c r="F46" s="24" t="s">
        <v>348</v>
      </c>
      <c r="G46" s="24" t="s">
        <v>352</v>
      </c>
      <c r="H46" s="24"/>
      <c r="I46" s="25" t="s">
        <v>81</v>
      </c>
      <c r="J46" s="24" t="s">
        <v>353</v>
      </c>
      <c r="K46" s="24">
        <v>44286</v>
      </c>
      <c r="L46" s="24"/>
      <c r="M46" s="43"/>
      <c r="N46" s="46"/>
      <c r="O46" s="43"/>
      <c r="P46" s="46">
        <v>69.900000000000006</v>
      </c>
      <c r="Q46" s="43"/>
      <c r="R46" s="43">
        <v>3</v>
      </c>
      <c r="S46" s="43"/>
      <c r="T46" s="43"/>
      <c r="U46" s="43" t="s">
        <v>99</v>
      </c>
      <c r="V46" s="43" t="s">
        <v>115</v>
      </c>
      <c r="W46" s="43" t="s">
        <v>146</v>
      </c>
      <c r="X46" s="43"/>
      <c r="Y46" s="43"/>
      <c r="Z46" s="47" t="s">
        <v>100</v>
      </c>
      <c r="AA46" s="43" t="s">
        <v>101</v>
      </c>
      <c r="AB46" s="47" t="s">
        <v>88</v>
      </c>
      <c r="AC46" s="43" t="s">
        <v>89</v>
      </c>
      <c r="AD46" s="43" t="s">
        <v>102</v>
      </c>
      <c r="AE46" s="44" t="s">
        <v>586</v>
      </c>
      <c r="AF46" s="44" t="s">
        <v>587</v>
      </c>
      <c r="AG46" s="44"/>
      <c r="AH46" s="44"/>
    </row>
    <row r="47" spans="1:34" x14ac:dyDescent="0.3">
      <c r="A47" s="26" t="s">
        <v>75</v>
      </c>
      <c r="B47" s="26" t="s">
        <v>125</v>
      </c>
      <c r="C47" s="26" t="s">
        <v>350</v>
      </c>
      <c r="D47" s="26" t="s">
        <v>540</v>
      </c>
      <c r="E47" s="26" t="s">
        <v>356</v>
      </c>
      <c r="F47" s="26" t="s">
        <v>348</v>
      </c>
      <c r="G47" s="26" t="s">
        <v>352</v>
      </c>
      <c r="H47" s="26"/>
      <c r="I47" s="27" t="s">
        <v>81</v>
      </c>
      <c r="J47" s="26" t="s">
        <v>357</v>
      </c>
      <c r="K47" s="26">
        <v>44286</v>
      </c>
      <c r="L47" s="26"/>
      <c r="M47" s="43"/>
      <c r="N47" s="46"/>
      <c r="O47" s="43"/>
      <c r="P47" s="46">
        <v>69.900000000000006</v>
      </c>
      <c r="Q47" s="43"/>
      <c r="R47" s="43">
        <v>2</v>
      </c>
      <c r="S47" s="43"/>
      <c r="T47" s="43"/>
      <c r="U47" s="43" t="s">
        <v>99</v>
      </c>
      <c r="V47" s="43" t="s">
        <v>115</v>
      </c>
      <c r="W47" s="43" t="s">
        <v>146</v>
      </c>
      <c r="X47" s="43"/>
      <c r="Y47" s="43"/>
      <c r="Z47" s="47" t="s">
        <v>100</v>
      </c>
      <c r="AA47" s="43" t="s">
        <v>101</v>
      </c>
      <c r="AB47" s="47" t="s">
        <v>95</v>
      </c>
      <c r="AC47" s="43" t="s">
        <v>96</v>
      </c>
      <c r="AD47" s="43" t="s">
        <v>102</v>
      </c>
      <c r="AE47" s="44" t="s">
        <v>586</v>
      </c>
      <c r="AF47" s="44" t="s">
        <v>587</v>
      </c>
      <c r="AG47" s="44"/>
      <c r="AH47" s="44"/>
    </row>
    <row r="48" spans="1:34" x14ac:dyDescent="0.3">
      <c r="A48" s="24" t="s">
        <v>75</v>
      </c>
      <c r="B48" s="24" t="s">
        <v>125</v>
      </c>
      <c r="C48" s="24" t="s">
        <v>350</v>
      </c>
      <c r="D48" s="24" t="s">
        <v>540</v>
      </c>
      <c r="E48" s="24" t="s">
        <v>358</v>
      </c>
      <c r="F48" s="24" t="s">
        <v>348</v>
      </c>
      <c r="G48" s="24" t="s">
        <v>352</v>
      </c>
      <c r="H48" s="24"/>
      <c r="I48" s="25" t="s">
        <v>81</v>
      </c>
      <c r="J48" s="24" t="s">
        <v>359</v>
      </c>
      <c r="K48" s="24">
        <v>44286</v>
      </c>
      <c r="L48" s="24"/>
      <c r="M48" s="43"/>
      <c r="N48" s="46"/>
      <c r="O48" s="43"/>
      <c r="P48" s="46">
        <v>69.900000000000006</v>
      </c>
      <c r="Q48" s="43"/>
      <c r="R48" s="43">
        <v>2</v>
      </c>
      <c r="S48" s="43"/>
      <c r="T48" s="43"/>
      <c r="U48" s="43" t="s">
        <v>99</v>
      </c>
      <c r="V48" s="43" t="s">
        <v>115</v>
      </c>
      <c r="W48" s="43" t="s">
        <v>146</v>
      </c>
      <c r="X48" s="43"/>
      <c r="Y48" s="43"/>
      <c r="Z48" s="47" t="s">
        <v>100</v>
      </c>
      <c r="AA48" s="43" t="s">
        <v>101</v>
      </c>
      <c r="AB48" s="47" t="s">
        <v>93</v>
      </c>
      <c r="AC48" s="43" t="s">
        <v>94</v>
      </c>
      <c r="AD48" s="43" t="s">
        <v>102</v>
      </c>
      <c r="AE48" s="44" t="s">
        <v>586</v>
      </c>
      <c r="AF48" s="44" t="s">
        <v>587</v>
      </c>
      <c r="AG48" s="44"/>
      <c r="AH48" s="44"/>
    </row>
    <row r="49" spans="1:34" x14ac:dyDescent="0.3">
      <c r="A49" s="26" t="s">
        <v>97</v>
      </c>
      <c r="B49" s="26" t="s">
        <v>368</v>
      </c>
      <c r="C49" s="26" t="s">
        <v>362</v>
      </c>
      <c r="D49" s="26" t="s">
        <v>541</v>
      </c>
      <c r="E49" s="26" t="s">
        <v>361</v>
      </c>
      <c r="F49" s="26" t="s">
        <v>360</v>
      </c>
      <c r="G49" s="26" t="s">
        <v>364</v>
      </c>
      <c r="H49" s="26"/>
      <c r="I49" s="27" t="s">
        <v>81</v>
      </c>
      <c r="J49" s="26" t="s">
        <v>365</v>
      </c>
      <c r="K49" s="26">
        <v>44286</v>
      </c>
      <c r="L49" s="26"/>
      <c r="M49" s="43"/>
      <c r="N49" s="46"/>
      <c r="O49" s="43"/>
      <c r="P49" s="46">
        <v>349.9</v>
      </c>
      <c r="Q49" s="43"/>
      <c r="R49" s="43">
        <v>1</v>
      </c>
      <c r="S49" s="43"/>
      <c r="T49" s="43"/>
      <c r="U49" s="43" t="s">
        <v>588</v>
      </c>
      <c r="V49" s="43" t="s">
        <v>589</v>
      </c>
      <c r="W49" s="43" t="s">
        <v>556</v>
      </c>
      <c r="X49" s="43"/>
      <c r="Y49" s="43"/>
      <c r="Z49" s="47" t="s">
        <v>105</v>
      </c>
      <c r="AA49" s="43" t="s">
        <v>106</v>
      </c>
      <c r="AB49" s="47">
        <v>28</v>
      </c>
      <c r="AC49" s="43" t="s">
        <v>141</v>
      </c>
      <c r="AD49" s="43" t="s">
        <v>107</v>
      </c>
      <c r="AE49" s="44" t="s">
        <v>590</v>
      </c>
      <c r="AF49" s="44" t="s">
        <v>591</v>
      </c>
      <c r="AG49" s="44"/>
      <c r="AH49" s="44"/>
    </row>
    <row r="50" spans="1:34" x14ac:dyDescent="0.3">
      <c r="A50" s="24" t="s">
        <v>97</v>
      </c>
      <c r="B50" s="24" t="s">
        <v>368</v>
      </c>
      <c r="C50" s="24" t="s">
        <v>362</v>
      </c>
      <c r="D50" s="24" t="s">
        <v>541</v>
      </c>
      <c r="E50" s="24" t="s">
        <v>369</v>
      </c>
      <c r="F50" s="24" t="s">
        <v>360</v>
      </c>
      <c r="G50" s="24" t="s">
        <v>364</v>
      </c>
      <c r="H50" s="24"/>
      <c r="I50" s="25" t="s">
        <v>81</v>
      </c>
      <c r="J50" s="24" t="s">
        <v>370</v>
      </c>
      <c r="K50" s="24">
        <v>44286</v>
      </c>
      <c r="L50" s="24"/>
      <c r="M50" s="43"/>
      <c r="N50" s="46"/>
      <c r="O50" s="43"/>
      <c r="P50" s="46">
        <v>349.9</v>
      </c>
      <c r="Q50" s="43"/>
      <c r="R50" s="43">
        <v>2</v>
      </c>
      <c r="S50" s="43"/>
      <c r="T50" s="43"/>
      <c r="U50" s="43" t="s">
        <v>588</v>
      </c>
      <c r="V50" s="43" t="s">
        <v>589</v>
      </c>
      <c r="W50" s="43" t="s">
        <v>556</v>
      </c>
      <c r="X50" s="43"/>
      <c r="Y50" s="43"/>
      <c r="Z50" s="47" t="s">
        <v>105</v>
      </c>
      <c r="AA50" s="43" t="s">
        <v>106</v>
      </c>
      <c r="AB50" s="47">
        <v>30</v>
      </c>
      <c r="AC50" s="43" t="s">
        <v>142</v>
      </c>
      <c r="AD50" s="43" t="s">
        <v>107</v>
      </c>
      <c r="AE50" s="44" t="s">
        <v>590</v>
      </c>
      <c r="AF50" s="44" t="s">
        <v>591</v>
      </c>
      <c r="AG50" s="44"/>
      <c r="AH50" s="44"/>
    </row>
    <row r="51" spans="1:34" x14ac:dyDescent="0.3">
      <c r="A51" s="26" t="s">
        <v>97</v>
      </c>
      <c r="B51" s="26" t="s">
        <v>368</v>
      </c>
      <c r="C51" s="26" t="s">
        <v>362</v>
      </c>
      <c r="D51" s="26" t="s">
        <v>541</v>
      </c>
      <c r="E51" s="26" t="s">
        <v>371</v>
      </c>
      <c r="F51" s="26" t="s">
        <v>360</v>
      </c>
      <c r="G51" s="26" t="s">
        <v>364</v>
      </c>
      <c r="H51" s="26"/>
      <c r="I51" s="27" t="s">
        <v>81</v>
      </c>
      <c r="J51" s="26" t="s">
        <v>372</v>
      </c>
      <c r="K51" s="26">
        <v>44286</v>
      </c>
      <c r="L51" s="26"/>
      <c r="M51" s="43"/>
      <c r="N51" s="46"/>
      <c r="O51" s="43"/>
      <c r="P51" s="46">
        <v>349.9</v>
      </c>
      <c r="Q51" s="43"/>
      <c r="R51" s="43">
        <v>2</v>
      </c>
      <c r="S51" s="43"/>
      <c r="T51" s="43"/>
      <c r="U51" s="43" t="s">
        <v>588</v>
      </c>
      <c r="V51" s="43" t="s">
        <v>589</v>
      </c>
      <c r="W51" s="43" t="s">
        <v>556</v>
      </c>
      <c r="X51" s="43"/>
      <c r="Y51" s="43"/>
      <c r="Z51" s="47" t="s">
        <v>105</v>
      </c>
      <c r="AA51" s="43" t="s">
        <v>106</v>
      </c>
      <c r="AB51" s="47">
        <v>32</v>
      </c>
      <c r="AC51" s="43" t="s">
        <v>143</v>
      </c>
      <c r="AD51" s="43" t="s">
        <v>107</v>
      </c>
      <c r="AE51" s="44" t="s">
        <v>590</v>
      </c>
      <c r="AF51" s="44" t="s">
        <v>591</v>
      </c>
      <c r="AG51" s="44"/>
      <c r="AH51" s="44"/>
    </row>
    <row r="52" spans="1:34" x14ac:dyDescent="0.3">
      <c r="A52" s="24" t="s">
        <v>97</v>
      </c>
      <c r="B52" s="24" t="s">
        <v>368</v>
      </c>
      <c r="C52" s="24" t="s">
        <v>362</v>
      </c>
      <c r="D52" s="24" t="s">
        <v>541</v>
      </c>
      <c r="E52" s="24" t="s">
        <v>373</v>
      </c>
      <c r="F52" s="24" t="s">
        <v>360</v>
      </c>
      <c r="G52" s="24" t="s">
        <v>364</v>
      </c>
      <c r="H52" s="24"/>
      <c r="I52" s="25" t="s">
        <v>81</v>
      </c>
      <c r="J52" s="24" t="s">
        <v>374</v>
      </c>
      <c r="K52" s="24">
        <v>44286</v>
      </c>
      <c r="L52" s="24"/>
      <c r="M52" s="43"/>
      <c r="N52" s="46"/>
      <c r="O52" s="43"/>
      <c r="P52" s="46">
        <v>349.9</v>
      </c>
      <c r="Q52" s="43"/>
      <c r="R52" s="43">
        <v>1</v>
      </c>
      <c r="S52" s="43"/>
      <c r="T52" s="43"/>
      <c r="U52" s="43" t="s">
        <v>588</v>
      </c>
      <c r="V52" s="43" t="s">
        <v>589</v>
      </c>
      <c r="W52" s="43" t="s">
        <v>556</v>
      </c>
      <c r="X52" s="43"/>
      <c r="Y52" s="43"/>
      <c r="Z52" s="47" t="s">
        <v>105</v>
      </c>
      <c r="AA52" s="43" t="s">
        <v>106</v>
      </c>
      <c r="AB52" s="47">
        <v>34</v>
      </c>
      <c r="AC52" s="43" t="s">
        <v>144</v>
      </c>
      <c r="AD52" s="43" t="s">
        <v>107</v>
      </c>
      <c r="AE52" s="44" t="s">
        <v>590</v>
      </c>
      <c r="AF52" s="44" t="s">
        <v>591</v>
      </c>
      <c r="AG52" s="44"/>
      <c r="AH52" s="44"/>
    </row>
    <row r="53" spans="1:34" x14ac:dyDescent="0.3">
      <c r="A53" s="26" t="s">
        <v>97</v>
      </c>
      <c r="B53" s="26" t="s">
        <v>368</v>
      </c>
      <c r="C53" s="26" t="s">
        <v>362</v>
      </c>
      <c r="D53" s="26" t="s">
        <v>541</v>
      </c>
      <c r="E53" s="26" t="s">
        <v>375</v>
      </c>
      <c r="F53" s="26" t="s">
        <v>360</v>
      </c>
      <c r="G53" s="26" t="s">
        <v>364</v>
      </c>
      <c r="H53" s="26"/>
      <c r="I53" s="27" t="s">
        <v>81</v>
      </c>
      <c r="J53" s="26" t="s">
        <v>376</v>
      </c>
      <c r="K53" s="26">
        <v>44286</v>
      </c>
      <c r="L53" s="26"/>
      <c r="M53" s="43"/>
      <c r="N53" s="46"/>
      <c r="O53" s="43"/>
      <c r="P53" s="46">
        <v>349.9</v>
      </c>
      <c r="Q53" s="43"/>
      <c r="R53" s="43">
        <v>1</v>
      </c>
      <c r="S53" s="43"/>
      <c r="T53" s="43"/>
      <c r="U53" s="43" t="s">
        <v>588</v>
      </c>
      <c r="V53" s="43" t="s">
        <v>589</v>
      </c>
      <c r="W53" s="43" t="s">
        <v>556</v>
      </c>
      <c r="X53" s="43"/>
      <c r="Y53" s="43"/>
      <c r="Z53" s="47" t="s">
        <v>105</v>
      </c>
      <c r="AA53" s="43" t="s">
        <v>106</v>
      </c>
      <c r="AB53" s="47">
        <v>36</v>
      </c>
      <c r="AC53" s="43" t="s">
        <v>145</v>
      </c>
      <c r="AD53" s="43" t="s">
        <v>107</v>
      </c>
      <c r="AE53" s="44" t="s">
        <v>590</v>
      </c>
      <c r="AF53" s="44" t="s">
        <v>591</v>
      </c>
      <c r="AG53" s="44"/>
      <c r="AH53" s="44"/>
    </row>
    <row r="54" spans="1:34" x14ac:dyDescent="0.3">
      <c r="A54" s="24" t="s">
        <v>97</v>
      </c>
      <c r="B54" s="24" t="s">
        <v>368</v>
      </c>
      <c r="C54" s="24" t="s">
        <v>378</v>
      </c>
      <c r="D54" s="24" t="s">
        <v>542</v>
      </c>
      <c r="E54" s="24" t="s">
        <v>377</v>
      </c>
      <c r="F54" s="24" t="s">
        <v>360</v>
      </c>
      <c r="G54" s="24" t="s">
        <v>380</v>
      </c>
      <c r="H54" s="24"/>
      <c r="I54" s="25" t="s">
        <v>81</v>
      </c>
      <c r="J54" s="24" t="s">
        <v>381</v>
      </c>
      <c r="K54" s="24">
        <v>44286</v>
      </c>
      <c r="L54" s="24"/>
      <c r="M54" s="43"/>
      <c r="N54" s="46"/>
      <c r="O54" s="43"/>
      <c r="P54" s="46">
        <v>349.9</v>
      </c>
      <c r="Q54" s="43"/>
      <c r="R54" s="43">
        <v>1</v>
      </c>
      <c r="S54" s="43"/>
      <c r="T54" s="43"/>
      <c r="U54" s="43" t="s">
        <v>588</v>
      </c>
      <c r="V54" s="43" t="s">
        <v>589</v>
      </c>
      <c r="W54" s="43" t="s">
        <v>556</v>
      </c>
      <c r="X54" s="43"/>
      <c r="Y54" s="43"/>
      <c r="Z54" s="47" t="s">
        <v>130</v>
      </c>
      <c r="AA54" s="43" t="s">
        <v>106</v>
      </c>
      <c r="AB54" s="47">
        <v>28</v>
      </c>
      <c r="AC54" s="43" t="s">
        <v>141</v>
      </c>
      <c r="AD54" s="43" t="s">
        <v>107</v>
      </c>
      <c r="AE54" s="44" t="s">
        <v>592</v>
      </c>
      <c r="AF54" s="44" t="s">
        <v>593</v>
      </c>
      <c r="AG54" s="44"/>
      <c r="AH54" s="44"/>
    </row>
    <row r="55" spans="1:34" x14ac:dyDescent="0.3">
      <c r="A55" s="26" t="s">
        <v>97</v>
      </c>
      <c r="B55" s="26" t="s">
        <v>368</v>
      </c>
      <c r="C55" s="26" t="s">
        <v>378</v>
      </c>
      <c r="D55" s="26" t="s">
        <v>542</v>
      </c>
      <c r="E55" s="26" t="s">
        <v>384</v>
      </c>
      <c r="F55" s="26" t="s">
        <v>360</v>
      </c>
      <c r="G55" s="26" t="s">
        <v>380</v>
      </c>
      <c r="H55" s="26"/>
      <c r="I55" s="27" t="s">
        <v>81</v>
      </c>
      <c r="J55" s="26" t="s">
        <v>385</v>
      </c>
      <c r="K55" s="26">
        <v>44286</v>
      </c>
      <c r="L55" s="26"/>
      <c r="M55" s="43"/>
      <c r="N55" s="46"/>
      <c r="O55" s="43"/>
      <c r="P55" s="46">
        <v>349.9</v>
      </c>
      <c r="Q55" s="43"/>
      <c r="R55" s="43">
        <v>2</v>
      </c>
      <c r="S55" s="43"/>
      <c r="T55" s="43"/>
      <c r="U55" s="43" t="s">
        <v>588</v>
      </c>
      <c r="V55" s="43" t="s">
        <v>589</v>
      </c>
      <c r="W55" s="43" t="s">
        <v>556</v>
      </c>
      <c r="X55" s="43"/>
      <c r="Y55" s="43"/>
      <c r="Z55" s="47" t="s">
        <v>130</v>
      </c>
      <c r="AA55" s="43" t="s">
        <v>106</v>
      </c>
      <c r="AB55" s="47">
        <v>30</v>
      </c>
      <c r="AC55" s="43" t="s">
        <v>142</v>
      </c>
      <c r="AD55" s="43" t="s">
        <v>107</v>
      </c>
      <c r="AE55" s="44" t="s">
        <v>592</v>
      </c>
      <c r="AF55" s="44" t="s">
        <v>593</v>
      </c>
      <c r="AG55" s="44"/>
      <c r="AH55" s="44"/>
    </row>
    <row r="56" spans="1:34" x14ac:dyDescent="0.3">
      <c r="A56" s="24" t="s">
        <v>97</v>
      </c>
      <c r="B56" s="24" t="s">
        <v>368</v>
      </c>
      <c r="C56" s="24" t="s">
        <v>378</v>
      </c>
      <c r="D56" s="24" t="s">
        <v>542</v>
      </c>
      <c r="E56" s="24" t="s">
        <v>386</v>
      </c>
      <c r="F56" s="24" t="s">
        <v>360</v>
      </c>
      <c r="G56" s="24" t="s">
        <v>380</v>
      </c>
      <c r="H56" s="24"/>
      <c r="I56" s="25" t="s">
        <v>81</v>
      </c>
      <c r="J56" s="24" t="s">
        <v>387</v>
      </c>
      <c r="K56" s="24">
        <v>44286</v>
      </c>
      <c r="L56" s="24"/>
      <c r="M56" s="43"/>
      <c r="N56" s="46"/>
      <c r="O56" s="43"/>
      <c r="P56" s="46">
        <v>349.9</v>
      </c>
      <c r="Q56" s="43"/>
      <c r="R56" s="43">
        <v>1</v>
      </c>
      <c r="S56" s="43"/>
      <c r="T56" s="43"/>
      <c r="U56" s="43" t="s">
        <v>588</v>
      </c>
      <c r="V56" s="43" t="s">
        <v>589</v>
      </c>
      <c r="W56" s="43" t="s">
        <v>556</v>
      </c>
      <c r="X56" s="43"/>
      <c r="Y56" s="43"/>
      <c r="Z56" s="47" t="s">
        <v>130</v>
      </c>
      <c r="AA56" s="43" t="s">
        <v>106</v>
      </c>
      <c r="AB56" s="47">
        <v>32</v>
      </c>
      <c r="AC56" s="43" t="s">
        <v>143</v>
      </c>
      <c r="AD56" s="43" t="s">
        <v>107</v>
      </c>
      <c r="AE56" s="44" t="s">
        <v>592</v>
      </c>
      <c r="AF56" s="44" t="s">
        <v>593</v>
      </c>
      <c r="AG56" s="44"/>
      <c r="AH56" s="44"/>
    </row>
    <row r="57" spans="1:34" x14ac:dyDescent="0.3">
      <c r="A57" s="26" t="s">
        <v>97</v>
      </c>
      <c r="B57" s="26" t="s">
        <v>368</v>
      </c>
      <c r="C57" s="26" t="s">
        <v>378</v>
      </c>
      <c r="D57" s="26" t="s">
        <v>542</v>
      </c>
      <c r="E57" s="26" t="s">
        <v>388</v>
      </c>
      <c r="F57" s="26" t="s">
        <v>360</v>
      </c>
      <c r="G57" s="26" t="s">
        <v>380</v>
      </c>
      <c r="H57" s="26"/>
      <c r="I57" s="27" t="s">
        <v>81</v>
      </c>
      <c r="J57" s="26" t="s">
        <v>389</v>
      </c>
      <c r="K57" s="26">
        <v>44286</v>
      </c>
      <c r="L57" s="26"/>
      <c r="M57" s="43"/>
      <c r="N57" s="46"/>
      <c r="O57" s="43"/>
      <c r="P57" s="46">
        <v>349.9</v>
      </c>
      <c r="Q57" s="43"/>
      <c r="R57" s="43">
        <v>0</v>
      </c>
      <c r="S57" s="43"/>
      <c r="T57" s="43"/>
      <c r="U57" s="43" t="s">
        <v>588</v>
      </c>
      <c r="V57" s="43" t="s">
        <v>589</v>
      </c>
      <c r="W57" s="43" t="s">
        <v>556</v>
      </c>
      <c r="X57" s="43"/>
      <c r="Y57" s="43"/>
      <c r="Z57" s="47" t="s">
        <v>130</v>
      </c>
      <c r="AA57" s="43" t="s">
        <v>106</v>
      </c>
      <c r="AB57" s="47">
        <v>34</v>
      </c>
      <c r="AC57" s="43" t="s">
        <v>144</v>
      </c>
      <c r="AD57" s="43" t="s">
        <v>107</v>
      </c>
      <c r="AE57" s="44" t="s">
        <v>592</v>
      </c>
      <c r="AF57" s="44" t="s">
        <v>593</v>
      </c>
      <c r="AG57" s="44"/>
      <c r="AH57" s="44"/>
    </row>
    <row r="58" spans="1:34" x14ac:dyDescent="0.3">
      <c r="A58" s="24" t="s">
        <v>97</v>
      </c>
      <c r="B58" s="24" t="s">
        <v>368</v>
      </c>
      <c r="C58" s="24" t="s">
        <v>378</v>
      </c>
      <c r="D58" s="24" t="s">
        <v>542</v>
      </c>
      <c r="E58" s="24" t="s">
        <v>390</v>
      </c>
      <c r="F58" s="24" t="s">
        <v>360</v>
      </c>
      <c r="G58" s="24" t="s">
        <v>380</v>
      </c>
      <c r="H58" s="24"/>
      <c r="I58" s="25" t="s">
        <v>81</v>
      </c>
      <c r="J58" s="24" t="s">
        <v>391</v>
      </c>
      <c r="K58" s="24">
        <v>44286</v>
      </c>
      <c r="L58" s="24"/>
      <c r="M58" s="43"/>
      <c r="N58" s="46"/>
      <c r="O58" s="43"/>
      <c r="P58" s="46">
        <v>349.9</v>
      </c>
      <c r="Q58" s="43"/>
      <c r="R58" s="43">
        <v>1</v>
      </c>
      <c r="S58" s="43"/>
      <c r="T58" s="43"/>
      <c r="U58" s="43" t="s">
        <v>588</v>
      </c>
      <c r="V58" s="43" t="s">
        <v>589</v>
      </c>
      <c r="W58" s="43" t="s">
        <v>556</v>
      </c>
      <c r="X58" s="43"/>
      <c r="Y58" s="43"/>
      <c r="Z58" s="47" t="s">
        <v>130</v>
      </c>
      <c r="AA58" s="43" t="s">
        <v>106</v>
      </c>
      <c r="AB58" s="47">
        <v>36</v>
      </c>
      <c r="AC58" s="43" t="s">
        <v>145</v>
      </c>
      <c r="AD58" s="43" t="s">
        <v>107</v>
      </c>
      <c r="AE58" s="44" t="s">
        <v>592</v>
      </c>
      <c r="AF58" s="44" t="s">
        <v>593</v>
      </c>
      <c r="AG58" s="44"/>
      <c r="AH58" s="44"/>
    </row>
    <row r="59" spans="1:34" x14ac:dyDescent="0.3">
      <c r="A59" s="26" t="s">
        <v>97</v>
      </c>
      <c r="B59" s="26" t="s">
        <v>125</v>
      </c>
      <c r="C59" s="26" t="s">
        <v>394</v>
      </c>
      <c r="D59" s="26" t="s">
        <v>543</v>
      </c>
      <c r="E59" s="26" t="s">
        <v>393</v>
      </c>
      <c r="F59" s="26" t="s">
        <v>392</v>
      </c>
      <c r="G59" s="26" t="s">
        <v>396</v>
      </c>
      <c r="H59" s="26"/>
      <c r="I59" s="27" t="s">
        <v>81</v>
      </c>
      <c r="J59" s="26" t="s">
        <v>397</v>
      </c>
      <c r="K59" s="26">
        <v>44286</v>
      </c>
      <c r="L59" s="26"/>
      <c r="M59" s="43"/>
      <c r="N59" s="46"/>
      <c r="O59" s="43"/>
      <c r="P59" s="46">
        <v>119.9</v>
      </c>
      <c r="Q59" s="43"/>
      <c r="R59" s="43">
        <v>1</v>
      </c>
      <c r="S59" s="43"/>
      <c r="T59" s="43"/>
      <c r="U59" s="43" t="s">
        <v>99</v>
      </c>
      <c r="V59" s="43" t="s">
        <v>115</v>
      </c>
      <c r="W59" s="43" t="s">
        <v>561</v>
      </c>
      <c r="X59" s="43" t="s">
        <v>123</v>
      </c>
      <c r="Y59" s="43"/>
      <c r="Z59" s="47" t="s">
        <v>100</v>
      </c>
      <c r="AA59" s="43" t="s">
        <v>101</v>
      </c>
      <c r="AB59" s="47" t="s">
        <v>88</v>
      </c>
      <c r="AC59" s="43" t="s">
        <v>89</v>
      </c>
      <c r="AD59" s="43" t="s">
        <v>102</v>
      </c>
      <c r="AE59" s="44" t="s">
        <v>594</v>
      </c>
      <c r="AF59" s="44" t="s">
        <v>595</v>
      </c>
      <c r="AG59" s="44"/>
      <c r="AH59" s="44"/>
    </row>
    <row r="60" spans="1:34" x14ac:dyDescent="0.3">
      <c r="A60" s="24" t="s">
        <v>97</v>
      </c>
      <c r="B60" s="24" t="s">
        <v>125</v>
      </c>
      <c r="C60" s="24" t="s">
        <v>394</v>
      </c>
      <c r="D60" s="24" t="s">
        <v>543</v>
      </c>
      <c r="E60" s="24" t="s">
        <v>400</v>
      </c>
      <c r="F60" s="24" t="s">
        <v>392</v>
      </c>
      <c r="G60" s="24" t="s">
        <v>396</v>
      </c>
      <c r="H60" s="24"/>
      <c r="I60" s="25" t="s">
        <v>81</v>
      </c>
      <c r="J60" s="24" t="s">
        <v>401</v>
      </c>
      <c r="K60" s="24">
        <v>44286</v>
      </c>
      <c r="L60" s="24"/>
      <c r="M60" s="43"/>
      <c r="N60" s="46"/>
      <c r="O60" s="43"/>
      <c r="P60" s="46">
        <v>119.9</v>
      </c>
      <c r="Q60" s="43"/>
      <c r="R60" s="43">
        <v>3</v>
      </c>
      <c r="S60" s="43"/>
      <c r="T60" s="43"/>
      <c r="U60" s="43" t="s">
        <v>99</v>
      </c>
      <c r="V60" s="43" t="s">
        <v>115</v>
      </c>
      <c r="W60" s="43" t="s">
        <v>561</v>
      </c>
      <c r="X60" s="43" t="s">
        <v>123</v>
      </c>
      <c r="Y60" s="43"/>
      <c r="Z60" s="47" t="s">
        <v>100</v>
      </c>
      <c r="AA60" s="43" t="s">
        <v>101</v>
      </c>
      <c r="AB60" s="47" t="s">
        <v>95</v>
      </c>
      <c r="AC60" s="43" t="s">
        <v>96</v>
      </c>
      <c r="AD60" s="43" t="s">
        <v>102</v>
      </c>
      <c r="AE60" s="44" t="s">
        <v>594</v>
      </c>
      <c r="AF60" s="44" t="s">
        <v>595</v>
      </c>
      <c r="AG60" s="44"/>
      <c r="AH60" s="44"/>
    </row>
    <row r="61" spans="1:34" x14ac:dyDescent="0.3">
      <c r="A61" s="26" t="s">
        <v>97</v>
      </c>
      <c r="B61" s="26" t="s">
        <v>125</v>
      </c>
      <c r="C61" s="26" t="s">
        <v>394</v>
      </c>
      <c r="D61" s="26" t="s">
        <v>543</v>
      </c>
      <c r="E61" s="26" t="s">
        <v>402</v>
      </c>
      <c r="F61" s="26" t="s">
        <v>392</v>
      </c>
      <c r="G61" s="26" t="s">
        <v>396</v>
      </c>
      <c r="H61" s="26"/>
      <c r="I61" s="27" t="s">
        <v>81</v>
      </c>
      <c r="J61" s="26" t="s">
        <v>403</v>
      </c>
      <c r="K61" s="26">
        <v>44286</v>
      </c>
      <c r="L61" s="26"/>
      <c r="M61" s="43"/>
      <c r="N61" s="46"/>
      <c r="O61" s="43"/>
      <c r="P61" s="46">
        <v>119.9</v>
      </c>
      <c r="Q61" s="43"/>
      <c r="R61" s="43">
        <v>2</v>
      </c>
      <c r="S61" s="43"/>
      <c r="T61" s="43"/>
      <c r="U61" s="43" t="s">
        <v>99</v>
      </c>
      <c r="V61" s="43" t="s">
        <v>115</v>
      </c>
      <c r="W61" s="43" t="s">
        <v>561</v>
      </c>
      <c r="X61" s="43" t="s">
        <v>123</v>
      </c>
      <c r="Y61" s="43"/>
      <c r="Z61" s="47" t="s">
        <v>100</v>
      </c>
      <c r="AA61" s="43" t="s">
        <v>101</v>
      </c>
      <c r="AB61" s="47" t="s">
        <v>93</v>
      </c>
      <c r="AC61" s="43" t="s">
        <v>94</v>
      </c>
      <c r="AD61" s="43" t="s">
        <v>102</v>
      </c>
      <c r="AE61" s="44" t="s">
        <v>594</v>
      </c>
      <c r="AF61" s="44" t="s">
        <v>595</v>
      </c>
      <c r="AG61" s="44"/>
      <c r="AH61" s="44"/>
    </row>
    <row r="62" spans="1:34" x14ac:dyDescent="0.3">
      <c r="A62" s="24" t="s">
        <v>97</v>
      </c>
      <c r="B62" s="24" t="s">
        <v>125</v>
      </c>
      <c r="C62" s="24" t="s">
        <v>394</v>
      </c>
      <c r="D62" s="24" t="s">
        <v>543</v>
      </c>
      <c r="E62" s="24" t="s">
        <v>404</v>
      </c>
      <c r="F62" s="24" t="s">
        <v>392</v>
      </c>
      <c r="G62" s="24" t="s">
        <v>396</v>
      </c>
      <c r="H62" s="24"/>
      <c r="I62" s="25" t="s">
        <v>81</v>
      </c>
      <c r="J62" s="24" t="s">
        <v>405</v>
      </c>
      <c r="K62" s="24">
        <v>44286</v>
      </c>
      <c r="L62" s="24"/>
      <c r="M62" s="43"/>
      <c r="N62" s="46"/>
      <c r="O62" s="43"/>
      <c r="P62" s="46">
        <v>119.9</v>
      </c>
      <c r="Q62" s="43"/>
      <c r="R62" s="43">
        <v>1</v>
      </c>
      <c r="S62" s="43"/>
      <c r="T62" s="43"/>
      <c r="U62" s="43" t="s">
        <v>99</v>
      </c>
      <c r="V62" s="43" t="s">
        <v>115</v>
      </c>
      <c r="W62" s="43" t="s">
        <v>561</v>
      </c>
      <c r="X62" s="43" t="s">
        <v>123</v>
      </c>
      <c r="Y62" s="43"/>
      <c r="Z62" s="47" t="s">
        <v>100</v>
      </c>
      <c r="AA62" s="43" t="s">
        <v>101</v>
      </c>
      <c r="AB62" s="47" t="s">
        <v>103</v>
      </c>
      <c r="AC62" s="43" t="s">
        <v>104</v>
      </c>
      <c r="AD62" s="43" t="s">
        <v>102</v>
      </c>
      <c r="AE62" s="44" t="s">
        <v>594</v>
      </c>
      <c r="AF62" s="44" t="s">
        <v>595</v>
      </c>
      <c r="AG62" s="44"/>
      <c r="AH62" s="44"/>
    </row>
    <row r="63" spans="1:34" x14ac:dyDescent="0.3">
      <c r="A63" s="26" t="s">
        <v>97</v>
      </c>
      <c r="B63" s="26" t="s">
        <v>127</v>
      </c>
      <c r="C63" s="26" t="s">
        <v>129</v>
      </c>
      <c r="D63" s="26" t="s">
        <v>544</v>
      </c>
      <c r="E63" s="26" t="s">
        <v>407</v>
      </c>
      <c r="F63" s="26" t="s">
        <v>406</v>
      </c>
      <c r="G63" s="26" t="s">
        <v>409</v>
      </c>
      <c r="H63" s="26"/>
      <c r="I63" s="27" t="s">
        <v>81</v>
      </c>
      <c r="J63" s="26" t="s">
        <v>410</v>
      </c>
      <c r="K63" s="26">
        <v>44286</v>
      </c>
      <c r="L63" s="26"/>
      <c r="M63" s="43"/>
      <c r="N63" s="46"/>
      <c r="O63" s="43"/>
      <c r="P63" s="46">
        <v>379.9</v>
      </c>
      <c r="Q63" s="43"/>
      <c r="R63" s="43">
        <v>2</v>
      </c>
      <c r="S63" s="43"/>
      <c r="T63" s="43"/>
      <c r="U63" s="43" t="s">
        <v>128</v>
      </c>
      <c r="V63" s="43"/>
      <c r="W63" s="43" t="s">
        <v>561</v>
      </c>
      <c r="X63" s="43"/>
      <c r="Y63" s="43"/>
      <c r="Z63" s="47" t="s">
        <v>105</v>
      </c>
      <c r="AA63" s="43" t="s">
        <v>106</v>
      </c>
      <c r="AB63" s="47" t="s">
        <v>88</v>
      </c>
      <c r="AC63" s="43" t="s">
        <v>89</v>
      </c>
      <c r="AD63" s="43" t="s">
        <v>107</v>
      </c>
      <c r="AE63" s="44" t="s">
        <v>596</v>
      </c>
      <c r="AF63" s="44" t="s">
        <v>597</v>
      </c>
      <c r="AG63" s="44"/>
      <c r="AH63" s="44"/>
    </row>
    <row r="64" spans="1:34" x14ac:dyDescent="0.3">
      <c r="A64" s="24" t="s">
        <v>97</v>
      </c>
      <c r="B64" s="24" t="s">
        <v>127</v>
      </c>
      <c r="C64" s="24" t="s">
        <v>129</v>
      </c>
      <c r="D64" s="24" t="s">
        <v>544</v>
      </c>
      <c r="E64" s="24" t="s">
        <v>413</v>
      </c>
      <c r="F64" s="24" t="s">
        <v>406</v>
      </c>
      <c r="G64" s="24" t="s">
        <v>409</v>
      </c>
      <c r="H64" s="24"/>
      <c r="I64" s="25" t="s">
        <v>81</v>
      </c>
      <c r="J64" s="24" t="s">
        <v>414</v>
      </c>
      <c r="K64" s="24">
        <v>44286</v>
      </c>
      <c r="L64" s="24"/>
      <c r="M64" s="43"/>
      <c r="N64" s="46"/>
      <c r="O64" s="43"/>
      <c r="P64" s="46">
        <v>379.9</v>
      </c>
      <c r="Q64" s="43"/>
      <c r="R64" s="43">
        <v>0</v>
      </c>
      <c r="S64" s="43"/>
      <c r="T64" s="43"/>
      <c r="U64" s="43" t="s">
        <v>128</v>
      </c>
      <c r="V64" s="43"/>
      <c r="W64" s="43" t="s">
        <v>561</v>
      </c>
      <c r="X64" s="43"/>
      <c r="Y64" s="43"/>
      <c r="Z64" s="47" t="s">
        <v>105</v>
      </c>
      <c r="AA64" s="43" t="s">
        <v>106</v>
      </c>
      <c r="AB64" s="47" t="s">
        <v>95</v>
      </c>
      <c r="AC64" s="43" t="s">
        <v>96</v>
      </c>
      <c r="AD64" s="43" t="s">
        <v>107</v>
      </c>
      <c r="AE64" s="44" t="s">
        <v>596</v>
      </c>
      <c r="AF64" s="44" t="s">
        <v>597</v>
      </c>
      <c r="AG64" s="44"/>
      <c r="AH64" s="44"/>
    </row>
    <row r="65" spans="1:34" x14ac:dyDescent="0.3">
      <c r="A65" s="26" t="s">
        <v>97</v>
      </c>
      <c r="B65" s="26" t="s">
        <v>127</v>
      </c>
      <c r="C65" s="26" t="s">
        <v>129</v>
      </c>
      <c r="D65" s="26" t="s">
        <v>544</v>
      </c>
      <c r="E65" s="26" t="s">
        <v>415</v>
      </c>
      <c r="F65" s="26" t="s">
        <v>406</v>
      </c>
      <c r="G65" s="26" t="s">
        <v>409</v>
      </c>
      <c r="H65" s="26"/>
      <c r="I65" s="27" t="s">
        <v>81</v>
      </c>
      <c r="J65" s="26" t="s">
        <v>416</v>
      </c>
      <c r="K65" s="26">
        <v>44286</v>
      </c>
      <c r="L65" s="26"/>
      <c r="M65" s="43"/>
      <c r="N65" s="46"/>
      <c r="O65" s="43"/>
      <c r="P65" s="46">
        <v>379.9</v>
      </c>
      <c r="Q65" s="43"/>
      <c r="R65" s="43">
        <v>1</v>
      </c>
      <c r="S65" s="43"/>
      <c r="T65" s="43"/>
      <c r="U65" s="43" t="s">
        <v>128</v>
      </c>
      <c r="V65" s="43"/>
      <c r="W65" s="43" t="s">
        <v>561</v>
      </c>
      <c r="X65" s="43"/>
      <c r="Y65" s="43"/>
      <c r="Z65" s="47" t="s">
        <v>105</v>
      </c>
      <c r="AA65" s="43" t="s">
        <v>106</v>
      </c>
      <c r="AB65" s="47" t="s">
        <v>93</v>
      </c>
      <c r="AC65" s="43" t="s">
        <v>94</v>
      </c>
      <c r="AD65" s="43" t="s">
        <v>107</v>
      </c>
      <c r="AE65" s="44" t="s">
        <v>596</v>
      </c>
      <c r="AF65" s="44" t="s">
        <v>597</v>
      </c>
      <c r="AG65" s="44"/>
      <c r="AH65" s="44"/>
    </row>
    <row r="66" spans="1:34" x14ac:dyDescent="0.3">
      <c r="A66" s="24" t="s">
        <v>97</v>
      </c>
      <c r="B66" s="24" t="s">
        <v>127</v>
      </c>
      <c r="C66" s="24" t="s">
        <v>129</v>
      </c>
      <c r="D66" s="24" t="s">
        <v>544</v>
      </c>
      <c r="E66" s="24" t="s">
        <v>417</v>
      </c>
      <c r="F66" s="24" t="s">
        <v>406</v>
      </c>
      <c r="G66" s="24" t="s">
        <v>409</v>
      </c>
      <c r="H66" s="24"/>
      <c r="I66" s="25" t="s">
        <v>81</v>
      </c>
      <c r="J66" s="24" t="s">
        <v>418</v>
      </c>
      <c r="K66" s="24">
        <v>44286</v>
      </c>
      <c r="L66" s="24"/>
      <c r="M66" s="43"/>
      <c r="N66" s="46"/>
      <c r="O66" s="43"/>
      <c r="P66" s="46">
        <v>379.9</v>
      </c>
      <c r="Q66" s="43"/>
      <c r="R66" s="43">
        <v>1</v>
      </c>
      <c r="S66" s="43"/>
      <c r="T66" s="43"/>
      <c r="U66" s="43" t="s">
        <v>128</v>
      </c>
      <c r="V66" s="43"/>
      <c r="W66" s="43" t="s">
        <v>561</v>
      </c>
      <c r="X66" s="43"/>
      <c r="Y66" s="43"/>
      <c r="Z66" s="47" t="s">
        <v>105</v>
      </c>
      <c r="AA66" s="43" t="s">
        <v>106</v>
      </c>
      <c r="AB66" s="47" t="s">
        <v>103</v>
      </c>
      <c r="AC66" s="43" t="s">
        <v>104</v>
      </c>
      <c r="AD66" s="43" t="s">
        <v>107</v>
      </c>
      <c r="AE66" s="44" t="s">
        <v>596</v>
      </c>
      <c r="AF66" s="44" t="s">
        <v>597</v>
      </c>
      <c r="AG66" s="44"/>
      <c r="AH66" s="44"/>
    </row>
    <row r="67" spans="1:34" x14ac:dyDescent="0.3">
      <c r="A67" s="26" t="s">
        <v>97</v>
      </c>
      <c r="B67" s="26" t="s">
        <v>127</v>
      </c>
      <c r="C67" s="26" t="s">
        <v>129</v>
      </c>
      <c r="D67" s="26" t="s">
        <v>544</v>
      </c>
      <c r="E67" s="26" t="s">
        <v>419</v>
      </c>
      <c r="F67" s="26" t="s">
        <v>406</v>
      </c>
      <c r="G67" s="26" t="s">
        <v>409</v>
      </c>
      <c r="H67" s="26"/>
      <c r="I67" s="27" t="s">
        <v>81</v>
      </c>
      <c r="J67" s="26" t="s">
        <v>420</v>
      </c>
      <c r="K67" s="26">
        <v>44286</v>
      </c>
      <c r="L67" s="26"/>
      <c r="M67" s="43"/>
      <c r="N67" s="46"/>
      <c r="O67" s="43"/>
      <c r="P67" s="46">
        <v>379.9</v>
      </c>
      <c r="Q67" s="43"/>
      <c r="R67" s="43">
        <v>1</v>
      </c>
      <c r="S67" s="43"/>
      <c r="T67" s="43"/>
      <c r="U67" s="43" t="s">
        <v>128</v>
      </c>
      <c r="V67" s="43"/>
      <c r="W67" s="43" t="s">
        <v>561</v>
      </c>
      <c r="X67" s="43"/>
      <c r="Y67" s="43"/>
      <c r="Z67" s="47" t="s">
        <v>105</v>
      </c>
      <c r="AA67" s="43" t="s">
        <v>106</v>
      </c>
      <c r="AB67" s="47" t="s">
        <v>598</v>
      </c>
      <c r="AC67" s="43" t="s">
        <v>599</v>
      </c>
      <c r="AD67" s="43" t="s">
        <v>107</v>
      </c>
      <c r="AE67" s="44" t="s">
        <v>596</v>
      </c>
      <c r="AF67" s="44" t="s">
        <v>597</v>
      </c>
      <c r="AG67" s="44"/>
      <c r="AH67" s="44"/>
    </row>
    <row r="68" spans="1:34" x14ac:dyDescent="0.3">
      <c r="A68" s="24" t="s">
        <v>75</v>
      </c>
      <c r="B68" s="24" t="s">
        <v>76</v>
      </c>
      <c r="C68" s="24" t="s">
        <v>423</v>
      </c>
      <c r="D68" s="24" t="s">
        <v>545</v>
      </c>
      <c r="E68" s="24" t="s">
        <v>422</v>
      </c>
      <c r="F68" s="24" t="s">
        <v>421</v>
      </c>
      <c r="G68" s="24" t="s">
        <v>425</v>
      </c>
      <c r="H68" s="24"/>
      <c r="I68" s="25" t="s">
        <v>81</v>
      </c>
      <c r="J68" s="24" t="s">
        <v>426</v>
      </c>
      <c r="K68" s="24">
        <v>44286</v>
      </c>
      <c r="L68" s="24"/>
      <c r="M68" s="43"/>
      <c r="N68" s="46"/>
      <c r="O68" s="43"/>
      <c r="P68" s="46">
        <v>399.9</v>
      </c>
      <c r="Q68" s="43"/>
      <c r="R68" s="43">
        <v>4</v>
      </c>
      <c r="S68" s="43"/>
      <c r="T68" s="43"/>
      <c r="U68" s="43" t="s">
        <v>83</v>
      </c>
      <c r="V68" s="43"/>
      <c r="W68" s="43" t="s">
        <v>561</v>
      </c>
      <c r="X68" s="43"/>
      <c r="Y68" s="43"/>
      <c r="Z68" s="47" t="s">
        <v>138</v>
      </c>
      <c r="AA68" s="43" t="s">
        <v>139</v>
      </c>
      <c r="AB68" s="47" t="s">
        <v>88</v>
      </c>
      <c r="AC68" s="43" t="s">
        <v>89</v>
      </c>
      <c r="AD68" s="43" t="s">
        <v>90</v>
      </c>
      <c r="AE68" s="44" t="s">
        <v>600</v>
      </c>
      <c r="AF68" s="44" t="s">
        <v>601</v>
      </c>
      <c r="AG68" s="44"/>
      <c r="AH68" s="44"/>
    </row>
    <row r="69" spans="1:34" x14ac:dyDescent="0.3">
      <c r="A69" s="26" t="s">
        <v>75</v>
      </c>
      <c r="B69" s="26" t="s">
        <v>76</v>
      </c>
      <c r="C69" s="26" t="s">
        <v>423</v>
      </c>
      <c r="D69" s="26" t="s">
        <v>545</v>
      </c>
      <c r="E69" s="26" t="s">
        <v>429</v>
      </c>
      <c r="F69" s="26" t="s">
        <v>421</v>
      </c>
      <c r="G69" s="26" t="s">
        <v>425</v>
      </c>
      <c r="H69" s="26"/>
      <c r="I69" s="27" t="s">
        <v>81</v>
      </c>
      <c r="J69" s="26" t="s">
        <v>430</v>
      </c>
      <c r="K69" s="26">
        <v>44286</v>
      </c>
      <c r="L69" s="26"/>
      <c r="M69" s="43"/>
      <c r="N69" s="46"/>
      <c r="O69" s="43"/>
      <c r="P69" s="46">
        <v>399.9</v>
      </c>
      <c r="Q69" s="43"/>
      <c r="R69" s="43">
        <v>3</v>
      </c>
      <c r="S69" s="43"/>
      <c r="T69" s="43"/>
      <c r="U69" s="43" t="s">
        <v>83</v>
      </c>
      <c r="V69" s="43"/>
      <c r="W69" s="43" t="s">
        <v>561</v>
      </c>
      <c r="X69" s="43"/>
      <c r="Y69" s="43"/>
      <c r="Z69" s="47" t="s">
        <v>138</v>
      </c>
      <c r="AA69" s="43" t="s">
        <v>139</v>
      </c>
      <c r="AB69" s="47" t="s">
        <v>95</v>
      </c>
      <c r="AC69" s="43" t="s">
        <v>96</v>
      </c>
      <c r="AD69" s="43" t="s">
        <v>90</v>
      </c>
      <c r="AE69" s="44" t="s">
        <v>600</v>
      </c>
      <c r="AF69" s="44" t="s">
        <v>601</v>
      </c>
      <c r="AG69" s="44"/>
      <c r="AH69" s="44"/>
    </row>
    <row r="70" spans="1:34" x14ac:dyDescent="0.3">
      <c r="A70" s="24" t="s">
        <v>75</v>
      </c>
      <c r="B70" s="24" t="s">
        <v>76</v>
      </c>
      <c r="C70" s="24" t="s">
        <v>423</v>
      </c>
      <c r="D70" s="24" t="s">
        <v>545</v>
      </c>
      <c r="E70" s="24" t="s">
        <v>431</v>
      </c>
      <c r="F70" s="24" t="s">
        <v>421</v>
      </c>
      <c r="G70" s="24" t="s">
        <v>425</v>
      </c>
      <c r="H70" s="24"/>
      <c r="I70" s="25" t="s">
        <v>81</v>
      </c>
      <c r="J70" s="24" t="s">
        <v>432</v>
      </c>
      <c r="K70" s="24">
        <v>44286</v>
      </c>
      <c r="L70" s="24"/>
      <c r="M70" s="43"/>
      <c r="N70" s="46"/>
      <c r="O70" s="43"/>
      <c r="P70" s="46">
        <v>399.9</v>
      </c>
      <c r="Q70" s="43"/>
      <c r="R70" s="43">
        <v>3</v>
      </c>
      <c r="S70" s="43"/>
      <c r="T70" s="43"/>
      <c r="U70" s="43" t="s">
        <v>83</v>
      </c>
      <c r="V70" s="43"/>
      <c r="W70" s="43" t="s">
        <v>561</v>
      </c>
      <c r="X70" s="43"/>
      <c r="Y70" s="43"/>
      <c r="Z70" s="47" t="s">
        <v>138</v>
      </c>
      <c r="AA70" s="43" t="s">
        <v>139</v>
      </c>
      <c r="AB70" s="47" t="s">
        <v>93</v>
      </c>
      <c r="AC70" s="43" t="s">
        <v>94</v>
      </c>
      <c r="AD70" s="43" t="s">
        <v>90</v>
      </c>
      <c r="AE70" s="44" t="s">
        <v>600</v>
      </c>
      <c r="AF70" s="44" t="s">
        <v>601</v>
      </c>
      <c r="AG70" s="44"/>
      <c r="AH70" s="44"/>
    </row>
    <row r="71" spans="1:34" x14ac:dyDescent="0.3">
      <c r="A71" s="26" t="s">
        <v>75</v>
      </c>
      <c r="B71" s="26" t="s">
        <v>546</v>
      </c>
      <c r="C71" s="26" t="s">
        <v>435</v>
      </c>
      <c r="D71" s="26" t="s">
        <v>547</v>
      </c>
      <c r="E71" s="26" t="s">
        <v>434</v>
      </c>
      <c r="F71" s="26" t="s">
        <v>433</v>
      </c>
      <c r="G71" s="26" t="s">
        <v>437</v>
      </c>
      <c r="H71" s="26"/>
      <c r="I71" s="27" t="s">
        <v>81</v>
      </c>
      <c r="J71" s="26" t="s">
        <v>438</v>
      </c>
      <c r="K71" s="26">
        <v>44286</v>
      </c>
      <c r="L71" s="26"/>
      <c r="M71" s="43"/>
      <c r="N71" s="46"/>
      <c r="O71" s="43"/>
      <c r="P71" s="46">
        <v>129.9</v>
      </c>
      <c r="Q71" s="43"/>
      <c r="R71" s="43">
        <v>2</v>
      </c>
      <c r="S71" s="43"/>
      <c r="T71" s="43"/>
      <c r="U71" s="43" t="s">
        <v>134</v>
      </c>
      <c r="V71" s="43"/>
      <c r="W71" s="43" t="s">
        <v>602</v>
      </c>
      <c r="X71" s="43"/>
      <c r="Y71" s="43"/>
      <c r="Z71" s="47" t="s">
        <v>120</v>
      </c>
      <c r="AA71" s="43" t="s">
        <v>121</v>
      </c>
      <c r="AB71" s="47" t="s">
        <v>88</v>
      </c>
      <c r="AC71" s="43" t="s">
        <v>89</v>
      </c>
      <c r="AD71" s="43" t="s">
        <v>122</v>
      </c>
      <c r="AE71" s="44" t="s">
        <v>603</v>
      </c>
      <c r="AF71" s="44" t="s">
        <v>604</v>
      </c>
      <c r="AG71" s="44"/>
      <c r="AH71" s="44"/>
    </row>
    <row r="72" spans="1:34" x14ac:dyDescent="0.3">
      <c r="A72" s="24" t="s">
        <v>75</v>
      </c>
      <c r="B72" s="24" t="s">
        <v>546</v>
      </c>
      <c r="C72" s="24" t="s">
        <v>435</v>
      </c>
      <c r="D72" s="24" t="s">
        <v>547</v>
      </c>
      <c r="E72" s="24" t="s">
        <v>441</v>
      </c>
      <c r="F72" s="24" t="s">
        <v>433</v>
      </c>
      <c r="G72" s="24" t="s">
        <v>437</v>
      </c>
      <c r="H72" s="24"/>
      <c r="I72" s="25" t="s">
        <v>81</v>
      </c>
      <c r="J72" s="24" t="s">
        <v>442</v>
      </c>
      <c r="K72" s="24">
        <v>44286</v>
      </c>
      <c r="L72" s="24"/>
      <c r="M72" s="43"/>
      <c r="N72" s="46"/>
      <c r="O72" s="43"/>
      <c r="P72" s="46">
        <v>129.9</v>
      </c>
      <c r="Q72" s="43"/>
      <c r="R72" s="43">
        <v>2</v>
      </c>
      <c r="S72" s="43"/>
      <c r="T72" s="43"/>
      <c r="U72" s="43" t="s">
        <v>134</v>
      </c>
      <c r="V72" s="43"/>
      <c r="W72" s="43" t="s">
        <v>602</v>
      </c>
      <c r="X72" s="43"/>
      <c r="Y72" s="43"/>
      <c r="Z72" s="47" t="s">
        <v>120</v>
      </c>
      <c r="AA72" s="43" t="s">
        <v>121</v>
      </c>
      <c r="AB72" s="47" t="s">
        <v>95</v>
      </c>
      <c r="AC72" s="43" t="s">
        <v>96</v>
      </c>
      <c r="AD72" s="43" t="s">
        <v>122</v>
      </c>
      <c r="AE72" s="44" t="s">
        <v>603</v>
      </c>
      <c r="AF72" s="44" t="s">
        <v>604</v>
      </c>
      <c r="AG72" s="44"/>
      <c r="AH72" s="44"/>
    </row>
    <row r="73" spans="1:34" x14ac:dyDescent="0.3">
      <c r="A73" s="26" t="s">
        <v>75</v>
      </c>
      <c r="B73" s="26" t="s">
        <v>546</v>
      </c>
      <c r="C73" s="26" t="s">
        <v>435</v>
      </c>
      <c r="D73" s="26" t="s">
        <v>547</v>
      </c>
      <c r="E73" s="26" t="s">
        <v>443</v>
      </c>
      <c r="F73" s="26" t="s">
        <v>433</v>
      </c>
      <c r="G73" s="26" t="s">
        <v>437</v>
      </c>
      <c r="H73" s="26"/>
      <c r="I73" s="27" t="s">
        <v>81</v>
      </c>
      <c r="J73" s="26" t="s">
        <v>444</v>
      </c>
      <c r="K73" s="26">
        <v>44286</v>
      </c>
      <c r="L73" s="26"/>
      <c r="M73" s="43"/>
      <c r="N73" s="46"/>
      <c r="O73" s="43"/>
      <c r="P73" s="46">
        <v>129.9</v>
      </c>
      <c r="Q73" s="43"/>
      <c r="R73" s="43">
        <v>2</v>
      </c>
      <c r="S73" s="43"/>
      <c r="T73" s="43"/>
      <c r="U73" s="43" t="s">
        <v>134</v>
      </c>
      <c r="V73" s="43"/>
      <c r="W73" s="43" t="s">
        <v>602</v>
      </c>
      <c r="X73" s="43"/>
      <c r="Y73" s="43"/>
      <c r="Z73" s="47" t="s">
        <v>120</v>
      </c>
      <c r="AA73" s="43" t="s">
        <v>121</v>
      </c>
      <c r="AB73" s="47" t="s">
        <v>93</v>
      </c>
      <c r="AC73" s="43" t="s">
        <v>94</v>
      </c>
      <c r="AD73" s="43" t="s">
        <v>122</v>
      </c>
      <c r="AE73" s="44" t="s">
        <v>603</v>
      </c>
      <c r="AF73" s="44" t="s">
        <v>604</v>
      </c>
      <c r="AG73" s="44"/>
      <c r="AH73" s="44"/>
    </row>
    <row r="74" spans="1:34" x14ac:dyDescent="0.3">
      <c r="A74" s="24" t="s">
        <v>75</v>
      </c>
      <c r="B74" s="24" t="s">
        <v>546</v>
      </c>
      <c r="C74" s="24" t="s">
        <v>447</v>
      </c>
      <c r="D74" s="24" t="s">
        <v>548</v>
      </c>
      <c r="E74" s="24" t="s">
        <v>446</v>
      </c>
      <c r="F74" s="24" t="s">
        <v>445</v>
      </c>
      <c r="G74" s="24" t="s">
        <v>449</v>
      </c>
      <c r="H74" s="24"/>
      <c r="I74" s="25" t="s">
        <v>81</v>
      </c>
      <c r="J74" s="24" t="s">
        <v>450</v>
      </c>
      <c r="K74" s="24">
        <v>44286</v>
      </c>
      <c r="L74" s="24"/>
      <c r="M74" s="43"/>
      <c r="N74" s="46"/>
      <c r="O74" s="43"/>
      <c r="P74" s="46">
        <v>149.9</v>
      </c>
      <c r="Q74" s="43"/>
      <c r="R74" s="43">
        <v>2</v>
      </c>
      <c r="S74" s="43"/>
      <c r="T74" s="43"/>
      <c r="U74" s="43" t="s">
        <v>134</v>
      </c>
      <c r="V74" s="43"/>
      <c r="W74" s="43" t="s">
        <v>602</v>
      </c>
      <c r="X74" s="43"/>
      <c r="Y74" s="43"/>
      <c r="Z74" s="47" t="s">
        <v>110</v>
      </c>
      <c r="AA74" s="43" t="s">
        <v>111</v>
      </c>
      <c r="AB74" s="47" t="s">
        <v>88</v>
      </c>
      <c r="AC74" s="43" t="s">
        <v>89</v>
      </c>
      <c r="AD74" s="43" t="s">
        <v>90</v>
      </c>
      <c r="AE74" s="44" t="s">
        <v>605</v>
      </c>
      <c r="AF74" s="44" t="s">
        <v>606</v>
      </c>
      <c r="AG74" s="44"/>
      <c r="AH74" s="44"/>
    </row>
    <row r="75" spans="1:34" x14ac:dyDescent="0.3">
      <c r="A75" s="26" t="s">
        <v>75</v>
      </c>
      <c r="B75" s="26" t="s">
        <v>546</v>
      </c>
      <c r="C75" s="26" t="s">
        <v>447</v>
      </c>
      <c r="D75" s="26" t="s">
        <v>548</v>
      </c>
      <c r="E75" s="26" t="s">
        <v>453</v>
      </c>
      <c r="F75" s="26" t="s">
        <v>445</v>
      </c>
      <c r="G75" s="26" t="s">
        <v>449</v>
      </c>
      <c r="H75" s="26"/>
      <c r="I75" s="27" t="s">
        <v>81</v>
      </c>
      <c r="J75" s="26" t="s">
        <v>454</v>
      </c>
      <c r="K75" s="26">
        <v>44286</v>
      </c>
      <c r="L75" s="26"/>
      <c r="M75" s="43"/>
      <c r="N75" s="46"/>
      <c r="O75" s="43"/>
      <c r="P75" s="46">
        <v>149.9</v>
      </c>
      <c r="Q75" s="43"/>
      <c r="R75" s="43">
        <v>2</v>
      </c>
      <c r="S75" s="43"/>
      <c r="T75" s="43"/>
      <c r="U75" s="43" t="s">
        <v>134</v>
      </c>
      <c r="V75" s="43"/>
      <c r="W75" s="43" t="s">
        <v>602</v>
      </c>
      <c r="X75" s="43"/>
      <c r="Y75" s="43"/>
      <c r="Z75" s="47" t="s">
        <v>110</v>
      </c>
      <c r="AA75" s="43" t="s">
        <v>111</v>
      </c>
      <c r="AB75" s="47" t="s">
        <v>95</v>
      </c>
      <c r="AC75" s="43" t="s">
        <v>96</v>
      </c>
      <c r="AD75" s="43" t="s">
        <v>90</v>
      </c>
      <c r="AE75" s="44" t="s">
        <v>605</v>
      </c>
      <c r="AF75" s="44" t="s">
        <v>606</v>
      </c>
      <c r="AG75" s="44"/>
      <c r="AH75" s="44"/>
    </row>
    <row r="76" spans="1:34" x14ac:dyDescent="0.3">
      <c r="A76" s="24" t="s">
        <v>75</v>
      </c>
      <c r="B76" s="24" t="s">
        <v>546</v>
      </c>
      <c r="C76" s="24" t="s">
        <v>447</v>
      </c>
      <c r="D76" s="24" t="s">
        <v>548</v>
      </c>
      <c r="E76" s="24" t="s">
        <v>455</v>
      </c>
      <c r="F76" s="24" t="s">
        <v>445</v>
      </c>
      <c r="G76" s="24" t="s">
        <v>449</v>
      </c>
      <c r="H76" s="24"/>
      <c r="I76" s="25" t="s">
        <v>81</v>
      </c>
      <c r="J76" s="24" t="s">
        <v>456</v>
      </c>
      <c r="K76" s="24">
        <v>44286</v>
      </c>
      <c r="L76" s="24"/>
      <c r="M76" s="43"/>
      <c r="N76" s="46"/>
      <c r="O76" s="43"/>
      <c r="P76" s="46">
        <v>149.9</v>
      </c>
      <c r="Q76" s="43"/>
      <c r="R76" s="43">
        <v>2</v>
      </c>
      <c r="S76" s="43"/>
      <c r="T76" s="43"/>
      <c r="U76" s="43" t="s">
        <v>134</v>
      </c>
      <c r="V76" s="43"/>
      <c r="W76" s="43" t="s">
        <v>602</v>
      </c>
      <c r="X76" s="43"/>
      <c r="Y76" s="43"/>
      <c r="Z76" s="47" t="s">
        <v>110</v>
      </c>
      <c r="AA76" s="43" t="s">
        <v>111</v>
      </c>
      <c r="AB76" s="47" t="s">
        <v>93</v>
      </c>
      <c r="AC76" s="43" t="s">
        <v>94</v>
      </c>
      <c r="AD76" s="43" t="s">
        <v>90</v>
      </c>
      <c r="AE76" s="44" t="s">
        <v>605</v>
      </c>
      <c r="AF76" s="44" t="s">
        <v>606</v>
      </c>
      <c r="AG76" s="44"/>
      <c r="AH76" s="44"/>
    </row>
    <row r="77" spans="1:34" x14ac:dyDescent="0.3">
      <c r="A77" s="26" t="s">
        <v>75</v>
      </c>
      <c r="B77" s="26" t="s">
        <v>125</v>
      </c>
      <c r="C77" s="26" t="s">
        <v>459</v>
      </c>
      <c r="D77" s="26" t="s">
        <v>549</v>
      </c>
      <c r="E77" s="26" t="s">
        <v>458</v>
      </c>
      <c r="F77" s="26" t="s">
        <v>457</v>
      </c>
      <c r="G77" s="26" t="s">
        <v>461</v>
      </c>
      <c r="H77" s="26"/>
      <c r="I77" s="27" t="s">
        <v>81</v>
      </c>
      <c r="J77" s="26" t="s">
        <v>462</v>
      </c>
      <c r="K77" s="26">
        <v>44286</v>
      </c>
      <c r="L77" s="26"/>
      <c r="M77" s="43"/>
      <c r="N77" s="46"/>
      <c r="O77" s="43"/>
      <c r="P77" s="46">
        <v>129.9</v>
      </c>
      <c r="Q77" s="43"/>
      <c r="R77" s="43">
        <v>3</v>
      </c>
      <c r="S77" s="43"/>
      <c r="T77" s="43"/>
      <c r="U77" s="43" t="s">
        <v>99</v>
      </c>
      <c r="V77" s="43"/>
      <c r="W77" s="43" t="s">
        <v>146</v>
      </c>
      <c r="X77" s="43"/>
      <c r="Y77" s="43"/>
      <c r="Z77" s="47" t="s">
        <v>112</v>
      </c>
      <c r="AA77" s="43" t="s">
        <v>113</v>
      </c>
      <c r="AB77" s="47" t="s">
        <v>88</v>
      </c>
      <c r="AC77" s="43" t="s">
        <v>89</v>
      </c>
      <c r="AD77" s="43" t="s">
        <v>114</v>
      </c>
      <c r="AE77" s="44" t="s">
        <v>607</v>
      </c>
      <c r="AF77" s="44" t="s">
        <v>608</v>
      </c>
      <c r="AG77" s="44"/>
      <c r="AH77" s="44"/>
    </row>
    <row r="78" spans="1:34" x14ac:dyDescent="0.3">
      <c r="A78" s="24" t="s">
        <v>75</v>
      </c>
      <c r="B78" s="24" t="s">
        <v>125</v>
      </c>
      <c r="C78" s="24" t="s">
        <v>459</v>
      </c>
      <c r="D78" s="24" t="s">
        <v>549</v>
      </c>
      <c r="E78" s="24" t="s">
        <v>465</v>
      </c>
      <c r="F78" s="24" t="s">
        <v>457</v>
      </c>
      <c r="G78" s="24" t="s">
        <v>461</v>
      </c>
      <c r="H78" s="24"/>
      <c r="I78" s="25" t="s">
        <v>81</v>
      </c>
      <c r="J78" s="24" t="s">
        <v>466</v>
      </c>
      <c r="K78" s="24">
        <v>44286</v>
      </c>
      <c r="L78" s="24"/>
      <c r="M78" s="43"/>
      <c r="N78" s="46"/>
      <c r="O78" s="43"/>
      <c r="P78" s="46">
        <v>129.9</v>
      </c>
      <c r="Q78" s="43"/>
      <c r="R78" s="43">
        <v>2</v>
      </c>
      <c r="S78" s="43"/>
      <c r="T78" s="43"/>
      <c r="U78" s="43" t="s">
        <v>99</v>
      </c>
      <c r="V78" s="43"/>
      <c r="W78" s="43" t="s">
        <v>146</v>
      </c>
      <c r="X78" s="43"/>
      <c r="Y78" s="43"/>
      <c r="Z78" s="47" t="s">
        <v>112</v>
      </c>
      <c r="AA78" s="43" t="s">
        <v>113</v>
      </c>
      <c r="AB78" s="47" t="s">
        <v>95</v>
      </c>
      <c r="AC78" s="43" t="s">
        <v>96</v>
      </c>
      <c r="AD78" s="43" t="s">
        <v>114</v>
      </c>
      <c r="AE78" s="44" t="s">
        <v>607</v>
      </c>
      <c r="AF78" s="44" t="s">
        <v>608</v>
      </c>
      <c r="AG78" s="44"/>
      <c r="AH78" s="44"/>
    </row>
    <row r="79" spans="1:34" x14ac:dyDescent="0.3">
      <c r="A79" s="26" t="s">
        <v>75</v>
      </c>
      <c r="B79" s="26" t="s">
        <v>125</v>
      </c>
      <c r="C79" s="26" t="s">
        <v>459</v>
      </c>
      <c r="D79" s="26" t="s">
        <v>549</v>
      </c>
      <c r="E79" s="26" t="s">
        <v>467</v>
      </c>
      <c r="F79" s="26" t="s">
        <v>457</v>
      </c>
      <c r="G79" s="26" t="s">
        <v>461</v>
      </c>
      <c r="H79" s="26"/>
      <c r="I79" s="27" t="s">
        <v>81</v>
      </c>
      <c r="J79" s="26" t="s">
        <v>468</v>
      </c>
      <c r="K79" s="26">
        <v>44286</v>
      </c>
      <c r="L79" s="26"/>
      <c r="M79" s="43"/>
      <c r="N79" s="46"/>
      <c r="O79" s="43"/>
      <c r="P79" s="46">
        <v>129.9</v>
      </c>
      <c r="Q79" s="43"/>
      <c r="R79" s="43">
        <v>2</v>
      </c>
      <c r="S79" s="43"/>
      <c r="T79" s="43"/>
      <c r="U79" s="43" t="s">
        <v>99</v>
      </c>
      <c r="V79" s="43"/>
      <c r="W79" s="43" t="s">
        <v>146</v>
      </c>
      <c r="X79" s="43"/>
      <c r="Y79" s="43"/>
      <c r="Z79" s="47" t="s">
        <v>112</v>
      </c>
      <c r="AA79" s="43" t="s">
        <v>113</v>
      </c>
      <c r="AB79" s="47" t="s">
        <v>93</v>
      </c>
      <c r="AC79" s="43" t="s">
        <v>94</v>
      </c>
      <c r="AD79" s="43" t="s">
        <v>114</v>
      </c>
      <c r="AE79" s="44" t="s">
        <v>607</v>
      </c>
      <c r="AF79" s="44" t="s">
        <v>608</v>
      </c>
      <c r="AG79" s="44"/>
      <c r="AH79" s="44"/>
    </row>
    <row r="80" spans="1:34" x14ac:dyDescent="0.3">
      <c r="A80" s="24" t="s">
        <v>97</v>
      </c>
      <c r="B80" s="24" t="s">
        <v>550</v>
      </c>
      <c r="C80" s="24" t="s">
        <v>471</v>
      </c>
      <c r="D80" s="24" t="s">
        <v>551</v>
      </c>
      <c r="E80" s="24" t="s">
        <v>470</v>
      </c>
      <c r="F80" s="24" t="s">
        <v>469</v>
      </c>
      <c r="G80" s="24" t="e">
        <v>#N/A</v>
      </c>
      <c r="H80" s="24"/>
      <c r="I80" s="25" t="s">
        <v>81</v>
      </c>
      <c r="J80" s="24" t="s">
        <v>473</v>
      </c>
      <c r="K80" s="24">
        <v>44286</v>
      </c>
      <c r="L80" s="24"/>
      <c r="M80" s="43"/>
      <c r="N80" s="46"/>
      <c r="O80" s="43"/>
      <c r="P80" s="46">
        <v>299.89999999999998</v>
      </c>
      <c r="Q80" s="43"/>
      <c r="R80" s="43">
        <v>3</v>
      </c>
      <c r="S80" s="43"/>
      <c r="T80" s="43"/>
      <c r="U80" s="43" t="s">
        <v>609</v>
      </c>
      <c r="V80" s="43"/>
      <c r="W80" s="43" t="s">
        <v>556</v>
      </c>
      <c r="X80" s="43"/>
      <c r="Y80" s="43"/>
      <c r="Z80" s="47" t="s">
        <v>147</v>
      </c>
      <c r="AA80" s="43" t="s">
        <v>148</v>
      </c>
      <c r="AB80" s="47" t="s">
        <v>88</v>
      </c>
      <c r="AC80" s="43" t="s">
        <v>89</v>
      </c>
      <c r="AD80" s="43" t="s">
        <v>108</v>
      </c>
      <c r="AE80" s="44" t="s">
        <v>610</v>
      </c>
      <c r="AF80" s="44" t="s">
        <v>611</v>
      </c>
      <c r="AG80" s="44"/>
      <c r="AH80" s="44"/>
    </row>
    <row r="81" spans="1:34" x14ac:dyDescent="0.3">
      <c r="A81" s="26" t="s">
        <v>97</v>
      </c>
      <c r="B81" s="26" t="s">
        <v>550</v>
      </c>
      <c r="C81" s="26" t="s">
        <v>471</v>
      </c>
      <c r="D81" s="26" t="s">
        <v>551</v>
      </c>
      <c r="E81" s="26" t="s">
        <v>478</v>
      </c>
      <c r="F81" s="26" t="s">
        <v>477</v>
      </c>
      <c r="G81" s="26" t="e">
        <v>#N/A</v>
      </c>
      <c r="H81" s="26"/>
      <c r="I81" s="27" t="s">
        <v>81</v>
      </c>
      <c r="J81" s="26" t="s">
        <v>480</v>
      </c>
      <c r="K81" s="26">
        <v>44286</v>
      </c>
      <c r="L81" s="26"/>
      <c r="M81" s="43"/>
      <c r="N81" s="46"/>
      <c r="O81" s="43"/>
      <c r="P81" s="46">
        <v>299.89999999999998</v>
      </c>
      <c r="Q81" s="43"/>
      <c r="R81" s="43">
        <v>0</v>
      </c>
      <c r="S81" s="43"/>
      <c r="T81" s="43"/>
      <c r="U81" s="43" t="s">
        <v>609</v>
      </c>
      <c r="V81" s="43"/>
      <c r="W81" s="43" t="s">
        <v>556</v>
      </c>
      <c r="X81" s="43"/>
      <c r="Y81" s="43"/>
      <c r="Z81" s="47" t="s">
        <v>147</v>
      </c>
      <c r="AA81" s="43" t="s">
        <v>148</v>
      </c>
      <c r="AB81" s="47" t="s">
        <v>95</v>
      </c>
      <c r="AC81" s="43" t="s">
        <v>96</v>
      </c>
      <c r="AD81" s="43" t="s">
        <v>108</v>
      </c>
      <c r="AE81" s="44" t="s">
        <v>610</v>
      </c>
      <c r="AF81" s="44" t="s">
        <v>611</v>
      </c>
      <c r="AG81" s="44"/>
      <c r="AH81" s="44"/>
    </row>
    <row r="82" spans="1:34" x14ac:dyDescent="0.3">
      <c r="A82" s="24" t="s">
        <v>97</v>
      </c>
      <c r="B82" s="24" t="s">
        <v>550</v>
      </c>
      <c r="C82" s="24" t="s">
        <v>471</v>
      </c>
      <c r="D82" s="24" t="s">
        <v>551</v>
      </c>
      <c r="E82" s="24" t="s">
        <v>483</v>
      </c>
      <c r="F82" s="24" t="s">
        <v>477</v>
      </c>
      <c r="G82" s="24" t="e">
        <v>#N/A</v>
      </c>
      <c r="H82" s="24"/>
      <c r="I82" s="25" t="s">
        <v>81</v>
      </c>
      <c r="J82" s="24" t="s">
        <v>484</v>
      </c>
      <c r="K82" s="24">
        <v>44286</v>
      </c>
      <c r="L82" s="24"/>
      <c r="M82" s="43"/>
      <c r="N82" s="46"/>
      <c r="O82" s="43"/>
      <c r="P82" s="46">
        <v>299.89999999999998</v>
      </c>
      <c r="Q82" s="43"/>
      <c r="R82" s="43">
        <v>2</v>
      </c>
      <c r="S82" s="43"/>
      <c r="T82" s="43"/>
      <c r="U82" s="43" t="s">
        <v>609</v>
      </c>
      <c r="V82" s="43"/>
      <c r="W82" s="43" t="s">
        <v>556</v>
      </c>
      <c r="X82" s="43"/>
      <c r="Y82" s="43"/>
      <c r="Z82" s="47" t="s">
        <v>147</v>
      </c>
      <c r="AA82" s="43" t="s">
        <v>148</v>
      </c>
      <c r="AB82" s="47" t="s">
        <v>93</v>
      </c>
      <c r="AC82" s="43" t="s">
        <v>94</v>
      </c>
      <c r="AD82" s="43" t="s">
        <v>108</v>
      </c>
      <c r="AE82" s="44" t="s">
        <v>610</v>
      </c>
      <c r="AF82" s="44" t="s">
        <v>611</v>
      </c>
      <c r="AG82" s="44"/>
      <c r="AH82" s="44"/>
    </row>
    <row r="83" spans="1:34" x14ac:dyDescent="0.3">
      <c r="A83" s="26" t="s">
        <v>97</v>
      </c>
      <c r="B83" s="26" t="s">
        <v>550</v>
      </c>
      <c r="C83" s="26" t="s">
        <v>471</v>
      </c>
      <c r="D83" s="26" t="s">
        <v>551</v>
      </c>
      <c r="E83" s="26" t="s">
        <v>485</v>
      </c>
      <c r="F83" s="26" t="s">
        <v>477</v>
      </c>
      <c r="G83" s="26" t="e">
        <v>#N/A</v>
      </c>
      <c r="H83" s="26"/>
      <c r="I83" s="27" t="s">
        <v>81</v>
      </c>
      <c r="J83" s="26" t="s">
        <v>486</v>
      </c>
      <c r="K83" s="26">
        <v>44286</v>
      </c>
      <c r="L83" s="26"/>
      <c r="M83" s="43"/>
      <c r="N83" s="46"/>
      <c r="O83" s="43"/>
      <c r="P83" s="46">
        <v>299.89999999999998</v>
      </c>
      <c r="Q83" s="43"/>
      <c r="R83" s="43">
        <v>2</v>
      </c>
      <c r="S83" s="43"/>
      <c r="T83" s="43"/>
      <c r="U83" s="43" t="s">
        <v>609</v>
      </c>
      <c r="V83" s="43"/>
      <c r="W83" s="43" t="s">
        <v>556</v>
      </c>
      <c r="X83" s="43"/>
      <c r="Y83" s="43"/>
      <c r="Z83" s="47" t="s">
        <v>147</v>
      </c>
      <c r="AA83" s="43" t="s">
        <v>148</v>
      </c>
      <c r="AB83" s="47" t="s">
        <v>103</v>
      </c>
      <c r="AC83" s="43" t="s">
        <v>104</v>
      </c>
      <c r="AD83" s="43" t="s">
        <v>108</v>
      </c>
      <c r="AE83" s="44" t="s">
        <v>610</v>
      </c>
      <c r="AF83" s="44" t="s">
        <v>611</v>
      </c>
      <c r="AG83" s="44"/>
      <c r="AH83" s="44"/>
    </row>
    <row r="84" spans="1:34" x14ac:dyDescent="0.3">
      <c r="A84" s="24" t="s">
        <v>97</v>
      </c>
      <c r="B84" s="24" t="s">
        <v>550</v>
      </c>
      <c r="C84" s="24" t="s">
        <v>471</v>
      </c>
      <c r="D84" s="24" t="s">
        <v>552</v>
      </c>
      <c r="E84" s="24" t="s">
        <v>487</v>
      </c>
      <c r="F84" s="24" t="s">
        <v>477</v>
      </c>
      <c r="G84" s="24" t="e">
        <v>#N/A</v>
      </c>
      <c r="H84" s="24"/>
      <c r="I84" s="25" t="s">
        <v>81</v>
      </c>
      <c r="J84" s="24" t="s">
        <v>489</v>
      </c>
      <c r="K84" s="24">
        <v>44286</v>
      </c>
      <c r="L84" s="24"/>
      <c r="M84" s="43"/>
      <c r="N84" s="46"/>
      <c r="O84" s="43"/>
      <c r="P84" s="46">
        <v>299.89999999999998</v>
      </c>
      <c r="Q84" s="43"/>
      <c r="R84" s="43">
        <v>2</v>
      </c>
      <c r="S84" s="43"/>
      <c r="T84" s="43"/>
      <c r="U84" s="43" t="s">
        <v>609</v>
      </c>
      <c r="V84" s="43"/>
      <c r="W84" s="43" t="s">
        <v>556</v>
      </c>
      <c r="X84" s="43"/>
      <c r="Y84" s="43"/>
      <c r="Z84" s="47" t="s">
        <v>562</v>
      </c>
      <c r="AA84" s="43" t="s">
        <v>563</v>
      </c>
      <c r="AB84" s="47" t="s">
        <v>88</v>
      </c>
      <c r="AC84" s="43" t="s">
        <v>89</v>
      </c>
      <c r="AD84" s="43" t="s">
        <v>564</v>
      </c>
      <c r="AE84" s="44" t="s">
        <v>612</v>
      </c>
      <c r="AF84" s="44" t="s">
        <v>613</v>
      </c>
      <c r="AG84" s="44"/>
      <c r="AH84" s="44"/>
    </row>
    <row r="85" spans="1:34" x14ac:dyDescent="0.3">
      <c r="A85" s="26" t="s">
        <v>97</v>
      </c>
      <c r="B85" s="26" t="s">
        <v>550</v>
      </c>
      <c r="C85" s="26" t="s">
        <v>471</v>
      </c>
      <c r="D85" s="26" t="s">
        <v>552</v>
      </c>
      <c r="E85" s="26" t="s">
        <v>492</v>
      </c>
      <c r="F85" s="26" t="s">
        <v>477</v>
      </c>
      <c r="G85" s="26" t="e">
        <v>#N/A</v>
      </c>
      <c r="H85" s="26"/>
      <c r="I85" s="27" t="s">
        <v>81</v>
      </c>
      <c r="J85" s="26" t="s">
        <v>493</v>
      </c>
      <c r="K85" s="26">
        <v>44286</v>
      </c>
      <c r="L85" s="26"/>
      <c r="M85" s="43"/>
      <c r="N85" s="46"/>
      <c r="O85" s="43"/>
      <c r="P85" s="46">
        <v>299.89999999999998</v>
      </c>
      <c r="Q85" s="43"/>
      <c r="R85" s="43">
        <v>2</v>
      </c>
      <c r="S85" s="43"/>
      <c r="T85" s="43"/>
      <c r="U85" s="43" t="s">
        <v>609</v>
      </c>
      <c r="V85" s="43"/>
      <c r="W85" s="43" t="s">
        <v>556</v>
      </c>
      <c r="X85" s="43"/>
      <c r="Y85" s="43"/>
      <c r="Z85" s="47" t="s">
        <v>562</v>
      </c>
      <c r="AA85" s="43" t="s">
        <v>563</v>
      </c>
      <c r="AB85" s="47" t="s">
        <v>95</v>
      </c>
      <c r="AC85" s="43" t="s">
        <v>96</v>
      </c>
      <c r="AD85" s="43" t="s">
        <v>564</v>
      </c>
      <c r="AE85" s="44" t="s">
        <v>612</v>
      </c>
      <c r="AF85" s="44" t="s">
        <v>613</v>
      </c>
      <c r="AG85" s="44"/>
      <c r="AH85" s="44"/>
    </row>
    <row r="86" spans="1:34" x14ac:dyDescent="0.3">
      <c r="A86" s="24" t="s">
        <v>97</v>
      </c>
      <c r="B86" s="24" t="s">
        <v>550</v>
      </c>
      <c r="C86" s="24" t="s">
        <v>471</v>
      </c>
      <c r="D86" s="24" t="s">
        <v>552</v>
      </c>
      <c r="E86" s="24" t="s">
        <v>494</v>
      </c>
      <c r="F86" s="24" t="s">
        <v>477</v>
      </c>
      <c r="G86" s="24" t="e">
        <v>#N/A</v>
      </c>
      <c r="H86" s="24"/>
      <c r="I86" s="25" t="s">
        <v>81</v>
      </c>
      <c r="J86" s="24" t="s">
        <v>495</v>
      </c>
      <c r="K86" s="24">
        <v>44286</v>
      </c>
      <c r="L86" s="24"/>
      <c r="M86" s="43"/>
      <c r="N86" s="46"/>
      <c r="O86" s="43"/>
      <c r="P86" s="46">
        <v>299.89999999999998</v>
      </c>
      <c r="Q86" s="43"/>
      <c r="R86" s="43">
        <v>2</v>
      </c>
      <c r="S86" s="43"/>
      <c r="T86" s="43"/>
      <c r="U86" s="43" t="s">
        <v>609</v>
      </c>
      <c r="V86" s="43"/>
      <c r="W86" s="43" t="s">
        <v>556</v>
      </c>
      <c r="X86" s="43"/>
      <c r="Y86" s="43"/>
      <c r="Z86" s="47" t="s">
        <v>562</v>
      </c>
      <c r="AA86" s="43" t="s">
        <v>563</v>
      </c>
      <c r="AB86" s="47" t="s">
        <v>93</v>
      </c>
      <c r="AC86" s="43" t="s">
        <v>94</v>
      </c>
      <c r="AD86" s="43" t="s">
        <v>564</v>
      </c>
      <c r="AE86" s="44" t="s">
        <v>612</v>
      </c>
      <c r="AF86" s="44" t="s">
        <v>613</v>
      </c>
      <c r="AG86" s="44"/>
      <c r="AH86" s="44"/>
    </row>
    <row r="87" spans="1:34" x14ac:dyDescent="0.3">
      <c r="A87" s="26" t="s">
        <v>97</v>
      </c>
      <c r="B87" s="26" t="s">
        <v>550</v>
      </c>
      <c r="C87" s="26" t="s">
        <v>471</v>
      </c>
      <c r="D87" s="26" t="s">
        <v>552</v>
      </c>
      <c r="E87" s="26" t="s">
        <v>496</v>
      </c>
      <c r="F87" s="26" t="s">
        <v>477</v>
      </c>
      <c r="G87" s="26" t="e">
        <v>#N/A</v>
      </c>
      <c r="H87" s="26"/>
      <c r="I87" s="27" t="s">
        <v>81</v>
      </c>
      <c r="J87" s="26" t="s">
        <v>497</v>
      </c>
      <c r="K87" s="26">
        <v>44286</v>
      </c>
      <c r="L87" s="26"/>
      <c r="M87" s="43"/>
      <c r="N87" s="46"/>
      <c r="O87" s="43"/>
      <c r="P87" s="46">
        <v>299.89999999999998</v>
      </c>
      <c r="Q87" s="43"/>
      <c r="R87" s="43">
        <v>2</v>
      </c>
      <c r="S87" s="43"/>
      <c r="T87" s="43"/>
      <c r="U87" s="43" t="s">
        <v>609</v>
      </c>
      <c r="V87" s="43"/>
      <c r="W87" s="43" t="s">
        <v>556</v>
      </c>
      <c r="X87" s="43"/>
      <c r="Y87" s="43"/>
      <c r="Z87" s="47" t="s">
        <v>562</v>
      </c>
      <c r="AA87" s="43" t="s">
        <v>563</v>
      </c>
      <c r="AB87" s="47" t="s">
        <v>103</v>
      </c>
      <c r="AC87" s="43" t="s">
        <v>104</v>
      </c>
      <c r="AD87" s="43" t="s">
        <v>564</v>
      </c>
      <c r="AE87" s="44" t="s">
        <v>612</v>
      </c>
      <c r="AF87" s="44" t="s">
        <v>613</v>
      </c>
      <c r="AG87" s="44"/>
      <c r="AH87" s="44"/>
    </row>
    <row r="88" spans="1:34" x14ac:dyDescent="0.3">
      <c r="A88" s="24" t="s">
        <v>97</v>
      </c>
      <c r="B88" s="24" t="s">
        <v>550</v>
      </c>
      <c r="C88" s="24" t="s">
        <v>471</v>
      </c>
      <c r="D88" s="24" t="s">
        <v>553</v>
      </c>
      <c r="E88" s="24" t="s">
        <v>498</v>
      </c>
      <c r="F88" s="24" t="s">
        <v>477</v>
      </c>
      <c r="G88" s="24" t="e">
        <v>#N/A</v>
      </c>
      <c r="H88" s="24"/>
      <c r="I88" s="25" t="s">
        <v>81</v>
      </c>
      <c r="J88" s="24" t="s">
        <v>500</v>
      </c>
      <c r="K88" s="24">
        <v>44286</v>
      </c>
      <c r="L88" s="24"/>
      <c r="M88" s="43"/>
      <c r="N88" s="46"/>
      <c r="O88" s="43"/>
      <c r="P88" s="46">
        <v>299.89999999999998</v>
      </c>
      <c r="Q88" s="43"/>
      <c r="R88" s="43">
        <v>2</v>
      </c>
      <c r="S88" s="43"/>
      <c r="T88" s="43"/>
      <c r="U88" s="43" t="s">
        <v>609</v>
      </c>
      <c r="V88" s="43"/>
      <c r="W88" s="43" t="s">
        <v>556</v>
      </c>
      <c r="X88" s="43"/>
      <c r="Y88" s="43"/>
      <c r="Z88" s="47" t="s">
        <v>105</v>
      </c>
      <c r="AA88" s="43" t="s">
        <v>106</v>
      </c>
      <c r="AB88" s="47" t="s">
        <v>88</v>
      </c>
      <c r="AC88" s="43" t="s">
        <v>89</v>
      </c>
      <c r="AD88" s="43" t="s">
        <v>107</v>
      </c>
      <c r="AE88" s="44" t="s">
        <v>614</v>
      </c>
      <c r="AF88" s="44" t="s">
        <v>615</v>
      </c>
      <c r="AG88" s="44"/>
      <c r="AH88" s="44"/>
    </row>
    <row r="89" spans="1:34" x14ac:dyDescent="0.3">
      <c r="A89" s="26" t="s">
        <v>97</v>
      </c>
      <c r="B89" s="26" t="s">
        <v>550</v>
      </c>
      <c r="C89" s="26" t="s">
        <v>471</v>
      </c>
      <c r="D89" s="26" t="s">
        <v>553</v>
      </c>
      <c r="E89" s="26" t="s">
        <v>503</v>
      </c>
      <c r="F89" s="26" t="s">
        <v>477</v>
      </c>
      <c r="G89" s="26" t="e">
        <v>#N/A</v>
      </c>
      <c r="H89" s="26"/>
      <c r="I89" s="27" t="s">
        <v>81</v>
      </c>
      <c r="J89" s="26" t="s">
        <v>504</v>
      </c>
      <c r="K89" s="26">
        <v>44286</v>
      </c>
      <c r="L89" s="26"/>
      <c r="M89" s="43"/>
      <c r="N89" s="46"/>
      <c r="O89" s="43"/>
      <c r="P89" s="46">
        <v>299.89999999999998</v>
      </c>
      <c r="Q89" s="43"/>
      <c r="R89" s="43">
        <v>2</v>
      </c>
      <c r="S89" s="43"/>
      <c r="T89" s="43"/>
      <c r="U89" s="43" t="s">
        <v>609</v>
      </c>
      <c r="V89" s="43"/>
      <c r="W89" s="43" t="s">
        <v>556</v>
      </c>
      <c r="X89" s="43"/>
      <c r="Y89" s="43"/>
      <c r="Z89" s="47" t="s">
        <v>105</v>
      </c>
      <c r="AA89" s="43" t="s">
        <v>106</v>
      </c>
      <c r="AB89" s="47" t="s">
        <v>95</v>
      </c>
      <c r="AC89" s="43" t="s">
        <v>96</v>
      </c>
      <c r="AD89" s="43" t="s">
        <v>107</v>
      </c>
      <c r="AE89" s="44" t="s">
        <v>614</v>
      </c>
      <c r="AF89" s="44" t="s">
        <v>615</v>
      </c>
      <c r="AG89" s="44"/>
      <c r="AH89" s="44"/>
    </row>
    <row r="90" spans="1:34" x14ac:dyDescent="0.3">
      <c r="A90" s="24" t="s">
        <v>97</v>
      </c>
      <c r="B90" s="24" t="s">
        <v>550</v>
      </c>
      <c r="C90" s="24" t="s">
        <v>471</v>
      </c>
      <c r="D90" s="24" t="s">
        <v>553</v>
      </c>
      <c r="E90" s="24" t="s">
        <v>505</v>
      </c>
      <c r="F90" s="24" t="s">
        <v>477</v>
      </c>
      <c r="G90" s="24" t="e">
        <v>#N/A</v>
      </c>
      <c r="H90" s="24"/>
      <c r="I90" s="25" t="s">
        <v>81</v>
      </c>
      <c r="J90" s="24" t="s">
        <v>506</v>
      </c>
      <c r="K90" s="24">
        <v>44286</v>
      </c>
      <c r="L90" s="24"/>
      <c r="M90" s="43"/>
      <c r="N90" s="46"/>
      <c r="O90" s="43"/>
      <c r="P90" s="46">
        <v>299.89999999999998</v>
      </c>
      <c r="Q90" s="43"/>
      <c r="R90" s="43">
        <v>2</v>
      </c>
      <c r="S90" s="43"/>
      <c r="T90" s="43"/>
      <c r="U90" s="43" t="s">
        <v>609</v>
      </c>
      <c r="V90" s="43"/>
      <c r="W90" s="43" t="s">
        <v>556</v>
      </c>
      <c r="X90" s="43"/>
      <c r="Y90" s="43"/>
      <c r="Z90" s="47" t="s">
        <v>105</v>
      </c>
      <c r="AA90" s="43" t="s">
        <v>106</v>
      </c>
      <c r="AB90" s="47" t="s">
        <v>93</v>
      </c>
      <c r="AC90" s="43" t="s">
        <v>94</v>
      </c>
      <c r="AD90" s="43" t="s">
        <v>107</v>
      </c>
      <c r="AE90" s="44" t="s">
        <v>614</v>
      </c>
      <c r="AF90" s="44" t="s">
        <v>615</v>
      </c>
      <c r="AG90" s="44"/>
      <c r="AH90" s="44"/>
    </row>
    <row r="91" spans="1:34" x14ac:dyDescent="0.3">
      <c r="A91" s="26" t="s">
        <v>97</v>
      </c>
      <c r="B91" s="26" t="s">
        <v>550</v>
      </c>
      <c r="C91" s="26" t="s">
        <v>471</v>
      </c>
      <c r="D91" s="26" t="s">
        <v>553</v>
      </c>
      <c r="E91" s="26" t="s">
        <v>507</v>
      </c>
      <c r="F91" s="26" t="s">
        <v>477</v>
      </c>
      <c r="G91" s="26" t="e">
        <v>#N/A</v>
      </c>
      <c r="H91" s="26"/>
      <c r="I91" s="27" t="s">
        <v>81</v>
      </c>
      <c r="J91" s="26" t="s">
        <v>508</v>
      </c>
      <c r="K91" s="26">
        <v>44286</v>
      </c>
      <c r="L91" s="26"/>
      <c r="M91" s="43"/>
      <c r="N91" s="46"/>
      <c r="O91" s="43"/>
      <c r="P91" s="46">
        <v>299.89999999999998</v>
      </c>
      <c r="Q91" s="43"/>
      <c r="R91" s="43">
        <v>2</v>
      </c>
      <c r="S91" s="43"/>
      <c r="T91" s="43"/>
      <c r="U91" s="43" t="s">
        <v>609</v>
      </c>
      <c r="V91" s="43"/>
      <c r="W91" s="43" t="s">
        <v>556</v>
      </c>
      <c r="X91" s="43"/>
      <c r="Y91" s="43"/>
      <c r="Z91" s="47" t="s">
        <v>105</v>
      </c>
      <c r="AA91" s="43" t="s">
        <v>106</v>
      </c>
      <c r="AB91" s="47" t="s">
        <v>103</v>
      </c>
      <c r="AC91" s="43" t="s">
        <v>104</v>
      </c>
      <c r="AD91" s="43" t="s">
        <v>107</v>
      </c>
      <c r="AE91" s="44" t="s">
        <v>614</v>
      </c>
      <c r="AF91" s="44" t="s">
        <v>615</v>
      </c>
      <c r="AG91" s="44"/>
      <c r="AH91" s="44"/>
    </row>
    <row r="92" spans="1:34" x14ac:dyDescent="0.3">
      <c r="A92" s="24" t="s">
        <v>97</v>
      </c>
      <c r="B92" s="24" t="s">
        <v>550</v>
      </c>
      <c r="C92" s="24" t="s">
        <v>511</v>
      </c>
      <c r="D92" s="24" t="s">
        <v>554</v>
      </c>
      <c r="E92" s="24" t="s">
        <v>510</v>
      </c>
      <c r="F92" s="24" t="s">
        <v>509</v>
      </c>
      <c r="G92" s="24" t="s">
        <v>513</v>
      </c>
      <c r="H92" s="24"/>
      <c r="I92" s="25" t="s">
        <v>81</v>
      </c>
      <c r="J92" s="24" t="s">
        <v>514</v>
      </c>
      <c r="K92" s="24">
        <v>44286</v>
      </c>
      <c r="L92" s="24"/>
      <c r="M92" s="43"/>
      <c r="N92" s="46"/>
      <c r="O92" s="43"/>
      <c r="P92" s="46" t="e">
        <v>#N/A</v>
      </c>
      <c r="Q92" s="43"/>
      <c r="R92" s="43">
        <v>2</v>
      </c>
      <c r="S92" s="43"/>
      <c r="T92" s="43"/>
      <c r="U92" s="43" t="s">
        <v>555</v>
      </c>
      <c r="V92" s="43"/>
      <c r="W92" s="43" t="s">
        <v>556</v>
      </c>
      <c r="X92" s="43"/>
      <c r="Y92" s="43"/>
      <c r="Z92" s="47" t="s">
        <v>135</v>
      </c>
      <c r="AA92" s="43" t="s">
        <v>136</v>
      </c>
      <c r="AB92" s="47" t="s">
        <v>88</v>
      </c>
      <c r="AC92" s="43" t="s">
        <v>89</v>
      </c>
      <c r="AD92" s="43" t="s">
        <v>90</v>
      </c>
      <c r="AE92" s="44" t="s">
        <v>616</v>
      </c>
      <c r="AF92" s="44" t="s">
        <v>617</v>
      </c>
      <c r="AG92" s="44"/>
      <c r="AH92" s="44"/>
    </row>
    <row r="93" spans="1:34" x14ac:dyDescent="0.3">
      <c r="A93" s="26" t="s">
        <v>97</v>
      </c>
      <c r="B93" s="26" t="s">
        <v>550</v>
      </c>
      <c r="C93" s="26" t="s">
        <v>511</v>
      </c>
      <c r="D93" s="26" t="s">
        <v>554</v>
      </c>
      <c r="E93" s="26" t="s">
        <v>517</v>
      </c>
      <c r="F93" s="26" t="s">
        <v>509</v>
      </c>
      <c r="G93" s="26" t="s">
        <v>513</v>
      </c>
      <c r="H93" s="26"/>
      <c r="I93" s="27" t="s">
        <v>81</v>
      </c>
      <c r="J93" s="26" t="s">
        <v>518</v>
      </c>
      <c r="K93" s="26">
        <v>44286</v>
      </c>
      <c r="L93" s="26"/>
      <c r="M93" s="43"/>
      <c r="N93" s="46"/>
      <c r="O93" s="43"/>
      <c r="P93" s="46" t="e">
        <v>#N/A</v>
      </c>
      <c r="Q93" s="43"/>
      <c r="R93" s="43">
        <v>3</v>
      </c>
      <c r="S93" s="43"/>
      <c r="T93" s="43"/>
      <c r="U93" s="43" t="s">
        <v>555</v>
      </c>
      <c r="V93" s="43"/>
      <c r="W93" s="43" t="s">
        <v>556</v>
      </c>
      <c r="X93" s="43"/>
      <c r="Y93" s="43"/>
      <c r="Z93" s="47" t="s">
        <v>135</v>
      </c>
      <c r="AA93" s="43" t="s">
        <v>136</v>
      </c>
      <c r="AB93" s="47" t="s">
        <v>95</v>
      </c>
      <c r="AC93" s="43" t="s">
        <v>96</v>
      </c>
      <c r="AD93" s="43" t="s">
        <v>90</v>
      </c>
      <c r="AE93" s="44" t="s">
        <v>616</v>
      </c>
      <c r="AF93" s="44" t="s">
        <v>617</v>
      </c>
      <c r="AG93" s="44"/>
      <c r="AH93" s="44"/>
    </row>
    <row r="94" spans="1:34" x14ac:dyDescent="0.3">
      <c r="A94" s="24" t="s">
        <v>97</v>
      </c>
      <c r="B94" s="24" t="s">
        <v>550</v>
      </c>
      <c r="C94" s="24" t="s">
        <v>511</v>
      </c>
      <c r="D94" s="24" t="s">
        <v>554</v>
      </c>
      <c r="E94" s="24" t="s">
        <v>519</v>
      </c>
      <c r="F94" s="24" t="s">
        <v>509</v>
      </c>
      <c r="G94" s="24" t="s">
        <v>513</v>
      </c>
      <c r="H94" s="24"/>
      <c r="I94" s="25" t="s">
        <v>81</v>
      </c>
      <c r="J94" s="24" t="s">
        <v>520</v>
      </c>
      <c r="K94" s="24">
        <v>44286</v>
      </c>
      <c r="L94" s="24"/>
      <c r="M94" s="43"/>
      <c r="N94" s="46"/>
      <c r="O94" s="43"/>
      <c r="P94" s="46" t="e">
        <v>#N/A</v>
      </c>
      <c r="Q94" s="43"/>
      <c r="R94" s="43">
        <v>3</v>
      </c>
      <c r="S94" s="43"/>
      <c r="T94" s="43"/>
      <c r="U94" s="43" t="s">
        <v>555</v>
      </c>
      <c r="V94" s="43"/>
      <c r="W94" s="43" t="s">
        <v>556</v>
      </c>
      <c r="X94" s="43"/>
      <c r="Y94" s="43"/>
      <c r="Z94" s="47" t="s">
        <v>135</v>
      </c>
      <c r="AA94" s="43" t="s">
        <v>136</v>
      </c>
      <c r="AB94" s="47" t="s">
        <v>93</v>
      </c>
      <c r="AC94" s="43" t="s">
        <v>94</v>
      </c>
      <c r="AD94" s="43" t="s">
        <v>90</v>
      </c>
      <c r="AE94" s="44" t="s">
        <v>616</v>
      </c>
      <c r="AF94" s="44" t="s">
        <v>617</v>
      </c>
      <c r="AG94" s="44"/>
      <c r="AH94" s="44"/>
    </row>
    <row r="95" spans="1:34" x14ac:dyDescent="0.3">
      <c r="A95" s="26" t="s">
        <v>97</v>
      </c>
      <c r="B95" s="26" t="s">
        <v>550</v>
      </c>
      <c r="C95" s="26" t="s">
        <v>511</v>
      </c>
      <c r="D95" s="26" t="s">
        <v>557</v>
      </c>
      <c r="E95" s="26" t="s">
        <v>521</v>
      </c>
      <c r="F95" s="26" t="s">
        <v>509</v>
      </c>
      <c r="G95" s="26" t="s">
        <v>513</v>
      </c>
      <c r="H95" s="26"/>
      <c r="I95" s="27" t="s">
        <v>81</v>
      </c>
      <c r="J95" s="26" t="s">
        <v>523</v>
      </c>
      <c r="K95" s="26">
        <v>44286</v>
      </c>
      <c r="L95" s="26"/>
      <c r="M95" s="43"/>
      <c r="N95" s="46"/>
      <c r="O95" s="43"/>
      <c r="P95" s="46" t="e">
        <v>#N/A</v>
      </c>
      <c r="Q95" s="43"/>
      <c r="R95" s="43"/>
      <c r="S95" s="43"/>
      <c r="T95" s="43"/>
      <c r="U95" s="43" t="s">
        <v>555</v>
      </c>
      <c r="V95" s="43"/>
      <c r="W95" s="43" t="s">
        <v>556</v>
      </c>
      <c r="X95" s="43"/>
      <c r="Y95" s="43"/>
      <c r="Z95" s="47" t="s">
        <v>120</v>
      </c>
      <c r="AA95" s="43" t="s">
        <v>121</v>
      </c>
      <c r="AB95" s="47" t="s">
        <v>88</v>
      </c>
      <c r="AC95" s="43" t="s">
        <v>89</v>
      </c>
      <c r="AD95" s="43" t="s">
        <v>122</v>
      </c>
      <c r="AE95" s="44" t="s">
        <v>618</v>
      </c>
      <c r="AF95" s="44" t="s">
        <v>619</v>
      </c>
      <c r="AG95" s="44"/>
      <c r="AH95" s="44"/>
    </row>
    <row r="96" spans="1:34" x14ac:dyDescent="0.3">
      <c r="A96" s="24" t="s">
        <v>97</v>
      </c>
      <c r="B96" s="24" t="s">
        <v>550</v>
      </c>
      <c r="C96" s="24" t="s">
        <v>511</v>
      </c>
      <c r="D96" s="24" t="s">
        <v>557</v>
      </c>
      <c r="E96" s="24" t="s">
        <v>526</v>
      </c>
      <c r="F96" s="24" t="s">
        <v>509</v>
      </c>
      <c r="G96" s="24" t="s">
        <v>513</v>
      </c>
      <c r="H96" s="24"/>
      <c r="I96" s="25" t="s">
        <v>81</v>
      </c>
      <c r="J96" s="24" t="s">
        <v>527</v>
      </c>
      <c r="K96" s="24">
        <v>44286</v>
      </c>
      <c r="L96" s="24"/>
      <c r="M96" s="43"/>
      <c r="N96" s="46"/>
      <c r="O96" s="43"/>
      <c r="P96" s="46" t="e">
        <v>#N/A</v>
      </c>
      <c r="Q96" s="43"/>
      <c r="R96" s="43">
        <v>3</v>
      </c>
      <c r="S96" s="43"/>
      <c r="T96" s="43"/>
      <c r="U96" s="43" t="s">
        <v>555</v>
      </c>
      <c r="V96" s="43"/>
      <c r="W96" s="43" t="s">
        <v>556</v>
      </c>
      <c r="X96" s="43"/>
      <c r="Y96" s="43"/>
      <c r="Z96" s="47" t="s">
        <v>120</v>
      </c>
      <c r="AA96" s="43" t="s">
        <v>121</v>
      </c>
      <c r="AB96" s="47" t="s">
        <v>95</v>
      </c>
      <c r="AC96" s="43" t="s">
        <v>96</v>
      </c>
      <c r="AD96" s="43" t="s">
        <v>122</v>
      </c>
      <c r="AE96" s="44" t="s">
        <v>618</v>
      </c>
      <c r="AF96" s="44" t="s">
        <v>619</v>
      </c>
      <c r="AG96" s="44"/>
      <c r="AH96" s="44"/>
    </row>
    <row r="97" spans="1:34" x14ac:dyDescent="0.3">
      <c r="A97" s="26" t="s">
        <v>97</v>
      </c>
      <c r="B97" s="26" t="s">
        <v>550</v>
      </c>
      <c r="C97" s="26" t="s">
        <v>511</v>
      </c>
      <c r="D97" s="26" t="s">
        <v>557</v>
      </c>
      <c r="E97" s="26" t="s">
        <v>528</v>
      </c>
      <c r="F97" s="26" t="s">
        <v>509</v>
      </c>
      <c r="G97" s="26" t="s">
        <v>513</v>
      </c>
      <c r="H97" s="26"/>
      <c r="I97" s="27" t="s">
        <v>81</v>
      </c>
      <c r="J97" s="26" t="s">
        <v>529</v>
      </c>
      <c r="K97" s="26">
        <v>44286</v>
      </c>
      <c r="L97" s="26"/>
      <c r="M97" s="43"/>
      <c r="N97" s="46"/>
      <c r="O97" s="43"/>
      <c r="P97" s="46" t="e">
        <v>#N/A</v>
      </c>
      <c r="Q97" s="43"/>
      <c r="R97" s="43">
        <v>1</v>
      </c>
      <c r="S97" s="43"/>
      <c r="T97" s="43"/>
      <c r="U97" s="43" t="s">
        <v>555</v>
      </c>
      <c r="V97" s="43"/>
      <c r="W97" s="43" t="s">
        <v>556</v>
      </c>
      <c r="X97" s="43"/>
      <c r="Y97" s="43"/>
      <c r="Z97" s="47" t="s">
        <v>120</v>
      </c>
      <c r="AA97" s="43" t="s">
        <v>121</v>
      </c>
      <c r="AB97" s="47" t="s">
        <v>93</v>
      </c>
      <c r="AC97" s="43" t="s">
        <v>94</v>
      </c>
      <c r="AD97" s="43" t="s">
        <v>122</v>
      </c>
      <c r="AE97" s="44" t="s">
        <v>618</v>
      </c>
      <c r="AF97" s="44" t="s">
        <v>619</v>
      </c>
      <c r="AG97" s="44"/>
      <c r="AH97" s="44"/>
    </row>
    <row r="98" spans="1:34" x14ac:dyDescent="0.3">
      <c r="A98" s="24"/>
      <c r="B98" s="24"/>
      <c r="C98" s="24"/>
      <c r="D98" s="24"/>
      <c r="E98" s="24"/>
      <c r="F98" s="24"/>
      <c r="G98" s="24"/>
      <c r="H98" s="24"/>
      <c r="I98" s="25"/>
      <c r="J98" s="24"/>
      <c r="K98" s="28"/>
      <c r="L98" s="24"/>
      <c r="M98" s="24"/>
      <c r="N98" s="24"/>
      <c r="O98" s="24"/>
      <c r="P98" s="29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"/>
      <c r="AC98" s="24"/>
      <c r="AD98" s="24"/>
      <c r="AE98" s="24"/>
      <c r="AF98" s="24"/>
      <c r="AG98" s="44"/>
      <c r="AH98" s="44"/>
    </row>
    <row r="99" spans="1:34" x14ac:dyDescent="0.3">
      <c r="A99" s="26"/>
      <c r="B99" s="26"/>
      <c r="C99" s="26"/>
      <c r="D99" s="26"/>
      <c r="E99" s="26"/>
      <c r="F99" s="26"/>
      <c r="G99" s="26"/>
      <c r="H99" s="26"/>
      <c r="I99" s="27"/>
      <c r="J99" s="26"/>
      <c r="K99" s="30"/>
      <c r="L99" s="26"/>
      <c r="M99" s="26"/>
      <c r="N99" s="26"/>
      <c r="O99" s="26"/>
      <c r="P99" s="31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3"/>
      <c r="AC99" s="26"/>
      <c r="AD99" s="26"/>
      <c r="AE99" s="26"/>
      <c r="AF99" s="26"/>
      <c r="AG99" s="44"/>
      <c r="AH99" s="44"/>
    </row>
    <row r="100" spans="1:34" x14ac:dyDescent="0.3">
      <c r="A100" s="24"/>
      <c r="B100" s="24"/>
      <c r="C100" s="24"/>
      <c r="D100" s="24"/>
      <c r="E100" s="24"/>
      <c r="F100" s="24"/>
      <c r="G100" s="24"/>
      <c r="H100" s="24"/>
      <c r="I100" s="25"/>
      <c r="J100" s="24"/>
      <c r="K100" s="28"/>
      <c r="L100" s="24"/>
      <c r="M100" s="24"/>
      <c r="N100" s="24"/>
      <c r="O100" s="24"/>
      <c r="P100" s="29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"/>
      <c r="AC100" s="24"/>
      <c r="AD100" s="24"/>
      <c r="AE100" s="24"/>
      <c r="AF100" s="24"/>
      <c r="AG100" s="44"/>
      <c r="AH100" s="44"/>
    </row>
    <row r="101" spans="1:34" x14ac:dyDescent="0.3">
      <c r="A101" s="26"/>
      <c r="B101" s="26"/>
      <c r="C101" s="26"/>
      <c r="D101" s="26"/>
      <c r="E101" s="26"/>
      <c r="F101" s="26"/>
      <c r="G101" s="26"/>
      <c r="H101" s="26"/>
      <c r="I101" s="27"/>
      <c r="J101" s="26"/>
      <c r="K101" s="30"/>
      <c r="L101" s="26"/>
      <c r="M101" s="26"/>
      <c r="N101" s="26"/>
      <c r="O101" s="26"/>
      <c r="P101" s="31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3"/>
      <c r="AC101" s="26"/>
      <c r="AD101" s="26"/>
      <c r="AE101" s="26"/>
      <c r="AF101" s="26"/>
      <c r="AG101" s="44"/>
      <c r="AH101" s="44"/>
    </row>
    <row r="102" spans="1:34" x14ac:dyDescent="0.3">
      <c r="A102" s="24"/>
      <c r="B102" s="24"/>
      <c r="C102" s="24"/>
      <c r="D102" s="24"/>
      <c r="E102" s="24"/>
      <c r="F102" s="24"/>
      <c r="G102" s="24"/>
      <c r="H102" s="24"/>
      <c r="I102" s="25"/>
      <c r="J102" s="24"/>
      <c r="K102" s="28"/>
      <c r="L102" s="24"/>
      <c r="M102" s="24"/>
      <c r="N102" s="24"/>
      <c r="O102" s="24"/>
      <c r="P102" s="29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"/>
      <c r="AC102" s="24"/>
      <c r="AD102" s="24"/>
      <c r="AE102" s="24"/>
      <c r="AF102" s="24"/>
      <c r="AG102" s="44"/>
      <c r="AH102" s="44"/>
    </row>
    <row r="103" spans="1:34" x14ac:dyDescent="0.3">
      <c r="A103" s="26"/>
      <c r="B103" s="26"/>
      <c r="C103" s="26"/>
      <c r="D103" s="26"/>
      <c r="E103" s="26"/>
      <c r="F103" s="26"/>
      <c r="G103" s="26"/>
      <c r="H103" s="26"/>
      <c r="I103" s="27"/>
      <c r="J103" s="26"/>
      <c r="K103" s="30"/>
      <c r="L103" s="26"/>
      <c r="M103" s="26"/>
      <c r="N103" s="26"/>
      <c r="O103" s="26"/>
      <c r="P103" s="31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3"/>
      <c r="AC103" s="26"/>
      <c r="AD103" s="26"/>
      <c r="AE103" s="26"/>
      <c r="AF103" s="26"/>
      <c r="AG103" s="44"/>
      <c r="AH103" s="44"/>
    </row>
    <row r="104" spans="1:34" x14ac:dyDescent="0.3">
      <c r="A104" s="24"/>
      <c r="B104" s="24"/>
      <c r="C104" s="24"/>
      <c r="D104" s="24"/>
      <c r="E104" s="24"/>
      <c r="F104" s="24"/>
      <c r="G104" s="24"/>
      <c r="H104" s="24"/>
      <c r="I104" s="25"/>
      <c r="J104" s="24"/>
      <c r="K104" s="28"/>
      <c r="L104" s="24"/>
      <c r="M104" s="24"/>
      <c r="N104" s="24"/>
      <c r="O104" s="24"/>
      <c r="P104" s="29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"/>
      <c r="AC104" s="24"/>
      <c r="AD104" s="24"/>
      <c r="AE104" s="24"/>
      <c r="AF104" s="24"/>
      <c r="AG104" s="44"/>
      <c r="AH104" s="44"/>
    </row>
    <row r="105" spans="1:34" x14ac:dyDescent="0.3">
      <c r="A105" s="26"/>
      <c r="B105" s="26"/>
      <c r="C105" s="26"/>
      <c r="D105" s="26"/>
      <c r="E105" s="26"/>
      <c r="F105" s="26"/>
      <c r="G105" s="26"/>
      <c r="H105" s="26"/>
      <c r="I105" s="27"/>
      <c r="J105" s="26"/>
      <c r="K105" s="30"/>
      <c r="L105" s="26"/>
      <c r="M105" s="26"/>
      <c r="N105" s="26"/>
      <c r="O105" s="26"/>
      <c r="P105" s="31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3"/>
      <c r="AC105" s="26"/>
      <c r="AD105" s="26"/>
      <c r="AE105" s="26"/>
      <c r="AF105" s="26"/>
      <c r="AG105" s="44"/>
      <c r="AH105" s="44"/>
    </row>
    <row r="106" spans="1:34" x14ac:dyDescent="0.3">
      <c r="A106" s="24"/>
      <c r="B106" s="24"/>
      <c r="C106" s="24"/>
      <c r="D106" s="24"/>
      <c r="E106" s="24"/>
      <c r="F106" s="24"/>
      <c r="G106" s="24"/>
      <c r="H106" s="24"/>
      <c r="I106" s="25"/>
      <c r="J106" s="24"/>
      <c r="K106" s="28"/>
      <c r="L106" s="24"/>
      <c r="M106" s="24"/>
      <c r="N106" s="24"/>
      <c r="O106" s="24"/>
      <c r="P106" s="29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"/>
      <c r="AC106" s="24"/>
      <c r="AD106" s="24"/>
      <c r="AE106" s="24"/>
      <c r="AF106" s="24"/>
      <c r="AG106" s="44"/>
      <c r="AH106" s="44"/>
    </row>
    <row r="107" spans="1:34" x14ac:dyDescent="0.3">
      <c r="A107" s="26"/>
      <c r="B107" s="26"/>
      <c r="C107" s="26"/>
      <c r="D107" s="26"/>
      <c r="E107" s="26"/>
      <c r="F107" s="26"/>
      <c r="G107" s="26"/>
      <c r="H107" s="26"/>
      <c r="I107" s="27"/>
      <c r="J107" s="26"/>
      <c r="K107" s="30"/>
      <c r="L107" s="26"/>
      <c r="M107" s="26"/>
      <c r="N107" s="26"/>
      <c r="O107" s="26"/>
      <c r="P107" s="31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3"/>
      <c r="AC107" s="26"/>
      <c r="AD107" s="26"/>
      <c r="AE107" s="26"/>
      <c r="AF107" s="26"/>
      <c r="AG107" s="44"/>
      <c r="AH107" s="44"/>
    </row>
    <row r="108" spans="1:34" x14ac:dyDescent="0.3">
      <c r="A108" s="24"/>
      <c r="B108" s="24"/>
      <c r="C108" s="24"/>
      <c r="D108" s="24"/>
      <c r="E108" s="24"/>
      <c r="F108" s="24"/>
      <c r="G108" s="24"/>
      <c r="H108" s="24"/>
      <c r="I108" s="25"/>
      <c r="J108" s="24"/>
      <c r="K108" s="28"/>
      <c r="L108" s="24"/>
      <c r="M108" s="24"/>
      <c r="N108" s="24"/>
      <c r="O108" s="24"/>
      <c r="P108" s="29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"/>
      <c r="AC108" s="24"/>
      <c r="AD108" s="24"/>
      <c r="AE108" s="24"/>
      <c r="AF108" s="24"/>
      <c r="AG108" s="44"/>
      <c r="AH108" s="44"/>
    </row>
    <row r="109" spans="1:34" x14ac:dyDescent="0.3">
      <c r="A109" s="26"/>
      <c r="B109" s="26"/>
      <c r="C109" s="26"/>
      <c r="D109" s="26"/>
      <c r="E109" s="26"/>
      <c r="F109" s="26"/>
      <c r="G109" s="26"/>
      <c r="H109" s="26"/>
      <c r="I109" s="27"/>
      <c r="J109" s="26"/>
      <c r="K109" s="30"/>
      <c r="L109" s="26"/>
      <c r="M109" s="26"/>
      <c r="N109" s="26"/>
      <c r="O109" s="26"/>
      <c r="P109" s="31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3"/>
      <c r="AC109" s="26"/>
      <c r="AD109" s="26"/>
      <c r="AE109" s="26"/>
      <c r="AF109" s="26"/>
      <c r="AG109" s="44"/>
      <c r="AH109" s="44"/>
    </row>
    <row r="110" spans="1:34" x14ac:dyDescent="0.3">
      <c r="A110" s="24"/>
      <c r="B110" s="24"/>
      <c r="C110" s="24"/>
      <c r="D110" s="24"/>
      <c r="E110" s="24"/>
      <c r="F110" s="24"/>
      <c r="G110" s="24"/>
      <c r="H110" s="24"/>
      <c r="I110" s="25"/>
      <c r="J110" s="24"/>
      <c r="K110" s="28"/>
      <c r="L110" s="24"/>
      <c r="M110" s="24"/>
      <c r="N110" s="24"/>
      <c r="O110" s="24"/>
      <c r="P110" s="29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"/>
      <c r="AC110" s="24"/>
      <c r="AD110" s="24"/>
      <c r="AE110" s="24"/>
      <c r="AF110" s="24"/>
      <c r="AG110" s="44"/>
      <c r="AH110" s="44"/>
    </row>
    <row r="111" spans="1:34" x14ac:dyDescent="0.3">
      <c r="A111" s="26"/>
      <c r="B111" s="26"/>
      <c r="C111" s="26"/>
      <c r="D111" s="26"/>
      <c r="E111" s="26"/>
      <c r="F111" s="26"/>
      <c r="G111" s="26"/>
      <c r="H111" s="26"/>
      <c r="I111" s="27"/>
      <c r="J111" s="26"/>
      <c r="K111" s="30"/>
      <c r="L111" s="26"/>
      <c r="M111" s="26"/>
      <c r="N111" s="26"/>
      <c r="O111" s="26"/>
      <c r="P111" s="31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3"/>
      <c r="AC111" s="26"/>
      <c r="AD111" s="26"/>
      <c r="AE111" s="26"/>
      <c r="AF111" s="26"/>
      <c r="AG111" s="44"/>
      <c r="AH111" s="44"/>
    </row>
    <row r="112" spans="1:34" x14ac:dyDescent="0.3">
      <c r="A112" s="24"/>
      <c r="B112" s="24"/>
      <c r="C112" s="24"/>
      <c r="D112" s="24"/>
      <c r="E112" s="24"/>
      <c r="F112" s="24"/>
      <c r="G112" s="24"/>
      <c r="H112" s="24"/>
      <c r="I112" s="25"/>
      <c r="J112" s="24"/>
      <c r="K112" s="28"/>
      <c r="L112" s="24"/>
      <c r="M112" s="24"/>
      <c r="N112" s="24"/>
      <c r="O112" s="24"/>
      <c r="P112" s="29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"/>
      <c r="AC112" s="24"/>
      <c r="AD112" s="24"/>
      <c r="AE112" s="24"/>
      <c r="AF112" s="24"/>
      <c r="AG112" s="44"/>
      <c r="AH112" s="44"/>
    </row>
    <row r="113" spans="1:34" x14ac:dyDescent="0.3">
      <c r="A113" s="26"/>
      <c r="B113" s="26"/>
      <c r="C113" s="26"/>
      <c r="D113" s="26"/>
      <c r="E113" s="26"/>
      <c r="F113" s="26"/>
      <c r="G113" s="26"/>
      <c r="H113" s="26"/>
      <c r="I113" s="27"/>
      <c r="J113" s="26"/>
      <c r="K113" s="30"/>
      <c r="L113" s="26"/>
      <c r="M113" s="26"/>
      <c r="N113" s="26"/>
      <c r="O113" s="26"/>
      <c r="P113" s="31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3"/>
      <c r="AC113" s="26"/>
      <c r="AD113" s="26"/>
      <c r="AE113" s="26"/>
      <c r="AF113" s="26"/>
      <c r="AG113" s="44"/>
      <c r="AH113" s="44"/>
    </row>
    <row r="114" spans="1:34" x14ac:dyDescent="0.3">
      <c r="A114" s="24"/>
      <c r="B114" s="24"/>
      <c r="C114" s="24"/>
      <c r="D114" s="24"/>
      <c r="E114" s="24"/>
      <c r="F114" s="24"/>
      <c r="G114" s="24"/>
      <c r="H114" s="24"/>
      <c r="I114" s="25"/>
      <c r="J114" s="24"/>
      <c r="K114" s="28"/>
      <c r="L114" s="24"/>
      <c r="M114" s="24"/>
      <c r="N114" s="24"/>
      <c r="O114" s="24"/>
      <c r="P114" s="29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"/>
      <c r="AC114" s="24"/>
      <c r="AD114" s="24"/>
      <c r="AE114" s="24"/>
      <c r="AF114" s="24"/>
      <c r="AG114" s="44"/>
      <c r="AH114" s="44"/>
    </row>
    <row r="115" spans="1:34" x14ac:dyDescent="0.3">
      <c r="A115" s="26"/>
      <c r="B115" s="26"/>
      <c r="C115" s="26"/>
      <c r="D115" s="26"/>
      <c r="E115" s="26"/>
      <c r="F115" s="26"/>
      <c r="G115" s="26"/>
      <c r="H115" s="26"/>
      <c r="I115" s="27"/>
      <c r="J115" s="26"/>
      <c r="K115" s="30"/>
      <c r="L115" s="26"/>
      <c r="M115" s="26"/>
      <c r="N115" s="26"/>
      <c r="O115" s="26"/>
      <c r="P115" s="31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3"/>
      <c r="AC115" s="26"/>
      <c r="AD115" s="26"/>
      <c r="AE115" s="26"/>
      <c r="AF115" s="26"/>
      <c r="AG115" s="44"/>
      <c r="AH115" s="44"/>
    </row>
    <row r="116" spans="1:34" x14ac:dyDescent="0.3">
      <c r="A116" s="24"/>
      <c r="B116" s="24"/>
      <c r="C116" s="24"/>
      <c r="D116" s="24"/>
      <c r="E116" s="24"/>
      <c r="F116" s="24"/>
      <c r="G116" s="24"/>
      <c r="H116" s="24"/>
      <c r="I116" s="25"/>
      <c r="J116" s="24"/>
      <c r="K116" s="28"/>
      <c r="L116" s="24"/>
      <c r="M116" s="24"/>
      <c r="N116" s="24"/>
      <c r="O116" s="24"/>
      <c r="P116" s="29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"/>
      <c r="AC116" s="24"/>
      <c r="AD116" s="24"/>
      <c r="AE116" s="24"/>
      <c r="AF116" s="24"/>
      <c r="AG116" s="44"/>
      <c r="AH116" s="44"/>
    </row>
    <row r="117" spans="1:34" x14ac:dyDescent="0.3">
      <c r="A117" s="26"/>
      <c r="B117" s="26"/>
      <c r="C117" s="26"/>
      <c r="D117" s="26"/>
      <c r="E117" s="26"/>
      <c r="F117" s="26"/>
      <c r="G117" s="26"/>
      <c r="H117" s="26"/>
      <c r="I117" s="27"/>
      <c r="J117" s="26"/>
      <c r="K117" s="30"/>
      <c r="L117" s="26"/>
      <c r="M117" s="26"/>
      <c r="N117" s="26"/>
      <c r="O117" s="26"/>
      <c r="P117" s="31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3"/>
      <c r="AC117" s="26"/>
      <c r="AD117" s="26"/>
      <c r="AE117" s="26"/>
      <c r="AF117" s="26"/>
      <c r="AG117" s="44"/>
      <c r="AH117" s="44"/>
    </row>
    <row r="118" spans="1:34" x14ac:dyDescent="0.3">
      <c r="A118" s="24"/>
      <c r="B118" s="24"/>
      <c r="C118" s="24"/>
      <c r="D118" s="24"/>
      <c r="E118" s="24"/>
      <c r="F118" s="24"/>
      <c r="G118" s="24"/>
      <c r="H118" s="24"/>
      <c r="I118" s="25"/>
      <c r="J118" s="24"/>
      <c r="K118" s="28"/>
      <c r="L118" s="24"/>
      <c r="M118" s="24"/>
      <c r="N118" s="24"/>
      <c r="O118" s="24"/>
      <c r="P118" s="29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"/>
      <c r="AC118" s="24"/>
      <c r="AD118" s="24"/>
      <c r="AE118" s="24"/>
      <c r="AF118" s="24"/>
      <c r="AG118" s="44"/>
      <c r="AH118" s="44"/>
    </row>
    <row r="119" spans="1:34" x14ac:dyDescent="0.3">
      <c r="A119" s="26"/>
      <c r="B119" s="26"/>
      <c r="C119" s="26"/>
      <c r="D119" s="26"/>
      <c r="E119" s="26"/>
      <c r="F119" s="26"/>
      <c r="G119" s="26"/>
      <c r="H119" s="26"/>
      <c r="I119" s="27"/>
      <c r="J119" s="26"/>
      <c r="K119" s="30"/>
      <c r="L119" s="26"/>
      <c r="M119" s="26"/>
      <c r="N119" s="26"/>
      <c r="O119" s="26"/>
      <c r="P119" s="31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3"/>
      <c r="AC119" s="26"/>
      <c r="AD119" s="26"/>
      <c r="AE119" s="26"/>
      <c r="AF119" s="26"/>
      <c r="AG119" s="44"/>
      <c r="AH119" s="44"/>
    </row>
    <row r="120" spans="1:34" x14ac:dyDescent="0.3">
      <c r="A120" s="24"/>
      <c r="B120" s="24"/>
      <c r="C120" s="24"/>
      <c r="D120" s="24"/>
      <c r="E120" s="24"/>
      <c r="F120" s="24"/>
      <c r="G120" s="24"/>
      <c r="H120" s="24"/>
      <c r="I120" s="25"/>
      <c r="J120" s="24"/>
      <c r="K120" s="28"/>
      <c r="L120" s="24"/>
      <c r="M120" s="24"/>
      <c r="N120" s="24"/>
      <c r="O120" s="24"/>
      <c r="P120" s="29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"/>
      <c r="AC120" s="24"/>
      <c r="AD120" s="24"/>
      <c r="AE120" s="24"/>
      <c r="AF120" s="24"/>
      <c r="AG120" s="44"/>
      <c r="AH120" s="44"/>
    </row>
    <row r="121" spans="1:34" x14ac:dyDescent="0.3">
      <c r="A121" s="26"/>
      <c r="B121" s="26"/>
      <c r="C121" s="26"/>
      <c r="D121" s="26"/>
      <c r="E121" s="26"/>
      <c r="F121" s="26"/>
      <c r="G121" s="26"/>
      <c r="H121" s="26"/>
      <c r="I121" s="27"/>
      <c r="J121" s="26"/>
      <c r="K121" s="30"/>
      <c r="L121" s="26"/>
      <c r="M121" s="26"/>
      <c r="N121" s="26"/>
      <c r="O121" s="26"/>
      <c r="P121" s="31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3"/>
      <c r="AC121" s="26"/>
      <c r="AD121" s="26"/>
      <c r="AE121" s="26"/>
      <c r="AF121" s="26"/>
      <c r="AG121" s="44"/>
      <c r="AH121" s="44"/>
    </row>
    <row r="122" spans="1:34" x14ac:dyDescent="0.3">
      <c r="A122" s="24"/>
      <c r="B122" s="24"/>
      <c r="C122" s="24"/>
      <c r="D122" s="24"/>
      <c r="E122" s="24"/>
      <c r="F122" s="24"/>
      <c r="G122" s="24"/>
      <c r="H122" s="24"/>
      <c r="I122" s="25"/>
      <c r="J122" s="24"/>
      <c r="K122" s="28"/>
      <c r="L122" s="24"/>
      <c r="M122" s="24"/>
      <c r="N122" s="24"/>
      <c r="O122" s="24"/>
      <c r="P122" s="29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"/>
      <c r="AC122" s="24"/>
      <c r="AD122" s="24"/>
      <c r="AE122" s="24"/>
      <c r="AF122" s="24"/>
      <c r="AG122" s="44"/>
      <c r="AH122" s="44"/>
    </row>
    <row r="123" spans="1:34" x14ac:dyDescent="0.3">
      <c r="A123" s="26"/>
      <c r="B123" s="26"/>
      <c r="C123" s="26"/>
      <c r="D123" s="26"/>
      <c r="E123" s="26"/>
      <c r="F123" s="26"/>
      <c r="G123" s="26"/>
      <c r="H123" s="26"/>
      <c r="I123" s="27"/>
      <c r="J123" s="26"/>
      <c r="K123" s="30"/>
      <c r="L123" s="26"/>
      <c r="M123" s="26"/>
      <c r="N123" s="26"/>
      <c r="O123" s="26"/>
      <c r="P123" s="31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3"/>
      <c r="AC123" s="26"/>
      <c r="AD123" s="26"/>
      <c r="AE123" s="26"/>
      <c r="AF123" s="26"/>
      <c r="AG123" s="44"/>
      <c r="AH123" s="44"/>
    </row>
    <row r="124" spans="1:34" x14ac:dyDescent="0.3">
      <c r="A124" s="24"/>
      <c r="B124" s="24"/>
      <c r="C124" s="24"/>
      <c r="D124" s="24"/>
      <c r="E124" s="24"/>
      <c r="F124" s="24"/>
      <c r="G124" s="24"/>
      <c r="H124" s="24"/>
      <c r="I124" s="25"/>
      <c r="J124" s="24"/>
      <c r="K124" s="28"/>
      <c r="L124" s="24"/>
      <c r="M124" s="24"/>
      <c r="N124" s="24"/>
      <c r="O124" s="24"/>
      <c r="P124" s="29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"/>
      <c r="AC124" s="24"/>
      <c r="AD124" s="24"/>
      <c r="AE124" s="24"/>
      <c r="AF124" s="24"/>
      <c r="AG124" s="44"/>
      <c r="AH124" s="44"/>
    </row>
    <row r="125" spans="1:34" x14ac:dyDescent="0.3">
      <c r="A125" s="26"/>
      <c r="B125" s="26"/>
      <c r="C125" s="26"/>
      <c r="D125" s="26"/>
      <c r="E125" s="26"/>
      <c r="F125" s="26"/>
      <c r="G125" s="26"/>
      <c r="H125" s="26"/>
      <c r="I125" s="27"/>
      <c r="J125" s="26"/>
      <c r="K125" s="30"/>
      <c r="L125" s="26"/>
      <c r="M125" s="26"/>
      <c r="N125" s="26"/>
      <c r="O125" s="26"/>
      <c r="P125" s="31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3"/>
      <c r="AC125" s="26"/>
      <c r="AD125" s="26"/>
      <c r="AE125" s="26"/>
      <c r="AF125" s="26"/>
      <c r="AG125" s="44"/>
      <c r="AH125" s="44"/>
    </row>
    <row r="126" spans="1:34" x14ac:dyDescent="0.3">
      <c r="A126" s="24"/>
      <c r="B126" s="24"/>
      <c r="C126" s="24"/>
      <c r="D126" s="24"/>
      <c r="E126" s="24"/>
      <c r="F126" s="24"/>
      <c r="G126" s="24"/>
      <c r="H126" s="24"/>
      <c r="I126" s="25"/>
      <c r="J126" s="24"/>
      <c r="K126" s="28"/>
      <c r="L126" s="24"/>
      <c r="M126" s="24"/>
      <c r="N126" s="24"/>
      <c r="O126" s="24"/>
      <c r="P126" s="29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"/>
      <c r="AC126" s="24"/>
      <c r="AD126" s="24"/>
      <c r="AE126" s="24"/>
      <c r="AF126" s="24"/>
      <c r="AG126" s="44"/>
      <c r="AH126" s="44"/>
    </row>
    <row r="127" spans="1:34" x14ac:dyDescent="0.3">
      <c r="A127" s="26"/>
      <c r="B127" s="26"/>
      <c r="C127" s="26"/>
      <c r="D127" s="26"/>
      <c r="E127" s="26"/>
      <c r="F127" s="26"/>
      <c r="G127" s="26"/>
      <c r="H127" s="26"/>
      <c r="I127" s="27"/>
      <c r="J127" s="26"/>
      <c r="K127" s="30"/>
      <c r="L127" s="26"/>
      <c r="M127" s="26"/>
      <c r="N127" s="26"/>
      <c r="O127" s="26"/>
      <c r="P127" s="31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3"/>
      <c r="AC127" s="26"/>
      <c r="AD127" s="26"/>
      <c r="AE127" s="26"/>
      <c r="AF127" s="26"/>
      <c r="AG127" s="44"/>
      <c r="AH127" s="44"/>
    </row>
    <row r="128" spans="1:34" x14ac:dyDescent="0.3">
      <c r="A128" s="24"/>
      <c r="B128" s="24"/>
      <c r="C128" s="24"/>
      <c r="D128" s="24"/>
      <c r="E128" s="24"/>
      <c r="F128" s="24"/>
      <c r="G128" s="24"/>
      <c r="H128" s="24"/>
      <c r="I128" s="25"/>
      <c r="J128" s="24"/>
      <c r="K128" s="28"/>
      <c r="L128" s="24"/>
      <c r="M128" s="24"/>
      <c r="N128" s="24"/>
      <c r="O128" s="24"/>
      <c r="P128" s="29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"/>
      <c r="AC128" s="24"/>
      <c r="AD128" s="24"/>
      <c r="AE128" s="24"/>
      <c r="AF128" s="24"/>
      <c r="AG128" s="44"/>
      <c r="AH128" s="44"/>
    </row>
    <row r="129" spans="1:34" x14ac:dyDescent="0.3">
      <c r="A129" s="26"/>
      <c r="B129" s="26"/>
      <c r="C129" s="26"/>
      <c r="D129" s="26"/>
      <c r="E129" s="26"/>
      <c r="F129" s="26"/>
      <c r="G129" s="26"/>
      <c r="H129" s="26"/>
      <c r="I129" s="27"/>
      <c r="J129" s="26"/>
      <c r="K129" s="30"/>
      <c r="L129" s="26"/>
      <c r="M129" s="26"/>
      <c r="N129" s="26"/>
      <c r="O129" s="26"/>
      <c r="P129" s="31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3"/>
      <c r="AC129" s="26"/>
      <c r="AD129" s="26"/>
      <c r="AE129" s="26"/>
      <c r="AF129" s="26"/>
      <c r="AG129" s="44"/>
      <c r="AH129" s="44"/>
    </row>
    <row r="130" spans="1:34" x14ac:dyDescent="0.3">
      <c r="A130" s="24"/>
      <c r="B130" s="24"/>
      <c r="C130" s="24"/>
      <c r="D130" s="24"/>
      <c r="E130" s="24"/>
      <c r="F130" s="24"/>
      <c r="G130" s="24"/>
      <c r="H130" s="24"/>
      <c r="I130" s="25"/>
      <c r="J130" s="24"/>
      <c r="K130" s="28"/>
      <c r="L130" s="24"/>
      <c r="M130" s="24"/>
      <c r="N130" s="24"/>
      <c r="O130" s="24"/>
      <c r="P130" s="29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"/>
      <c r="AC130" s="24"/>
      <c r="AD130" s="24"/>
      <c r="AE130" s="24"/>
      <c r="AF130" s="24"/>
      <c r="AG130" s="44"/>
      <c r="AH130" s="44"/>
    </row>
    <row r="131" spans="1:34" x14ac:dyDescent="0.3">
      <c r="A131" s="26"/>
      <c r="B131" s="26"/>
      <c r="C131" s="26"/>
      <c r="D131" s="26"/>
      <c r="E131" s="26"/>
      <c r="F131" s="26"/>
      <c r="G131" s="26"/>
      <c r="H131" s="26"/>
      <c r="I131" s="27"/>
      <c r="J131" s="26"/>
      <c r="K131" s="30"/>
      <c r="L131" s="26"/>
      <c r="M131" s="26"/>
      <c r="N131" s="26"/>
      <c r="O131" s="26"/>
      <c r="P131" s="31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3"/>
      <c r="AC131" s="26"/>
      <c r="AD131" s="26"/>
      <c r="AE131" s="26"/>
      <c r="AF131" s="26"/>
      <c r="AG131" s="44"/>
      <c r="AH131" s="44"/>
    </row>
    <row r="132" spans="1:34" x14ac:dyDescent="0.3">
      <c r="A132" s="24"/>
      <c r="B132" s="24"/>
      <c r="C132" s="24"/>
      <c r="D132" s="24"/>
      <c r="E132" s="24"/>
      <c r="F132" s="24"/>
      <c r="G132" s="24"/>
      <c r="H132" s="24"/>
      <c r="I132" s="25"/>
      <c r="J132" s="24"/>
      <c r="K132" s="28"/>
      <c r="L132" s="24"/>
      <c r="M132" s="24"/>
      <c r="N132" s="24"/>
      <c r="O132" s="24"/>
      <c r="P132" s="29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"/>
      <c r="AC132" s="24"/>
      <c r="AD132" s="24"/>
      <c r="AE132" s="24"/>
      <c r="AF132" s="24"/>
      <c r="AG132" s="44"/>
      <c r="AH132" s="44"/>
    </row>
    <row r="133" spans="1:34" x14ac:dyDescent="0.3">
      <c r="A133" s="26"/>
      <c r="B133" s="26"/>
      <c r="C133" s="26"/>
      <c r="D133" s="26"/>
      <c r="E133" s="26"/>
      <c r="F133" s="26"/>
      <c r="G133" s="26"/>
      <c r="H133" s="26"/>
      <c r="I133" s="27"/>
      <c r="J133" s="26"/>
      <c r="K133" s="30"/>
      <c r="L133" s="26"/>
      <c r="M133" s="26"/>
      <c r="N133" s="26"/>
      <c r="O133" s="26"/>
      <c r="P133" s="31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3"/>
      <c r="AC133" s="26"/>
      <c r="AD133" s="26"/>
      <c r="AE133" s="26"/>
      <c r="AF133" s="26"/>
      <c r="AG133" s="44"/>
      <c r="AH133" s="44"/>
    </row>
    <row r="134" spans="1:34" x14ac:dyDescent="0.3">
      <c r="A134" s="24"/>
      <c r="B134" s="24"/>
      <c r="C134" s="24"/>
      <c r="D134" s="24"/>
      <c r="E134" s="24"/>
      <c r="F134" s="24"/>
      <c r="G134" s="24"/>
      <c r="H134" s="24"/>
      <c r="I134" s="25"/>
      <c r="J134" s="24"/>
      <c r="K134" s="28"/>
      <c r="L134" s="24"/>
      <c r="M134" s="24"/>
      <c r="N134" s="24"/>
      <c r="O134" s="24"/>
      <c r="P134" s="29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"/>
      <c r="AC134" s="24"/>
      <c r="AD134" s="24"/>
      <c r="AE134" s="24"/>
      <c r="AF134" s="24"/>
      <c r="AG134" s="44"/>
      <c r="AH134" s="44"/>
    </row>
    <row r="135" spans="1:34" x14ac:dyDescent="0.3">
      <c r="A135" s="26"/>
      <c r="B135" s="26"/>
      <c r="C135" s="26"/>
      <c r="D135" s="26"/>
      <c r="E135" s="26"/>
      <c r="F135" s="26"/>
      <c r="G135" s="26"/>
      <c r="H135" s="26"/>
      <c r="I135" s="27"/>
      <c r="J135" s="26"/>
      <c r="K135" s="30"/>
      <c r="L135" s="26"/>
      <c r="M135" s="26"/>
      <c r="N135" s="26"/>
      <c r="O135" s="26"/>
      <c r="P135" s="31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3"/>
      <c r="AC135" s="26"/>
      <c r="AD135" s="26"/>
      <c r="AE135" s="26"/>
      <c r="AF135" s="26"/>
      <c r="AG135" s="44"/>
      <c r="AH135" s="44"/>
    </row>
    <row r="136" spans="1:34" x14ac:dyDescent="0.3">
      <c r="A136" s="24"/>
      <c r="B136" s="24"/>
      <c r="C136" s="24"/>
      <c r="D136" s="24"/>
      <c r="E136" s="24"/>
      <c r="F136" s="24"/>
      <c r="G136" s="24"/>
      <c r="H136" s="24"/>
      <c r="I136" s="25"/>
      <c r="J136" s="24"/>
      <c r="K136" s="28"/>
      <c r="L136" s="24"/>
      <c r="M136" s="24"/>
      <c r="N136" s="24"/>
      <c r="O136" s="24"/>
      <c r="P136" s="29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"/>
      <c r="AC136" s="24"/>
      <c r="AD136" s="24"/>
      <c r="AE136" s="24"/>
      <c r="AF136" s="24"/>
      <c r="AG136" s="44"/>
      <c r="AH136" s="44"/>
    </row>
    <row r="137" spans="1:34" x14ac:dyDescent="0.3">
      <c r="A137" s="26"/>
      <c r="B137" s="26"/>
      <c r="C137" s="26"/>
      <c r="D137" s="26"/>
      <c r="E137" s="26"/>
      <c r="F137" s="26"/>
      <c r="G137" s="26"/>
      <c r="H137" s="26"/>
      <c r="I137" s="27"/>
      <c r="J137" s="26"/>
      <c r="K137" s="30"/>
      <c r="L137" s="26"/>
      <c r="M137" s="26"/>
      <c r="N137" s="26"/>
      <c r="O137" s="26"/>
      <c r="P137" s="31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3"/>
      <c r="AC137" s="26"/>
      <c r="AD137" s="26"/>
      <c r="AE137" s="26"/>
      <c r="AF137" s="26"/>
      <c r="AG137" s="44"/>
      <c r="AH137" s="44"/>
    </row>
    <row r="138" spans="1:34" x14ac:dyDescent="0.3">
      <c r="A138" s="24"/>
      <c r="B138" s="24"/>
      <c r="C138" s="24"/>
      <c r="D138" s="24"/>
      <c r="E138" s="24"/>
      <c r="F138" s="24"/>
      <c r="G138" s="24"/>
      <c r="H138" s="24"/>
      <c r="I138" s="25"/>
      <c r="J138" s="24"/>
      <c r="K138" s="28"/>
      <c r="L138" s="24"/>
      <c r="M138" s="24"/>
      <c r="N138" s="24"/>
      <c r="O138" s="24"/>
      <c r="P138" s="29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"/>
      <c r="AC138" s="24"/>
      <c r="AD138" s="24"/>
      <c r="AE138" s="24"/>
      <c r="AF138" s="24"/>
      <c r="AG138" s="44"/>
      <c r="AH138" s="44"/>
    </row>
    <row r="139" spans="1:34" x14ac:dyDescent="0.3">
      <c r="A139" s="26"/>
      <c r="B139" s="26"/>
      <c r="C139" s="26"/>
      <c r="D139" s="26"/>
      <c r="E139" s="26"/>
      <c r="F139" s="26"/>
      <c r="G139" s="26"/>
      <c r="H139" s="26"/>
      <c r="I139" s="27"/>
      <c r="J139" s="26"/>
      <c r="K139" s="30"/>
      <c r="L139" s="26"/>
      <c r="M139" s="26"/>
      <c r="N139" s="26"/>
      <c r="O139" s="26"/>
      <c r="P139" s="31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3"/>
      <c r="AC139" s="26"/>
      <c r="AD139" s="26"/>
      <c r="AE139" s="26"/>
      <c r="AF139" s="26"/>
      <c r="AG139" s="44"/>
      <c r="AH139" s="44"/>
    </row>
    <row r="140" spans="1:34" x14ac:dyDescent="0.3">
      <c r="A140" s="24"/>
      <c r="B140" s="24"/>
      <c r="C140" s="24"/>
      <c r="D140" s="24"/>
      <c r="E140" s="24"/>
      <c r="F140" s="24"/>
      <c r="G140" s="24"/>
      <c r="H140" s="24"/>
      <c r="I140" s="25"/>
      <c r="J140" s="24"/>
      <c r="K140" s="28"/>
      <c r="L140" s="24"/>
      <c r="M140" s="24"/>
      <c r="N140" s="24"/>
      <c r="O140" s="24"/>
      <c r="P140" s="29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"/>
      <c r="AC140" s="24"/>
      <c r="AD140" s="24"/>
      <c r="AE140" s="24"/>
      <c r="AF140" s="24"/>
      <c r="AG140" s="44"/>
      <c r="AH140" s="44"/>
    </row>
    <row r="141" spans="1:34" x14ac:dyDescent="0.3">
      <c r="A141" s="26"/>
      <c r="B141" s="26"/>
      <c r="C141" s="26"/>
      <c r="D141" s="26"/>
      <c r="E141" s="26"/>
      <c r="F141" s="26"/>
      <c r="G141" s="26"/>
      <c r="H141" s="26"/>
      <c r="I141" s="27"/>
      <c r="J141" s="26"/>
      <c r="K141" s="30"/>
      <c r="L141" s="26"/>
      <c r="M141" s="26"/>
      <c r="N141" s="26"/>
      <c r="O141" s="26"/>
      <c r="P141" s="31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3"/>
      <c r="AC141" s="26"/>
      <c r="AD141" s="26"/>
      <c r="AE141" s="26"/>
      <c r="AF141" s="26"/>
      <c r="AG141" s="44"/>
      <c r="AH141" s="44"/>
    </row>
    <row r="142" spans="1:34" x14ac:dyDescent="0.3">
      <c r="A142" s="24"/>
      <c r="B142" s="24"/>
      <c r="C142" s="24"/>
      <c r="D142" s="24"/>
      <c r="E142" s="24"/>
      <c r="F142" s="24"/>
      <c r="G142" s="24"/>
      <c r="H142" s="24"/>
      <c r="I142" s="25"/>
      <c r="J142" s="24"/>
      <c r="K142" s="28"/>
      <c r="L142" s="24"/>
      <c r="M142" s="24"/>
      <c r="N142" s="24"/>
      <c r="O142" s="24"/>
      <c r="P142" s="29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"/>
      <c r="AC142" s="24"/>
      <c r="AD142" s="24"/>
      <c r="AE142" s="24"/>
      <c r="AF142" s="24"/>
      <c r="AG142" s="44"/>
      <c r="AH142" s="44"/>
    </row>
    <row r="143" spans="1:34" x14ac:dyDescent="0.3">
      <c r="A143" s="26"/>
      <c r="B143" s="26"/>
      <c r="C143" s="26"/>
      <c r="D143" s="26"/>
      <c r="E143" s="26"/>
      <c r="F143" s="26"/>
      <c r="G143" s="26"/>
      <c r="H143" s="26"/>
      <c r="I143" s="27"/>
      <c r="J143" s="26"/>
      <c r="K143" s="30"/>
      <c r="L143" s="26"/>
      <c r="M143" s="26"/>
      <c r="N143" s="26"/>
      <c r="O143" s="26"/>
      <c r="P143" s="31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3"/>
      <c r="AC143" s="26"/>
      <c r="AD143" s="26"/>
      <c r="AE143" s="26"/>
      <c r="AF143" s="26"/>
      <c r="AG143" s="44"/>
      <c r="AH143" s="44"/>
    </row>
    <row r="144" spans="1:34" x14ac:dyDescent="0.3">
      <c r="A144" s="24"/>
      <c r="B144" s="24"/>
      <c r="C144" s="24"/>
      <c r="D144" s="24"/>
      <c r="E144" s="24"/>
      <c r="F144" s="24"/>
      <c r="G144" s="24"/>
      <c r="H144" s="24"/>
      <c r="I144" s="25"/>
      <c r="J144" s="24"/>
      <c r="K144" s="28"/>
      <c r="L144" s="24"/>
      <c r="M144" s="24"/>
      <c r="N144" s="24"/>
      <c r="O144" s="24"/>
      <c r="P144" s="29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"/>
      <c r="AC144" s="24"/>
      <c r="AD144" s="24"/>
      <c r="AE144" s="24"/>
      <c r="AF144" s="24"/>
      <c r="AG144" s="44"/>
      <c r="AH144" s="44"/>
    </row>
    <row r="145" spans="1:34" x14ac:dyDescent="0.3">
      <c r="A145" s="26"/>
      <c r="B145" s="26"/>
      <c r="C145" s="26"/>
      <c r="D145" s="26"/>
      <c r="E145" s="26"/>
      <c r="F145" s="26"/>
      <c r="G145" s="26"/>
      <c r="H145" s="26"/>
      <c r="I145" s="27"/>
      <c r="J145" s="26"/>
      <c r="K145" s="30"/>
      <c r="L145" s="26"/>
      <c r="M145" s="26"/>
      <c r="N145" s="26"/>
      <c r="O145" s="26"/>
      <c r="P145" s="31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3"/>
      <c r="AC145" s="26"/>
      <c r="AD145" s="26"/>
      <c r="AE145" s="26"/>
      <c r="AF145" s="26"/>
      <c r="AG145" s="44"/>
      <c r="AH145" s="44"/>
    </row>
    <row r="146" spans="1:34" x14ac:dyDescent="0.3">
      <c r="A146" s="24"/>
      <c r="B146" s="24"/>
      <c r="C146" s="24"/>
      <c r="D146" s="24"/>
      <c r="E146" s="24"/>
      <c r="F146" s="24"/>
      <c r="G146" s="24"/>
      <c r="H146" s="24"/>
      <c r="I146" s="25"/>
      <c r="J146" s="24"/>
      <c r="K146" s="28"/>
      <c r="L146" s="24"/>
      <c r="M146" s="24"/>
      <c r="N146" s="24"/>
      <c r="O146" s="24"/>
      <c r="P146" s="29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"/>
      <c r="AC146" s="24"/>
      <c r="AD146" s="24"/>
      <c r="AE146" s="24"/>
      <c r="AF146" s="24"/>
      <c r="AG146" s="44"/>
      <c r="AH146" s="44"/>
    </row>
    <row r="147" spans="1:34" x14ac:dyDescent="0.3">
      <c r="A147" s="26"/>
      <c r="B147" s="26"/>
      <c r="C147" s="26"/>
      <c r="D147" s="26"/>
      <c r="E147" s="26"/>
      <c r="F147" s="26"/>
      <c r="G147" s="26"/>
      <c r="H147" s="26"/>
      <c r="I147" s="27"/>
      <c r="J147" s="26"/>
      <c r="K147" s="30"/>
      <c r="L147" s="26"/>
      <c r="M147" s="26"/>
      <c r="N147" s="26"/>
      <c r="O147" s="26"/>
      <c r="P147" s="31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3"/>
      <c r="AC147" s="26"/>
      <c r="AD147" s="26"/>
      <c r="AE147" s="26"/>
      <c r="AF147" s="26"/>
      <c r="AG147" s="44"/>
      <c r="AH147" s="44"/>
    </row>
    <row r="148" spans="1:34" x14ac:dyDescent="0.3">
      <c r="A148" s="24"/>
      <c r="B148" s="24"/>
      <c r="C148" s="24"/>
      <c r="D148" s="24"/>
      <c r="E148" s="24"/>
      <c r="F148" s="24"/>
      <c r="G148" s="24"/>
      <c r="H148" s="24"/>
      <c r="I148" s="25"/>
      <c r="J148" s="24"/>
      <c r="K148" s="28"/>
      <c r="L148" s="24"/>
      <c r="M148" s="24"/>
      <c r="N148" s="24"/>
      <c r="O148" s="24"/>
      <c r="P148" s="29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"/>
      <c r="AC148" s="24"/>
      <c r="AD148" s="24"/>
      <c r="AE148" s="24"/>
      <c r="AF148" s="24"/>
      <c r="AG148" s="44"/>
      <c r="AH148" s="44"/>
    </row>
    <row r="149" spans="1:34" x14ac:dyDescent="0.3">
      <c r="A149" s="26"/>
      <c r="B149" s="26"/>
      <c r="C149" s="26"/>
      <c r="D149" s="26"/>
      <c r="E149" s="26"/>
      <c r="F149" s="26"/>
      <c r="G149" s="26"/>
      <c r="H149" s="26"/>
      <c r="I149" s="27"/>
      <c r="J149" s="26"/>
      <c r="K149" s="30"/>
      <c r="L149" s="26"/>
      <c r="M149" s="26"/>
      <c r="N149" s="26"/>
      <c r="O149" s="26"/>
      <c r="P149" s="31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3"/>
      <c r="AC149" s="26"/>
      <c r="AD149" s="26"/>
      <c r="AE149" s="26"/>
      <c r="AF149" s="26"/>
      <c r="AG149" s="44"/>
      <c r="AH149" s="44"/>
    </row>
    <row r="150" spans="1:34" x14ac:dyDescent="0.3">
      <c r="A150" s="24"/>
      <c r="B150" s="24"/>
      <c r="C150" s="24"/>
      <c r="D150" s="24"/>
      <c r="E150" s="24"/>
      <c r="F150" s="24"/>
      <c r="G150" s="24"/>
      <c r="H150" s="24"/>
      <c r="I150" s="25"/>
      <c r="J150" s="24"/>
      <c r="K150" s="28"/>
      <c r="L150" s="24"/>
      <c r="M150" s="24"/>
      <c r="N150" s="24"/>
      <c r="O150" s="24"/>
      <c r="P150" s="29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"/>
      <c r="AC150" s="24"/>
      <c r="AD150" s="24"/>
      <c r="AE150" s="24"/>
      <c r="AF150" s="24"/>
      <c r="AG150" s="44"/>
      <c r="AH150" s="44"/>
    </row>
    <row r="151" spans="1:34" x14ac:dyDescent="0.3">
      <c r="A151" s="26"/>
      <c r="B151" s="26"/>
      <c r="C151" s="26"/>
      <c r="D151" s="26"/>
      <c r="E151" s="26"/>
      <c r="F151" s="26"/>
      <c r="G151" s="26"/>
      <c r="H151" s="26"/>
      <c r="I151" s="27"/>
      <c r="J151" s="26"/>
      <c r="K151" s="30"/>
      <c r="L151" s="26"/>
      <c r="M151" s="26"/>
      <c r="N151" s="26"/>
      <c r="O151" s="26"/>
      <c r="P151" s="31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3"/>
      <c r="AC151" s="26"/>
      <c r="AD151" s="26"/>
      <c r="AE151" s="26"/>
      <c r="AF151" s="26"/>
      <c r="AG151" s="44"/>
      <c r="AH151" s="44"/>
    </row>
    <row r="152" spans="1:34" x14ac:dyDescent="0.3">
      <c r="A152" s="24"/>
      <c r="B152" s="24"/>
      <c r="C152" s="24"/>
      <c r="D152" s="24"/>
      <c r="E152" s="24"/>
      <c r="F152" s="24"/>
      <c r="G152" s="24"/>
      <c r="H152" s="24"/>
      <c r="I152" s="25"/>
      <c r="J152" s="24"/>
      <c r="K152" s="28"/>
      <c r="L152" s="24"/>
      <c r="M152" s="24"/>
      <c r="N152" s="24"/>
      <c r="O152" s="24"/>
      <c r="P152" s="29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"/>
      <c r="AC152" s="24"/>
      <c r="AD152" s="24"/>
      <c r="AE152" s="24"/>
      <c r="AF152" s="24"/>
      <c r="AG152" s="44"/>
      <c r="AH152" s="44"/>
    </row>
    <row r="153" spans="1:34" x14ac:dyDescent="0.3">
      <c r="A153" s="26"/>
      <c r="B153" s="26"/>
      <c r="C153" s="26"/>
      <c r="D153" s="26"/>
      <c r="E153" s="26"/>
      <c r="F153" s="26"/>
      <c r="G153" s="26"/>
      <c r="H153" s="26"/>
      <c r="I153" s="27"/>
      <c r="J153" s="26"/>
      <c r="K153" s="30"/>
      <c r="L153" s="26"/>
      <c r="M153" s="26"/>
      <c r="N153" s="26"/>
      <c r="O153" s="26"/>
      <c r="P153" s="31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3"/>
      <c r="AC153" s="26"/>
      <c r="AD153" s="26"/>
      <c r="AE153" s="26"/>
      <c r="AF153" s="26"/>
      <c r="AG153" s="44"/>
      <c r="AH153" s="44"/>
    </row>
    <row r="154" spans="1:34" x14ac:dyDescent="0.3">
      <c r="A154" s="24"/>
      <c r="B154" s="24"/>
      <c r="C154" s="24"/>
      <c r="D154" s="24"/>
      <c r="E154" s="24"/>
      <c r="F154" s="24"/>
      <c r="G154" s="24"/>
      <c r="H154" s="24"/>
      <c r="I154" s="25"/>
      <c r="J154" s="24"/>
      <c r="K154" s="28"/>
      <c r="L154" s="24"/>
      <c r="M154" s="24"/>
      <c r="N154" s="24"/>
      <c r="O154" s="24"/>
      <c r="P154" s="29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"/>
      <c r="AC154" s="24"/>
      <c r="AD154" s="24"/>
      <c r="AE154" s="24"/>
      <c r="AF154" s="24"/>
      <c r="AG154" s="44"/>
      <c r="AH154" s="44"/>
    </row>
    <row r="155" spans="1:34" x14ac:dyDescent="0.3">
      <c r="A155" s="26"/>
      <c r="B155" s="26"/>
      <c r="C155" s="26"/>
      <c r="D155" s="26"/>
      <c r="E155" s="26"/>
      <c r="F155" s="26"/>
      <c r="G155" s="26"/>
      <c r="H155" s="26"/>
      <c r="I155" s="27"/>
      <c r="J155" s="26"/>
      <c r="K155" s="30"/>
      <c r="L155" s="26"/>
      <c r="M155" s="26"/>
      <c r="N155" s="26"/>
      <c r="O155" s="26"/>
      <c r="P155" s="31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3"/>
      <c r="AC155" s="26"/>
      <c r="AD155" s="26"/>
      <c r="AE155" s="26"/>
      <c r="AF155" s="26"/>
      <c r="AG155" s="44"/>
      <c r="AH155" s="44"/>
    </row>
    <row r="156" spans="1:34" x14ac:dyDescent="0.3">
      <c r="A156" s="24"/>
      <c r="B156" s="24"/>
      <c r="C156" s="24"/>
      <c r="D156" s="24"/>
      <c r="E156" s="24"/>
      <c r="F156" s="24"/>
      <c r="G156" s="24"/>
      <c r="H156" s="24"/>
      <c r="I156" s="25"/>
      <c r="J156" s="24"/>
      <c r="K156" s="28"/>
      <c r="L156" s="24"/>
      <c r="M156" s="24"/>
      <c r="N156" s="24"/>
      <c r="O156" s="24"/>
      <c r="P156" s="29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"/>
      <c r="AC156" s="24"/>
      <c r="AD156" s="24"/>
      <c r="AE156" s="24"/>
      <c r="AF156" s="24"/>
      <c r="AG156" s="44"/>
      <c r="AH156" s="44"/>
    </row>
    <row r="157" spans="1:34" x14ac:dyDescent="0.3">
      <c r="A157" s="26"/>
      <c r="B157" s="26"/>
      <c r="C157" s="26"/>
      <c r="D157" s="26"/>
      <c r="E157" s="26"/>
      <c r="F157" s="26"/>
      <c r="G157" s="26"/>
      <c r="H157" s="26"/>
      <c r="I157" s="27"/>
      <c r="J157" s="26"/>
      <c r="K157" s="30"/>
      <c r="L157" s="26"/>
      <c r="M157" s="26"/>
      <c r="N157" s="26"/>
      <c r="O157" s="26"/>
      <c r="P157" s="31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3"/>
      <c r="AC157" s="26"/>
      <c r="AD157" s="26"/>
      <c r="AE157" s="26"/>
      <c r="AF157" s="26"/>
      <c r="AG157" s="44"/>
      <c r="AH157" s="44"/>
    </row>
    <row r="158" spans="1:34" x14ac:dyDescent="0.3">
      <c r="A158" s="24"/>
      <c r="B158" s="24"/>
      <c r="C158" s="24"/>
      <c r="D158" s="24"/>
      <c r="E158" s="24"/>
      <c r="F158" s="24"/>
      <c r="G158" s="24"/>
      <c r="H158" s="24"/>
      <c r="I158" s="25"/>
      <c r="J158" s="24"/>
      <c r="K158" s="28"/>
      <c r="L158" s="24"/>
      <c r="M158" s="24"/>
      <c r="N158" s="24"/>
      <c r="O158" s="24"/>
      <c r="P158" s="29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"/>
      <c r="AC158" s="24"/>
      <c r="AD158" s="24"/>
      <c r="AE158" s="24"/>
      <c r="AF158" s="24"/>
      <c r="AG158" s="44"/>
      <c r="AH158" s="44"/>
    </row>
    <row r="159" spans="1:34" x14ac:dyDescent="0.3">
      <c r="A159" s="26"/>
      <c r="B159" s="26"/>
      <c r="C159" s="26"/>
      <c r="D159" s="26"/>
      <c r="E159" s="26"/>
      <c r="F159" s="26"/>
      <c r="G159" s="26"/>
      <c r="H159" s="26"/>
      <c r="I159" s="27"/>
      <c r="J159" s="26"/>
      <c r="K159" s="30"/>
      <c r="L159" s="26"/>
      <c r="M159" s="26"/>
      <c r="N159" s="26"/>
      <c r="O159" s="26"/>
      <c r="P159" s="31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3"/>
      <c r="AC159" s="26"/>
      <c r="AD159" s="26"/>
      <c r="AE159" s="26"/>
      <c r="AF159" s="26"/>
      <c r="AG159" s="44"/>
      <c r="AH159" s="44"/>
    </row>
    <row r="160" spans="1:34" x14ac:dyDescent="0.3">
      <c r="A160" s="24"/>
      <c r="B160" s="24"/>
      <c r="C160" s="24"/>
      <c r="D160" s="24"/>
      <c r="E160" s="24"/>
      <c r="F160" s="24"/>
      <c r="G160" s="24"/>
      <c r="H160" s="24"/>
      <c r="I160" s="25"/>
      <c r="J160" s="24"/>
      <c r="K160" s="28"/>
      <c r="L160" s="24"/>
      <c r="M160" s="24"/>
      <c r="N160" s="24"/>
      <c r="O160" s="24"/>
      <c r="P160" s="29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"/>
      <c r="AC160" s="24"/>
      <c r="AD160" s="24"/>
      <c r="AE160" s="24"/>
      <c r="AF160" s="24"/>
      <c r="AG160" s="44"/>
      <c r="AH160" s="44"/>
    </row>
    <row r="161" spans="1:34" x14ac:dyDescent="0.3">
      <c r="A161" s="26"/>
      <c r="B161" s="26"/>
      <c r="C161" s="26"/>
      <c r="D161" s="26"/>
      <c r="E161" s="26"/>
      <c r="F161" s="26"/>
      <c r="G161" s="26"/>
      <c r="H161" s="26"/>
      <c r="I161" s="27"/>
      <c r="J161" s="26"/>
      <c r="K161" s="30"/>
      <c r="L161" s="26"/>
      <c r="M161" s="26"/>
      <c r="N161" s="26"/>
      <c r="O161" s="26"/>
      <c r="P161" s="31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3"/>
      <c r="AC161" s="26"/>
      <c r="AD161" s="26"/>
      <c r="AE161" s="26"/>
      <c r="AF161" s="26"/>
      <c r="AG161" s="44"/>
      <c r="AH161" s="44"/>
    </row>
    <row r="162" spans="1:34" x14ac:dyDescent="0.3">
      <c r="A162" s="24"/>
      <c r="B162" s="24"/>
      <c r="C162" s="24"/>
      <c r="D162" s="24"/>
      <c r="E162" s="24"/>
      <c r="F162" s="24"/>
      <c r="G162" s="24"/>
      <c r="H162" s="24"/>
      <c r="I162" s="25"/>
      <c r="J162" s="24"/>
      <c r="K162" s="28"/>
      <c r="L162" s="24"/>
      <c r="M162" s="24"/>
      <c r="N162" s="24"/>
      <c r="O162" s="24"/>
      <c r="P162" s="29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"/>
      <c r="AC162" s="24"/>
      <c r="AD162" s="24"/>
      <c r="AE162" s="24"/>
      <c r="AF162" s="24"/>
      <c r="AG162" s="44"/>
      <c r="AH162" s="44"/>
    </row>
    <row r="163" spans="1:34" x14ac:dyDescent="0.3">
      <c r="A163" s="26"/>
      <c r="B163" s="26"/>
      <c r="C163" s="26"/>
      <c r="D163" s="26"/>
      <c r="E163" s="26"/>
      <c r="F163" s="26"/>
      <c r="G163" s="26"/>
      <c r="H163" s="26"/>
      <c r="I163" s="27"/>
      <c r="J163" s="26"/>
      <c r="K163" s="30"/>
      <c r="L163" s="26"/>
      <c r="M163" s="26"/>
      <c r="N163" s="26"/>
      <c r="O163" s="26"/>
      <c r="P163" s="31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3"/>
      <c r="AC163" s="26"/>
      <c r="AD163" s="26"/>
      <c r="AE163" s="26"/>
      <c r="AF163" s="26"/>
      <c r="AG163" s="44"/>
      <c r="AH163" s="44"/>
    </row>
    <row r="164" spans="1:34" x14ac:dyDescent="0.3">
      <c r="A164" s="24"/>
      <c r="B164" s="24"/>
      <c r="C164" s="24"/>
      <c r="D164" s="24"/>
      <c r="E164" s="24"/>
      <c r="F164" s="24"/>
      <c r="G164" s="24"/>
      <c r="H164" s="24"/>
      <c r="I164" s="25"/>
      <c r="J164" s="24"/>
      <c r="K164" s="28"/>
      <c r="L164" s="24"/>
      <c r="M164" s="24"/>
      <c r="N164" s="24"/>
      <c r="O164" s="24"/>
      <c r="P164" s="29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"/>
      <c r="AC164" s="24"/>
      <c r="AD164" s="24"/>
      <c r="AE164" s="24"/>
      <c r="AF164" s="24"/>
      <c r="AG164" s="44"/>
      <c r="AH164" s="44"/>
    </row>
    <row r="165" spans="1:34" x14ac:dyDescent="0.3">
      <c r="A165" s="26"/>
      <c r="B165" s="26"/>
      <c r="C165" s="26"/>
      <c r="D165" s="26"/>
      <c r="E165" s="26"/>
      <c r="F165" s="26"/>
      <c r="G165" s="26"/>
      <c r="H165" s="26"/>
      <c r="I165" s="27"/>
      <c r="J165" s="26"/>
      <c r="K165" s="30"/>
      <c r="L165" s="26"/>
      <c r="M165" s="26"/>
      <c r="N165" s="26"/>
      <c r="O165" s="26"/>
      <c r="P165" s="31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3"/>
      <c r="AC165" s="26"/>
      <c r="AD165" s="26"/>
      <c r="AE165" s="26"/>
      <c r="AF165" s="26"/>
      <c r="AG165" s="44"/>
      <c r="AH165" s="44"/>
    </row>
    <row r="166" spans="1:34" x14ac:dyDescent="0.3">
      <c r="A166" s="24"/>
      <c r="B166" s="24"/>
      <c r="C166" s="24"/>
      <c r="D166" s="24"/>
      <c r="E166" s="24"/>
      <c r="F166" s="24"/>
      <c r="G166" s="24"/>
      <c r="H166" s="24"/>
      <c r="I166" s="25"/>
      <c r="J166" s="24"/>
      <c r="K166" s="28"/>
      <c r="L166" s="24"/>
      <c r="M166" s="24"/>
      <c r="N166" s="24"/>
      <c r="O166" s="24"/>
      <c r="P166" s="29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"/>
      <c r="AC166" s="24"/>
      <c r="AD166" s="24"/>
      <c r="AE166" s="24"/>
      <c r="AF166" s="24"/>
      <c r="AG166" s="44"/>
      <c r="AH166" s="44"/>
    </row>
    <row r="167" spans="1:34" x14ac:dyDescent="0.3">
      <c r="A167" s="26"/>
      <c r="B167" s="26"/>
      <c r="C167" s="26"/>
      <c r="D167" s="26"/>
      <c r="E167" s="26"/>
      <c r="F167" s="26"/>
      <c r="G167" s="26"/>
      <c r="H167" s="26"/>
      <c r="I167" s="27"/>
      <c r="J167" s="26"/>
      <c r="K167" s="30"/>
      <c r="L167" s="26"/>
      <c r="M167" s="26"/>
      <c r="N167" s="26"/>
      <c r="O167" s="26"/>
      <c r="P167" s="31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3"/>
      <c r="AC167" s="26"/>
      <c r="AD167" s="26"/>
      <c r="AE167" s="26"/>
      <c r="AF167" s="26"/>
      <c r="AG167" s="44"/>
      <c r="AH167" s="44"/>
    </row>
    <row r="168" spans="1:34" x14ac:dyDescent="0.3">
      <c r="A168" s="24"/>
      <c r="B168" s="24"/>
      <c r="C168" s="24"/>
      <c r="D168" s="24"/>
      <c r="E168" s="24"/>
      <c r="F168" s="24"/>
      <c r="G168" s="24"/>
      <c r="H168" s="24"/>
      <c r="I168" s="25"/>
      <c r="J168" s="24"/>
      <c r="K168" s="28"/>
      <c r="L168" s="24"/>
      <c r="M168" s="24"/>
      <c r="N168" s="24"/>
      <c r="O168" s="24"/>
      <c r="P168" s="29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"/>
      <c r="AC168" s="24"/>
      <c r="AD168" s="24"/>
      <c r="AE168" s="24"/>
      <c r="AF168" s="24"/>
      <c r="AG168" s="44"/>
      <c r="AH168" s="44"/>
    </row>
    <row r="169" spans="1:34" x14ac:dyDescent="0.3">
      <c r="A169" s="26"/>
      <c r="B169" s="26"/>
      <c r="C169" s="26"/>
      <c r="D169" s="26"/>
      <c r="E169" s="26"/>
      <c r="F169" s="26"/>
      <c r="G169" s="26"/>
      <c r="H169" s="26"/>
      <c r="I169" s="27"/>
      <c r="J169" s="26"/>
      <c r="K169" s="30"/>
      <c r="L169" s="26"/>
      <c r="M169" s="26"/>
      <c r="N169" s="26"/>
      <c r="O169" s="26"/>
      <c r="P169" s="31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3"/>
      <c r="AC169" s="26"/>
      <c r="AD169" s="26"/>
      <c r="AE169" s="26"/>
      <c r="AF169" s="26"/>
      <c r="AG169" s="44"/>
      <c r="AH169" s="44"/>
    </row>
    <row r="170" spans="1:34" x14ac:dyDescent="0.3">
      <c r="A170" s="24"/>
      <c r="B170" s="24"/>
      <c r="C170" s="24"/>
      <c r="D170" s="24"/>
      <c r="E170" s="24"/>
      <c r="F170" s="24"/>
      <c r="G170" s="24"/>
      <c r="H170" s="24"/>
      <c r="I170" s="25"/>
      <c r="J170" s="24"/>
      <c r="K170" s="28"/>
      <c r="L170" s="24"/>
      <c r="M170" s="24"/>
      <c r="N170" s="24"/>
      <c r="O170" s="24"/>
      <c r="P170" s="29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"/>
      <c r="AC170" s="24"/>
      <c r="AD170" s="24"/>
      <c r="AE170" s="24"/>
      <c r="AF170" s="24"/>
      <c r="AG170" s="44"/>
      <c r="AH170" s="44"/>
    </row>
    <row r="171" spans="1:34" x14ac:dyDescent="0.3">
      <c r="A171" s="26"/>
      <c r="B171" s="26"/>
      <c r="C171" s="26"/>
      <c r="D171" s="26"/>
      <c r="E171" s="26"/>
      <c r="F171" s="26"/>
      <c r="G171" s="26"/>
      <c r="H171" s="26"/>
      <c r="I171" s="27"/>
      <c r="J171" s="26"/>
      <c r="K171" s="30"/>
      <c r="L171" s="26"/>
      <c r="M171" s="26"/>
      <c r="N171" s="26"/>
      <c r="O171" s="26"/>
      <c r="P171" s="31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3"/>
      <c r="AC171" s="26"/>
      <c r="AD171" s="26"/>
      <c r="AE171" s="26"/>
      <c r="AF171" s="26"/>
      <c r="AG171" s="44"/>
      <c r="AH171" s="44"/>
    </row>
    <row r="172" spans="1:34" x14ac:dyDescent="0.3">
      <c r="A172" s="24"/>
      <c r="B172" s="24"/>
      <c r="C172" s="24"/>
      <c r="D172" s="24"/>
      <c r="E172" s="24"/>
      <c r="F172" s="24"/>
      <c r="G172" s="24"/>
      <c r="H172" s="24"/>
      <c r="I172" s="25"/>
      <c r="J172" s="24"/>
      <c r="K172" s="28"/>
      <c r="L172" s="24"/>
      <c r="M172" s="24"/>
      <c r="N172" s="24"/>
      <c r="O172" s="24"/>
      <c r="P172" s="29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"/>
      <c r="AC172" s="24"/>
      <c r="AD172" s="24"/>
      <c r="AE172" s="24"/>
      <c r="AF172" s="24"/>
      <c r="AG172" s="44"/>
      <c r="AH172" s="44"/>
    </row>
    <row r="173" spans="1:34" x14ac:dyDescent="0.3">
      <c r="A173" s="26"/>
      <c r="B173" s="26"/>
      <c r="C173" s="26"/>
      <c r="D173" s="26"/>
      <c r="E173" s="26"/>
      <c r="F173" s="26"/>
      <c r="G173" s="26"/>
      <c r="H173" s="26"/>
      <c r="I173" s="27"/>
      <c r="J173" s="26"/>
      <c r="K173" s="30"/>
      <c r="L173" s="26"/>
      <c r="M173" s="26"/>
      <c r="N173" s="26"/>
      <c r="O173" s="26"/>
      <c r="P173" s="31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3"/>
      <c r="AC173" s="26"/>
      <c r="AD173" s="26"/>
      <c r="AE173" s="26"/>
      <c r="AF173" s="26"/>
      <c r="AG173" s="44"/>
      <c r="AH173" s="44"/>
    </row>
    <row r="174" spans="1:34" x14ac:dyDescent="0.3">
      <c r="A174" s="24"/>
      <c r="B174" s="24"/>
      <c r="C174" s="24"/>
      <c r="D174" s="24"/>
      <c r="E174" s="24"/>
      <c r="F174" s="24"/>
      <c r="G174" s="24"/>
      <c r="H174" s="24"/>
      <c r="I174" s="25"/>
      <c r="J174" s="24"/>
      <c r="K174" s="28"/>
      <c r="L174" s="24"/>
      <c r="M174" s="24"/>
      <c r="N174" s="24"/>
      <c r="O174" s="24"/>
      <c r="P174" s="29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"/>
      <c r="AC174" s="24"/>
      <c r="AD174" s="24"/>
      <c r="AE174" s="24"/>
      <c r="AF174" s="24"/>
      <c r="AG174" s="44"/>
      <c r="AH174" s="44"/>
    </row>
    <row r="175" spans="1:34" x14ac:dyDescent="0.3">
      <c r="A175" s="26"/>
      <c r="B175" s="26"/>
      <c r="C175" s="26"/>
      <c r="D175" s="26"/>
      <c r="E175" s="26"/>
      <c r="F175" s="26"/>
      <c r="G175" s="26"/>
      <c r="H175" s="26"/>
      <c r="I175" s="27"/>
      <c r="J175" s="26"/>
      <c r="K175" s="30"/>
      <c r="L175" s="26"/>
      <c r="M175" s="26"/>
      <c r="N175" s="26"/>
      <c r="O175" s="26"/>
      <c r="P175" s="31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3"/>
      <c r="AC175" s="26"/>
      <c r="AD175" s="26"/>
      <c r="AE175" s="26"/>
      <c r="AF175" s="26"/>
      <c r="AG175" s="44"/>
      <c r="AH175" s="44"/>
    </row>
    <row r="176" spans="1:34" x14ac:dyDescent="0.3">
      <c r="A176" s="24"/>
      <c r="B176" s="24"/>
      <c r="C176" s="24"/>
      <c r="D176" s="24"/>
      <c r="E176" s="24"/>
      <c r="F176" s="24"/>
      <c r="G176" s="24"/>
      <c r="H176" s="24"/>
      <c r="I176" s="25"/>
      <c r="J176" s="24"/>
      <c r="K176" s="28"/>
      <c r="L176" s="24"/>
      <c r="M176" s="24"/>
      <c r="N176" s="24"/>
      <c r="O176" s="24"/>
      <c r="P176" s="29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"/>
      <c r="AC176" s="24"/>
      <c r="AD176" s="24"/>
      <c r="AE176" s="24"/>
      <c r="AF176" s="24"/>
      <c r="AG176" s="44"/>
      <c r="AH176" s="44"/>
    </row>
    <row r="177" spans="1:34" x14ac:dyDescent="0.3">
      <c r="A177" s="26"/>
      <c r="B177" s="26"/>
      <c r="C177" s="26"/>
      <c r="D177" s="26"/>
      <c r="E177" s="26"/>
      <c r="F177" s="26"/>
      <c r="G177" s="26"/>
      <c r="H177" s="26"/>
      <c r="I177" s="27"/>
      <c r="J177" s="26"/>
      <c r="K177" s="30"/>
      <c r="L177" s="26"/>
      <c r="M177" s="26"/>
      <c r="N177" s="26"/>
      <c r="O177" s="26"/>
      <c r="P177" s="31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3"/>
      <c r="AC177" s="26"/>
      <c r="AD177" s="26"/>
      <c r="AE177" s="26"/>
      <c r="AF177" s="26"/>
      <c r="AG177" s="44"/>
      <c r="AH177" s="44"/>
    </row>
    <row r="178" spans="1:34" x14ac:dyDescent="0.3">
      <c r="A178" s="24"/>
      <c r="B178" s="24"/>
      <c r="C178" s="24"/>
      <c r="D178" s="24"/>
      <c r="E178" s="24"/>
      <c r="F178" s="24"/>
      <c r="G178" s="24"/>
      <c r="H178" s="24"/>
      <c r="I178" s="25"/>
      <c r="J178" s="24"/>
      <c r="K178" s="28"/>
      <c r="L178" s="24"/>
      <c r="M178" s="24"/>
      <c r="N178" s="24"/>
      <c r="O178" s="24"/>
      <c r="P178" s="29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"/>
      <c r="AC178" s="24"/>
      <c r="AD178" s="24"/>
      <c r="AE178" s="24"/>
      <c r="AF178" s="24"/>
      <c r="AG178" s="44"/>
      <c r="AH178" s="44"/>
    </row>
    <row r="179" spans="1:34" x14ac:dyDescent="0.3">
      <c r="A179" s="26"/>
      <c r="B179" s="26"/>
      <c r="C179" s="26"/>
      <c r="D179" s="26"/>
      <c r="E179" s="26"/>
      <c r="F179" s="26"/>
      <c r="G179" s="26"/>
      <c r="H179" s="26"/>
      <c r="I179" s="27"/>
      <c r="J179" s="26"/>
      <c r="K179" s="30"/>
      <c r="L179" s="26"/>
      <c r="M179" s="26"/>
      <c r="N179" s="26"/>
      <c r="O179" s="26"/>
      <c r="P179" s="31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3"/>
      <c r="AC179" s="26"/>
      <c r="AD179" s="26"/>
      <c r="AE179" s="26"/>
      <c r="AF179" s="26"/>
      <c r="AG179" s="44"/>
      <c r="AH179" s="44"/>
    </row>
    <row r="180" spans="1:34" x14ac:dyDescent="0.3">
      <c r="A180" s="24"/>
      <c r="B180" s="24"/>
      <c r="C180" s="24"/>
      <c r="D180" s="24"/>
      <c r="E180" s="24"/>
      <c r="F180" s="24"/>
      <c r="G180" s="24"/>
      <c r="H180" s="24"/>
      <c r="I180" s="25"/>
      <c r="J180" s="24"/>
      <c r="K180" s="28"/>
      <c r="L180" s="24"/>
      <c r="M180" s="24"/>
      <c r="N180" s="24"/>
      <c r="O180" s="24"/>
      <c r="P180" s="29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"/>
      <c r="AC180" s="24"/>
      <c r="AD180" s="24"/>
      <c r="AE180" s="24"/>
      <c r="AF180" s="24"/>
      <c r="AG180" s="44"/>
      <c r="AH180" s="44"/>
    </row>
    <row r="181" spans="1:34" x14ac:dyDescent="0.3">
      <c r="A181" s="26"/>
      <c r="B181" s="26"/>
      <c r="C181" s="26"/>
      <c r="D181" s="26"/>
      <c r="E181" s="26"/>
      <c r="F181" s="26"/>
      <c r="G181" s="26"/>
      <c r="H181" s="26"/>
      <c r="I181" s="27"/>
      <c r="J181" s="26"/>
      <c r="K181" s="30"/>
      <c r="L181" s="26"/>
      <c r="M181" s="26"/>
      <c r="N181" s="26"/>
      <c r="O181" s="26"/>
      <c r="P181" s="31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3"/>
      <c r="AC181" s="26"/>
      <c r="AD181" s="26"/>
      <c r="AE181" s="26"/>
      <c r="AF181" s="26"/>
      <c r="AG181" s="44"/>
      <c r="AH181" s="44"/>
    </row>
    <row r="182" spans="1:34" x14ac:dyDescent="0.3">
      <c r="A182" s="24"/>
      <c r="B182" s="24"/>
      <c r="C182" s="24"/>
      <c r="D182" s="24"/>
      <c r="E182" s="24"/>
      <c r="F182" s="24"/>
      <c r="G182" s="24"/>
      <c r="H182" s="24"/>
      <c r="I182" s="25"/>
      <c r="J182" s="24"/>
      <c r="K182" s="28"/>
      <c r="L182" s="24"/>
      <c r="M182" s="24"/>
      <c r="N182" s="24"/>
      <c r="O182" s="24"/>
      <c r="P182" s="29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"/>
      <c r="AC182" s="24"/>
      <c r="AD182" s="24"/>
      <c r="AE182" s="24"/>
      <c r="AF182" s="24"/>
      <c r="AG182" s="44"/>
      <c r="AH182" s="44"/>
    </row>
    <row r="183" spans="1:34" x14ac:dyDescent="0.3">
      <c r="A183" s="26"/>
      <c r="B183" s="26"/>
      <c r="C183" s="26"/>
      <c r="D183" s="26"/>
      <c r="E183" s="26"/>
      <c r="F183" s="26"/>
      <c r="G183" s="26"/>
      <c r="H183" s="26"/>
      <c r="I183" s="27"/>
      <c r="J183" s="26"/>
      <c r="K183" s="30"/>
      <c r="L183" s="26"/>
      <c r="M183" s="26"/>
      <c r="N183" s="26"/>
      <c r="O183" s="26"/>
      <c r="P183" s="31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3"/>
      <c r="AC183" s="26"/>
      <c r="AD183" s="26"/>
      <c r="AE183" s="26"/>
      <c r="AF183" s="26"/>
      <c r="AG183" s="44"/>
      <c r="AH183" s="44"/>
    </row>
    <row r="184" spans="1:34" x14ac:dyDescent="0.3">
      <c r="A184" s="24"/>
      <c r="B184" s="24"/>
      <c r="C184" s="24"/>
      <c r="D184" s="24"/>
      <c r="E184" s="24"/>
      <c r="F184" s="24"/>
      <c r="G184" s="24"/>
      <c r="H184" s="24"/>
      <c r="I184" s="25"/>
      <c r="J184" s="24"/>
      <c r="K184" s="28"/>
      <c r="L184" s="24"/>
      <c r="M184" s="24"/>
      <c r="N184" s="24"/>
      <c r="O184" s="24"/>
      <c r="P184" s="29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"/>
      <c r="AC184" s="24"/>
      <c r="AD184" s="24"/>
      <c r="AE184" s="24"/>
      <c r="AF184" s="24"/>
      <c r="AG184" s="44"/>
      <c r="AH184" s="44"/>
    </row>
    <row r="185" spans="1:34" x14ac:dyDescent="0.3">
      <c r="A185" s="26"/>
      <c r="B185" s="26"/>
      <c r="C185" s="26"/>
      <c r="D185" s="26"/>
      <c r="E185" s="26"/>
      <c r="F185" s="26"/>
      <c r="G185" s="26"/>
      <c r="H185" s="26"/>
      <c r="I185" s="27"/>
      <c r="J185" s="26"/>
      <c r="K185" s="30"/>
      <c r="L185" s="26"/>
      <c r="M185" s="26"/>
      <c r="N185" s="26"/>
      <c r="O185" s="26"/>
      <c r="P185" s="31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3"/>
      <c r="AC185" s="26"/>
      <c r="AD185" s="26"/>
      <c r="AE185" s="26"/>
      <c r="AF185" s="26"/>
      <c r="AG185" s="44"/>
      <c r="AH185" s="44"/>
    </row>
    <row r="186" spans="1:34" x14ac:dyDescent="0.3">
      <c r="A186" s="24"/>
      <c r="B186" s="24"/>
      <c r="C186" s="24"/>
      <c r="D186" s="24"/>
      <c r="E186" s="24"/>
      <c r="F186" s="24"/>
      <c r="G186" s="24"/>
      <c r="H186" s="24"/>
      <c r="I186" s="25"/>
      <c r="J186" s="24"/>
      <c r="K186" s="28"/>
      <c r="L186" s="24"/>
      <c r="M186" s="24"/>
      <c r="N186" s="24"/>
      <c r="O186" s="24"/>
      <c r="P186" s="29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"/>
      <c r="AC186" s="24"/>
      <c r="AD186" s="24"/>
      <c r="AE186" s="24"/>
      <c r="AF186" s="24"/>
      <c r="AG186" s="44"/>
      <c r="AH186" s="44"/>
    </row>
    <row r="187" spans="1:34" x14ac:dyDescent="0.3">
      <c r="A187" s="26"/>
      <c r="B187" s="26"/>
      <c r="C187" s="26"/>
      <c r="D187" s="26"/>
      <c r="E187" s="26"/>
      <c r="F187" s="26"/>
      <c r="G187" s="26"/>
      <c r="H187" s="26"/>
      <c r="I187" s="27"/>
      <c r="J187" s="26"/>
      <c r="K187" s="30"/>
      <c r="L187" s="26"/>
      <c r="M187" s="26"/>
      <c r="N187" s="26"/>
      <c r="O187" s="26"/>
      <c r="P187" s="31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3"/>
      <c r="AC187" s="26"/>
      <c r="AD187" s="26"/>
      <c r="AE187" s="26"/>
      <c r="AF187" s="26"/>
      <c r="AG187" s="44"/>
      <c r="AH187" s="44"/>
    </row>
    <row r="188" spans="1:34" x14ac:dyDescent="0.3">
      <c r="A188" s="24"/>
      <c r="B188" s="24"/>
      <c r="C188" s="24"/>
      <c r="D188" s="24"/>
      <c r="E188" s="24"/>
      <c r="F188" s="24"/>
      <c r="G188" s="24"/>
      <c r="H188" s="24"/>
      <c r="I188" s="25"/>
      <c r="J188" s="24"/>
      <c r="K188" s="28"/>
      <c r="L188" s="24"/>
      <c r="M188" s="24"/>
      <c r="N188" s="24"/>
      <c r="O188" s="24"/>
      <c r="P188" s="29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"/>
      <c r="AC188" s="24"/>
      <c r="AD188" s="24"/>
      <c r="AE188" s="24"/>
      <c r="AF188" s="24"/>
      <c r="AG188" s="44"/>
      <c r="AH188" s="44"/>
    </row>
    <row r="189" spans="1:34" x14ac:dyDescent="0.3">
      <c r="A189" s="26"/>
      <c r="B189" s="26"/>
      <c r="C189" s="26"/>
      <c r="D189" s="26"/>
      <c r="E189" s="26"/>
      <c r="F189" s="26"/>
      <c r="G189" s="26"/>
      <c r="H189" s="26"/>
      <c r="I189" s="27"/>
      <c r="J189" s="26"/>
      <c r="K189" s="30"/>
      <c r="L189" s="26"/>
      <c r="M189" s="26"/>
      <c r="N189" s="26"/>
      <c r="O189" s="26"/>
      <c r="P189" s="31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3"/>
      <c r="AC189" s="26"/>
      <c r="AD189" s="26"/>
      <c r="AE189" s="26"/>
      <c r="AF189" s="26"/>
      <c r="AG189" s="44"/>
      <c r="AH189" s="44"/>
    </row>
    <row r="190" spans="1:34" x14ac:dyDescent="0.3">
      <c r="A190" s="24"/>
      <c r="B190" s="24"/>
      <c r="C190" s="24"/>
      <c r="D190" s="24"/>
      <c r="E190" s="24"/>
      <c r="F190" s="24"/>
      <c r="G190" s="24"/>
      <c r="H190" s="24"/>
      <c r="I190" s="25"/>
      <c r="J190" s="24"/>
      <c r="K190" s="28"/>
      <c r="L190" s="24"/>
      <c r="M190" s="24"/>
      <c r="N190" s="24"/>
      <c r="O190" s="24"/>
      <c r="P190" s="29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"/>
      <c r="AC190" s="24"/>
      <c r="AD190" s="24"/>
      <c r="AE190" s="24"/>
      <c r="AF190" s="24"/>
      <c r="AG190" s="44"/>
      <c r="AH190" s="44"/>
    </row>
    <row r="191" spans="1:34" x14ac:dyDescent="0.3">
      <c r="A191" s="26"/>
      <c r="B191" s="26"/>
      <c r="C191" s="26"/>
      <c r="D191" s="26"/>
      <c r="E191" s="26"/>
      <c r="F191" s="26"/>
      <c r="G191" s="26"/>
      <c r="H191" s="26"/>
      <c r="I191" s="27"/>
      <c r="J191" s="26"/>
      <c r="K191" s="30"/>
      <c r="L191" s="26"/>
      <c r="M191" s="26"/>
      <c r="N191" s="26"/>
      <c r="O191" s="26"/>
      <c r="P191" s="31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3"/>
      <c r="AC191" s="26"/>
      <c r="AD191" s="26"/>
      <c r="AE191" s="26"/>
      <c r="AF191" s="26"/>
      <c r="AG191" s="44"/>
      <c r="AH191" s="44"/>
    </row>
    <row r="192" spans="1:34" x14ac:dyDescent="0.3">
      <c r="A192" s="24"/>
      <c r="B192" s="24"/>
      <c r="C192" s="24"/>
      <c r="D192" s="24"/>
      <c r="E192" s="24"/>
      <c r="F192" s="24"/>
      <c r="G192" s="24"/>
      <c r="H192" s="24"/>
      <c r="I192" s="25"/>
      <c r="J192" s="24"/>
      <c r="K192" s="28"/>
      <c r="L192" s="24"/>
      <c r="M192" s="24"/>
      <c r="N192" s="24"/>
      <c r="O192" s="24"/>
      <c r="P192" s="29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"/>
      <c r="AC192" s="24"/>
      <c r="AD192" s="24"/>
      <c r="AE192" s="24"/>
      <c r="AF192" s="24"/>
      <c r="AG192" s="44"/>
      <c r="AH192" s="44"/>
    </row>
    <row r="193" spans="1:34" x14ac:dyDescent="0.3">
      <c r="A193" s="26"/>
      <c r="B193" s="26"/>
      <c r="C193" s="26"/>
      <c r="D193" s="26"/>
      <c r="E193" s="26"/>
      <c r="F193" s="26"/>
      <c r="G193" s="26"/>
      <c r="H193" s="26"/>
      <c r="I193" s="27"/>
      <c r="J193" s="26"/>
      <c r="K193" s="30"/>
      <c r="L193" s="26"/>
      <c r="M193" s="26"/>
      <c r="N193" s="26"/>
      <c r="O193" s="26"/>
      <c r="P193" s="31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3"/>
      <c r="AC193" s="26"/>
      <c r="AD193" s="26"/>
      <c r="AE193" s="26"/>
      <c r="AF193" s="26"/>
      <c r="AG193" s="44"/>
      <c r="AH193" s="44"/>
    </row>
    <row r="194" spans="1:34" x14ac:dyDescent="0.3">
      <c r="A194" s="24"/>
      <c r="B194" s="24"/>
      <c r="C194" s="24"/>
      <c r="D194" s="24"/>
      <c r="E194" s="24"/>
      <c r="F194" s="24"/>
      <c r="G194" s="24"/>
      <c r="H194" s="24"/>
      <c r="I194" s="25"/>
      <c r="J194" s="24"/>
      <c r="K194" s="28"/>
      <c r="L194" s="24"/>
      <c r="M194" s="24"/>
      <c r="N194" s="24"/>
      <c r="O194" s="24"/>
      <c r="P194" s="29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"/>
      <c r="AC194" s="24"/>
      <c r="AD194" s="24"/>
      <c r="AE194" s="24"/>
      <c r="AF194" s="24"/>
      <c r="AG194" s="44"/>
      <c r="AH194" s="44"/>
    </row>
    <row r="195" spans="1:34" x14ac:dyDescent="0.3">
      <c r="A195" s="26"/>
      <c r="B195" s="26"/>
      <c r="C195" s="26"/>
      <c r="D195" s="26"/>
      <c r="E195" s="26"/>
      <c r="F195" s="26"/>
      <c r="G195" s="26"/>
      <c r="H195" s="26"/>
      <c r="I195" s="27"/>
      <c r="J195" s="26"/>
      <c r="K195" s="30"/>
      <c r="L195" s="26"/>
      <c r="M195" s="26"/>
      <c r="N195" s="26"/>
      <c r="O195" s="26"/>
      <c r="P195" s="31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3"/>
      <c r="AC195" s="26"/>
      <c r="AD195" s="26"/>
      <c r="AE195" s="26"/>
      <c r="AF195" s="26"/>
      <c r="AG195" s="44"/>
      <c r="AH195" s="44"/>
    </row>
    <row r="196" spans="1:34" x14ac:dyDescent="0.3">
      <c r="A196" s="24"/>
      <c r="B196" s="24"/>
      <c r="C196" s="24"/>
      <c r="D196" s="24"/>
      <c r="E196" s="24"/>
      <c r="F196" s="24"/>
      <c r="G196" s="24"/>
      <c r="H196" s="24"/>
      <c r="I196" s="25"/>
      <c r="J196" s="24"/>
      <c r="K196" s="28"/>
      <c r="L196" s="24"/>
      <c r="M196" s="24"/>
      <c r="N196" s="24"/>
      <c r="O196" s="24"/>
      <c r="P196" s="29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"/>
      <c r="AC196" s="24"/>
      <c r="AD196" s="24"/>
      <c r="AE196" s="24"/>
      <c r="AF196" s="24"/>
      <c r="AG196" s="44"/>
      <c r="AH196" s="44"/>
    </row>
    <row r="197" spans="1:34" x14ac:dyDescent="0.3">
      <c r="A197" s="26"/>
      <c r="B197" s="26"/>
      <c r="C197" s="26"/>
      <c r="D197" s="26"/>
      <c r="E197" s="26"/>
      <c r="F197" s="26"/>
      <c r="G197" s="26"/>
      <c r="H197" s="26"/>
      <c r="I197" s="27"/>
      <c r="J197" s="26"/>
      <c r="K197" s="30"/>
      <c r="L197" s="26"/>
      <c r="M197" s="26"/>
      <c r="N197" s="26"/>
      <c r="O197" s="26"/>
      <c r="P197" s="31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3"/>
      <c r="AC197" s="26"/>
      <c r="AD197" s="26"/>
      <c r="AE197" s="26"/>
      <c r="AF197" s="26"/>
      <c r="AG197" s="44"/>
      <c r="AH197" s="44"/>
    </row>
    <row r="198" spans="1:34" x14ac:dyDescent="0.3">
      <c r="A198" s="24"/>
      <c r="B198" s="24"/>
      <c r="C198" s="24"/>
      <c r="D198" s="24"/>
      <c r="E198" s="24"/>
      <c r="F198" s="24"/>
      <c r="G198" s="24"/>
      <c r="H198" s="24"/>
      <c r="I198" s="25"/>
      <c r="J198" s="24"/>
      <c r="K198" s="28"/>
      <c r="L198" s="24"/>
      <c r="M198" s="24"/>
      <c r="N198" s="24"/>
      <c r="O198" s="24"/>
      <c r="P198" s="29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"/>
      <c r="AC198" s="24"/>
      <c r="AD198" s="24"/>
      <c r="AE198" s="24"/>
      <c r="AF198" s="24"/>
      <c r="AG198" s="44"/>
      <c r="AH198" s="44"/>
    </row>
    <row r="199" spans="1:34" x14ac:dyDescent="0.3">
      <c r="A199" s="26"/>
      <c r="B199" s="26"/>
      <c r="C199" s="26"/>
      <c r="D199" s="26"/>
      <c r="E199" s="26"/>
      <c r="F199" s="26"/>
      <c r="G199" s="26"/>
      <c r="H199" s="26"/>
      <c r="I199" s="27"/>
      <c r="J199" s="26"/>
      <c r="K199" s="30"/>
      <c r="L199" s="26"/>
      <c r="M199" s="26"/>
      <c r="N199" s="26"/>
      <c r="O199" s="26"/>
      <c r="P199" s="31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3"/>
      <c r="AC199" s="26"/>
      <c r="AD199" s="26"/>
      <c r="AE199" s="26"/>
      <c r="AF199" s="26"/>
      <c r="AG199" s="44"/>
      <c r="AH199" s="44"/>
    </row>
    <row r="200" spans="1:34" x14ac:dyDescent="0.3">
      <c r="A200" s="24"/>
      <c r="B200" s="24"/>
      <c r="C200" s="24"/>
      <c r="D200" s="24"/>
      <c r="E200" s="24"/>
      <c r="F200" s="24"/>
      <c r="G200" s="24"/>
      <c r="H200" s="24"/>
      <c r="I200" s="25"/>
      <c r="J200" s="24"/>
      <c r="K200" s="28"/>
      <c r="L200" s="24"/>
      <c r="M200" s="24"/>
      <c r="N200" s="24"/>
      <c r="O200" s="24"/>
      <c r="P200" s="29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"/>
      <c r="AC200" s="24"/>
      <c r="AD200" s="24"/>
      <c r="AE200" s="24"/>
      <c r="AF200" s="24"/>
      <c r="AG200" s="44"/>
      <c r="AH200" s="44"/>
    </row>
    <row r="201" spans="1:34" x14ac:dyDescent="0.3">
      <c r="A201" s="26"/>
      <c r="B201" s="26"/>
      <c r="C201" s="26"/>
      <c r="D201" s="26"/>
      <c r="E201" s="26"/>
      <c r="F201" s="26"/>
      <c r="G201" s="26"/>
      <c r="H201" s="26"/>
      <c r="I201" s="27"/>
      <c r="J201" s="26"/>
      <c r="K201" s="30"/>
      <c r="L201" s="26"/>
      <c r="M201" s="26"/>
      <c r="N201" s="26"/>
      <c r="O201" s="26"/>
      <c r="P201" s="31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3"/>
      <c r="AC201" s="26"/>
      <c r="AD201" s="26"/>
      <c r="AE201" s="26"/>
      <c r="AF201" s="26"/>
      <c r="AG201" s="44"/>
      <c r="AH201" s="44"/>
    </row>
    <row r="202" spans="1:34" x14ac:dyDescent="0.3">
      <c r="A202" s="24"/>
      <c r="B202" s="24"/>
      <c r="C202" s="24"/>
      <c r="D202" s="24"/>
      <c r="E202" s="24"/>
      <c r="F202" s="24"/>
      <c r="G202" s="24"/>
      <c r="H202" s="24"/>
      <c r="I202" s="25"/>
      <c r="J202" s="24"/>
      <c r="K202" s="28"/>
      <c r="L202" s="24"/>
      <c r="M202" s="24"/>
      <c r="N202" s="24"/>
      <c r="O202" s="24"/>
      <c r="P202" s="29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"/>
      <c r="AC202" s="24"/>
      <c r="AD202" s="24"/>
      <c r="AE202" s="24"/>
      <c r="AF202" s="24"/>
      <c r="AG202" s="44"/>
      <c r="AH202" s="44"/>
    </row>
    <row r="203" spans="1:34" x14ac:dyDescent="0.3">
      <c r="A203" s="26"/>
      <c r="B203" s="26"/>
      <c r="C203" s="26"/>
      <c r="D203" s="26"/>
      <c r="E203" s="26"/>
      <c r="F203" s="26"/>
      <c r="G203" s="26"/>
      <c r="H203" s="26"/>
      <c r="I203" s="27"/>
      <c r="J203" s="26"/>
      <c r="K203" s="30"/>
      <c r="L203" s="26"/>
      <c r="M203" s="26"/>
      <c r="N203" s="26"/>
      <c r="O203" s="26"/>
      <c r="P203" s="31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3"/>
      <c r="AC203" s="26"/>
      <c r="AD203" s="26"/>
      <c r="AE203" s="26"/>
      <c r="AF203" s="26"/>
      <c r="AG203" s="44"/>
      <c r="AH203" s="44"/>
    </row>
    <row r="204" spans="1:34" x14ac:dyDescent="0.3">
      <c r="A204" s="24"/>
      <c r="B204" s="24"/>
      <c r="C204" s="24"/>
      <c r="D204" s="24"/>
      <c r="E204" s="24"/>
      <c r="F204" s="24"/>
      <c r="G204" s="24"/>
      <c r="H204" s="24"/>
      <c r="I204" s="25"/>
      <c r="J204" s="24"/>
      <c r="K204" s="28"/>
      <c r="L204" s="24"/>
      <c r="M204" s="24"/>
      <c r="N204" s="24"/>
      <c r="O204" s="24"/>
      <c r="P204" s="29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"/>
      <c r="AC204" s="24"/>
      <c r="AD204" s="24"/>
      <c r="AE204" s="24"/>
      <c r="AF204" s="24"/>
      <c r="AG204" s="44"/>
      <c r="AH204" s="44"/>
    </row>
    <row r="205" spans="1:34" x14ac:dyDescent="0.3">
      <c r="A205" s="26"/>
      <c r="B205" s="26"/>
      <c r="C205" s="26"/>
      <c r="D205" s="26"/>
      <c r="E205" s="26"/>
      <c r="F205" s="26"/>
      <c r="G205" s="26"/>
      <c r="H205" s="26"/>
      <c r="I205" s="27"/>
      <c r="J205" s="26"/>
      <c r="K205" s="30"/>
      <c r="L205" s="26"/>
      <c r="M205" s="26"/>
      <c r="N205" s="26"/>
      <c r="O205" s="26"/>
      <c r="P205" s="31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3"/>
      <c r="AC205" s="26"/>
      <c r="AD205" s="26"/>
      <c r="AE205" s="26"/>
      <c r="AF205" s="26"/>
      <c r="AG205" s="44"/>
      <c r="AH205" s="44"/>
    </row>
    <row r="206" spans="1:34" x14ac:dyDescent="0.3">
      <c r="A206" s="24"/>
      <c r="B206" s="24"/>
      <c r="C206" s="24"/>
      <c r="D206" s="24"/>
      <c r="E206" s="24"/>
      <c r="F206" s="24"/>
      <c r="G206" s="24"/>
      <c r="H206" s="24"/>
      <c r="I206" s="25"/>
      <c r="J206" s="24"/>
      <c r="K206" s="28"/>
      <c r="L206" s="24"/>
      <c r="M206" s="24"/>
      <c r="N206" s="24"/>
      <c r="O206" s="24"/>
      <c r="P206" s="29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"/>
      <c r="AC206" s="24"/>
      <c r="AD206" s="24"/>
      <c r="AE206" s="24"/>
      <c r="AF206" s="24"/>
      <c r="AG206" s="44"/>
      <c r="AH206" s="44"/>
    </row>
    <row r="207" spans="1:34" x14ac:dyDescent="0.3">
      <c r="A207" s="26"/>
      <c r="B207" s="26"/>
      <c r="C207" s="26"/>
      <c r="D207" s="26"/>
      <c r="E207" s="26"/>
      <c r="F207" s="26"/>
      <c r="G207" s="26"/>
      <c r="H207" s="26"/>
      <c r="I207" s="27"/>
      <c r="J207" s="26"/>
      <c r="K207" s="30"/>
      <c r="L207" s="26"/>
      <c r="M207" s="26"/>
      <c r="N207" s="26"/>
      <c r="O207" s="26"/>
      <c r="P207" s="31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3"/>
      <c r="AC207" s="26"/>
      <c r="AD207" s="26"/>
      <c r="AE207" s="26"/>
      <c r="AF207" s="26"/>
      <c r="AG207" s="44"/>
      <c r="AH207" s="44"/>
    </row>
    <row r="208" spans="1:34" x14ac:dyDescent="0.3">
      <c r="A208" s="24"/>
      <c r="B208" s="24"/>
      <c r="C208" s="24"/>
      <c r="D208" s="24"/>
      <c r="E208" s="24"/>
      <c r="F208" s="24"/>
      <c r="G208" s="24"/>
      <c r="H208" s="24"/>
      <c r="I208" s="25"/>
      <c r="J208" s="24"/>
      <c r="K208" s="28"/>
      <c r="L208" s="24"/>
      <c r="M208" s="24"/>
      <c r="N208" s="24"/>
      <c r="O208" s="24"/>
      <c r="P208" s="29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"/>
      <c r="AC208" s="24"/>
      <c r="AD208" s="24"/>
      <c r="AE208" s="24"/>
      <c r="AF208" s="24"/>
      <c r="AG208" s="44"/>
      <c r="AH208" s="44"/>
    </row>
    <row r="209" spans="1:34" x14ac:dyDescent="0.3">
      <c r="A209" s="26"/>
      <c r="B209" s="26"/>
      <c r="C209" s="26"/>
      <c r="D209" s="26"/>
      <c r="E209" s="26"/>
      <c r="F209" s="26"/>
      <c r="G209" s="26"/>
      <c r="H209" s="26"/>
      <c r="I209" s="27"/>
      <c r="J209" s="26"/>
      <c r="K209" s="30"/>
      <c r="L209" s="26"/>
      <c r="M209" s="26"/>
      <c r="N209" s="26"/>
      <c r="O209" s="26"/>
      <c r="P209" s="31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3"/>
      <c r="AC209" s="26"/>
      <c r="AD209" s="26"/>
      <c r="AE209" s="26"/>
      <c r="AF209" s="26"/>
      <c r="AG209" s="44"/>
      <c r="AH209" s="44"/>
    </row>
    <row r="210" spans="1:34" x14ac:dyDescent="0.3">
      <c r="A210" s="24"/>
      <c r="B210" s="24"/>
      <c r="C210" s="24"/>
      <c r="D210" s="24"/>
      <c r="E210" s="24"/>
      <c r="F210" s="24"/>
      <c r="G210" s="24"/>
      <c r="H210" s="24"/>
      <c r="I210" s="25"/>
      <c r="J210" s="24"/>
      <c r="K210" s="28"/>
      <c r="L210" s="24"/>
      <c r="M210" s="24"/>
      <c r="N210" s="24"/>
      <c r="O210" s="24"/>
      <c r="P210" s="29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"/>
      <c r="AC210" s="24"/>
      <c r="AD210" s="24"/>
      <c r="AE210" s="24"/>
      <c r="AF210" s="24"/>
      <c r="AG210" s="44"/>
      <c r="AH210" s="44"/>
    </row>
    <row r="211" spans="1:34" x14ac:dyDescent="0.3">
      <c r="A211" s="26"/>
      <c r="B211" s="26"/>
      <c r="C211" s="26"/>
      <c r="D211" s="26"/>
      <c r="E211" s="26"/>
      <c r="F211" s="26"/>
      <c r="G211" s="26"/>
      <c r="H211" s="26"/>
      <c r="I211" s="27"/>
      <c r="J211" s="26"/>
      <c r="K211" s="30"/>
      <c r="L211" s="26"/>
      <c r="M211" s="26"/>
      <c r="N211" s="26"/>
      <c r="O211" s="26"/>
      <c r="P211" s="31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3"/>
      <c r="AC211" s="26"/>
      <c r="AD211" s="26"/>
      <c r="AE211" s="26"/>
      <c r="AF211" s="26"/>
      <c r="AG211" s="44"/>
      <c r="AH211" s="44"/>
    </row>
    <row r="212" spans="1:34" x14ac:dyDescent="0.3">
      <c r="A212" s="24"/>
      <c r="B212" s="24"/>
      <c r="C212" s="24"/>
      <c r="D212" s="24"/>
      <c r="E212" s="24"/>
      <c r="F212" s="24"/>
      <c r="G212" s="24"/>
      <c r="H212" s="24"/>
      <c r="I212" s="25"/>
      <c r="J212" s="24"/>
      <c r="K212" s="28"/>
      <c r="L212" s="24"/>
      <c r="M212" s="24"/>
      <c r="N212" s="24"/>
      <c r="O212" s="24"/>
      <c r="P212" s="29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"/>
      <c r="AC212" s="24"/>
      <c r="AD212" s="24"/>
      <c r="AE212" s="24"/>
      <c r="AF212" s="24"/>
      <c r="AG212" s="44"/>
      <c r="AH212" s="44"/>
    </row>
    <row r="213" spans="1:34" x14ac:dyDescent="0.3">
      <c r="A213" s="26"/>
      <c r="B213" s="26"/>
      <c r="C213" s="26"/>
      <c r="D213" s="26"/>
      <c r="E213" s="26"/>
      <c r="F213" s="26"/>
      <c r="G213" s="26"/>
      <c r="H213" s="26"/>
      <c r="I213" s="27"/>
      <c r="J213" s="26"/>
      <c r="K213" s="30"/>
      <c r="L213" s="26"/>
      <c r="M213" s="26"/>
      <c r="N213" s="26"/>
      <c r="O213" s="26"/>
      <c r="P213" s="31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3"/>
      <c r="AC213" s="26"/>
      <c r="AD213" s="26"/>
      <c r="AE213" s="26"/>
      <c r="AF213" s="26"/>
      <c r="AG213" s="44"/>
      <c r="AH213" s="44"/>
    </row>
    <row r="214" spans="1:34" x14ac:dyDescent="0.3">
      <c r="A214" s="24"/>
      <c r="B214" s="24"/>
      <c r="C214" s="24"/>
      <c r="D214" s="24"/>
      <c r="E214" s="24"/>
      <c r="F214" s="24"/>
      <c r="G214" s="24"/>
      <c r="H214" s="24"/>
      <c r="I214" s="25"/>
      <c r="J214" s="24"/>
      <c r="K214" s="28"/>
      <c r="L214" s="24"/>
      <c r="M214" s="24"/>
      <c r="N214" s="24"/>
      <c r="O214" s="24"/>
      <c r="P214" s="29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"/>
      <c r="AC214" s="24"/>
      <c r="AD214" s="24"/>
      <c r="AE214" s="24"/>
      <c r="AF214" s="24"/>
      <c r="AG214" s="44"/>
      <c r="AH214" s="44"/>
    </row>
    <row r="215" spans="1:34" x14ac:dyDescent="0.3">
      <c r="A215" s="26"/>
      <c r="B215" s="26"/>
      <c r="C215" s="26"/>
      <c r="D215" s="26"/>
      <c r="E215" s="26"/>
      <c r="F215" s="26"/>
      <c r="G215" s="26"/>
      <c r="H215" s="26"/>
      <c r="I215" s="27"/>
      <c r="J215" s="26"/>
      <c r="K215" s="30"/>
      <c r="L215" s="26"/>
      <c r="M215" s="26"/>
      <c r="N215" s="26"/>
      <c r="O215" s="26"/>
      <c r="P215" s="31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3"/>
      <c r="AC215" s="26"/>
      <c r="AD215" s="26"/>
      <c r="AE215" s="26"/>
      <c r="AF215" s="26"/>
      <c r="AG215" s="44"/>
      <c r="AH215" s="44"/>
    </row>
    <row r="216" spans="1:34" x14ac:dyDescent="0.3">
      <c r="A216" s="24"/>
      <c r="B216" s="24"/>
      <c r="C216" s="24"/>
      <c r="D216" s="24"/>
      <c r="E216" s="24"/>
      <c r="F216" s="24"/>
      <c r="G216" s="24"/>
      <c r="H216" s="24"/>
      <c r="I216" s="25"/>
      <c r="J216" s="24"/>
      <c r="K216" s="28"/>
      <c r="L216" s="24"/>
      <c r="M216" s="24"/>
      <c r="N216" s="24"/>
      <c r="O216" s="24"/>
      <c r="P216" s="29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"/>
      <c r="AC216" s="24"/>
      <c r="AD216" s="24"/>
      <c r="AE216" s="24"/>
      <c r="AF216" s="24"/>
      <c r="AG216" s="44"/>
      <c r="AH216" s="44"/>
    </row>
    <row r="217" spans="1:34" x14ac:dyDescent="0.3">
      <c r="A217" s="26"/>
      <c r="B217" s="26"/>
      <c r="C217" s="26"/>
      <c r="D217" s="26"/>
      <c r="E217" s="26"/>
      <c r="F217" s="26"/>
      <c r="G217" s="26"/>
      <c r="H217" s="26"/>
      <c r="I217" s="27"/>
      <c r="J217" s="26"/>
      <c r="K217" s="30"/>
      <c r="L217" s="26"/>
      <c r="M217" s="26"/>
      <c r="N217" s="26"/>
      <c r="O217" s="26"/>
      <c r="P217" s="31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3"/>
      <c r="AC217" s="26"/>
      <c r="AD217" s="26"/>
      <c r="AE217" s="26"/>
      <c r="AF217" s="26"/>
      <c r="AG217" s="44"/>
      <c r="AH217" s="44"/>
    </row>
    <row r="218" spans="1:34" x14ac:dyDescent="0.3">
      <c r="A218" s="24"/>
      <c r="B218" s="24"/>
      <c r="C218" s="24"/>
      <c r="D218" s="24"/>
      <c r="E218" s="24"/>
      <c r="F218" s="24"/>
      <c r="G218" s="24"/>
      <c r="H218" s="24"/>
      <c r="I218" s="25"/>
      <c r="J218" s="24"/>
      <c r="K218" s="28"/>
      <c r="L218" s="24"/>
      <c r="M218" s="24"/>
      <c r="N218" s="24"/>
      <c r="O218" s="24"/>
      <c r="P218" s="29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"/>
      <c r="AC218" s="24"/>
      <c r="AD218" s="24"/>
      <c r="AE218" s="24"/>
      <c r="AF218" s="24"/>
      <c r="AG218" s="44"/>
      <c r="AH218" s="44"/>
    </row>
    <row r="219" spans="1:34" x14ac:dyDescent="0.3">
      <c r="A219" s="26"/>
      <c r="B219" s="26"/>
      <c r="C219" s="26"/>
      <c r="D219" s="26"/>
      <c r="E219" s="26"/>
      <c r="F219" s="26"/>
      <c r="G219" s="26"/>
      <c r="H219" s="26"/>
      <c r="I219" s="27"/>
      <c r="J219" s="26"/>
      <c r="K219" s="30"/>
      <c r="L219" s="26"/>
      <c r="M219" s="26"/>
      <c r="N219" s="26"/>
      <c r="O219" s="26"/>
      <c r="P219" s="31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3"/>
      <c r="AC219" s="26"/>
      <c r="AD219" s="26"/>
      <c r="AE219" s="26"/>
      <c r="AF219" s="26"/>
      <c r="AG219" s="44"/>
      <c r="AH219" s="44"/>
    </row>
    <row r="220" spans="1:34" x14ac:dyDescent="0.3">
      <c r="A220" s="24"/>
      <c r="B220" s="24"/>
      <c r="C220" s="24"/>
      <c r="D220" s="24"/>
      <c r="E220" s="24"/>
      <c r="F220" s="24"/>
      <c r="G220" s="24"/>
      <c r="H220" s="24"/>
      <c r="I220" s="25"/>
      <c r="J220" s="24"/>
      <c r="K220" s="28"/>
      <c r="L220" s="24"/>
      <c r="M220" s="24"/>
      <c r="N220" s="24"/>
      <c r="O220" s="24"/>
      <c r="P220" s="29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"/>
      <c r="AC220" s="24"/>
      <c r="AD220" s="24"/>
      <c r="AE220" s="24"/>
      <c r="AF220" s="24"/>
      <c r="AG220" s="44"/>
      <c r="AH220" s="44"/>
    </row>
    <row r="221" spans="1:34" x14ac:dyDescent="0.3">
      <c r="A221" s="26"/>
      <c r="B221" s="26"/>
      <c r="C221" s="26"/>
      <c r="D221" s="26"/>
      <c r="E221" s="26"/>
      <c r="F221" s="26"/>
      <c r="G221" s="26"/>
      <c r="H221" s="26"/>
      <c r="I221" s="27"/>
      <c r="J221" s="26"/>
      <c r="K221" s="30"/>
      <c r="L221" s="26"/>
      <c r="M221" s="26"/>
      <c r="N221" s="26"/>
      <c r="O221" s="26"/>
      <c r="P221" s="31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3"/>
      <c r="AC221" s="26"/>
      <c r="AD221" s="26"/>
      <c r="AE221" s="26"/>
      <c r="AF221" s="26"/>
      <c r="AG221" s="44"/>
      <c r="AH221" s="44"/>
    </row>
    <row r="222" spans="1:34" x14ac:dyDescent="0.3">
      <c r="A222" s="24"/>
      <c r="B222" s="24"/>
      <c r="C222" s="24"/>
      <c r="D222" s="24"/>
      <c r="E222" s="24"/>
      <c r="F222" s="24"/>
      <c r="G222" s="24"/>
      <c r="H222" s="24"/>
      <c r="I222" s="25"/>
      <c r="J222" s="24"/>
      <c r="K222" s="28"/>
      <c r="L222" s="24"/>
      <c r="M222" s="24"/>
      <c r="N222" s="24"/>
      <c r="O222" s="24"/>
      <c r="P222" s="29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"/>
      <c r="AC222" s="24"/>
      <c r="AD222" s="24"/>
      <c r="AE222" s="24"/>
      <c r="AF222" s="24"/>
      <c r="AG222" s="44"/>
      <c r="AH222" s="44"/>
    </row>
    <row r="223" spans="1:34" x14ac:dyDescent="0.3">
      <c r="A223" s="26"/>
      <c r="B223" s="26"/>
      <c r="C223" s="26"/>
      <c r="D223" s="26"/>
      <c r="E223" s="26"/>
      <c r="F223" s="26"/>
      <c r="G223" s="26"/>
      <c r="H223" s="26"/>
      <c r="I223" s="27"/>
      <c r="J223" s="26"/>
      <c r="K223" s="30"/>
      <c r="L223" s="26"/>
      <c r="M223" s="26"/>
      <c r="N223" s="26"/>
      <c r="O223" s="26"/>
      <c r="P223" s="31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3"/>
      <c r="AC223" s="26"/>
      <c r="AD223" s="26"/>
      <c r="AE223" s="26"/>
      <c r="AF223" s="26"/>
      <c r="AG223" s="44"/>
      <c r="AH223" s="44"/>
    </row>
    <row r="224" spans="1:34" x14ac:dyDescent="0.3">
      <c r="A224" s="24"/>
      <c r="B224" s="24"/>
      <c r="C224" s="24"/>
      <c r="D224" s="24"/>
      <c r="E224" s="24"/>
      <c r="F224" s="24"/>
      <c r="G224" s="24"/>
      <c r="H224" s="24"/>
      <c r="I224" s="25"/>
      <c r="J224" s="24"/>
      <c r="K224" s="28"/>
      <c r="L224" s="24"/>
      <c r="M224" s="24"/>
      <c r="N224" s="24"/>
      <c r="O224" s="24"/>
      <c r="P224" s="29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"/>
      <c r="AC224" s="24"/>
      <c r="AD224" s="24"/>
      <c r="AE224" s="24"/>
      <c r="AF224" s="24"/>
      <c r="AG224" s="44"/>
      <c r="AH224" s="44"/>
    </row>
    <row r="225" spans="1:34" x14ac:dyDescent="0.3">
      <c r="A225" s="26"/>
      <c r="B225" s="26"/>
      <c r="C225" s="26"/>
      <c r="D225" s="26"/>
      <c r="E225" s="26"/>
      <c r="F225" s="26"/>
      <c r="G225" s="26"/>
      <c r="H225" s="26"/>
      <c r="I225" s="27"/>
      <c r="J225" s="26"/>
      <c r="K225" s="30"/>
      <c r="L225" s="26"/>
      <c r="M225" s="26"/>
      <c r="N225" s="26"/>
      <c r="O225" s="26"/>
      <c r="P225" s="31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3"/>
      <c r="AC225" s="26"/>
      <c r="AD225" s="26"/>
      <c r="AE225" s="26"/>
      <c r="AF225" s="26"/>
      <c r="AG225" s="44"/>
      <c r="AH225" s="44"/>
    </row>
    <row r="226" spans="1:34" x14ac:dyDescent="0.3">
      <c r="A226" s="24"/>
      <c r="B226" s="24"/>
      <c r="C226" s="24"/>
      <c r="D226" s="24"/>
      <c r="E226" s="24"/>
      <c r="F226" s="24"/>
      <c r="G226" s="24"/>
      <c r="H226" s="24"/>
      <c r="I226" s="25"/>
      <c r="J226" s="24"/>
      <c r="K226" s="28"/>
      <c r="L226" s="24"/>
      <c r="M226" s="24"/>
      <c r="N226" s="24"/>
      <c r="O226" s="24"/>
      <c r="P226" s="29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"/>
      <c r="AC226" s="24"/>
      <c r="AD226" s="24"/>
      <c r="AE226" s="24"/>
      <c r="AF226" s="24"/>
      <c r="AG226" s="44"/>
      <c r="AH226" s="44"/>
    </row>
    <row r="227" spans="1:34" x14ac:dyDescent="0.3">
      <c r="A227" s="26"/>
      <c r="B227" s="26"/>
      <c r="C227" s="26"/>
      <c r="D227" s="26"/>
      <c r="E227" s="26"/>
      <c r="F227" s="26"/>
      <c r="G227" s="26"/>
      <c r="H227" s="26"/>
      <c r="I227" s="27"/>
      <c r="J227" s="26"/>
      <c r="K227" s="30"/>
      <c r="L227" s="26"/>
      <c r="M227" s="26"/>
      <c r="N227" s="26"/>
      <c r="O227" s="26"/>
      <c r="P227" s="31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3"/>
      <c r="AC227" s="26"/>
      <c r="AD227" s="26"/>
      <c r="AE227" s="26"/>
      <c r="AF227" s="26"/>
      <c r="AG227" s="44"/>
      <c r="AH227" s="44"/>
    </row>
    <row r="228" spans="1:34" x14ac:dyDescent="0.3">
      <c r="A228" s="24"/>
      <c r="B228" s="24"/>
      <c r="C228" s="24"/>
      <c r="D228" s="24"/>
      <c r="E228" s="24"/>
      <c r="F228" s="24"/>
      <c r="G228" s="24"/>
      <c r="H228" s="24"/>
      <c r="I228" s="25"/>
      <c r="J228" s="24"/>
      <c r="K228" s="28"/>
      <c r="L228" s="24"/>
      <c r="M228" s="24"/>
      <c r="N228" s="24"/>
      <c r="O228" s="24"/>
      <c r="P228" s="29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"/>
      <c r="AC228" s="24"/>
      <c r="AD228" s="24"/>
      <c r="AE228" s="24"/>
      <c r="AF228" s="24"/>
      <c r="AG228" s="44"/>
      <c r="AH228" s="44"/>
    </row>
    <row r="229" spans="1:34" x14ac:dyDescent="0.3">
      <c r="A229" s="26"/>
      <c r="B229" s="26"/>
      <c r="C229" s="26"/>
      <c r="D229" s="26"/>
      <c r="E229" s="26"/>
      <c r="F229" s="26"/>
      <c r="G229" s="26"/>
      <c r="H229" s="26"/>
      <c r="I229" s="27"/>
      <c r="J229" s="26"/>
      <c r="K229" s="30"/>
      <c r="L229" s="26"/>
      <c r="M229" s="26"/>
      <c r="N229" s="26"/>
      <c r="O229" s="26"/>
      <c r="P229" s="31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3"/>
      <c r="AC229" s="26"/>
      <c r="AD229" s="26"/>
      <c r="AE229" s="26"/>
      <c r="AF229" s="26"/>
      <c r="AG229" s="44"/>
      <c r="AH229" s="44"/>
    </row>
    <row r="230" spans="1:34" x14ac:dyDescent="0.3">
      <c r="A230" s="24"/>
      <c r="B230" s="24"/>
      <c r="C230" s="24"/>
      <c r="D230" s="24"/>
      <c r="E230" s="24"/>
      <c r="F230" s="24"/>
      <c r="G230" s="24"/>
      <c r="H230" s="24"/>
      <c r="I230" s="25"/>
      <c r="J230" s="24"/>
      <c r="K230" s="28"/>
      <c r="L230" s="24"/>
      <c r="M230" s="24"/>
      <c r="N230" s="24"/>
      <c r="O230" s="24"/>
      <c r="P230" s="29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"/>
      <c r="AC230" s="24"/>
      <c r="AD230" s="24"/>
      <c r="AE230" s="24"/>
      <c r="AF230" s="24"/>
      <c r="AG230" s="44"/>
      <c r="AH230" s="44"/>
    </row>
    <row r="231" spans="1:34" x14ac:dyDescent="0.3">
      <c r="A231" s="26"/>
      <c r="B231" s="26"/>
      <c r="C231" s="26"/>
      <c r="D231" s="26"/>
      <c r="E231" s="26"/>
      <c r="F231" s="26"/>
      <c r="G231" s="26"/>
      <c r="H231" s="26"/>
      <c r="I231" s="27"/>
      <c r="J231" s="26"/>
      <c r="K231" s="30"/>
      <c r="L231" s="26"/>
      <c r="M231" s="26"/>
      <c r="N231" s="26"/>
      <c r="O231" s="26"/>
      <c r="P231" s="31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3"/>
      <c r="AC231" s="26"/>
      <c r="AD231" s="26"/>
      <c r="AE231" s="26"/>
      <c r="AF231" s="26"/>
      <c r="AG231" s="44"/>
      <c r="AH231" s="44"/>
    </row>
    <row r="232" spans="1:34" x14ac:dyDescent="0.3">
      <c r="A232" s="24"/>
      <c r="B232" s="24"/>
      <c r="C232" s="24"/>
      <c r="D232" s="24"/>
      <c r="E232" s="24"/>
      <c r="F232" s="24"/>
      <c r="G232" s="24"/>
      <c r="H232" s="24"/>
      <c r="I232" s="25"/>
      <c r="J232" s="24"/>
      <c r="K232" s="28"/>
      <c r="L232" s="24"/>
      <c r="M232" s="24"/>
      <c r="N232" s="24"/>
      <c r="O232" s="24"/>
      <c r="P232" s="29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"/>
      <c r="AC232" s="24"/>
      <c r="AD232" s="24"/>
      <c r="AE232" s="24"/>
      <c r="AF232" s="24"/>
      <c r="AG232" s="44"/>
      <c r="AH232" s="44"/>
    </row>
    <row r="233" spans="1:34" x14ac:dyDescent="0.3">
      <c r="A233" s="26"/>
      <c r="B233" s="26"/>
      <c r="C233" s="26"/>
      <c r="D233" s="26"/>
      <c r="E233" s="26"/>
      <c r="F233" s="26"/>
      <c r="G233" s="26"/>
      <c r="H233" s="26"/>
      <c r="I233" s="27"/>
      <c r="J233" s="26"/>
      <c r="K233" s="30"/>
      <c r="L233" s="26"/>
      <c r="M233" s="26"/>
      <c r="N233" s="26"/>
      <c r="O233" s="26"/>
      <c r="P233" s="31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3"/>
      <c r="AC233" s="26"/>
      <c r="AD233" s="26"/>
      <c r="AE233" s="26"/>
      <c r="AF233" s="26"/>
      <c r="AG233" s="44"/>
      <c r="AH233" s="44"/>
    </row>
    <row r="234" spans="1:34" x14ac:dyDescent="0.3">
      <c r="A234" s="24"/>
      <c r="B234" s="24"/>
      <c r="C234" s="24"/>
      <c r="D234" s="24"/>
      <c r="E234" s="24"/>
      <c r="F234" s="24"/>
      <c r="G234" s="24"/>
      <c r="H234" s="24"/>
      <c r="I234" s="25"/>
      <c r="J234" s="24"/>
      <c r="K234" s="28"/>
      <c r="L234" s="24"/>
      <c r="M234" s="24"/>
      <c r="N234" s="24"/>
      <c r="O234" s="24"/>
      <c r="P234" s="29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"/>
      <c r="AC234" s="24"/>
      <c r="AD234" s="24"/>
      <c r="AE234" s="24"/>
      <c r="AF234" s="24"/>
      <c r="AG234" s="44"/>
      <c r="AH234" s="44"/>
    </row>
    <row r="235" spans="1:34" x14ac:dyDescent="0.3">
      <c r="A235" s="26"/>
      <c r="B235" s="26"/>
      <c r="C235" s="26"/>
      <c r="D235" s="26"/>
      <c r="E235" s="26"/>
      <c r="F235" s="26"/>
      <c r="G235" s="26"/>
      <c r="H235" s="26"/>
      <c r="I235" s="27"/>
      <c r="J235" s="26"/>
      <c r="K235" s="30"/>
      <c r="L235" s="26"/>
      <c r="M235" s="26"/>
      <c r="N235" s="26"/>
      <c r="O235" s="26"/>
      <c r="P235" s="31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3"/>
      <c r="AC235" s="26"/>
      <c r="AD235" s="26"/>
      <c r="AE235" s="26"/>
      <c r="AF235" s="26"/>
      <c r="AG235" s="44"/>
      <c r="AH235" s="44"/>
    </row>
    <row r="236" spans="1:34" x14ac:dyDescent="0.3">
      <c r="A236" s="24"/>
      <c r="B236" s="24"/>
      <c r="C236" s="24"/>
      <c r="D236" s="24"/>
      <c r="E236" s="24"/>
      <c r="F236" s="24"/>
      <c r="G236" s="24"/>
      <c r="H236" s="24"/>
      <c r="I236" s="25"/>
      <c r="J236" s="24"/>
      <c r="K236" s="28"/>
      <c r="L236" s="24"/>
      <c r="M236" s="24"/>
      <c r="N236" s="24"/>
      <c r="O236" s="24"/>
      <c r="P236" s="29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"/>
      <c r="AC236" s="24"/>
      <c r="AD236" s="24"/>
      <c r="AE236" s="24"/>
      <c r="AF236" s="24"/>
      <c r="AG236" s="44"/>
      <c r="AH236" s="44"/>
    </row>
    <row r="237" spans="1:34" x14ac:dyDescent="0.3">
      <c r="A237" s="26"/>
      <c r="B237" s="26"/>
      <c r="C237" s="26"/>
      <c r="D237" s="26"/>
      <c r="E237" s="26"/>
      <c r="F237" s="26"/>
      <c r="G237" s="26"/>
      <c r="H237" s="26"/>
      <c r="I237" s="27"/>
      <c r="J237" s="26"/>
      <c r="K237" s="30"/>
      <c r="L237" s="26"/>
      <c r="M237" s="26"/>
      <c r="N237" s="26"/>
      <c r="O237" s="26"/>
      <c r="P237" s="31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3"/>
      <c r="AC237" s="26"/>
      <c r="AD237" s="26"/>
      <c r="AE237" s="26"/>
      <c r="AF237" s="26"/>
      <c r="AG237" s="44"/>
      <c r="AH237" s="44"/>
    </row>
    <row r="238" spans="1:34" x14ac:dyDescent="0.3">
      <c r="A238" s="24"/>
      <c r="B238" s="24"/>
      <c r="C238" s="24"/>
      <c r="D238" s="24"/>
      <c r="E238" s="24"/>
      <c r="F238" s="24"/>
      <c r="G238" s="24"/>
      <c r="H238" s="24"/>
      <c r="I238" s="25"/>
      <c r="J238" s="24"/>
      <c r="K238" s="28"/>
      <c r="L238" s="24"/>
      <c r="M238" s="24"/>
      <c r="N238" s="24"/>
      <c r="O238" s="24"/>
      <c r="P238" s="29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"/>
      <c r="AC238" s="24"/>
      <c r="AD238" s="24"/>
      <c r="AE238" s="24"/>
      <c r="AF238" s="24"/>
      <c r="AG238" s="44"/>
      <c r="AH238" s="44"/>
    </row>
    <row r="239" spans="1:34" x14ac:dyDescent="0.3">
      <c r="A239" s="26"/>
      <c r="B239" s="26"/>
      <c r="C239" s="26"/>
      <c r="D239" s="26"/>
      <c r="E239" s="26"/>
      <c r="F239" s="26"/>
      <c r="G239" s="26"/>
      <c r="H239" s="26"/>
      <c r="I239" s="27"/>
      <c r="J239" s="26"/>
      <c r="K239" s="30"/>
      <c r="L239" s="26"/>
      <c r="M239" s="26"/>
      <c r="N239" s="26"/>
      <c r="O239" s="26"/>
      <c r="P239" s="31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3"/>
      <c r="AC239" s="26"/>
      <c r="AD239" s="26"/>
      <c r="AE239" s="26"/>
      <c r="AF239" s="26"/>
      <c r="AG239" s="44"/>
      <c r="AH239" s="44"/>
    </row>
    <row r="240" spans="1:34" x14ac:dyDescent="0.3">
      <c r="A240" s="24"/>
      <c r="B240" s="24"/>
      <c r="C240" s="24"/>
      <c r="D240" s="24"/>
      <c r="E240" s="24"/>
      <c r="F240" s="24"/>
      <c r="G240" s="24"/>
      <c r="H240" s="24"/>
      <c r="I240" s="25"/>
      <c r="J240" s="24"/>
      <c r="K240" s="28"/>
      <c r="L240" s="24"/>
      <c r="M240" s="24"/>
      <c r="N240" s="24"/>
      <c r="O240" s="24"/>
      <c r="P240" s="29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"/>
      <c r="AC240" s="24"/>
      <c r="AD240" s="24"/>
      <c r="AE240" s="24"/>
      <c r="AF240" s="24"/>
      <c r="AG240" s="44"/>
      <c r="AH240" s="44"/>
    </row>
    <row r="241" spans="1:34" x14ac:dyDescent="0.3">
      <c r="A241" s="26"/>
      <c r="B241" s="26"/>
      <c r="C241" s="26"/>
      <c r="D241" s="26"/>
      <c r="E241" s="26"/>
      <c r="F241" s="26"/>
      <c r="G241" s="26"/>
      <c r="H241" s="26"/>
      <c r="I241" s="27"/>
      <c r="J241" s="26"/>
      <c r="K241" s="30"/>
      <c r="L241" s="26"/>
      <c r="M241" s="26"/>
      <c r="N241" s="26"/>
      <c r="O241" s="26"/>
      <c r="P241" s="31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3"/>
      <c r="AC241" s="26"/>
      <c r="AD241" s="26"/>
      <c r="AE241" s="26"/>
      <c r="AF241" s="26"/>
      <c r="AG241" s="44"/>
      <c r="AH241" s="44"/>
    </row>
    <row r="242" spans="1:34" x14ac:dyDescent="0.3">
      <c r="A242" s="24"/>
      <c r="B242" s="24"/>
      <c r="C242" s="24"/>
      <c r="D242" s="24"/>
      <c r="E242" s="24"/>
      <c r="F242" s="24"/>
      <c r="G242" s="24"/>
      <c r="H242" s="24"/>
      <c r="I242" s="25"/>
      <c r="J242" s="24"/>
      <c r="K242" s="28"/>
      <c r="L242" s="24"/>
      <c r="M242" s="24"/>
      <c r="N242" s="24"/>
      <c r="O242" s="24"/>
      <c r="P242" s="29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"/>
      <c r="AC242" s="24"/>
      <c r="AD242" s="24"/>
      <c r="AE242" s="24"/>
      <c r="AF242" s="24"/>
      <c r="AG242" s="44"/>
      <c r="AH242" s="44"/>
    </row>
    <row r="243" spans="1:34" x14ac:dyDescent="0.3">
      <c r="A243" s="26"/>
      <c r="B243" s="26"/>
      <c r="C243" s="26"/>
      <c r="D243" s="26"/>
      <c r="E243" s="26"/>
      <c r="F243" s="26"/>
      <c r="G243" s="26"/>
      <c r="H243" s="26"/>
      <c r="I243" s="27"/>
      <c r="J243" s="26"/>
      <c r="K243" s="30"/>
      <c r="L243" s="26"/>
      <c r="M243" s="26"/>
      <c r="N243" s="26"/>
      <c r="O243" s="26"/>
      <c r="P243" s="31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3"/>
      <c r="AC243" s="26"/>
      <c r="AD243" s="26"/>
      <c r="AE243" s="26"/>
      <c r="AF243" s="26"/>
      <c r="AG243" s="44"/>
      <c r="AH243" s="44"/>
    </row>
    <row r="244" spans="1:34" x14ac:dyDescent="0.3">
      <c r="A244" s="24"/>
      <c r="B244" s="24"/>
      <c r="C244" s="24"/>
      <c r="D244" s="24"/>
      <c r="E244" s="24"/>
      <c r="F244" s="24"/>
      <c r="G244" s="24"/>
      <c r="H244" s="24"/>
      <c r="I244" s="25"/>
      <c r="J244" s="24"/>
      <c r="K244" s="28"/>
      <c r="L244" s="24"/>
      <c r="M244" s="24"/>
      <c r="N244" s="24"/>
      <c r="O244" s="24"/>
      <c r="P244" s="29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"/>
      <c r="AC244" s="24"/>
      <c r="AD244" s="24"/>
      <c r="AE244" s="24"/>
      <c r="AF244" s="24"/>
      <c r="AG244" s="44"/>
      <c r="AH244" s="44"/>
    </row>
    <row r="245" spans="1:34" x14ac:dyDescent="0.3">
      <c r="A245" s="26"/>
      <c r="B245" s="26"/>
      <c r="C245" s="26"/>
      <c r="D245" s="26"/>
      <c r="E245" s="26"/>
      <c r="F245" s="26"/>
      <c r="G245" s="26"/>
      <c r="H245" s="26"/>
      <c r="I245" s="27"/>
      <c r="J245" s="26"/>
      <c r="K245" s="30"/>
      <c r="L245" s="26"/>
      <c r="M245" s="26"/>
      <c r="N245" s="26"/>
      <c r="O245" s="26"/>
      <c r="P245" s="31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3"/>
      <c r="AC245" s="26"/>
      <c r="AD245" s="26"/>
      <c r="AE245" s="26"/>
      <c r="AF245" s="26"/>
      <c r="AG245" s="44"/>
      <c r="AH245" s="44"/>
    </row>
    <row r="246" spans="1:34" x14ac:dyDescent="0.3">
      <c r="A246" s="24"/>
      <c r="B246" s="24"/>
      <c r="C246" s="24"/>
      <c r="D246" s="24"/>
      <c r="E246" s="24"/>
      <c r="F246" s="24"/>
      <c r="G246" s="24"/>
      <c r="H246" s="24"/>
      <c r="I246" s="25"/>
      <c r="J246" s="24"/>
      <c r="K246" s="28"/>
      <c r="L246" s="24"/>
      <c r="M246" s="24"/>
      <c r="N246" s="24"/>
      <c r="O246" s="24"/>
      <c r="P246" s="29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"/>
      <c r="AC246" s="24"/>
      <c r="AD246" s="24"/>
      <c r="AE246" s="24"/>
      <c r="AF246" s="24"/>
      <c r="AG246" s="44"/>
      <c r="AH246" s="44"/>
    </row>
    <row r="247" spans="1:34" x14ac:dyDescent="0.3">
      <c r="A247" s="26"/>
      <c r="B247" s="26"/>
      <c r="C247" s="26"/>
      <c r="D247" s="26"/>
      <c r="E247" s="26"/>
      <c r="F247" s="26"/>
      <c r="G247" s="26"/>
      <c r="H247" s="26"/>
      <c r="I247" s="27"/>
      <c r="J247" s="26"/>
      <c r="K247" s="30"/>
      <c r="L247" s="26"/>
      <c r="M247" s="26"/>
      <c r="N247" s="26"/>
      <c r="O247" s="26"/>
      <c r="P247" s="31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3"/>
      <c r="AC247" s="26"/>
      <c r="AD247" s="26"/>
      <c r="AE247" s="26"/>
      <c r="AF247" s="26"/>
      <c r="AG247" s="44"/>
      <c r="AH247" s="44"/>
    </row>
    <row r="248" spans="1:34" x14ac:dyDescent="0.3">
      <c r="A248" s="24"/>
      <c r="B248" s="24"/>
      <c r="C248" s="24"/>
      <c r="D248" s="24"/>
      <c r="E248" s="24"/>
      <c r="F248" s="24"/>
      <c r="G248" s="24"/>
      <c r="H248" s="24"/>
      <c r="I248" s="25"/>
      <c r="J248" s="24"/>
      <c r="K248" s="28"/>
      <c r="L248" s="24"/>
      <c r="M248" s="24"/>
      <c r="N248" s="24"/>
      <c r="O248" s="24"/>
      <c r="P248" s="29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"/>
      <c r="AC248" s="24"/>
      <c r="AD248" s="24"/>
      <c r="AE248" s="24"/>
      <c r="AF248" s="24"/>
      <c r="AG248" s="44"/>
      <c r="AH248" s="44"/>
    </row>
    <row r="249" spans="1:34" x14ac:dyDescent="0.3">
      <c r="A249" s="26"/>
      <c r="B249" s="26"/>
      <c r="C249" s="26"/>
      <c r="D249" s="26"/>
      <c r="E249" s="26"/>
      <c r="F249" s="26"/>
      <c r="G249" s="26"/>
      <c r="H249" s="26"/>
      <c r="I249" s="27"/>
      <c r="J249" s="26"/>
      <c r="K249" s="30"/>
      <c r="L249" s="26"/>
      <c r="M249" s="26"/>
      <c r="N249" s="26"/>
      <c r="O249" s="26"/>
      <c r="P249" s="31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3"/>
      <c r="AC249" s="26"/>
      <c r="AD249" s="26"/>
      <c r="AE249" s="26"/>
      <c r="AF249" s="26"/>
      <c r="AG249" s="44"/>
      <c r="AH249" s="44"/>
    </row>
    <row r="250" spans="1:34" x14ac:dyDescent="0.3">
      <c r="A250" s="24"/>
      <c r="B250" s="24"/>
      <c r="C250" s="24"/>
      <c r="D250" s="24"/>
      <c r="E250" s="24"/>
      <c r="F250" s="24"/>
      <c r="G250" s="24"/>
      <c r="H250" s="24"/>
      <c r="I250" s="25"/>
      <c r="J250" s="24"/>
      <c r="K250" s="28"/>
      <c r="L250" s="24"/>
      <c r="M250" s="24"/>
      <c r="N250" s="24"/>
      <c r="O250" s="24"/>
      <c r="P250" s="29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"/>
      <c r="AC250" s="24"/>
      <c r="AD250" s="24"/>
      <c r="AE250" s="24"/>
      <c r="AF250" s="24"/>
      <c r="AG250" s="44"/>
      <c r="AH250" s="44"/>
    </row>
    <row r="251" spans="1:34" x14ac:dyDescent="0.3">
      <c r="A251" s="26"/>
      <c r="B251" s="26"/>
      <c r="C251" s="26"/>
      <c r="D251" s="26"/>
      <c r="E251" s="26"/>
      <c r="F251" s="26"/>
      <c r="G251" s="26"/>
      <c r="H251" s="26"/>
      <c r="I251" s="27"/>
      <c r="J251" s="26"/>
      <c r="K251" s="30"/>
      <c r="L251" s="26"/>
      <c r="M251" s="26"/>
      <c r="N251" s="26"/>
      <c r="O251" s="26"/>
      <c r="P251" s="31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3"/>
      <c r="AC251" s="26"/>
      <c r="AD251" s="26"/>
      <c r="AE251" s="26"/>
      <c r="AF251" s="26"/>
      <c r="AG251" s="44"/>
      <c r="AH251" s="44"/>
    </row>
    <row r="252" spans="1:34" x14ac:dyDescent="0.3">
      <c r="A252" s="24"/>
      <c r="B252" s="24"/>
      <c r="C252" s="24"/>
      <c r="D252" s="24"/>
      <c r="E252" s="24"/>
      <c r="F252" s="24"/>
      <c r="G252" s="24"/>
      <c r="H252" s="24"/>
      <c r="I252" s="25"/>
      <c r="J252" s="24"/>
      <c r="K252" s="28"/>
      <c r="L252" s="24"/>
      <c r="M252" s="24"/>
      <c r="N252" s="24"/>
      <c r="O252" s="24"/>
      <c r="P252" s="29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"/>
      <c r="AC252" s="24"/>
      <c r="AD252" s="24"/>
      <c r="AE252" s="24"/>
      <c r="AF252" s="24"/>
      <c r="AG252" s="44"/>
      <c r="AH252" s="44"/>
    </row>
    <row r="253" spans="1:34" x14ac:dyDescent="0.3">
      <c r="A253" s="26"/>
      <c r="B253" s="26"/>
      <c r="C253" s="26"/>
      <c r="D253" s="26"/>
      <c r="E253" s="26"/>
      <c r="F253" s="26"/>
      <c r="G253" s="26"/>
      <c r="H253" s="26"/>
      <c r="I253" s="27"/>
      <c r="J253" s="26"/>
      <c r="K253" s="30"/>
      <c r="L253" s="26"/>
      <c r="M253" s="26"/>
      <c r="N253" s="26"/>
      <c r="O253" s="26"/>
      <c r="P253" s="31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3"/>
      <c r="AC253" s="26"/>
      <c r="AD253" s="26"/>
      <c r="AE253" s="26"/>
      <c r="AF253" s="26"/>
      <c r="AG253" s="44"/>
      <c r="AH253" s="44"/>
    </row>
    <row r="254" spans="1:34" x14ac:dyDescent="0.3">
      <c r="A254" s="24"/>
      <c r="B254" s="24"/>
      <c r="C254" s="24"/>
      <c r="D254" s="24"/>
      <c r="E254" s="24"/>
      <c r="F254" s="24"/>
      <c r="G254" s="24"/>
      <c r="H254" s="24"/>
      <c r="I254" s="25"/>
      <c r="J254" s="24"/>
      <c r="K254" s="28"/>
      <c r="L254" s="24"/>
      <c r="M254" s="24"/>
      <c r="N254" s="24"/>
      <c r="O254" s="24"/>
      <c r="P254" s="29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"/>
      <c r="AC254" s="24"/>
      <c r="AD254" s="24"/>
      <c r="AE254" s="24"/>
      <c r="AF254" s="24"/>
      <c r="AG254" s="44"/>
      <c r="AH254" s="44"/>
    </row>
    <row r="255" spans="1:34" x14ac:dyDescent="0.3">
      <c r="A255" s="26"/>
      <c r="B255" s="26"/>
      <c r="C255" s="26"/>
      <c r="D255" s="26"/>
      <c r="E255" s="26"/>
      <c r="F255" s="26"/>
      <c r="G255" s="26"/>
      <c r="H255" s="26"/>
      <c r="I255" s="27"/>
      <c r="J255" s="26"/>
      <c r="K255" s="30"/>
      <c r="L255" s="26"/>
      <c r="M255" s="26"/>
      <c r="N255" s="26"/>
      <c r="O255" s="26"/>
      <c r="P255" s="31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3"/>
      <c r="AC255" s="26"/>
      <c r="AD255" s="26"/>
      <c r="AE255" s="26"/>
      <c r="AF255" s="26"/>
      <c r="AG255" s="44"/>
      <c r="AH255" s="44"/>
    </row>
    <row r="256" spans="1:34" x14ac:dyDescent="0.3">
      <c r="A256" s="24"/>
      <c r="B256" s="24"/>
      <c r="C256" s="24"/>
      <c r="D256" s="24"/>
      <c r="E256" s="24"/>
      <c r="F256" s="24"/>
      <c r="G256" s="24"/>
      <c r="H256" s="24"/>
      <c r="I256" s="25"/>
      <c r="J256" s="24"/>
      <c r="K256" s="28"/>
      <c r="L256" s="24"/>
      <c r="M256" s="24"/>
      <c r="N256" s="24"/>
      <c r="O256" s="24"/>
      <c r="P256" s="29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"/>
      <c r="AC256" s="24"/>
      <c r="AD256" s="24"/>
      <c r="AE256" s="24"/>
      <c r="AF256" s="24"/>
      <c r="AG256" s="44"/>
      <c r="AH256" s="44"/>
    </row>
    <row r="257" spans="1:34" x14ac:dyDescent="0.3">
      <c r="A257" s="26"/>
      <c r="B257" s="26"/>
      <c r="C257" s="26"/>
      <c r="D257" s="26"/>
      <c r="E257" s="26"/>
      <c r="F257" s="26"/>
      <c r="G257" s="26"/>
      <c r="H257" s="26"/>
      <c r="I257" s="27"/>
      <c r="J257" s="26"/>
      <c r="K257" s="30"/>
      <c r="L257" s="26"/>
      <c r="M257" s="26"/>
      <c r="N257" s="26"/>
      <c r="O257" s="26"/>
      <c r="P257" s="31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3"/>
      <c r="AC257" s="26"/>
      <c r="AD257" s="26"/>
      <c r="AE257" s="26"/>
      <c r="AF257" s="26"/>
      <c r="AG257" s="44"/>
      <c r="AH257" s="44"/>
    </row>
    <row r="258" spans="1:34" x14ac:dyDescent="0.3">
      <c r="A258" s="24"/>
      <c r="B258" s="24"/>
      <c r="C258" s="24"/>
      <c r="D258" s="24"/>
      <c r="E258" s="24"/>
      <c r="F258" s="24"/>
      <c r="G258" s="24"/>
      <c r="H258" s="24"/>
      <c r="I258" s="25"/>
      <c r="J258" s="24"/>
      <c r="K258" s="28"/>
      <c r="L258" s="24"/>
      <c r="M258" s="24"/>
      <c r="N258" s="24"/>
      <c r="O258" s="24"/>
      <c r="P258" s="29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"/>
      <c r="AC258" s="24"/>
      <c r="AD258" s="24"/>
      <c r="AE258" s="24"/>
      <c r="AF258" s="24"/>
      <c r="AG258" s="44"/>
      <c r="AH258" s="44"/>
    </row>
    <row r="259" spans="1:34" x14ac:dyDescent="0.3">
      <c r="A259" s="26"/>
      <c r="B259" s="26"/>
      <c r="C259" s="26"/>
      <c r="D259" s="26"/>
      <c r="E259" s="26"/>
      <c r="F259" s="26"/>
      <c r="G259" s="26"/>
      <c r="H259" s="26"/>
      <c r="I259" s="27"/>
      <c r="J259" s="26"/>
      <c r="K259" s="30"/>
      <c r="L259" s="26"/>
      <c r="M259" s="26"/>
      <c r="N259" s="26"/>
      <c r="O259" s="26"/>
      <c r="P259" s="31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3"/>
      <c r="AC259" s="26"/>
      <c r="AD259" s="26"/>
      <c r="AE259" s="26"/>
      <c r="AF259" s="26"/>
      <c r="AG259" s="44"/>
      <c r="AH259" s="44"/>
    </row>
    <row r="260" spans="1:34" x14ac:dyDescent="0.3">
      <c r="A260" s="24"/>
      <c r="B260" s="24"/>
      <c r="C260" s="24"/>
      <c r="D260" s="24"/>
      <c r="E260" s="24"/>
      <c r="F260" s="24"/>
      <c r="G260" s="24"/>
      <c r="H260" s="24"/>
      <c r="I260" s="25"/>
      <c r="J260" s="24"/>
      <c r="K260" s="28"/>
      <c r="L260" s="24"/>
      <c r="M260" s="24"/>
      <c r="N260" s="24"/>
      <c r="O260" s="24"/>
      <c r="P260" s="29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"/>
      <c r="AC260" s="24"/>
      <c r="AD260" s="24"/>
      <c r="AE260" s="24"/>
      <c r="AF260" s="24"/>
      <c r="AG260" s="44"/>
      <c r="AH260" s="44"/>
    </row>
    <row r="261" spans="1:34" x14ac:dyDescent="0.3">
      <c r="A261" s="26"/>
      <c r="B261" s="26"/>
      <c r="C261" s="26"/>
      <c r="D261" s="26"/>
      <c r="E261" s="26"/>
      <c r="F261" s="26"/>
      <c r="G261" s="26"/>
      <c r="H261" s="26"/>
      <c r="I261" s="27"/>
      <c r="J261" s="26"/>
      <c r="K261" s="30"/>
      <c r="L261" s="26"/>
      <c r="M261" s="26"/>
      <c r="N261" s="26"/>
      <c r="O261" s="26"/>
      <c r="P261" s="31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3"/>
      <c r="AC261" s="26"/>
      <c r="AD261" s="26"/>
      <c r="AE261" s="26"/>
      <c r="AF261" s="26"/>
      <c r="AG261" s="44"/>
      <c r="AH261" s="44"/>
    </row>
    <row r="262" spans="1:34" x14ac:dyDescent="0.3">
      <c r="A262" s="24"/>
      <c r="B262" s="24"/>
      <c r="C262" s="24"/>
      <c r="D262" s="24"/>
      <c r="E262" s="24"/>
      <c r="F262" s="24"/>
      <c r="G262" s="24"/>
      <c r="H262" s="24"/>
      <c r="I262" s="25"/>
      <c r="J262" s="24"/>
      <c r="K262" s="28"/>
      <c r="L262" s="24"/>
      <c r="M262" s="24"/>
      <c r="N262" s="24"/>
      <c r="O262" s="24"/>
      <c r="P262" s="29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"/>
      <c r="AC262" s="24"/>
      <c r="AD262" s="24"/>
      <c r="AE262" s="24"/>
      <c r="AF262" s="24"/>
      <c r="AG262" s="44"/>
      <c r="AH262" s="44"/>
    </row>
    <row r="263" spans="1:34" x14ac:dyDescent="0.3">
      <c r="A263" s="26"/>
      <c r="B263" s="26"/>
      <c r="C263" s="26"/>
      <c r="D263" s="26"/>
      <c r="E263" s="26"/>
      <c r="F263" s="26"/>
      <c r="G263" s="26"/>
      <c r="H263" s="26"/>
      <c r="I263" s="27"/>
      <c r="J263" s="26"/>
      <c r="K263" s="30"/>
      <c r="L263" s="26"/>
      <c r="M263" s="26"/>
      <c r="N263" s="26"/>
      <c r="O263" s="26"/>
      <c r="P263" s="31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3"/>
      <c r="AC263" s="26"/>
      <c r="AD263" s="26"/>
      <c r="AE263" s="26"/>
      <c r="AF263" s="26"/>
      <c r="AG263" s="44"/>
      <c r="AH263" s="44"/>
    </row>
    <row r="264" spans="1:34" x14ac:dyDescent="0.3">
      <c r="A264" s="24"/>
      <c r="B264" s="24"/>
      <c r="C264" s="24"/>
      <c r="D264" s="24"/>
      <c r="E264" s="24"/>
      <c r="F264" s="24"/>
      <c r="G264" s="24"/>
      <c r="H264" s="24"/>
      <c r="I264" s="25"/>
      <c r="J264" s="24"/>
      <c r="K264" s="28"/>
      <c r="L264" s="24"/>
      <c r="M264" s="24"/>
      <c r="N264" s="24"/>
      <c r="O264" s="24"/>
      <c r="P264" s="29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"/>
      <c r="AC264" s="24"/>
      <c r="AD264" s="24"/>
      <c r="AE264" s="24"/>
      <c r="AF264" s="24"/>
      <c r="AG264" s="44"/>
      <c r="AH264" s="44"/>
    </row>
    <row r="265" spans="1:34" x14ac:dyDescent="0.3">
      <c r="A265" s="26"/>
      <c r="B265" s="26"/>
      <c r="C265" s="26"/>
      <c r="D265" s="26"/>
      <c r="E265" s="26"/>
      <c r="F265" s="26"/>
      <c r="G265" s="26"/>
      <c r="H265" s="26"/>
      <c r="I265" s="27"/>
      <c r="J265" s="26"/>
      <c r="K265" s="30"/>
      <c r="L265" s="26"/>
      <c r="M265" s="26"/>
      <c r="N265" s="26"/>
      <c r="O265" s="26"/>
      <c r="P265" s="31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3"/>
      <c r="AC265" s="26"/>
      <c r="AD265" s="26"/>
      <c r="AE265" s="26"/>
      <c r="AF265" s="26"/>
      <c r="AG265" s="44"/>
      <c r="AH265" s="44"/>
    </row>
    <row r="266" spans="1:34" x14ac:dyDescent="0.3">
      <c r="A266" s="24"/>
      <c r="B266" s="24"/>
      <c r="C266" s="24"/>
      <c r="D266" s="24"/>
      <c r="E266" s="24"/>
      <c r="F266" s="24"/>
      <c r="G266" s="24"/>
      <c r="H266" s="24"/>
      <c r="I266" s="25"/>
      <c r="J266" s="24"/>
      <c r="K266" s="28"/>
      <c r="L266" s="24"/>
      <c r="M266" s="24"/>
      <c r="N266" s="24"/>
      <c r="O266" s="24"/>
      <c r="P266" s="29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"/>
      <c r="AC266" s="24"/>
      <c r="AD266" s="24"/>
      <c r="AE266" s="24"/>
      <c r="AF266" s="24"/>
      <c r="AG266" s="44"/>
      <c r="AH266" s="44"/>
    </row>
    <row r="267" spans="1:34" x14ac:dyDescent="0.3">
      <c r="A267" s="26"/>
      <c r="B267" s="26"/>
      <c r="C267" s="26"/>
      <c r="D267" s="26"/>
      <c r="E267" s="26"/>
      <c r="F267" s="26"/>
      <c r="G267" s="26"/>
      <c r="H267" s="26"/>
      <c r="I267" s="27"/>
      <c r="J267" s="26"/>
      <c r="K267" s="30"/>
      <c r="L267" s="26"/>
      <c r="M267" s="26"/>
      <c r="N267" s="26"/>
      <c r="O267" s="26"/>
      <c r="P267" s="31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3"/>
      <c r="AC267" s="26"/>
      <c r="AD267" s="26"/>
      <c r="AE267" s="26"/>
      <c r="AF267" s="26"/>
      <c r="AG267" s="44"/>
      <c r="AH267" s="44"/>
    </row>
    <row r="268" spans="1:34" x14ac:dyDescent="0.3">
      <c r="A268" s="24"/>
      <c r="B268" s="24"/>
      <c r="C268" s="24"/>
      <c r="D268" s="24"/>
      <c r="E268" s="24"/>
      <c r="F268" s="24"/>
      <c r="G268" s="24"/>
      <c r="H268" s="24"/>
      <c r="I268" s="25"/>
      <c r="J268" s="24"/>
      <c r="K268" s="28"/>
      <c r="L268" s="24"/>
      <c r="M268" s="24"/>
      <c r="N268" s="24"/>
      <c r="O268" s="24"/>
      <c r="P268" s="29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"/>
      <c r="AC268" s="24"/>
      <c r="AD268" s="24"/>
      <c r="AE268" s="24"/>
      <c r="AF268" s="24"/>
      <c r="AG268" s="44"/>
      <c r="AH268" s="44"/>
    </row>
    <row r="269" spans="1:34" x14ac:dyDescent="0.3">
      <c r="A269" s="26"/>
      <c r="B269" s="26"/>
      <c r="C269" s="26"/>
      <c r="D269" s="26"/>
      <c r="E269" s="26"/>
      <c r="F269" s="26"/>
      <c r="G269" s="26"/>
      <c r="H269" s="26"/>
      <c r="I269" s="27"/>
      <c r="J269" s="26"/>
      <c r="K269" s="30"/>
      <c r="L269" s="26"/>
      <c r="M269" s="26"/>
      <c r="N269" s="26"/>
      <c r="O269" s="26"/>
      <c r="P269" s="31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3"/>
      <c r="AC269" s="26"/>
      <c r="AD269" s="26"/>
      <c r="AE269" s="26"/>
      <c r="AF269" s="26"/>
      <c r="AG269" s="44"/>
      <c r="AH269" s="44"/>
    </row>
    <row r="270" spans="1:34" x14ac:dyDescent="0.3">
      <c r="A270" s="24"/>
      <c r="B270" s="24"/>
      <c r="C270" s="24"/>
      <c r="D270" s="24"/>
      <c r="E270" s="24"/>
      <c r="F270" s="24"/>
      <c r="G270" s="24"/>
      <c r="H270" s="24"/>
      <c r="I270" s="25"/>
      <c r="J270" s="24"/>
      <c r="K270" s="28"/>
      <c r="L270" s="24"/>
      <c r="M270" s="24"/>
      <c r="N270" s="24"/>
      <c r="O270" s="24"/>
      <c r="P270" s="29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"/>
      <c r="AC270" s="24"/>
      <c r="AD270" s="24"/>
      <c r="AE270" s="24"/>
      <c r="AF270" s="24"/>
      <c r="AG270" s="44"/>
      <c r="AH270" s="44"/>
    </row>
    <row r="271" spans="1:34" x14ac:dyDescent="0.3">
      <c r="A271" s="26"/>
      <c r="B271" s="26"/>
      <c r="C271" s="26"/>
      <c r="D271" s="26"/>
      <c r="E271" s="26"/>
      <c r="F271" s="26"/>
      <c r="G271" s="26"/>
      <c r="H271" s="26"/>
      <c r="I271" s="27"/>
      <c r="J271" s="26"/>
      <c r="K271" s="30"/>
      <c r="L271" s="26"/>
      <c r="M271" s="26"/>
      <c r="N271" s="26"/>
      <c r="O271" s="26"/>
      <c r="P271" s="31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3"/>
      <c r="AC271" s="26"/>
      <c r="AD271" s="26"/>
      <c r="AE271" s="26"/>
      <c r="AF271" s="26"/>
      <c r="AG271" s="44"/>
      <c r="AH271" s="44"/>
    </row>
    <row r="272" spans="1:34" x14ac:dyDescent="0.3">
      <c r="A272" s="24"/>
      <c r="B272" s="24"/>
      <c r="C272" s="24"/>
      <c r="D272" s="24"/>
      <c r="E272" s="24"/>
      <c r="F272" s="24"/>
      <c r="G272" s="24"/>
      <c r="H272" s="24"/>
      <c r="I272" s="25"/>
      <c r="J272" s="24"/>
      <c r="K272" s="28"/>
      <c r="L272" s="24"/>
      <c r="M272" s="24"/>
      <c r="N272" s="24"/>
      <c r="O272" s="24"/>
      <c r="P272" s="29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"/>
      <c r="AC272" s="24"/>
      <c r="AD272" s="24"/>
      <c r="AE272" s="24"/>
      <c r="AF272" s="24"/>
      <c r="AG272" s="44"/>
      <c r="AH272" s="44"/>
    </row>
    <row r="273" spans="1:34" x14ac:dyDescent="0.3">
      <c r="A273" s="26"/>
      <c r="B273" s="26"/>
      <c r="C273" s="26"/>
      <c r="D273" s="26"/>
      <c r="E273" s="26"/>
      <c r="F273" s="26"/>
      <c r="G273" s="26"/>
      <c r="H273" s="26"/>
      <c r="I273" s="27"/>
      <c r="J273" s="26"/>
      <c r="K273" s="30"/>
      <c r="L273" s="26"/>
      <c r="M273" s="26"/>
      <c r="N273" s="26"/>
      <c r="O273" s="26"/>
      <c r="P273" s="31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3"/>
      <c r="AC273" s="26"/>
      <c r="AD273" s="26"/>
      <c r="AE273" s="26"/>
      <c r="AF273" s="26"/>
      <c r="AG273" s="44"/>
      <c r="AH273" s="44"/>
    </row>
    <row r="274" spans="1:34" x14ac:dyDescent="0.3">
      <c r="A274" s="24"/>
      <c r="B274" s="24"/>
      <c r="C274" s="24"/>
      <c r="D274" s="24"/>
      <c r="E274" s="24"/>
      <c r="F274" s="24"/>
      <c r="G274" s="24"/>
      <c r="H274" s="24"/>
      <c r="I274" s="25"/>
      <c r="J274" s="24"/>
      <c r="K274" s="28"/>
      <c r="L274" s="24"/>
      <c r="M274" s="24"/>
      <c r="N274" s="24"/>
      <c r="O274" s="24"/>
      <c r="P274" s="29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"/>
      <c r="AC274" s="24"/>
      <c r="AD274" s="24"/>
      <c r="AE274" s="24"/>
      <c r="AF274" s="24"/>
      <c r="AG274" s="44"/>
      <c r="AH274" s="44"/>
    </row>
    <row r="275" spans="1:34" x14ac:dyDescent="0.3">
      <c r="A275" s="26"/>
      <c r="B275" s="26"/>
      <c r="C275" s="26"/>
      <c r="D275" s="26"/>
      <c r="E275" s="26"/>
      <c r="F275" s="26"/>
      <c r="G275" s="26"/>
      <c r="H275" s="26"/>
      <c r="I275" s="27"/>
      <c r="J275" s="26"/>
      <c r="K275" s="30"/>
      <c r="L275" s="26"/>
      <c r="M275" s="26"/>
      <c r="N275" s="26"/>
      <c r="O275" s="26"/>
      <c r="P275" s="31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3"/>
      <c r="AC275" s="26"/>
      <c r="AD275" s="26"/>
      <c r="AE275" s="26"/>
      <c r="AF275" s="26"/>
      <c r="AG275" s="44"/>
      <c r="AH275" s="44"/>
    </row>
    <row r="276" spans="1:34" x14ac:dyDescent="0.3">
      <c r="A276" s="24"/>
      <c r="B276" s="24"/>
      <c r="C276" s="24"/>
      <c r="D276" s="24"/>
      <c r="E276" s="24"/>
      <c r="F276" s="24"/>
      <c r="G276" s="24"/>
      <c r="H276" s="24"/>
      <c r="I276" s="25"/>
      <c r="J276" s="24"/>
      <c r="K276" s="28"/>
      <c r="L276" s="24"/>
      <c r="M276" s="24"/>
      <c r="N276" s="24"/>
      <c r="O276" s="24"/>
      <c r="P276" s="29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"/>
      <c r="AC276" s="24"/>
      <c r="AD276" s="24"/>
      <c r="AE276" s="24"/>
      <c r="AF276" s="24"/>
      <c r="AG276" s="44"/>
      <c r="AH276" s="44"/>
    </row>
    <row r="277" spans="1:34" x14ac:dyDescent="0.3">
      <c r="A277" s="26"/>
      <c r="B277" s="26"/>
      <c r="C277" s="26"/>
      <c r="D277" s="26"/>
      <c r="E277" s="26"/>
      <c r="F277" s="26"/>
      <c r="G277" s="26"/>
      <c r="H277" s="26"/>
      <c r="I277" s="27"/>
      <c r="J277" s="26"/>
      <c r="K277" s="30"/>
      <c r="L277" s="26"/>
      <c r="M277" s="26"/>
      <c r="N277" s="26"/>
      <c r="O277" s="26"/>
      <c r="P277" s="31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3"/>
      <c r="AC277" s="26"/>
      <c r="AD277" s="26"/>
      <c r="AE277" s="26"/>
      <c r="AF277" s="26"/>
      <c r="AG277" s="44"/>
      <c r="AH277" s="44"/>
    </row>
    <row r="278" spans="1:34" x14ac:dyDescent="0.3">
      <c r="A278" s="24"/>
      <c r="B278" s="24"/>
      <c r="C278" s="24"/>
      <c r="D278" s="24"/>
      <c r="E278" s="24"/>
      <c r="F278" s="24"/>
      <c r="G278" s="24"/>
      <c r="H278" s="24"/>
      <c r="I278" s="25"/>
      <c r="J278" s="24"/>
      <c r="K278" s="28"/>
      <c r="L278" s="24"/>
      <c r="M278" s="24"/>
      <c r="N278" s="24"/>
      <c r="O278" s="24"/>
      <c r="P278" s="29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"/>
      <c r="AC278" s="24"/>
      <c r="AD278" s="24"/>
      <c r="AE278" s="24"/>
      <c r="AF278" s="24"/>
      <c r="AG278" s="44"/>
      <c r="AH278" s="44"/>
    </row>
    <row r="279" spans="1:34" x14ac:dyDescent="0.3">
      <c r="A279" s="26"/>
      <c r="B279" s="26"/>
      <c r="C279" s="26"/>
      <c r="D279" s="26"/>
      <c r="E279" s="26"/>
      <c r="F279" s="26"/>
      <c r="G279" s="26"/>
      <c r="H279" s="26"/>
      <c r="I279" s="27"/>
      <c r="J279" s="26"/>
      <c r="K279" s="30"/>
      <c r="L279" s="26"/>
      <c r="M279" s="26"/>
      <c r="N279" s="26"/>
      <c r="O279" s="26"/>
      <c r="P279" s="31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3"/>
      <c r="AC279" s="26"/>
      <c r="AD279" s="26"/>
      <c r="AE279" s="26"/>
      <c r="AF279" s="26"/>
      <c r="AG279" s="44"/>
      <c r="AH279" s="44"/>
    </row>
    <row r="280" spans="1:34" x14ac:dyDescent="0.3">
      <c r="A280" s="24"/>
      <c r="B280" s="24"/>
      <c r="C280" s="24"/>
      <c r="D280" s="24"/>
      <c r="E280" s="24"/>
      <c r="F280" s="24"/>
      <c r="G280" s="24"/>
      <c r="H280" s="24"/>
      <c r="I280" s="25"/>
      <c r="J280" s="24"/>
      <c r="K280" s="28"/>
      <c r="L280" s="24"/>
      <c r="M280" s="24"/>
      <c r="N280" s="24"/>
      <c r="O280" s="24"/>
      <c r="P280" s="29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"/>
      <c r="AC280" s="24"/>
      <c r="AD280" s="24"/>
      <c r="AE280" s="24"/>
      <c r="AF280" s="24"/>
      <c r="AG280" s="44"/>
      <c r="AH280" s="44"/>
    </row>
    <row r="281" spans="1:34" x14ac:dyDescent="0.3">
      <c r="A281" s="26"/>
      <c r="B281" s="26"/>
      <c r="C281" s="26"/>
      <c r="D281" s="26"/>
      <c r="E281" s="26"/>
      <c r="F281" s="26"/>
      <c r="G281" s="26"/>
      <c r="H281" s="26"/>
      <c r="I281" s="27"/>
      <c r="J281" s="26"/>
      <c r="K281" s="30"/>
      <c r="L281" s="26"/>
      <c r="M281" s="26"/>
      <c r="N281" s="26"/>
      <c r="O281" s="26"/>
      <c r="P281" s="31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3"/>
      <c r="AC281" s="26"/>
      <c r="AD281" s="26"/>
      <c r="AE281" s="26"/>
      <c r="AF281" s="26"/>
      <c r="AG281" s="44"/>
      <c r="AH281" s="44"/>
    </row>
    <row r="282" spans="1:34" x14ac:dyDescent="0.3">
      <c r="A282" s="24"/>
      <c r="B282" s="24"/>
      <c r="C282" s="24"/>
      <c r="D282" s="24"/>
      <c r="E282" s="24"/>
      <c r="F282" s="24"/>
      <c r="G282" s="24"/>
      <c r="H282" s="24"/>
      <c r="I282" s="25"/>
      <c r="J282" s="24"/>
      <c r="K282" s="28"/>
      <c r="L282" s="24"/>
      <c r="M282" s="24"/>
      <c r="N282" s="24"/>
      <c r="O282" s="24"/>
      <c r="P282" s="29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"/>
      <c r="AC282" s="24"/>
      <c r="AD282" s="24"/>
      <c r="AE282" s="24"/>
      <c r="AF282" s="24"/>
      <c r="AG282" s="44"/>
      <c r="AH282" s="44"/>
    </row>
    <row r="283" spans="1:34" x14ac:dyDescent="0.3">
      <c r="A283" s="26"/>
      <c r="B283" s="26"/>
      <c r="C283" s="26"/>
      <c r="D283" s="26"/>
      <c r="E283" s="26"/>
      <c r="F283" s="26"/>
      <c r="G283" s="26"/>
      <c r="H283" s="26"/>
      <c r="I283" s="27"/>
      <c r="J283" s="26"/>
      <c r="K283" s="30"/>
      <c r="L283" s="26"/>
      <c r="M283" s="26"/>
      <c r="N283" s="26"/>
      <c r="O283" s="26"/>
      <c r="P283" s="31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3"/>
      <c r="AC283" s="26"/>
      <c r="AD283" s="26"/>
      <c r="AE283" s="26"/>
      <c r="AF283" s="26"/>
      <c r="AG283" s="44"/>
      <c r="AH283" s="44"/>
    </row>
    <row r="284" spans="1:34" x14ac:dyDescent="0.3">
      <c r="A284" s="24"/>
      <c r="B284" s="24"/>
      <c r="C284" s="24"/>
      <c r="D284" s="24"/>
      <c r="E284" s="24"/>
      <c r="F284" s="24"/>
      <c r="G284" s="24"/>
      <c r="H284" s="24"/>
      <c r="I284" s="25"/>
      <c r="J284" s="24"/>
      <c r="K284" s="28"/>
      <c r="L284" s="24"/>
      <c r="M284" s="24"/>
      <c r="N284" s="24"/>
      <c r="O284" s="24"/>
      <c r="P284" s="29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"/>
      <c r="AC284" s="24"/>
      <c r="AD284" s="24"/>
      <c r="AE284" s="24"/>
      <c r="AF284" s="24"/>
      <c r="AG284" s="44"/>
      <c r="AH284" s="44"/>
    </row>
    <row r="285" spans="1:34" x14ac:dyDescent="0.3">
      <c r="A285" s="26"/>
      <c r="B285" s="26"/>
      <c r="C285" s="26"/>
      <c r="D285" s="26"/>
      <c r="E285" s="26"/>
      <c r="F285" s="26"/>
      <c r="G285" s="26"/>
      <c r="H285" s="26"/>
      <c r="I285" s="27"/>
      <c r="J285" s="26"/>
      <c r="K285" s="30"/>
      <c r="L285" s="26"/>
      <c r="M285" s="26"/>
      <c r="N285" s="26"/>
      <c r="O285" s="26"/>
      <c r="P285" s="31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3"/>
      <c r="AC285" s="26"/>
      <c r="AD285" s="26"/>
      <c r="AE285" s="26"/>
      <c r="AF285" s="26"/>
      <c r="AG285" s="44"/>
      <c r="AH285" s="44"/>
    </row>
    <row r="286" spans="1:34" x14ac:dyDescent="0.3">
      <c r="A286" s="24"/>
      <c r="B286" s="24"/>
      <c r="C286" s="24"/>
      <c r="D286" s="24"/>
      <c r="E286" s="24"/>
      <c r="F286" s="24"/>
      <c r="G286" s="24"/>
      <c r="H286" s="24"/>
      <c r="I286" s="25"/>
      <c r="J286" s="24"/>
      <c r="K286" s="28"/>
      <c r="L286" s="24"/>
      <c r="M286" s="24"/>
      <c r="N286" s="24"/>
      <c r="O286" s="24"/>
      <c r="P286" s="29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"/>
      <c r="AC286" s="24"/>
      <c r="AD286" s="24"/>
      <c r="AE286" s="24"/>
      <c r="AF286" s="24"/>
      <c r="AG286" s="44"/>
      <c r="AH286" s="44"/>
    </row>
    <row r="287" spans="1:34" x14ac:dyDescent="0.3">
      <c r="A287" s="26"/>
      <c r="B287" s="26"/>
      <c r="C287" s="26"/>
      <c r="D287" s="26"/>
      <c r="E287" s="26"/>
      <c r="F287" s="26"/>
      <c r="G287" s="26"/>
      <c r="H287" s="26"/>
      <c r="I287" s="27"/>
      <c r="J287" s="26"/>
      <c r="K287" s="30"/>
      <c r="L287" s="26"/>
      <c r="M287" s="26"/>
      <c r="N287" s="26"/>
      <c r="O287" s="26"/>
      <c r="P287" s="31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3"/>
      <c r="AC287" s="26"/>
      <c r="AD287" s="26"/>
      <c r="AE287" s="26"/>
      <c r="AF287" s="26"/>
      <c r="AG287" s="44"/>
      <c r="AH287" s="44"/>
    </row>
    <row r="288" spans="1:34" x14ac:dyDescent="0.3">
      <c r="A288" s="24"/>
      <c r="B288" s="24"/>
      <c r="C288" s="24"/>
      <c r="D288" s="24"/>
      <c r="E288" s="24"/>
      <c r="F288" s="24"/>
      <c r="G288" s="24"/>
      <c r="H288" s="24"/>
      <c r="I288" s="25"/>
      <c r="J288" s="24"/>
      <c r="K288" s="28"/>
      <c r="L288" s="24"/>
      <c r="M288" s="24"/>
      <c r="N288" s="24"/>
      <c r="O288" s="24"/>
      <c r="P288" s="29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"/>
      <c r="AC288" s="24"/>
      <c r="AD288" s="24"/>
      <c r="AE288" s="24"/>
      <c r="AF288" s="24"/>
      <c r="AG288" s="44"/>
      <c r="AH288" s="44"/>
    </row>
    <row r="289" spans="1:34" x14ac:dyDescent="0.3">
      <c r="A289" s="26"/>
      <c r="B289" s="26"/>
      <c r="C289" s="26"/>
      <c r="D289" s="26"/>
      <c r="E289" s="26"/>
      <c r="F289" s="26"/>
      <c r="G289" s="26"/>
      <c r="H289" s="26"/>
      <c r="I289" s="27"/>
      <c r="J289" s="26"/>
      <c r="K289" s="30"/>
      <c r="L289" s="26"/>
      <c r="M289" s="26"/>
      <c r="N289" s="26"/>
      <c r="O289" s="26"/>
      <c r="P289" s="31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3"/>
      <c r="AC289" s="26"/>
      <c r="AD289" s="26"/>
      <c r="AE289" s="26"/>
      <c r="AF289" s="26"/>
      <c r="AG289" s="44"/>
      <c r="AH289" s="44"/>
    </row>
    <row r="290" spans="1:34" x14ac:dyDescent="0.3">
      <c r="A290" s="24"/>
      <c r="B290" s="24"/>
      <c r="C290" s="24"/>
      <c r="D290" s="24"/>
      <c r="E290" s="24"/>
      <c r="F290" s="24"/>
      <c r="G290" s="24"/>
      <c r="H290" s="24"/>
      <c r="I290" s="25"/>
      <c r="J290" s="24"/>
      <c r="K290" s="28"/>
      <c r="L290" s="24"/>
      <c r="M290" s="24"/>
      <c r="N290" s="24"/>
      <c r="O290" s="24"/>
      <c r="P290" s="29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"/>
      <c r="AC290" s="24"/>
      <c r="AD290" s="24"/>
      <c r="AE290" s="24"/>
      <c r="AF290" s="24"/>
      <c r="AG290" s="44"/>
      <c r="AH290" s="44"/>
    </row>
    <row r="291" spans="1:34" x14ac:dyDescent="0.3">
      <c r="A291" s="26"/>
      <c r="B291" s="26"/>
      <c r="C291" s="26"/>
      <c r="D291" s="26"/>
      <c r="E291" s="26"/>
      <c r="F291" s="26"/>
      <c r="G291" s="26"/>
      <c r="H291" s="26"/>
      <c r="I291" s="27"/>
      <c r="J291" s="26"/>
      <c r="K291" s="30"/>
      <c r="L291" s="26"/>
      <c r="M291" s="26"/>
      <c r="N291" s="26"/>
      <c r="O291" s="26"/>
      <c r="P291" s="31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3"/>
      <c r="AC291" s="26"/>
      <c r="AD291" s="26"/>
      <c r="AE291" s="26"/>
      <c r="AF291" s="26"/>
      <c r="AG291" s="44"/>
      <c r="AH291" s="44"/>
    </row>
    <row r="292" spans="1:34" x14ac:dyDescent="0.3">
      <c r="A292" s="24"/>
      <c r="B292" s="24"/>
      <c r="C292" s="24"/>
      <c r="D292" s="24"/>
      <c r="E292" s="24"/>
      <c r="F292" s="24"/>
      <c r="G292" s="24"/>
      <c r="H292" s="24"/>
      <c r="I292" s="25"/>
      <c r="J292" s="24"/>
      <c r="K292" s="28"/>
      <c r="L292" s="24"/>
      <c r="M292" s="24"/>
      <c r="N292" s="24"/>
      <c r="O292" s="24"/>
      <c r="P292" s="29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"/>
      <c r="AC292" s="24"/>
      <c r="AD292" s="24"/>
      <c r="AE292" s="24"/>
      <c r="AF292" s="24"/>
      <c r="AG292" s="44"/>
      <c r="AH292" s="44"/>
    </row>
    <row r="293" spans="1:34" x14ac:dyDescent="0.3">
      <c r="A293" s="26"/>
      <c r="B293" s="26"/>
      <c r="C293" s="26"/>
      <c r="D293" s="26"/>
      <c r="E293" s="26"/>
      <c r="F293" s="26"/>
      <c r="G293" s="26"/>
      <c r="H293" s="26"/>
      <c r="I293" s="27"/>
      <c r="J293" s="26"/>
      <c r="K293" s="30"/>
      <c r="L293" s="26"/>
      <c r="M293" s="26"/>
      <c r="N293" s="26"/>
      <c r="O293" s="26"/>
      <c r="P293" s="31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3"/>
      <c r="AC293" s="26"/>
      <c r="AD293" s="26"/>
      <c r="AE293" s="26"/>
      <c r="AF293" s="26"/>
      <c r="AG293" s="44"/>
      <c r="AH293" s="44"/>
    </row>
    <row r="294" spans="1:34" x14ac:dyDescent="0.3">
      <c r="A294" s="24"/>
      <c r="B294" s="24"/>
      <c r="C294" s="24"/>
      <c r="D294" s="24"/>
      <c r="E294" s="24"/>
      <c r="F294" s="24"/>
      <c r="G294" s="24"/>
      <c r="H294" s="24"/>
      <c r="I294" s="25"/>
      <c r="J294" s="24"/>
      <c r="K294" s="28"/>
      <c r="L294" s="24"/>
      <c r="M294" s="24"/>
      <c r="N294" s="24"/>
      <c r="O294" s="24"/>
      <c r="P294" s="29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"/>
      <c r="AC294" s="24"/>
      <c r="AD294" s="24"/>
      <c r="AE294" s="24"/>
      <c r="AF294" s="24"/>
      <c r="AG294" s="44"/>
      <c r="AH294" s="44"/>
    </row>
    <row r="295" spans="1:34" x14ac:dyDescent="0.3">
      <c r="A295" s="26"/>
      <c r="B295" s="26"/>
      <c r="C295" s="26"/>
      <c r="D295" s="26"/>
      <c r="E295" s="26"/>
      <c r="F295" s="26"/>
      <c r="G295" s="26"/>
      <c r="H295" s="26"/>
      <c r="I295" s="27"/>
      <c r="J295" s="26"/>
      <c r="K295" s="30"/>
      <c r="L295" s="26"/>
      <c r="M295" s="26"/>
      <c r="N295" s="26"/>
      <c r="O295" s="26"/>
      <c r="P295" s="31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3"/>
      <c r="AC295" s="26"/>
      <c r="AD295" s="26"/>
      <c r="AE295" s="26"/>
      <c r="AF295" s="26"/>
      <c r="AG295" s="44"/>
      <c r="AH295" s="44"/>
    </row>
    <row r="296" spans="1:34" x14ac:dyDescent="0.3">
      <c r="A296" s="24"/>
      <c r="B296" s="24"/>
      <c r="C296" s="24"/>
      <c r="D296" s="24"/>
      <c r="E296" s="24"/>
      <c r="F296" s="24"/>
      <c r="G296" s="24"/>
      <c r="H296" s="24"/>
      <c r="I296" s="25"/>
      <c r="J296" s="24"/>
      <c r="K296" s="28"/>
      <c r="L296" s="24"/>
      <c r="M296" s="24"/>
      <c r="N296" s="24"/>
      <c r="O296" s="24"/>
      <c r="P296" s="29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"/>
      <c r="AC296" s="24"/>
      <c r="AD296" s="24"/>
      <c r="AE296" s="24"/>
      <c r="AF296" s="24"/>
      <c r="AG296" s="44"/>
      <c r="AH296" s="44"/>
    </row>
    <row r="297" spans="1:34" x14ac:dyDescent="0.3">
      <c r="A297" s="26"/>
      <c r="B297" s="26"/>
      <c r="C297" s="26"/>
      <c r="D297" s="26"/>
      <c r="E297" s="26"/>
      <c r="F297" s="26"/>
      <c r="G297" s="26"/>
      <c r="H297" s="26"/>
      <c r="I297" s="27"/>
      <c r="J297" s="26"/>
      <c r="K297" s="30"/>
      <c r="L297" s="26"/>
      <c r="M297" s="26"/>
      <c r="N297" s="26"/>
      <c r="O297" s="26"/>
      <c r="P297" s="31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3"/>
      <c r="AC297" s="26"/>
      <c r="AD297" s="26"/>
      <c r="AE297" s="26"/>
      <c r="AF297" s="26"/>
      <c r="AG297" s="44"/>
      <c r="AH297" s="44"/>
    </row>
    <row r="298" spans="1:34" x14ac:dyDescent="0.3">
      <c r="A298" s="24"/>
      <c r="B298" s="24"/>
      <c r="C298" s="24"/>
      <c r="D298" s="24"/>
      <c r="E298" s="24"/>
      <c r="F298" s="24"/>
      <c r="G298" s="24"/>
      <c r="H298" s="24"/>
      <c r="I298" s="25"/>
      <c r="J298" s="24"/>
      <c r="K298" s="28"/>
      <c r="L298" s="24"/>
      <c r="M298" s="24"/>
      <c r="N298" s="24"/>
      <c r="O298" s="24"/>
      <c r="P298" s="29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"/>
      <c r="AC298" s="24"/>
      <c r="AD298" s="24"/>
      <c r="AE298" s="24"/>
      <c r="AF298" s="24"/>
      <c r="AG298" s="44"/>
      <c r="AH298" s="44"/>
    </row>
    <row r="299" spans="1:34" x14ac:dyDescent="0.3">
      <c r="A299" s="26"/>
      <c r="B299" s="26"/>
      <c r="C299" s="26"/>
      <c r="D299" s="26"/>
      <c r="E299" s="26"/>
      <c r="F299" s="26"/>
      <c r="G299" s="26"/>
      <c r="H299" s="26"/>
      <c r="I299" s="27"/>
      <c r="J299" s="26"/>
      <c r="K299" s="30"/>
      <c r="L299" s="26"/>
      <c r="M299" s="26"/>
      <c r="N299" s="26"/>
      <c r="O299" s="26"/>
      <c r="P299" s="31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3"/>
      <c r="AC299" s="26"/>
      <c r="AD299" s="26"/>
      <c r="AE299" s="26"/>
      <c r="AF299" s="26"/>
      <c r="AG299" s="44"/>
      <c r="AH299" s="44"/>
    </row>
    <row r="300" spans="1:34" x14ac:dyDescent="0.3">
      <c r="A300" s="24"/>
      <c r="B300" s="24"/>
      <c r="C300" s="24"/>
      <c r="D300" s="24"/>
      <c r="E300" s="24"/>
      <c r="F300" s="24"/>
      <c r="G300" s="24"/>
      <c r="H300" s="24"/>
      <c r="I300" s="25"/>
      <c r="J300" s="24"/>
      <c r="K300" s="28"/>
      <c r="L300" s="24"/>
      <c r="M300" s="24"/>
      <c r="N300" s="24"/>
      <c r="O300" s="24"/>
      <c r="P300" s="29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"/>
      <c r="AC300" s="24"/>
      <c r="AD300" s="24"/>
      <c r="AE300" s="24"/>
      <c r="AF300" s="24"/>
      <c r="AG300" s="44"/>
      <c r="AH300" s="44"/>
    </row>
    <row r="301" spans="1:34" x14ac:dyDescent="0.3">
      <c r="A301" s="26"/>
      <c r="B301" s="26"/>
      <c r="C301" s="26"/>
      <c r="D301" s="26"/>
      <c r="E301" s="26"/>
      <c r="F301" s="26"/>
      <c r="G301" s="26"/>
      <c r="H301" s="26"/>
      <c r="I301" s="27"/>
      <c r="J301" s="26"/>
      <c r="K301" s="30"/>
      <c r="L301" s="26"/>
      <c r="M301" s="26"/>
      <c r="N301" s="26"/>
      <c r="O301" s="26"/>
      <c r="P301" s="31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3"/>
      <c r="AC301" s="26"/>
      <c r="AD301" s="26"/>
      <c r="AE301" s="26"/>
      <c r="AF301" s="26"/>
      <c r="AG301" s="44"/>
      <c r="AH301" s="44"/>
    </row>
    <row r="302" spans="1:34" x14ac:dyDescent="0.3">
      <c r="A302" s="24"/>
      <c r="B302" s="24"/>
      <c r="C302" s="24"/>
      <c r="D302" s="24"/>
      <c r="E302" s="24"/>
      <c r="F302" s="24"/>
      <c r="G302" s="24"/>
      <c r="H302" s="24"/>
      <c r="I302" s="25"/>
      <c r="J302" s="24"/>
      <c r="K302" s="28"/>
      <c r="L302" s="24"/>
      <c r="M302" s="24"/>
      <c r="N302" s="24"/>
      <c r="O302" s="24"/>
      <c r="P302" s="29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"/>
      <c r="AC302" s="24"/>
      <c r="AD302" s="24"/>
      <c r="AE302" s="24"/>
      <c r="AF302" s="24"/>
      <c r="AG302" s="44"/>
      <c r="AH302" s="44"/>
    </row>
    <row r="303" spans="1:34" x14ac:dyDescent="0.3">
      <c r="A303" s="26"/>
      <c r="B303" s="26"/>
      <c r="C303" s="26"/>
      <c r="D303" s="26"/>
      <c r="E303" s="26"/>
      <c r="F303" s="26"/>
      <c r="G303" s="26"/>
      <c r="H303" s="26"/>
      <c r="I303" s="27"/>
      <c r="J303" s="26"/>
      <c r="K303" s="30"/>
      <c r="L303" s="26"/>
      <c r="M303" s="26"/>
      <c r="N303" s="26"/>
      <c r="O303" s="26"/>
      <c r="P303" s="31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3"/>
      <c r="AC303" s="26"/>
      <c r="AD303" s="26"/>
      <c r="AE303" s="26"/>
      <c r="AF303" s="26"/>
      <c r="AG303" s="44"/>
      <c r="AH303" s="44"/>
    </row>
    <row r="304" spans="1:34" x14ac:dyDescent="0.3">
      <c r="A304" s="24"/>
      <c r="B304" s="24"/>
      <c r="C304" s="24"/>
      <c r="D304" s="24"/>
      <c r="E304" s="24"/>
      <c r="F304" s="24"/>
      <c r="G304" s="24"/>
      <c r="H304" s="24"/>
      <c r="I304" s="25"/>
      <c r="J304" s="24"/>
      <c r="K304" s="28"/>
      <c r="L304" s="24"/>
      <c r="M304" s="24"/>
      <c r="N304" s="24"/>
      <c r="O304" s="24"/>
      <c r="P304" s="29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"/>
      <c r="AC304" s="24"/>
      <c r="AD304" s="24"/>
      <c r="AE304" s="24"/>
      <c r="AF304" s="24"/>
      <c r="AG304" s="44"/>
      <c r="AH304" s="44"/>
    </row>
    <row r="305" spans="1:34" x14ac:dyDescent="0.3">
      <c r="A305" s="26"/>
      <c r="B305" s="26"/>
      <c r="C305" s="26"/>
      <c r="D305" s="26"/>
      <c r="E305" s="26"/>
      <c r="F305" s="26"/>
      <c r="G305" s="26"/>
      <c r="H305" s="26"/>
      <c r="I305" s="27"/>
      <c r="J305" s="26"/>
      <c r="K305" s="30"/>
      <c r="L305" s="26"/>
      <c r="M305" s="26"/>
      <c r="N305" s="26"/>
      <c r="O305" s="26"/>
      <c r="P305" s="31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3"/>
      <c r="AC305" s="26"/>
      <c r="AD305" s="26"/>
      <c r="AE305" s="26"/>
      <c r="AF305" s="26"/>
      <c r="AG305" s="44"/>
      <c r="AH305" s="44"/>
    </row>
    <row r="306" spans="1:34" x14ac:dyDescent="0.3">
      <c r="A306" s="24"/>
      <c r="B306" s="24"/>
      <c r="C306" s="24"/>
      <c r="D306" s="24"/>
      <c r="E306" s="24"/>
      <c r="F306" s="24"/>
      <c r="G306" s="24"/>
      <c r="H306" s="24"/>
      <c r="I306" s="25"/>
      <c r="J306" s="24"/>
      <c r="K306" s="28"/>
      <c r="L306" s="24"/>
      <c r="M306" s="24"/>
      <c r="N306" s="24"/>
      <c r="O306" s="24"/>
      <c r="P306" s="29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"/>
      <c r="AC306" s="24"/>
      <c r="AD306" s="24"/>
      <c r="AE306" s="24"/>
      <c r="AF306" s="24"/>
      <c r="AG306" s="44"/>
      <c r="AH306" s="44"/>
    </row>
    <row r="307" spans="1:34" x14ac:dyDescent="0.3">
      <c r="A307" s="26"/>
      <c r="B307" s="26"/>
      <c r="C307" s="26"/>
      <c r="D307" s="26"/>
      <c r="E307" s="26"/>
      <c r="F307" s="26"/>
      <c r="G307" s="26"/>
      <c r="H307" s="26"/>
      <c r="I307" s="27"/>
      <c r="J307" s="26"/>
      <c r="K307" s="30"/>
      <c r="L307" s="26"/>
      <c r="M307" s="26"/>
      <c r="N307" s="26"/>
      <c r="O307" s="26"/>
      <c r="P307" s="31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3"/>
      <c r="AC307" s="26"/>
      <c r="AD307" s="26"/>
      <c r="AE307" s="26"/>
      <c r="AF307" s="26"/>
      <c r="AG307" s="44"/>
      <c r="AH307" s="44"/>
    </row>
    <row r="308" spans="1:34" x14ac:dyDescent="0.3">
      <c r="A308" s="24"/>
      <c r="B308" s="24"/>
      <c r="C308" s="24"/>
      <c r="D308" s="24"/>
      <c r="E308" s="24"/>
      <c r="F308" s="24"/>
      <c r="G308" s="24"/>
      <c r="H308" s="24"/>
      <c r="I308" s="25"/>
      <c r="J308" s="24"/>
      <c r="K308" s="28"/>
      <c r="L308" s="24"/>
      <c r="M308" s="24"/>
      <c r="N308" s="24"/>
      <c r="O308" s="24"/>
      <c r="P308" s="29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"/>
      <c r="AC308" s="24"/>
      <c r="AD308" s="24"/>
      <c r="AE308" s="24"/>
      <c r="AF308" s="24"/>
      <c r="AG308" s="44"/>
      <c r="AH308" s="44"/>
    </row>
    <row r="309" spans="1:34" x14ac:dyDescent="0.3">
      <c r="A309" s="26"/>
      <c r="B309" s="26"/>
      <c r="C309" s="26"/>
      <c r="D309" s="26"/>
      <c r="E309" s="26"/>
      <c r="F309" s="26"/>
      <c r="G309" s="26"/>
      <c r="H309" s="26"/>
      <c r="I309" s="27"/>
      <c r="J309" s="26"/>
      <c r="K309" s="30"/>
      <c r="L309" s="26"/>
      <c r="M309" s="26"/>
      <c r="N309" s="26"/>
      <c r="O309" s="26"/>
      <c r="P309" s="31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3"/>
      <c r="AC309" s="26"/>
      <c r="AD309" s="26"/>
      <c r="AE309" s="26"/>
      <c r="AF309" s="26"/>
      <c r="AG309" s="44"/>
      <c r="AH309" s="44"/>
    </row>
    <row r="310" spans="1:34" x14ac:dyDescent="0.3">
      <c r="A310" s="24"/>
      <c r="B310" s="24"/>
      <c r="C310" s="24"/>
      <c r="D310" s="24"/>
      <c r="E310" s="24"/>
      <c r="F310" s="24"/>
      <c r="G310" s="24"/>
      <c r="H310" s="24"/>
      <c r="I310" s="25"/>
      <c r="J310" s="24"/>
      <c r="K310" s="28"/>
      <c r="L310" s="24"/>
      <c r="M310" s="24"/>
      <c r="N310" s="24"/>
      <c r="O310" s="24"/>
      <c r="P310" s="29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"/>
      <c r="AC310" s="24"/>
      <c r="AD310" s="24"/>
      <c r="AE310" s="24"/>
      <c r="AF310" s="24"/>
      <c r="AG310" s="44"/>
      <c r="AH310" s="44"/>
    </row>
    <row r="311" spans="1:34" x14ac:dyDescent="0.3">
      <c r="A311" s="26"/>
      <c r="B311" s="26"/>
      <c r="C311" s="26"/>
      <c r="D311" s="26"/>
      <c r="E311" s="26"/>
      <c r="F311" s="26"/>
      <c r="G311" s="26"/>
      <c r="H311" s="26"/>
      <c r="I311" s="27"/>
      <c r="J311" s="26"/>
      <c r="K311" s="30"/>
      <c r="L311" s="26"/>
      <c r="M311" s="26"/>
      <c r="N311" s="26"/>
      <c r="O311" s="26"/>
      <c r="P311" s="31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3"/>
      <c r="AC311" s="26"/>
      <c r="AD311" s="26"/>
      <c r="AE311" s="26"/>
      <c r="AF311" s="26"/>
      <c r="AG311" s="44"/>
      <c r="AH311" s="44"/>
    </row>
    <row r="312" spans="1:34" x14ac:dyDescent="0.3">
      <c r="A312" s="24"/>
      <c r="B312" s="24"/>
      <c r="C312" s="24"/>
      <c r="D312" s="24"/>
      <c r="E312" s="24"/>
      <c r="F312" s="24"/>
      <c r="G312" s="24"/>
      <c r="H312" s="24"/>
      <c r="I312" s="25"/>
      <c r="J312" s="24"/>
      <c r="K312" s="28"/>
      <c r="L312" s="24"/>
      <c r="M312" s="24"/>
      <c r="N312" s="24"/>
      <c r="O312" s="24"/>
      <c r="P312" s="29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"/>
      <c r="AC312" s="24"/>
      <c r="AD312" s="24"/>
      <c r="AE312" s="24"/>
      <c r="AF312" s="24"/>
      <c r="AG312" s="44"/>
      <c r="AH312" s="44"/>
    </row>
    <row r="313" spans="1:34" x14ac:dyDescent="0.3">
      <c r="A313" s="26"/>
      <c r="B313" s="26"/>
      <c r="C313" s="26"/>
      <c r="D313" s="26"/>
      <c r="E313" s="26"/>
      <c r="F313" s="26"/>
      <c r="G313" s="26"/>
      <c r="H313" s="26"/>
      <c r="I313" s="27"/>
      <c r="J313" s="26"/>
      <c r="K313" s="30"/>
      <c r="L313" s="26"/>
      <c r="M313" s="26"/>
      <c r="N313" s="26"/>
      <c r="O313" s="26"/>
      <c r="P313" s="31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3"/>
      <c r="AC313" s="26"/>
      <c r="AD313" s="26"/>
      <c r="AE313" s="26"/>
      <c r="AF313" s="26"/>
      <c r="AG313" s="44"/>
      <c r="AH313" s="44"/>
    </row>
    <row r="314" spans="1:34" x14ac:dyDescent="0.3">
      <c r="A314" s="24"/>
      <c r="B314" s="24"/>
      <c r="C314" s="24"/>
      <c r="D314" s="24"/>
      <c r="E314" s="24"/>
      <c r="F314" s="24"/>
      <c r="G314" s="24"/>
      <c r="H314" s="24"/>
      <c r="I314" s="25"/>
      <c r="J314" s="24"/>
      <c r="K314" s="28"/>
      <c r="L314" s="24"/>
      <c r="M314" s="24"/>
      <c r="N314" s="24"/>
      <c r="O314" s="24"/>
      <c r="P314" s="29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"/>
      <c r="AC314" s="24"/>
      <c r="AD314" s="24"/>
      <c r="AE314" s="24"/>
      <c r="AF314" s="24"/>
      <c r="AG314" s="44"/>
      <c r="AH314" s="44"/>
    </row>
    <row r="315" spans="1:34" x14ac:dyDescent="0.3">
      <c r="A315" s="26"/>
      <c r="B315" s="26"/>
      <c r="C315" s="26"/>
      <c r="D315" s="26"/>
      <c r="E315" s="26"/>
      <c r="F315" s="26"/>
      <c r="G315" s="26"/>
      <c r="H315" s="26"/>
      <c r="I315" s="27"/>
      <c r="J315" s="26"/>
      <c r="K315" s="30"/>
      <c r="L315" s="26"/>
      <c r="M315" s="26"/>
      <c r="N315" s="26"/>
      <c r="O315" s="26"/>
      <c r="P315" s="31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3"/>
      <c r="AC315" s="26"/>
      <c r="AD315" s="26"/>
      <c r="AE315" s="26"/>
      <c r="AF315" s="26"/>
      <c r="AG315" s="44"/>
      <c r="AH315" s="44"/>
    </row>
    <row r="316" spans="1:34" x14ac:dyDescent="0.3">
      <c r="A316" s="24"/>
      <c r="B316" s="24"/>
      <c r="C316" s="24"/>
      <c r="D316" s="24"/>
      <c r="E316" s="24"/>
      <c r="F316" s="24"/>
      <c r="G316" s="24"/>
      <c r="H316" s="24"/>
      <c r="I316" s="25"/>
      <c r="J316" s="24"/>
      <c r="K316" s="28"/>
      <c r="L316" s="24"/>
      <c r="M316" s="24"/>
      <c r="N316" s="24"/>
      <c r="O316" s="24"/>
      <c r="P316" s="29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"/>
      <c r="AC316" s="24"/>
      <c r="AD316" s="24"/>
      <c r="AE316" s="24"/>
      <c r="AF316" s="24"/>
      <c r="AG316" s="44"/>
      <c r="AH316" s="44"/>
    </row>
    <row r="317" spans="1:34" x14ac:dyDescent="0.3">
      <c r="A317" s="26"/>
      <c r="B317" s="26"/>
      <c r="C317" s="26"/>
      <c r="D317" s="26"/>
      <c r="E317" s="26"/>
      <c r="F317" s="26"/>
      <c r="G317" s="26"/>
      <c r="H317" s="26"/>
      <c r="I317" s="27"/>
      <c r="J317" s="26"/>
      <c r="K317" s="30"/>
      <c r="L317" s="26"/>
      <c r="M317" s="26"/>
      <c r="N317" s="26"/>
      <c r="O317" s="26"/>
      <c r="P317" s="31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3"/>
      <c r="AC317" s="26"/>
      <c r="AD317" s="26"/>
      <c r="AE317" s="26"/>
      <c r="AF317" s="26"/>
      <c r="AG317" s="44"/>
      <c r="AH317" s="44"/>
    </row>
    <row r="318" spans="1:34" x14ac:dyDescent="0.3">
      <c r="A318" s="24"/>
      <c r="B318" s="24"/>
      <c r="C318" s="24"/>
      <c r="D318" s="24"/>
      <c r="E318" s="24"/>
      <c r="F318" s="24"/>
      <c r="G318" s="24"/>
      <c r="H318" s="24"/>
      <c r="I318" s="25"/>
      <c r="J318" s="24"/>
      <c r="K318" s="28"/>
      <c r="L318" s="24"/>
      <c r="M318" s="24"/>
      <c r="N318" s="24"/>
      <c r="O318" s="24"/>
      <c r="P318" s="29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"/>
      <c r="AC318" s="24"/>
      <c r="AD318" s="24"/>
      <c r="AE318" s="24"/>
      <c r="AF318" s="24"/>
      <c r="AG318" s="44"/>
      <c r="AH318" s="44"/>
    </row>
    <row r="319" spans="1:34" x14ac:dyDescent="0.3">
      <c r="A319" s="26"/>
      <c r="B319" s="26"/>
      <c r="C319" s="26"/>
      <c r="D319" s="26"/>
      <c r="E319" s="26"/>
      <c r="F319" s="26"/>
      <c r="G319" s="26"/>
      <c r="H319" s="26"/>
      <c r="I319" s="27"/>
      <c r="J319" s="26"/>
      <c r="K319" s="30"/>
      <c r="L319" s="26"/>
      <c r="M319" s="26"/>
      <c r="N319" s="26"/>
      <c r="O319" s="26"/>
      <c r="P319" s="31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3"/>
      <c r="AC319" s="26"/>
      <c r="AD319" s="26"/>
      <c r="AE319" s="26"/>
      <c r="AF319" s="26"/>
      <c r="AG319" s="44"/>
      <c r="AH319" s="44"/>
    </row>
    <row r="320" spans="1:34" x14ac:dyDescent="0.3">
      <c r="A320" s="24"/>
      <c r="B320" s="24"/>
      <c r="C320" s="24"/>
      <c r="D320" s="24"/>
      <c r="E320" s="24"/>
      <c r="F320" s="24"/>
      <c r="G320" s="24"/>
      <c r="H320" s="24"/>
      <c r="I320" s="25"/>
      <c r="J320" s="24"/>
      <c r="K320" s="28"/>
      <c r="L320" s="24"/>
      <c r="M320" s="24"/>
      <c r="N320" s="24"/>
      <c r="O320" s="24"/>
      <c r="P320" s="29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"/>
      <c r="AC320" s="24"/>
      <c r="AD320" s="24"/>
      <c r="AE320" s="24"/>
      <c r="AF320" s="24"/>
      <c r="AG320" s="44"/>
      <c r="AH320" s="44"/>
    </row>
    <row r="321" spans="1:34" x14ac:dyDescent="0.3">
      <c r="A321" s="26"/>
      <c r="B321" s="26"/>
      <c r="C321" s="26"/>
      <c r="D321" s="26"/>
      <c r="E321" s="26"/>
      <c r="F321" s="26"/>
      <c r="G321" s="26"/>
      <c r="H321" s="26"/>
      <c r="I321" s="27"/>
      <c r="J321" s="26"/>
      <c r="K321" s="30"/>
      <c r="L321" s="26"/>
      <c r="M321" s="26"/>
      <c r="N321" s="26"/>
      <c r="O321" s="26"/>
      <c r="P321" s="31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3"/>
      <c r="AC321" s="26"/>
      <c r="AD321" s="26"/>
      <c r="AE321" s="26"/>
      <c r="AF321" s="26"/>
      <c r="AG321" s="44"/>
      <c r="AH321" s="44"/>
    </row>
    <row r="322" spans="1:34" x14ac:dyDescent="0.3">
      <c r="A322" s="24"/>
      <c r="B322" s="24"/>
      <c r="C322" s="24"/>
      <c r="D322" s="24"/>
      <c r="E322" s="24"/>
      <c r="F322" s="24"/>
      <c r="G322" s="24"/>
      <c r="H322" s="24"/>
      <c r="I322" s="25"/>
      <c r="J322" s="24"/>
      <c r="K322" s="28"/>
      <c r="L322" s="24"/>
      <c r="M322" s="24"/>
      <c r="N322" s="24"/>
      <c r="O322" s="24"/>
      <c r="P322" s="29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"/>
      <c r="AC322" s="24"/>
      <c r="AD322" s="24"/>
      <c r="AE322" s="24"/>
      <c r="AF322" s="24"/>
      <c r="AG322" s="44"/>
      <c r="AH322" s="44"/>
    </row>
    <row r="323" spans="1:34" x14ac:dyDescent="0.3">
      <c r="A323" s="26"/>
      <c r="B323" s="26"/>
      <c r="C323" s="26"/>
      <c r="D323" s="26"/>
      <c r="E323" s="26"/>
      <c r="F323" s="26"/>
      <c r="G323" s="26"/>
      <c r="H323" s="26"/>
      <c r="I323" s="27"/>
      <c r="J323" s="26"/>
      <c r="K323" s="30"/>
      <c r="L323" s="26"/>
      <c r="M323" s="26"/>
      <c r="N323" s="26"/>
      <c r="O323" s="26"/>
      <c r="P323" s="31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3"/>
      <c r="AC323" s="26"/>
      <c r="AD323" s="26"/>
      <c r="AE323" s="26"/>
      <c r="AF323" s="26"/>
      <c r="AG323" s="44"/>
      <c r="AH323" s="44"/>
    </row>
    <row r="324" spans="1:34" x14ac:dyDescent="0.3">
      <c r="A324" s="24"/>
      <c r="B324" s="24"/>
      <c r="C324" s="24"/>
      <c r="D324" s="24"/>
      <c r="E324" s="24"/>
      <c r="F324" s="24"/>
      <c r="G324" s="24"/>
      <c r="H324" s="24"/>
      <c r="I324" s="25"/>
      <c r="J324" s="24"/>
      <c r="K324" s="28"/>
      <c r="L324" s="24"/>
      <c r="M324" s="24"/>
      <c r="N324" s="24"/>
      <c r="O324" s="24"/>
      <c r="P324" s="29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"/>
      <c r="AC324" s="24"/>
      <c r="AD324" s="24"/>
      <c r="AE324" s="24"/>
      <c r="AF324" s="24"/>
      <c r="AG324" s="44"/>
      <c r="AH324" s="44"/>
    </row>
    <row r="325" spans="1:34" x14ac:dyDescent="0.3">
      <c r="A325" s="26"/>
      <c r="B325" s="26"/>
      <c r="C325" s="26"/>
      <c r="D325" s="26"/>
      <c r="E325" s="26"/>
      <c r="F325" s="26"/>
      <c r="G325" s="26"/>
      <c r="H325" s="26"/>
      <c r="I325" s="27"/>
      <c r="J325" s="26"/>
      <c r="K325" s="30"/>
      <c r="L325" s="26"/>
      <c r="M325" s="26"/>
      <c r="N325" s="26"/>
      <c r="O325" s="26"/>
      <c r="P325" s="31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3"/>
      <c r="AC325" s="26"/>
      <c r="AD325" s="26"/>
      <c r="AE325" s="26"/>
      <c r="AF325" s="26"/>
      <c r="AG325" s="44"/>
      <c r="AH325" s="44"/>
    </row>
    <row r="326" spans="1:34" x14ac:dyDescent="0.3">
      <c r="A326" s="24"/>
      <c r="B326" s="24"/>
      <c r="C326" s="24"/>
      <c r="D326" s="24"/>
      <c r="E326" s="24"/>
      <c r="F326" s="24"/>
      <c r="G326" s="24"/>
      <c r="H326" s="24"/>
      <c r="I326" s="25"/>
      <c r="J326" s="24"/>
      <c r="K326" s="28"/>
      <c r="L326" s="24"/>
      <c r="M326" s="24"/>
      <c r="N326" s="24"/>
      <c r="O326" s="24"/>
      <c r="P326" s="29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"/>
      <c r="AC326" s="24"/>
      <c r="AD326" s="24"/>
      <c r="AE326" s="24"/>
      <c r="AF326" s="24"/>
      <c r="AG326" s="44"/>
      <c r="AH326" s="44"/>
    </row>
    <row r="327" spans="1:34" x14ac:dyDescent="0.3">
      <c r="A327" s="26"/>
      <c r="B327" s="26"/>
      <c r="C327" s="26"/>
      <c r="D327" s="26"/>
      <c r="E327" s="26"/>
      <c r="F327" s="26"/>
      <c r="G327" s="26"/>
      <c r="H327" s="26"/>
      <c r="I327" s="27"/>
      <c r="J327" s="26"/>
      <c r="K327" s="30"/>
      <c r="L327" s="26"/>
      <c r="M327" s="26"/>
      <c r="N327" s="26"/>
      <c r="O327" s="26"/>
      <c r="P327" s="31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3"/>
      <c r="AC327" s="26"/>
      <c r="AD327" s="26"/>
      <c r="AE327" s="26"/>
      <c r="AF327" s="26"/>
      <c r="AG327" s="44"/>
      <c r="AH327" s="44"/>
    </row>
    <row r="328" spans="1:34" x14ac:dyDescent="0.3">
      <c r="A328" s="24"/>
      <c r="B328" s="24"/>
      <c r="C328" s="24"/>
      <c r="D328" s="24"/>
      <c r="E328" s="24"/>
      <c r="F328" s="24"/>
      <c r="G328" s="24"/>
      <c r="H328" s="24"/>
      <c r="I328" s="25"/>
      <c r="J328" s="24"/>
      <c r="K328" s="28"/>
      <c r="L328" s="24"/>
      <c r="M328" s="24"/>
      <c r="N328" s="24"/>
      <c r="O328" s="24"/>
      <c r="P328" s="29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"/>
      <c r="AC328" s="24"/>
      <c r="AD328" s="24"/>
      <c r="AE328" s="24"/>
      <c r="AF328" s="24"/>
      <c r="AG328" s="44"/>
      <c r="AH328" s="44"/>
    </row>
    <row r="329" spans="1:34" x14ac:dyDescent="0.3">
      <c r="A329" s="26"/>
      <c r="B329" s="26"/>
      <c r="C329" s="26"/>
      <c r="D329" s="26"/>
      <c r="E329" s="26"/>
      <c r="F329" s="26"/>
      <c r="G329" s="26"/>
      <c r="H329" s="26"/>
      <c r="I329" s="27"/>
      <c r="J329" s="26"/>
      <c r="K329" s="30"/>
      <c r="L329" s="26"/>
      <c r="M329" s="26"/>
      <c r="N329" s="26"/>
      <c r="O329" s="26"/>
      <c r="P329" s="31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3"/>
      <c r="AC329" s="26"/>
      <c r="AD329" s="26"/>
      <c r="AE329" s="26"/>
      <c r="AF329" s="26"/>
      <c r="AG329" s="44"/>
      <c r="AH329" s="44"/>
    </row>
    <row r="330" spans="1:34" x14ac:dyDescent="0.3">
      <c r="A330" s="24"/>
      <c r="B330" s="24"/>
      <c r="C330" s="24"/>
      <c r="D330" s="24"/>
      <c r="E330" s="24"/>
      <c r="F330" s="24"/>
      <c r="G330" s="24"/>
      <c r="H330" s="24"/>
      <c r="I330" s="25"/>
      <c r="J330" s="24"/>
      <c r="K330" s="28"/>
      <c r="L330" s="24"/>
      <c r="M330" s="24"/>
      <c r="N330" s="24"/>
      <c r="O330" s="24"/>
      <c r="P330" s="29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"/>
      <c r="AC330" s="24"/>
      <c r="AD330" s="24"/>
      <c r="AE330" s="24"/>
      <c r="AF330" s="24"/>
      <c r="AG330" s="44"/>
      <c r="AH330" s="44"/>
    </row>
    <row r="331" spans="1:34" x14ac:dyDescent="0.3">
      <c r="A331" s="26"/>
      <c r="B331" s="26"/>
      <c r="C331" s="26"/>
      <c r="D331" s="26"/>
      <c r="E331" s="26"/>
      <c r="F331" s="26"/>
      <c r="G331" s="26"/>
      <c r="H331" s="26"/>
      <c r="I331" s="27"/>
      <c r="J331" s="26"/>
      <c r="K331" s="30"/>
      <c r="L331" s="26"/>
      <c r="M331" s="26"/>
      <c r="N331" s="26"/>
      <c r="O331" s="26"/>
      <c r="P331" s="31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3"/>
      <c r="AC331" s="26"/>
      <c r="AD331" s="26"/>
      <c r="AE331" s="26"/>
      <c r="AF331" s="26"/>
      <c r="AG331" s="44"/>
      <c r="AH331" s="44"/>
    </row>
    <row r="332" spans="1:34" x14ac:dyDescent="0.3">
      <c r="A332" s="24"/>
      <c r="B332" s="24"/>
      <c r="C332" s="24"/>
      <c r="D332" s="24"/>
      <c r="E332" s="24"/>
      <c r="F332" s="24"/>
      <c r="G332" s="24"/>
      <c r="H332" s="24"/>
      <c r="I332" s="25"/>
      <c r="J332" s="24"/>
      <c r="K332" s="28"/>
      <c r="L332" s="24"/>
      <c r="M332" s="24"/>
      <c r="N332" s="24"/>
      <c r="O332" s="24"/>
      <c r="P332" s="29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"/>
      <c r="AC332" s="24"/>
      <c r="AD332" s="24"/>
      <c r="AE332" s="24"/>
      <c r="AF332" s="24"/>
      <c r="AG332" s="44"/>
      <c r="AH332" s="44"/>
    </row>
    <row r="333" spans="1:34" x14ac:dyDescent="0.3">
      <c r="A333" s="26"/>
      <c r="B333" s="26"/>
      <c r="C333" s="26"/>
      <c r="D333" s="26"/>
      <c r="E333" s="26"/>
      <c r="F333" s="26"/>
      <c r="G333" s="26"/>
      <c r="H333" s="26"/>
      <c r="I333" s="27"/>
      <c r="J333" s="26"/>
      <c r="K333" s="30"/>
      <c r="L333" s="26"/>
      <c r="M333" s="26"/>
      <c r="N333" s="26"/>
      <c r="O333" s="26"/>
      <c r="P333" s="31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3"/>
      <c r="AC333" s="26"/>
      <c r="AD333" s="26"/>
      <c r="AE333" s="26"/>
      <c r="AF333" s="26"/>
      <c r="AG333" s="44"/>
      <c r="AH333" s="44"/>
    </row>
    <row r="334" spans="1:34" x14ac:dyDescent="0.3">
      <c r="A334" s="24"/>
      <c r="B334" s="24"/>
      <c r="C334" s="24"/>
      <c r="D334" s="24"/>
      <c r="E334" s="24"/>
      <c r="F334" s="24"/>
      <c r="G334" s="24"/>
      <c r="H334" s="24"/>
      <c r="I334" s="25"/>
      <c r="J334" s="24"/>
      <c r="K334" s="28"/>
      <c r="L334" s="24"/>
      <c r="M334" s="24"/>
      <c r="N334" s="24"/>
      <c r="O334" s="24"/>
      <c r="P334" s="29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"/>
      <c r="AC334" s="24"/>
      <c r="AD334" s="24"/>
      <c r="AE334" s="24"/>
      <c r="AF334" s="24"/>
      <c r="AG334" s="44"/>
      <c r="AH334" s="44"/>
    </row>
    <row r="335" spans="1:34" x14ac:dyDescent="0.3">
      <c r="A335" s="26"/>
      <c r="B335" s="26"/>
      <c r="C335" s="26"/>
      <c r="D335" s="26"/>
      <c r="E335" s="26"/>
      <c r="F335" s="26"/>
      <c r="G335" s="26"/>
      <c r="H335" s="26"/>
      <c r="I335" s="27"/>
      <c r="J335" s="26"/>
      <c r="K335" s="30"/>
      <c r="L335" s="26"/>
      <c r="M335" s="26"/>
      <c r="N335" s="26"/>
      <c r="O335" s="26"/>
      <c r="P335" s="31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3"/>
      <c r="AC335" s="26"/>
      <c r="AD335" s="26"/>
      <c r="AE335" s="26"/>
      <c r="AF335" s="26"/>
      <c r="AG335" s="44"/>
      <c r="AH335" s="44"/>
    </row>
    <row r="336" spans="1:34" x14ac:dyDescent="0.3">
      <c r="A336" s="24"/>
      <c r="B336" s="24"/>
      <c r="C336" s="24"/>
      <c r="D336" s="24"/>
      <c r="E336" s="24"/>
      <c r="F336" s="24"/>
      <c r="G336" s="24"/>
      <c r="H336" s="24"/>
      <c r="I336" s="25"/>
      <c r="J336" s="24"/>
      <c r="K336" s="28"/>
      <c r="L336" s="24"/>
      <c r="M336" s="24"/>
      <c r="N336" s="24"/>
      <c r="O336" s="24"/>
      <c r="P336" s="29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"/>
      <c r="AC336" s="24"/>
      <c r="AD336" s="24"/>
      <c r="AE336" s="24"/>
      <c r="AF336" s="24"/>
      <c r="AG336" s="44"/>
      <c r="AH336" s="44"/>
    </row>
    <row r="337" spans="1:34" x14ac:dyDescent="0.3">
      <c r="A337" s="26"/>
      <c r="B337" s="26"/>
      <c r="C337" s="26"/>
      <c r="D337" s="26"/>
      <c r="E337" s="26"/>
      <c r="F337" s="26"/>
      <c r="G337" s="26"/>
      <c r="H337" s="26"/>
      <c r="I337" s="27"/>
      <c r="J337" s="26"/>
      <c r="K337" s="30"/>
      <c r="L337" s="26"/>
      <c r="M337" s="26"/>
      <c r="N337" s="26"/>
      <c r="O337" s="26"/>
      <c r="P337" s="31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3"/>
      <c r="AC337" s="26"/>
      <c r="AD337" s="26"/>
      <c r="AE337" s="26"/>
      <c r="AF337" s="26"/>
      <c r="AG337" s="44"/>
      <c r="AH337" s="44"/>
    </row>
    <row r="338" spans="1:34" x14ac:dyDescent="0.3">
      <c r="A338" s="24"/>
      <c r="B338" s="24"/>
      <c r="C338" s="24"/>
      <c r="D338" s="24"/>
      <c r="E338" s="24"/>
      <c r="F338" s="24"/>
      <c r="G338" s="24"/>
      <c r="H338" s="24"/>
      <c r="I338" s="25"/>
      <c r="J338" s="24"/>
      <c r="K338" s="28"/>
      <c r="L338" s="24"/>
      <c r="M338" s="24"/>
      <c r="N338" s="24"/>
      <c r="O338" s="24"/>
      <c r="P338" s="29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"/>
      <c r="AC338" s="24"/>
      <c r="AD338" s="24"/>
      <c r="AE338" s="24"/>
      <c r="AF338" s="24"/>
      <c r="AG338" s="44"/>
      <c r="AH338" s="44"/>
    </row>
    <row r="339" spans="1:34" x14ac:dyDescent="0.3">
      <c r="A339" s="26"/>
      <c r="B339" s="26"/>
      <c r="C339" s="26"/>
      <c r="D339" s="26"/>
      <c r="E339" s="26"/>
      <c r="F339" s="26"/>
      <c r="G339" s="26"/>
      <c r="H339" s="26"/>
      <c r="I339" s="27"/>
      <c r="J339" s="26"/>
      <c r="K339" s="30"/>
      <c r="L339" s="26"/>
      <c r="M339" s="26"/>
      <c r="N339" s="26"/>
      <c r="O339" s="26"/>
      <c r="P339" s="31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3"/>
      <c r="AC339" s="26"/>
      <c r="AD339" s="26"/>
      <c r="AE339" s="26"/>
      <c r="AF339" s="26"/>
      <c r="AG339" s="44"/>
      <c r="AH339" s="44"/>
    </row>
    <row r="340" spans="1:34" x14ac:dyDescent="0.3">
      <c r="A340" s="24"/>
      <c r="B340" s="24"/>
      <c r="C340" s="24"/>
      <c r="D340" s="24"/>
      <c r="E340" s="24"/>
      <c r="F340" s="24"/>
      <c r="G340" s="24"/>
      <c r="H340" s="24"/>
      <c r="I340" s="25"/>
      <c r="J340" s="24"/>
      <c r="K340" s="28"/>
      <c r="L340" s="24"/>
      <c r="M340" s="24"/>
      <c r="N340" s="24"/>
      <c r="O340" s="24"/>
      <c r="P340" s="29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"/>
      <c r="AC340" s="24"/>
      <c r="AD340" s="24"/>
      <c r="AE340" s="24"/>
      <c r="AF340" s="24"/>
      <c r="AG340" s="44"/>
      <c r="AH340" s="44"/>
    </row>
    <row r="341" spans="1:34" x14ac:dyDescent="0.3">
      <c r="A341" s="26"/>
      <c r="B341" s="26"/>
      <c r="C341" s="26"/>
      <c r="D341" s="26"/>
      <c r="E341" s="26"/>
      <c r="F341" s="26"/>
      <c r="G341" s="26"/>
      <c r="H341" s="26"/>
      <c r="I341" s="27"/>
      <c r="J341" s="26"/>
      <c r="K341" s="30"/>
      <c r="L341" s="26"/>
      <c r="M341" s="26"/>
      <c r="N341" s="26"/>
      <c r="O341" s="26"/>
      <c r="P341" s="31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3"/>
      <c r="AC341" s="26"/>
      <c r="AD341" s="26"/>
      <c r="AE341" s="26"/>
      <c r="AF341" s="26"/>
      <c r="AG341" s="44"/>
      <c r="AH341" s="44"/>
    </row>
    <row r="342" spans="1:34" x14ac:dyDescent="0.3">
      <c r="A342" s="24"/>
      <c r="B342" s="24"/>
      <c r="C342" s="24"/>
      <c r="D342" s="24"/>
      <c r="E342" s="24"/>
      <c r="F342" s="24"/>
      <c r="G342" s="24"/>
      <c r="H342" s="24"/>
      <c r="I342" s="25"/>
      <c r="J342" s="24"/>
      <c r="K342" s="28"/>
      <c r="L342" s="24"/>
      <c r="M342" s="24"/>
      <c r="N342" s="24"/>
      <c r="O342" s="24"/>
      <c r="P342" s="29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"/>
      <c r="AC342" s="24"/>
      <c r="AD342" s="24"/>
      <c r="AE342" s="24"/>
      <c r="AF342" s="24"/>
      <c r="AG342" s="44"/>
      <c r="AH342" s="44"/>
    </row>
    <row r="343" spans="1:34" x14ac:dyDescent="0.3">
      <c r="A343" s="26"/>
      <c r="B343" s="26"/>
      <c r="C343" s="26"/>
      <c r="D343" s="26"/>
      <c r="E343" s="26"/>
      <c r="F343" s="26"/>
      <c r="G343" s="26"/>
      <c r="H343" s="26"/>
      <c r="I343" s="27"/>
      <c r="J343" s="26"/>
      <c r="K343" s="30"/>
      <c r="L343" s="26"/>
      <c r="M343" s="26"/>
      <c r="N343" s="26"/>
      <c r="O343" s="26"/>
      <c r="P343" s="31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3"/>
      <c r="AC343" s="26"/>
      <c r="AD343" s="26"/>
      <c r="AE343" s="26"/>
      <c r="AF343" s="26"/>
      <c r="AG343" s="44"/>
      <c r="AH343" s="44"/>
    </row>
    <row r="344" spans="1:34" x14ac:dyDescent="0.3">
      <c r="A344" s="24"/>
      <c r="B344" s="24"/>
      <c r="C344" s="24"/>
      <c r="D344" s="24"/>
      <c r="E344" s="24"/>
      <c r="F344" s="24"/>
      <c r="G344" s="24"/>
      <c r="H344" s="24"/>
      <c r="I344" s="25"/>
      <c r="J344" s="24"/>
      <c r="K344" s="28"/>
      <c r="L344" s="24"/>
      <c r="M344" s="24"/>
      <c r="N344" s="24"/>
      <c r="O344" s="24"/>
      <c r="P344" s="29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"/>
      <c r="AC344" s="24"/>
      <c r="AD344" s="24"/>
      <c r="AE344" s="24"/>
      <c r="AF344" s="24"/>
      <c r="AG344" s="44"/>
      <c r="AH344" s="44"/>
    </row>
    <row r="345" spans="1:34" x14ac:dyDescent="0.3">
      <c r="A345" s="26"/>
      <c r="B345" s="26"/>
      <c r="C345" s="26"/>
      <c r="D345" s="26"/>
      <c r="E345" s="26"/>
      <c r="F345" s="26"/>
      <c r="G345" s="26"/>
      <c r="H345" s="26"/>
      <c r="I345" s="27"/>
      <c r="J345" s="26"/>
      <c r="K345" s="30"/>
      <c r="L345" s="26"/>
      <c r="M345" s="26"/>
      <c r="N345" s="26"/>
      <c r="O345" s="26"/>
      <c r="P345" s="31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3"/>
      <c r="AC345" s="26"/>
      <c r="AD345" s="26"/>
      <c r="AE345" s="26"/>
      <c r="AF345" s="26"/>
      <c r="AG345" s="44"/>
      <c r="AH345" s="44"/>
    </row>
    <row r="346" spans="1:34" x14ac:dyDescent="0.3">
      <c r="A346" s="24"/>
      <c r="B346" s="24"/>
      <c r="C346" s="24"/>
      <c r="D346" s="24"/>
      <c r="E346" s="24"/>
      <c r="F346" s="24"/>
      <c r="G346" s="24"/>
      <c r="H346" s="24"/>
      <c r="I346" s="25"/>
      <c r="J346" s="24"/>
      <c r="K346" s="28"/>
      <c r="L346" s="24"/>
      <c r="M346" s="24"/>
      <c r="N346" s="24"/>
      <c r="O346" s="24"/>
      <c r="P346" s="29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"/>
      <c r="AC346" s="24"/>
      <c r="AD346" s="24"/>
      <c r="AE346" s="24"/>
      <c r="AF346" s="24"/>
      <c r="AG346" s="44"/>
      <c r="AH346" s="44"/>
    </row>
    <row r="347" spans="1:34" x14ac:dyDescent="0.3">
      <c r="A347" s="26"/>
      <c r="B347" s="26"/>
      <c r="C347" s="26"/>
      <c r="D347" s="26"/>
      <c r="E347" s="26"/>
      <c r="F347" s="26"/>
      <c r="G347" s="26"/>
      <c r="H347" s="26"/>
      <c r="I347" s="27"/>
      <c r="J347" s="26"/>
      <c r="K347" s="30"/>
      <c r="L347" s="26"/>
      <c r="M347" s="26"/>
      <c r="N347" s="26"/>
      <c r="O347" s="26"/>
      <c r="P347" s="31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3"/>
      <c r="AC347" s="26"/>
      <c r="AD347" s="26"/>
      <c r="AE347" s="26"/>
      <c r="AF347" s="26"/>
      <c r="AG347" s="44"/>
      <c r="AH347" s="44"/>
    </row>
    <row r="348" spans="1:34" x14ac:dyDescent="0.3">
      <c r="A348" s="24"/>
      <c r="B348" s="24"/>
      <c r="C348" s="24"/>
      <c r="D348" s="24"/>
      <c r="E348" s="24"/>
      <c r="F348" s="24"/>
      <c r="G348" s="24"/>
      <c r="H348" s="24"/>
      <c r="I348" s="25"/>
      <c r="J348" s="24"/>
      <c r="K348" s="28"/>
      <c r="L348" s="24"/>
      <c r="M348" s="24"/>
      <c r="N348" s="24"/>
      <c r="O348" s="24"/>
      <c r="P348" s="29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"/>
      <c r="AC348" s="24"/>
      <c r="AD348" s="24"/>
      <c r="AE348" s="24"/>
      <c r="AF348" s="24"/>
      <c r="AG348" s="44"/>
      <c r="AH348" s="44"/>
    </row>
    <row r="349" spans="1:34" x14ac:dyDescent="0.3">
      <c r="A349" s="26"/>
      <c r="B349" s="26"/>
      <c r="C349" s="26"/>
      <c r="D349" s="26"/>
      <c r="E349" s="26"/>
      <c r="F349" s="26"/>
      <c r="G349" s="26"/>
      <c r="H349" s="26"/>
      <c r="I349" s="27"/>
      <c r="J349" s="26"/>
      <c r="K349" s="30"/>
      <c r="L349" s="26"/>
      <c r="M349" s="26"/>
      <c r="N349" s="26"/>
      <c r="O349" s="26"/>
      <c r="P349" s="31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3"/>
      <c r="AC349" s="26"/>
      <c r="AD349" s="26"/>
      <c r="AE349" s="26"/>
      <c r="AF349" s="26"/>
      <c r="AG349" s="44"/>
      <c r="AH349" s="44"/>
    </row>
    <row r="350" spans="1:34" x14ac:dyDescent="0.3">
      <c r="A350" s="24"/>
      <c r="B350" s="24"/>
      <c r="C350" s="24"/>
      <c r="D350" s="24"/>
      <c r="E350" s="24"/>
      <c r="F350" s="24"/>
      <c r="G350" s="24"/>
      <c r="H350" s="24"/>
      <c r="I350" s="25"/>
      <c r="J350" s="24"/>
      <c r="K350" s="28"/>
      <c r="L350" s="24"/>
      <c r="M350" s="24"/>
      <c r="N350" s="24"/>
      <c r="O350" s="24"/>
      <c r="P350" s="29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"/>
      <c r="AC350" s="24"/>
      <c r="AD350" s="24"/>
      <c r="AE350" s="24"/>
      <c r="AF350" s="24"/>
      <c r="AG350" s="44"/>
      <c r="AH350" s="44"/>
    </row>
    <row r="351" spans="1:34" x14ac:dyDescent="0.3">
      <c r="A351" s="26"/>
      <c r="B351" s="26"/>
      <c r="C351" s="26"/>
      <c r="D351" s="26"/>
      <c r="E351" s="26"/>
      <c r="F351" s="26"/>
      <c r="G351" s="26"/>
      <c r="H351" s="26"/>
      <c r="I351" s="27"/>
      <c r="J351" s="26"/>
      <c r="K351" s="30"/>
      <c r="L351" s="26"/>
      <c r="M351" s="26"/>
      <c r="N351" s="26"/>
      <c r="O351" s="26"/>
      <c r="P351" s="31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3"/>
      <c r="AC351" s="26"/>
      <c r="AD351" s="26"/>
      <c r="AE351" s="26"/>
      <c r="AF351" s="26"/>
      <c r="AG351" s="44"/>
      <c r="AH351" s="44"/>
    </row>
    <row r="352" spans="1:34" x14ac:dyDescent="0.3">
      <c r="A352" s="24"/>
      <c r="B352" s="24"/>
      <c r="C352" s="24"/>
      <c r="D352" s="24"/>
      <c r="E352" s="24"/>
      <c r="F352" s="24"/>
      <c r="G352" s="24"/>
      <c r="H352" s="24"/>
      <c r="I352" s="25"/>
      <c r="J352" s="24"/>
      <c r="K352" s="28"/>
      <c r="L352" s="24"/>
      <c r="M352" s="24"/>
      <c r="N352" s="24"/>
      <c r="O352" s="24"/>
      <c r="P352" s="29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"/>
      <c r="AC352" s="24"/>
      <c r="AD352" s="24"/>
      <c r="AE352" s="24"/>
      <c r="AF352" s="24"/>
      <c r="AG352" s="44"/>
      <c r="AH352" s="44"/>
    </row>
    <row r="353" spans="1:34" x14ac:dyDescent="0.3">
      <c r="A353" s="26"/>
      <c r="B353" s="26"/>
      <c r="C353" s="26"/>
      <c r="D353" s="26"/>
      <c r="E353" s="26"/>
      <c r="F353" s="26"/>
      <c r="G353" s="26"/>
      <c r="H353" s="26"/>
      <c r="I353" s="27"/>
      <c r="J353" s="26"/>
      <c r="K353" s="30"/>
      <c r="L353" s="26"/>
      <c r="M353" s="26"/>
      <c r="N353" s="26"/>
      <c r="O353" s="26"/>
      <c r="P353" s="31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3"/>
      <c r="AC353" s="26"/>
      <c r="AD353" s="26"/>
      <c r="AE353" s="26"/>
      <c r="AF353" s="26"/>
      <c r="AG353" s="44"/>
      <c r="AH353" s="44"/>
    </row>
    <row r="354" spans="1:34" x14ac:dyDescent="0.3">
      <c r="A354" s="24"/>
      <c r="B354" s="24"/>
      <c r="C354" s="24"/>
      <c r="D354" s="24"/>
      <c r="E354" s="24"/>
      <c r="F354" s="24"/>
      <c r="G354" s="24"/>
      <c r="H354" s="24"/>
      <c r="I354" s="25"/>
      <c r="J354" s="24"/>
      <c r="K354" s="28"/>
      <c r="L354" s="24"/>
      <c r="M354" s="24"/>
      <c r="N354" s="24"/>
      <c r="O354" s="24"/>
      <c r="P354" s="29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"/>
      <c r="AC354" s="24"/>
      <c r="AD354" s="24"/>
      <c r="AE354" s="24"/>
      <c r="AF354" s="24"/>
      <c r="AG354" s="44"/>
      <c r="AH354" s="44"/>
    </row>
    <row r="355" spans="1:34" x14ac:dyDescent="0.3">
      <c r="A355" s="26"/>
      <c r="B355" s="26"/>
      <c r="C355" s="26"/>
      <c r="D355" s="26"/>
      <c r="E355" s="26"/>
      <c r="F355" s="26"/>
      <c r="G355" s="26"/>
      <c r="H355" s="26"/>
      <c r="I355" s="27"/>
      <c r="J355" s="26"/>
      <c r="K355" s="30"/>
      <c r="L355" s="26"/>
      <c r="M355" s="26"/>
      <c r="N355" s="26"/>
      <c r="O355" s="26"/>
      <c r="P355" s="31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3"/>
      <c r="AC355" s="26"/>
      <c r="AD355" s="26"/>
      <c r="AE355" s="26"/>
      <c r="AF355" s="26"/>
      <c r="AG355" s="44"/>
      <c r="AH355" s="44"/>
    </row>
    <row r="356" spans="1:34" x14ac:dyDescent="0.3">
      <c r="A356" s="24"/>
      <c r="B356" s="24"/>
      <c r="C356" s="24"/>
      <c r="D356" s="24"/>
      <c r="E356" s="24"/>
      <c r="F356" s="24"/>
      <c r="G356" s="24"/>
      <c r="H356" s="24"/>
      <c r="I356" s="25"/>
      <c r="J356" s="24"/>
      <c r="K356" s="28"/>
      <c r="L356" s="24"/>
      <c r="M356" s="24"/>
      <c r="N356" s="24"/>
      <c r="O356" s="24"/>
      <c r="P356" s="29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"/>
      <c r="AC356" s="24"/>
      <c r="AD356" s="24"/>
      <c r="AE356" s="24"/>
      <c r="AF356" s="24"/>
      <c r="AG356" s="44"/>
      <c r="AH356" s="44"/>
    </row>
    <row r="357" spans="1:34" x14ac:dyDescent="0.3">
      <c r="A357" s="26"/>
      <c r="B357" s="26"/>
      <c r="C357" s="26"/>
      <c r="D357" s="26"/>
      <c r="E357" s="26"/>
      <c r="F357" s="26"/>
      <c r="G357" s="26"/>
      <c r="H357" s="26"/>
      <c r="I357" s="27"/>
      <c r="J357" s="26"/>
      <c r="K357" s="30"/>
      <c r="L357" s="26"/>
      <c r="M357" s="26"/>
      <c r="N357" s="26"/>
      <c r="O357" s="26"/>
      <c r="P357" s="31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3"/>
      <c r="AC357" s="26"/>
      <c r="AD357" s="26"/>
      <c r="AE357" s="26"/>
      <c r="AF357" s="26"/>
      <c r="AG357" s="44"/>
      <c r="AH357" s="44"/>
    </row>
    <row r="358" spans="1:34" x14ac:dyDescent="0.3">
      <c r="A358" s="24"/>
      <c r="B358" s="24"/>
      <c r="C358" s="24"/>
      <c r="D358" s="24"/>
      <c r="E358" s="24"/>
      <c r="F358" s="24"/>
      <c r="G358" s="24"/>
      <c r="H358" s="24"/>
      <c r="I358" s="25"/>
      <c r="J358" s="24"/>
      <c r="K358" s="28"/>
      <c r="L358" s="24"/>
      <c r="M358" s="24"/>
      <c r="N358" s="24"/>
      <c r="O358" s="24"/>
      <c r="P358" s="29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"/>
      <c r="AC358" s="24"/>
      <c r="AD358" s="24"/>
      <c r="AE358" s="24"/>
      <c r="AF358" s="24"/>
      <c r="AG358" s="44"/>
      <c r="AH358" s="44"/>
    </row>
    <row r="359" spans="1:34" x14ac:dyDescent="0.3">
      <c r="A359" s="26"/>
      <c r="B359" s="26"/>
      <c r="C359" s="26"/>
      <c r="D359" s="26"/>
      <c r="E359" s="26"/>
      <c r="F359" s="26"/>
      <c r="G359" s="26"/>
      <c r="H359" s="26"/>
      <c r="I359" s="27"/>
      <c r="J359" s="26"/>
      <c r="K359" s="30"/>
      <c r="L359" s="26"/>
      <c r="M359" s="26"/>
      <c r="N359" s="26"/>
      <c r="O359" s="26"/>
      <c r="P359" s="31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3"/>
      <c r="AC359" s="26"/>
      <c r="AD359" s="26"/>
      <c r="AE359" s="26"/>
      <c r="AF359" s="26"/>
      <c r="AG359" s="44"/>
      <c r="AH359" s="44"/>
    </row>
    <row r="360" spans="1:34" x14ac:dyDescent="0.3">
      <c r="A360" s="24"/>
      <c r="B360" s="24"/>
      <c r="C360" s="24"/>
      <c r="D360" s="24"/>
      <c r="E360" s="24"/>
      <c r="F360" s="24"/>
      <c r="G360" s="24"/>
      <c r="H360" s="24"/>
      <c r="I360" s="25"/>
      <c r="J360" s="24"/>
      <c r="K360" s="28"/>
      <c r="L360" s="24"/>
      <c r="M360" s="24"/>
      <c r="N360" s="24"/>
      <c r="O360" s="24"/>
      <c r="P360" s="29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"/>
      <c r="AC360" s="24"/>
      <c r="AD360" s="24"/>
      <c r="AE360" s="24"/>
      <c r="AF360" s="24"/>
      <c r="AG360" s="44"/>
      <c r="AH360" s="44"/>
    </row>
    <row r="361" spans="1:34" x14ac:dyDescent="0.3">
      <c r="A361" s="26"/>
      <c r="B361" s="26"/>
      <c r="C361" s="26"/>
      <c r="D361" s="26"/>
      <c r="E361" s="26"/>
      <c r="F361" s="26"/>
      <c r="G361" s="26"/>
      <c r="H361" s="26"/>
      <c r="I361" s="27"/>
      <c r="J361" s="26"/>
      <c r="K361" s="30"/>
      <c r="L361" s="26"/>
      <c r="M361" s="26"/>
      <c r="N361" s="26"/>
      <c r="O361" s="26"/>
      <c r="P361" s="31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3"/>
      <c r="AC361" s="26"/>
      <c r="AD361" s="26"/>
      <c r="AE361" s="26"/>
      <c r="AF361" s="26"/>
      <c r="AG361" s="44"/>
      <c r="AH361" s="44"/>
    </row>
    <row r="362" spans="1:34" x14ac:dyDescent="0.3">
      <c r="A362" s="24"/>
      <c r="B362" s="24"/>
      <c r="C362" s="24"/>
      <c r="D362" s="24"/>
      <c r="E362" s="24"/>
      <c r="F362" s="24"/>
      <c r="G362" s="24"/>
      <c r="H362" s="24"/>
      <c r="I362" s="25"/>
      <c r="J362" s="24"/>
      <c r="K362" s="28"/>
      <c r="L362" s="24"/>
      <c r="M362" s="24"/>
      <c r="N362" s="24"/>
      <c r="O362" s="24"/>
      <c r="P362" s="29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"/>
      <c r="AC362" s="24"/>
      <c r="AD362" s="24"/>
      <c r="AE362" s="24"/>
      <c r="AF362" s="24"/>
      <c r="AG362" s="44"/>
      <c r="AH362" s="44"/>
    </row>
    <row r="363" spans="1:34" x14ac:dyDescent="0.3">
      <c r="A363" s="26"/>
      <c r="B363" s="26"/>
      <c r="C363" s="26"/>
      <c r="D363" s="26"/>
      <c r="E363" s="26"/>
      <c r="F363" s="26"/>
      <c r="G363" s="26"/>
      <c r="H363" s="26"/>
      <c r="I363" s="27"/>
      <c r="J363" s="26"/>
      <c r="K363" s="30"/>
      <c r="L363" s="26"/>
      <c r="M363" s="26"/>
      <c r="N363" s="26"/>
      <c r="O363" s="26"/>
      <c r="P363" s="31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3"/>
      <c r="AC363" s="26"/>
      <c r="AD363" s="26"/>
      <c r="AE363" s="26"/>
      <c r="AF363" s="26"/>
      <c r="AG363" s="44"/>
      <c r="AH363" s="44"/>
    </row>
    <row r="364" spans="1:34" x14ac:dyDescent="0.3">
      <c r="A364" s="24"/>
      <c r="B364" s="24"/>
      <c r="C364" s="24"/>
      <c r="D364" s="24"/>
      <c r="E364" s="24"/>
      <c r="F364" s="24"/>
      <c r="G364" s="24"/>
      <c r="H364" s="24"/>
      <c r="I364" s="25"/>
      <c r="J364" s="24"/>
      <c r="K364" s="28"/>
      <c r="L364" s="24"/>
      <c r="M364" s="24"/>
      <c r="N364" s="24"/>
      <c r="O364" s="24"/>
      <c r="P364" s="29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"/>
      <c r="AC364" s="24"/>
      <c r="AD364" s="24"/>
      <c r="AE364" s="24"/>
      <c r="AF364" s="24"/>
      <c r="AG364" s="44"/>
      <c r="AH364" s="44"/>
    </row>
    <row r="365" spans="1:34" x14ac:dyDescent="0.3">
      <c r="A365" s="26"/>
      <c r="B365" s="26"/>
      <c r="C365" s="26"/>
      <c r="D365" s="26"/>
      <c r="E365" s="26"/>
      <c r="F365" s="26"/>
      <c r="G365" s="26"/>
      <c r="H365" s="26"/>
      <c r="I365" s="27"/>
      <c r="J365" s="26"/>
      <c r="K365" s="30"/>
      <c r="L365" s="26"/>
      <c r="M365" s="26"/>
      <c r="N365" s="26"/>
      <c r="O365" s="26"/>
      <c r="P365" s="31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3"/>
      <c r="AC365" s="26"/>
      <c r="AD365" s="26"/>
      <c r="AE365" s="26"/>
      <c r="AF365" s="26"/>
      <c r="AG365" s="44"/>
      <c r="AH365" s="44"/>
    </row>
    <row r="366" spans="1:34" x14ac:dyDescent="0.3">
      <c r="A366" s="24"/>
      <c r="B366" s="24"/>
      <c r="C366" s="24"/>
      <c r="D366" s="24"/>
      <c r="E366" s="24"/>
      <c r="F366" s="24"/>
      <c r="G366" s="24"/>
      <c r="H366" s="24"/>
      <c r="I366" s="25"/>
      <c r="J366" s="24"/>
      <c r="K366" s="28"/>
      <c r="L366" s="24"/>
      <c r="M366" s="24"/>
      <c r="N366" s="24"/>
      <c r="O366" s="24"/>
      <c r="P366" s="29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"/>
      <c r="AC366" s="24"/>
      <c r="AD366" s="24"/>
      <c r="AE366" s="24"/>
      <c r="AF366" s="24"/>
      <c r="AG366" s="44"/>
      <c r="AH366" s="44"/>
    </row>
    <row r="367" spans="1:34" x14ac:dyDescent="0.3">
      <c r="A367" s="26"/>
      <c r="B367" s="26"/>
      <c r="C367" s="26"/>
      <c r="D367" s="26"/>
      <c r="E367" s="26"/>
      <c r="F367" s="26"/>
      <c r="G367" s="26"/>
      <c r="H367" s="26"/>
      <c r="I367" s="27"/>
      <c r="J367" s="26"/>
      <c r="K367" s="30"/>
      <c r="L367" s="26"/>
      <c r="M367" s="26"/>
      <c r="N367" s="26"/>
      <c r="O367" s="26"/>
      <c r="P367" s="31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3"/>
      <c r="AC367" s="26"/>
      <c r="AD367" s="26"/>
      <c r="AE367" s="26"/>
      <c r="AF367" s="26"/>
      <c r="AG367" s="44"/>
      <c r="AH367" s="44"/>
    </row>
    <row r="368" spans="1:34" x14ac:dyDescent="0.3">
      <c r="A368" s="24"/>
      <c r="B368" s="24"/>
      <c r="C368" s="24"/>
      <c r="D368" s="24"/>
      <c r="E368" s="24"/>
      <c r="F368" s="24"/>
      <c r="G368" s="24"/>
      <c r="H368" s="24"/>
      <c r="I368" s="25"/>
      <c r="J368" s="24"/>
      <c r="K368" s="28"/>
      <c r="L368" s="24"/>
      <c r="M368" s="24"/>
      <c r="N368" s="24"/>
      <c r="O368" s="24"/>
      <c r="P368" s="29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"/>
      <c r="AC368" s="24"/>
      <c r="AD368" s="24"/>
      <c r="AE368" s="24"/>
      <c r="AF368" s="24"/>
      <c r="AG368" s="44"/>
      <c r="AH368" s="44"/>
    </row>
    <row r="369" spans="1:34" x14ac:dyDescent="0.3">
      <c r="A369" s="26"/>
      <c r="B369" s="26"/>
      <c r="C369" s="26"/>
      <c r="D369" s="26"/>
      <c r="E369" s="26"/>
      <c r="F369" s="26"/>
      <c r="G369" s="26"/>
      <c r="H369" s="26"/>
      <c r="I369" s="27"/>
      <c r="J369" s="26"/>
      <c r="K369" s="30"/>
      <c r="L369" s="26"/>
      <c r="M369" s="26"/>
      <c r="N369" s="26"/>
      <c r="O369" s="26"/>
      <c r="P369" s="31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3"/>
      <c r="AC369" s="26"/>
      <c r="AD369" s="26"/>
      <c r="AE369" s="26"/>
      <c r="AF369" s="26"/>
      <c r="AG369" s="44"/>
      <c r="AH369" s="44"/>
    </row>
    <row r="370" spans="1:34" x14ac:dyDescent="0.3">
      <c r="A370" s="24"/>
      <c r="B370" s="24"/>
      <c r="C370" s="24"/>
      <c r="D370" s="24"/>
      <c r="E370" s="24"/>
      <c r="F370" s="24"/>
      <c r="G370" s="24"/>
      <c r="H370" s="24"/>
      <c r="I370" s="25"/>
      <c r="J370" s="24"/>
      <c r="K370" s="28"/>
      <c r="L370" s="24"/>
      <c r="M370" s="24"/>
      <c r="N370" s="24"/>
      <c r="O370" s="24"/>
      <c r="P370" s="29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"/>
      <c r="AC370" s="24"/>
      <c r="AD370" s="24"/>
      <c r="AE370" s="24"/>
      <c r="AF370" s="24"/>
      <c r="AG370" s="44"/>
      <c r="AH370" s="44"/>
    </row>
    <row r="371" spans="1:34" x14ac:dyDescent="0.3">
      <c r="A371" s="26"/>
      <c r="B371" s="26"/>
      <c r="C371" s="26"/>
      <c r="D371" s="26"/>
      <c r="E371" s="26"/>
      <c r="F371" s="26"/>
      <c r="G371" s="26"/>
      <c r="H371" s="26"/>
      <c r="I371" s="27"/>
      <c r="J371" s="26"/>
      <c r="K371" s="30"/>
      <c r="L371" s="26"/>
      <c r="M371" s="26"/>
      <c r="N371" s="26"/>
      <c r="O371" s="26"/>
      <c r="P371" s="31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3"/>
      <c r="AC371" s="26"/>
      <c r="AD371" s="26"/>
      <c r="AE371" s="26"/>
      <c r="AF371" s="26"/>
      <c r="AG371" s="44"/>
      <c r="AH371" s="44"/>
    </row>
    <row r="372" spans="1:34" x14ac:dyDescent="0.3">
      <c r="A372" s="24"/>
      <c r="B372" s="24"/>
      <c r="C372" s="24"/>
      <c r="D372" s="24"/>
      <c r="E372" s="24"/>
      <c r="F372" s="24"/>
      <c r="G372" s="24"/>
      <c r="H372" s="24"/>
      <c r="I372" s="25"/>
      <c r="J372" s="24"/>
      <c r="K372" s="28"/>
      <c r="L372" s="24"/>
      <c r="M372" s="24"/>
      <c r="N372" s="24"/>
      <c r="O372" s="24"/>
      <c r="P372" s="29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"/>
      <c r="AC372" s="24"/>
      <c r="AD372" s="24"/>
      <c r="AE372" s="24"/>
      <c r="AF372" s="24"/>
      <c r="AG372" s="44"/>
      <c r="AH372" s="44"/>
    </row>
    <row r="373" spans="1:34" x14ac:dyDescent="0.3">
      <c r="A373" s="26"/>
      <c r="B373" s="26"/>
      <c r="C373" s="26"/>
      <c r="D373" s="26"/>
      <c r="E373" s="26"/>
      <c r="F373" s="26"/>
      <c r="G373" s="26"/>
      <c r="H373" s="26"/>
      <c r="I373" s="27"/>
      <c r="J373" s="26"/>
      <c r="K373" s="30"/>
      <c r="L373" s="26"/>
      <c r="M373" s="26"/>
      <c r="N373" s="26"/>
      <c r="O373" s="26"/>
      <c r="P373" s="31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3"/>
      <c r="AC373" s="26"/>
      <c r="AD373" s="26"/>
      <c r="AE373" s="26"/>
      <c r="AF373" s="26"/>
      <c r="AG373" s="44"/>
      <c r="AH373" s="44"/>
    </row>
    <row r="374" spans="1:34" x14ac:dyDescent="0.3">
      <c r="A374" s="24"/>
      <c r="B374" s="24"/>
      <c r="C374" s="24"/>
      <c r="D374" s="24"/>
      <c r="E374" s="24"/>
      <c r="F374" s="24"/>
      <c r="G374" s="24"/>
      <c r="H374" s="24"/>
      <c r="I374" s="25"/>
      <c r="J374" s="24"/>
      <c r="K374" s="28"/>
      <c r="L374" s="24"/>
      <c r="M374" s="24"/>
      <c r="N374" s="24"/>
      <c r="O374" s="24"/>
      <c r="P374" s="29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"/>
      <c r="AC374" s="24"/>
      <c r="AD374" s="24"/>
      <c r="AE374" s="24"/>
      <c r="AF374" s="24"/>
      <c r="AG374" s="44"/>
      <c r="AH374" s="44"/>
    </row>
    <row r="375" spans="1:34" x14ac:dyDescent="0.3">
      <c r="A375" s="26"/>
      <c r="B375" s="26"/>
      <c r="C375" s="26"/>
      <c r="D375" s="26"/>
      <c r="E375" s="26"/>
      <c r="F375" s="26"/>
      <c r="G375" s="26"/>
      <c r="H375" s="26"/>
      <c r="I375" s="27"/>
      <c r="J375" s="26"/>
      <c r="K375" s="30"/>
      <c r="L375" s="26"/>
      <c r="M375" s="26"/>
      <c r="N375" s="26"/>
      <c r="O375" s="26"/>
      <c r="P375" s="31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3"/>
      <c r="AC375" s="26"/>
      <c r="AD375" s="26"/>
      <c r="AE375" s="26"/>
      <c r="AF375" s="26"/>
      <c r="AG375" s="44"/>
      <c r="AH375" s="44"/>
    </row>
    <row r="376" spans="1:34" x14ac:dyDescent="0.3">
      <c r="A376" s="24"/>
      <c r="B376" s="24"/>
      <c r="C376" s="24"/>
      <c r="D376" s="24"/>
      <c r="E376" s="24"/>
      <c r="F376" s="24"/>
      <c r="G376" s="24"/>
      <c r="H376" s="24"/>
      <c r="I376" s="25"/>
      <c r="J376" s="24"/>
      <c r="K376" s="28"/>
      <c r="L376" s="24"/>
      <c r="M376" s="24"/>
      <c r="N376" s="24"/>
      <c r="O376" s="24"/>
      <c r="P376" s="29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"/>
      <c r="AC376" s="24"/>
      <c r="AD376" s="24"/>
      <c r="AE376" s="24"/>
      <c r="AF376" s="24"/>
      <c r="AG376" s="44"/>
      <c r="AH376" s="44"/>
    </row>
    <row r="377" spans="1:34" x14ac:dyDescent="0.3">
      <c r="A377" s="26"/>
      <c r="B377" s="26"/>
      <c r="C377" s="26"/>
      <c r="D377" s="26"/>
      <c r="E377" s="26"/>
      <c r="F377" s="26"/>
      <c r="G377" s="26"/>
      <c r="H377" s="26"/>
      <c r="I377" s="27"/>
      <c r="J377" s="26"/>
      <c r="K377" s="30"/>
      <c r="L377" s="26"/>
      <c r="M377" s="26"/>
      <c r="N377" s="26"/>
      <c r="O377" s="26"/>
      <c r="P377" s="31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3"/>
      <c r="AC377" s="26"/>
      <c r="AD377" s="26"/>
      <c r="AE377" s="26"/>
      <c r="AF377" s="26"/>
      <c r="AG377" s="44"/>
      <c r="AH377" s="44"/>
    </row>
    <row r="378" spans="1:34" x14ac:dyDescent="0.3">
      <c r="A378" s="24"/>
      <c r="B378" s="24"/>
      <c r="C378" s="24"/>
      <c r="D378" s="24"/>
      <c r="E378" s="24"/>
      <c r="F378" s="24"/>
      <c r="G378" s="24"/>
      <c r="H378" s="24"/>
      <c r="I378" s="25"/>
      <c r="J378" s="24"/>
      <c r="K378" s="28"/>
      <c r="L378" s="24"/>
      <c r="M378" s="24"/>
      <c r="N378" s="24"/>
      <c r="O378" s="24"/>
      <c r="P378" s="29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"/>
      <c r="AC378" s="24"/>
      <c r="AD378" s="24"/>
      <c r="AE378" s="24"/>
      <c r="AF378" s="24"/>
      <c r="AG378" s="44"/>
      <c r="AH378" s="44"/>
    </row>
    <row r="379" spans="1:34" x14ac:dyDescent="0.3">
      <c r="A379" s="26"/>
      <c r="B379" s="26"/>
      <c r="C379" s="26"/>
      <c r="D379" s="26"/>
      <c r="E379" s="26"/>
      <c r="F379" s="26"/>
      <c r="G379" s="26"/>
      <c r="H379" s="26"/>
      <c r="I379" s="27"/>
      <c r="J379" s="26"/>
      <c r="K379" s="30"/>
      <c r="L379" s="26"/>
      <c r="M379" s="26"/>
      <c r="N379" s="26"/>
      <c r="O379" s="26"/>
      <c r="P379" s="31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3"/>
      <c r="AC379" s="26"/>
      <c r="AD379" s="26"/>
      <c r="AE379" s="26"/>
      <c r="AF379" s="26"/>
      <c r="AG379" s="44"/>
      <c r="AH379" s="44"/>
    </row>
    <row r="380" spans="1:34" x14ac:dyDescent="0.3">
      <c r="A380" s="24"/>
      <c r="B380" s="24"/>
      <c r="C380" s="24"/>
      <c r="D380" s="24"/>
      <c r="E380" s="24"/>
      <c r="F380" s="24"/>
      <c r="G380" s="24"/>
      <c r="H380" s="24"/>
      <c r="I380" s="25"/>
      <c r="J380" s="24"/>
      <c r="K380" s="28"/>
      <c r="L380" s="24"/>
      <c r="M380" s="24"/>
      <c r="N380" s="24"/>
      <c r="O380" s="24"/>
      <c r="P380" s="29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"/>
      <c r="AC380" s="24"/>
      <c r="AD380" s="24"/>
      <c r="AE380" s="24"/>
      <c r="AF380" s="24"/>
      <c r="AG380" s="44"/>
      <c r="AH380" s="44"/>
    </row>
    <row r="381" spans="1:34" x14ac:dyDescent="0.3">
      <c r="A381" s="26"/>
      <c r="B381" s="26"/>
      <c r="C381" s="26"/>
      <c r="D381" s="26"/>
      <c r="E381" s="26"/>
      <c r="F381" s="26"/>
      <c r="G381" s="26"/>
      <c r="H381" s="26"/>
      <c r="I381" s="27"/>
      <c r="J381" s="26"/>
      <c r="K381" s="30"/>
      <c r="L381" s="26"/>
      <c r="M381" s="26"/>
      <c r="N381" s="26"/>
      <c r="O381" s="26"/>
      <c r="P381" s="31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3"/>
      <c r="AC381" s="26"/>
      <c r="AD381" s="26"/>
      <c r="AE381" s="26"/>
      <c r="AF381" s="26"/>
      <c r="AG381" s="44"/>
      <c r="AH381" s="44"/>
    </row>
    <row r="382" spans="1:34" x14ac:dyDescent="0.3">
      <c r="A382" s="24"/>
      <c r="B382" s="24"/>
      <c r="C382" s="24"/>
      <c r="D382" s="24"/>
      <c r="E382" s="24"/>
      <c r="F382" s="24"/>
      <c r="G382" s="24"/>
      <c r="H382" s="24"/>
      <c r="I382" s="25"/>
      <c r="J382" s="24"/>
      <c r="K382" s="28"/>
      <c r="L382" s="24"/>
      <c r="M382" s="24"/>
      <c r="N382" s="24"/>
      <c r="O382" s="24"/>
      <c r="P382" s="29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"/>
      <c r="AC382" s="24"/>
      <c r="AD382" s="24"/>
      <c r="AE382" s="24"/>
      <c r="AF382" s="24"/>
      <c r="AG382" s="44"/>
      <c r="AH382" s="44"/>
    </row>
    <row r="383" spans="1:34" x14ac:dyDescent="0.3">
      <c r="A383" s="26"/>
      <c r="B383" s="26"/>
      <c r="C383" s="26"/>
      <c r="D383" s="26"/>
      <c r="E383" s="26"/>
      <c r="F383" s="26"/>
      <c r="G383" s="26"/>
      <c r="H383" s="26"/>
      <c r="I383" s="27"/>
      <c r="J383" s="26"/>
      <c r="K383" s="30"/>
      <c r="L383" s="26"/>
      <c r="M383" s="26"/>
      <c r="N383" s="26"/>
      <c r="O383" s="26"/>
      <c r="P383" s="31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3"/>
      <c r="AC383" s="26"/>
      <c r="AD383" s="26"/>
      <c r="AE383" s="26"/>
      <c r="AF383" s="26"/>
      <c r="AG383" s="44"/>
      <c r="AH383" s="44"/>
    </row>
    <row r="384" spans="1:34" x14ac:dyDescent="0.3">
      <c r="A384" s="24"/>
      <c r="B384" s="24"/>
      <c r="C384" s="24"/>
      <c r="D384" s="24"/>
      <c r="E384" s="24"/>
      <c r="F384" s="24"/>
      <c r="G384" s="24"/>
      <c r="H384" s="24"/>
      <c r="I384" s="25"/>
      <c r="J384" s="24"/>
      <c r="K384" s="28"/>
      <c r="L384" s="24"/>
      <c r="M384" s="24"/>
      <c r="N384" s="24"/>
      <c r="O384" s="24"/>
      <c r="P384" s="29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"/>
      <c r="AC384" s="24"/>
      <c r="AD384" s="24"/>
      <c r="AE384" s="24"/>
      <c r="AF384" s="24"/>
      <c r="AG384" s="44"/>
      <c r="AH384" s="44"/>
    </row>
    <row r="385" spans="1:34" x14ac:dyDescent="0.3">
      <c r="A385" s="26"/>
      <c r="B385" s="26"/>
      <c r="C385" s="26"/>
      <c r="D385" s="26"/>
      <c r="E385" s="26"/>
      <c r="F385" s="26"/>
      <c r="G385" s="26"/>
      <c r="H385" s="26"/>
      <c r="I385" s="27"/>
      <c r="J385" s="26"/>
      <c r="K385" s="30"/>
      <c r="L385" s="26"/>
      <c r="M385" s="26"/>
      <c r="N385" s="26"/>
      <c r="O385" s="26"/>
      <c r="P385" s="31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3"/>
      <c r="AC385" s="26"/>
      <c r="AD385" s="26"/>
      <c r="AE385" s="26"/>
      <c r="AF385" s="26"/>
      <c r="AG385" s="44"/>
      <c r="AH385" s="44"/>
    </row>
    <row r="386" spans="1:34" x14ac:dyDescent="0.3">
      <c r="A386" s="24"/>
      <c r="B386" s="24"/>
      <c r="C386" s="24"/>
      <c r="D386" s="24"/>
      <c r="E386" s="24"/>
      <c r="F386" s="24"/>
      <c r="G386" s="24"/>
      <c r="H386" s="24"/>
      <c r="I386" s="25"/>
      <c r="J386" s="24"/>
      <c r="K386" s="28"/>
      <c r="L386" s="24"/>
      <c r="M386" s="24"/>
      <c r="N386" s="24"/>
      <c r="O386" s="24"/>
      <c r="P386" s="29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"/>
      <c r="AC386" s="24"/>
      <c r="AD386" s="24"/>
      <c r="AE386" s="24"/>
      <c r="AF386" s="24"/>
      <c r="AG386" s="44"/>
      <c r="AH386" s="44"/>
    </row>
    <row r="387" spans="1:34" x14ac:dyDescent="0.3">
      <c r="A387" s="26"/>
      <c r="B387" s="26"/>
      <c r="C387" s="26"/>
      <c r="D387" s="26"/>
      <c r="E387" s="26"/>
      <c r="F387" s="26"/>
      <c r="G387" s="26"/>
      <c r="H387" s="26"/>
      <c r="I387" s="27"/>
      <c r="J387" s="26"/>
      <c r="K387" s="30"/>
      <c r="L387" s="26"/>
      <c r="M387" s="26"/>
      <c r="N387" s="26"/>
      <c r="O387" s="26"/>
      <c r="P387" s="31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3"/>
      <c r="AC387" s="26"/>
      <c r="AD387" s="26"/>
      <c r="AE387" s="26"/>
      <c r="AF387" s="26"/>
      <c r="AG387" s="44"/>
      <c r="AH387" s="44"/>
    </row>
    <row r="388" spans="1:34" x14ac:dyDescent="0.3">
      <c r="A388" s="24"/>
      <c r="B388" s="24"/>
      <c r="C388" s="24"/>
      <c r="D388" s="24"/>
      <c r="E388" s="24"/>
      <c r="F388" s="24"/>
      <c r="G388" s="24"/>
      <c r="H388" s="24"/>
      <c r="I388" s="25"/>
      <c r="J388" s="24"/>
      <c r="K388" s="28"/>
      <c r="L388" s="24"/>
      <c r="M388" s="24"/>
      <c r="N388" s="24"/>
      <c r="O388" s="24"/>
      <c r="P388" s="29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"/>
      <c r="AC388" s="24"/>
      <c r="AD388" s="24"/>
      <c r="AE388" s="24"/>
      <c r="AF388" s="24"/>
      <c r="AG388" s="44"/>
      <c r="AH388" s="44"/>
    </row>
    <row r="389" spans="1:34" x14ac:dyDescent="0.3">
      <c r="A389" s="26"/>
      <c r="B389" s="26"/>
      <c r="C389" s="26"/>
      <c r="D389" s="26"/>
      <c r="E389" s="26"/>
      <c r="F389" s="26"/>
      <c r="G389" s="26"/>
      <c r="H389" s="26"/>
      <c r="I389" s="27"/>
      <c r="J389" s="26"/>
      <c r="K389" s="30"/>
      <c r="L389" s="26"/>
      <c r="M389" s="26"/>
      <c r="N389" s="26"/>
      <c r="O389" s="26"/>
      <c r="P389" s="31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3"/>
      <c r="AC389" s="26"/>
      <c r="AD389" s="26"/>
      <c r="AE389" s="26"/>
      <c r="AF389" s="26"/>
      <c r="AG389" s="44"/>
      <c r="AH389" s="44"/>
    </row>
    <row r="390" spans="1:34" x14ac:dyDescent="0.3">
      <c r="A390" s="24"/>
      <c r="B390" s="24"/>
      <c r="C390" s="24"/>
      <c r="D390" s="24"/>
      <c r="E390" s="24"/>
      <c r="F390" s="24"/>
      <c r="G390" s="24"/>
      <c r="H390" s="24"/>
      <c r="I390" s="25"/>
      <c r="J390" s="24"/>
      <c r="K390" s="28"/>
      <c r="L390" s="24"/>
      <c r="M390" s="24"/>
      <c r="N390" s="24"/>
      <c r="O390" s="24"/>
      <c r="P390" s="29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"/>
      <c r="AC390" s="24"/>
      <c r="AD390" s="24"/>
      <c r="AE390" s="24"/>
      <c r="AF390" s="24"/>
      <c r="AG390" s="44"/>
      <c r="AH390" s="44"/>
    </row>
    <row r="391" spans="1:34" x14ac:dyDescent="0.3">
      <c r="A391" s="26"/>
      <c r="B391" s="26"/>
      <c r="C391" s="26"/>
      <c r="D391" s="26"/>
      <c r="E391" s="26"/>
      <c r="F391" s="26"/>
      <c r="G391" s="26"/>
      <c r="H391" s="26"/>
      <c r="I391" s="27"/>
      <c r="J391" s="26"/>
      <c r="K391" s="30"/>
      <c r="L391" s="26"/>
      <c r="M391" s="26"/>
      <c r="N391" s="26"/>
      <c r="O391" s="26"/>
      <c r="P391" s="31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3"/>
      <c r="AC391" s="26"/>
      <c r="AD391" s="26"/>
      <c r="AE391" s="26"/>
      <c r="AF391" s="26"/>
      <c r="AG391" s="44"/>
      <c r="AH391" s="44"/>
    </row>
    <row r="392" spans="1:34" x14ac:dyDescent="0.3">
      <c r="A392" s="24"/>
      <c r="B392" s="24"/>
      <c r="C392" s="24"/>
      <c r="D392" s="24"/>
      <c r="E392" s="24"/>
      <c r="F392" s="24"/>
      <c r="G392" s="24"/>
      <c r="H392" s="24"/>
      <c r="I392" s="25"/>
      <c r="J392" s="24"/>
      <c r="K392" s="28"/>
      <c r="L392" s="24"/>
      <c r="M392" s="24"/>
      <c r="N392" s="24"/>
      <c r="O392" s="24"/>
      <c r="P392" s="29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"/>
      <c r="AC392" s="24"/>
      <c r="AD392" s="24"/>
      <c r="AE392" s="24"/>
      <c r="AF392" s="24"/>
      <c r="AG392" s="44"/>
      <c r="AH392" s="44"/>
    </row>
    <row r="393" spans="1:34" x14ac:dyDescent="0.3">
      <c r="A393" s="26"/>
      <c r="B393" s="26"/>
      <c r="C393" s="26"/>
      <c r="D393" s="26"/>
      <c r="E393" s="26"/>
      <c r="F393" s="26"/>
      <c r="G393" s="26"/>
      <c r="H393" s="26"/>
      <c r="I393" s="27"/>
      <c r="J393" s="26"/>
      <c r="K393" s="30"/>
      <c r="L393" s="26"/>
      <c r="M393" s="26"/>
      <c r="N393" s="26"/>
      <c r="O393" s="26"/>
      <c r="P393" s="31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3"/>
      <c r="AC393" s="26"/>
      <c r="AD393" s="26"/>
      <c r="AE393" s="26"/>
      <c r="AF393" s="26"/>
      <c r="AG393" s="44"/>
      <c r="AH393" s="44"/>
    </row>
    <row r="394" spans="1:34" x14ac:dyDescent="0.3">
      <c r="A394" s="24"/>
      <c r="B394" s="24"/>
      <c r="C394" s="24"/>
      <c r="D394" s="24"/>
      <c r="E394" s="24"/>
      <c r="F394" s="24"/>
      <c r="G394" s="24"/>
      <c r="H394" s="24"/>
      <c r="I394" s="25"/>
      <c r="J394" s="24"/>
      <c r="K394" s="28"/>
      <c r="L394" s="24"/>
      <c r="M394" s="24"/>
      <c r="N394" s="24"/>
      <c r="O394" s="24"/>
      <c r="P394" s="29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"/>
      <c r="AC394" s="24"/>
      <c r="AD394" s="24"/>
      <c r="AE394" s="24"/>
      <c r="AF394" s="24"/>
      <c r="AG394" s="44"/>
      <c r="AH394" s="44"/>
    </row>
    <row r="395" spans="1:34" x14ac:dyDescent="0.3">
      <c r="A395" s="26"/>
      <c r="B395" s="26"/>
      <c r="C395" s="26"/>
      <c r="D395" s="26"/>
      <c r="E395" s="26"/>
      <c r="F395" s="26"/>
      <c r="G395" s="26"/>
      <c r="H395" s="26"/>
      <c r="I395" s="27"/>
      <c r="J395" s="26"/>
      <c r="K395" s="30"/>
      <c r="L395" s="26"/>
      <c r="M395" s="26"/>
      <c r="N395" s="26"/>
      <c r="O395" s="26"/>
      <c r="P395" s="31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3"/>
      <c r="AC395" s="26"/>
      <c r="AD395" s="26"/>
      <c r="AE395" s="26"/>
      <c r="AF395" s="26"/>
      <c r="AG395" s="44"/>
      <c r="AH395" s="44"/>
    </row>
    <row r="396" spans="1:34" x14ac:dyDescent="0.3">
      <c r="A396" s="24"/>
      <c r="B396" s="24"/>
      <c r="C396" s="24"/>
      <c r="D396" s="24"/>
      <c r="E396" s="24"/>
      <c r="F396" s="24"/>
      <c r="G396" s="24"/>
      <c r="H396" s="24"/>
      <c r="I396" s="25"/>
      <c r="J396" s="24"/>
      <c r="K396" s="28"/>
      <c r="L396" s="24"/>
      <c r="M396" s="24"/>
      <c r="N396" s="24"/>
      <c r="O396" s="24"/>
      <c r="P396" s="29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"/>
      <c r="AC396" s="24"/>
      <c r="AD396" s="24"/>
      <c r="AE396" s="24"/>
      <c r="AF396" s="24"/>
      <c r="AG396" s="44"/>
      <c r="AH396" s="44"/>
    </row>
    <row r="397" spans="1:34" x14ac:dyDescent="0.3">
      <c r="A397" s="26"/>
      <c r="B397" s="26"/>
      <c r="C397" s="26"/>
      <c r="D397" s="26"/>
      <c r="E397" s="26"/>
      <c r="F397" s="26"/>
      <c r="G397" s="26"/>
      <c r="H397" s="26"/>
      <c r="I397" s="27"/>
      <c r="J397" s="26"/>
      <c r="K397" s="30"/>
      <c r="L397" s="26"/>
      <c r="M397" s="26"/>
      <c r="N397" s="26"/>
      <c r="O397" s="26"/>
      <c r="P397" s="31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3"/>
      <c r="AC397" s="26"/>
      <c r="AD397" s="26"/>
      <c r="AE397" s="26"/>
      <c r="AF397" s="26"/>
      <c r="AG397" s="44"/>
      <c r="AH397" s="44"/>
    </row>
    <row r="398" spans="1:34" x14ac:dyDescent="0.3">
      <c r="A398" s="24"/>
      <c r="B398" s="24"/>
      <c r="C398" s="24"/>
      <c r="D398" s="24"/>
      <c r="E398" s="24"/>
      <c r="F398" s="24"/>
      <c r="G398" s="24"/>
      <c r="H398" s="24"/>
      <c r="I398" s="25"/>
      <c r="J398" s="24"/>
      <c r="K398" s="28"/>
      <c r="L398" s="24"/>
      <c r="M398" s="24"/>
      <c r="N398" s="24"/>
      <c r="O398" s="24"/>
      <c r="P398" s="29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"/>
      <c r="AC398" s="24"/>
      <c r="AD398" s="24"/>
      <c r="AE398" s="24"/>
      <c r="AF398" s="24"/>
      <c r="AG398" s="44"/>
      <c r="AH398" s="44"/>
    </row>
    <row r="399" spans="1:34" x14ac:dyDescent="0.3">
      <c r="A399" s="26"/>
      <c r="B399" s="26"/>
      <c r="C399" s="26"/>
      <c r="D399" s="26"/>
      <c r="E399" s="26"/>
      <c r="F399" s="26"/>
      <c r="G399" s="26"/>
      <c r="H399" s="26"/>
      <c r="I399" s="27"/>
      <c r="J399" s="26"/>
      <c r="K399" s="30"/>
      <c r="L399" s="26"/>
      <c r="M399" s="26"/>
      <c r="N399" s="26"/>
      <c r="O399" s="26"/>
      <c r="P399" s="31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3"/>
      <c r="AC399" s="26"/>
      <c r="AD399" s="26"/>
      <c r="AE399" s="26"/>
      <c r="AF399" s="26"/>
      <c r="AG399" s="44"/>
      <c r="AH399" s="44"/>
    </row>
    <row r="400" spans="1:34" x14ac:dyDescent="0.3">
      <c r="A400" s="24"/>
      <c r="B400" s="24"/>
      <c r="C400" s="24"/>
      <c r="D400" s="24"/>
      <c r="E400" s="24"/>
      <c r="F400" s="24"/>
      <c r="G400" s="24"/>
      <c r="H400" s="24"/>
      <c r="I400" s="25"/>
      <c r="J400" s="24"/>
      <c r="K400" s="28"/>
      <c r="L400" s="24"/>
      <c r="M400" s="24"/>
      <c r="N400" s="24"/>
      <c r="O400" s="24"/>
      <c r="P400" s="29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"/>
      <c r="AC400" s="24"/>
      <c r="AD400" s="24"/>
      <c r="AE400" s="24"/>
      <c r="AF400" s="24"/>
      <c r="AG400" s="44"/>
      <c r="AH400" s="44"/>
    </row>
    <row r="401" spans="1:34" x14ac:dyDescent="0.3">
      <c r="A401" s="26"/>
      <c r="B401" s="26"/>
      <c r="C401" s="26"/>
      <c r="D401" s="26"/>
      <c r="E401" s="26"/>
      <c r="F401" s="26"/>
      <c r="G401" s="26"/>
      <c r="H401" s="26"/>
      <c r="I401" s="27"/>
      <c r="J401" s="26"/>
      <c r="K401" s="30"/>
      <c r="L401" s="26"/>
      <c r="M401" s="26"/>
      <c r="N401" s="26"/>
      <c r="O401" s="26"/>
      <c r="P401" s="31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3"/>
      <c r="AC401" s="26"/>
      <c r="AD401" s="26"/>
      <c r="AE401" s="26"/>
      <c r="AF401" s="26"/>
      <c r="AG401" s="44"/>
      <c r="AH401" s="44"/>
    </row>
    <row r="402" spans="1:34" x14ac:dyDescent="0.3">
      <c r="A402" s="24"/>
      <c r="B402" s="24"/>
      <c r="C402" s="24"/>
      <c r="D402" s="24"/>
      <c r="E402" s="24"/>
      <c r="F402" s="24"/>
      <c r="G402" s="24"/>
      <c r="H402" s="24"/>
      <c r="I402" s="25"/>
      <c r="J402" s="24"/>
      <c r="K402" s="28"/>
      <c r="L402" s="24"/>
      <c r="M402" s="24"/>
      <c r="N402" s="24"/>
      <c r="O402" s="24"/>
      <c r="P402" s="29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"/>
      <c r="AC402" s="24"/>
      <c r="AD402" s="24"/>
      <c r="AE402" s="24"/>
      <c r="AF402" s="24"/>
      <c r="AG402" s="44"/>
      <c r="AH402" s="44"/>
    </row>
    <row r="403" spans="1:34" x14ac:dyDescent="0.3">
      <c r="A403" s="26"/>
      <c r="B403" s="26"/>
      <c r="C403" s="26"/>
      <c r="D403" s="26"/>
      <c r="E403" s="26"/>
      <c r="F403" s="26"/>
      <c r="G403" s="26"/>
      <c r="H403" s="26"/>
      <c r="I403" s="27"/>
      <c r="J403" s="26"/>
      <c r="K403" s="30"/>
      <c r="L403" s="26"/>
      <c r="M403" s="26"/>
      <c r="N403" s="26"/>
      <c r="O403" s="26"/>
      <c r="P403" s="31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3"/>
      <c r="AC403" s="26"/>
      <c r="AD403" s="26"/>
      <c r="AE403" s="26"/>
      <c r="AF403" s="26"/>
      <c r="AG403" s="44"/>
      <c r="AH403" s="44"/>
    </row>
    <row r="404" spans="1:34" x14ac:dyDescent="0.3">
      <c r="A404" s="24"/>
      <c r="B404" s="24"/>
      <c r="C404" s="24"/>
      <c r="D404" s="24"/>
      <c r="E404" s="24"/>
      <c r="F404" s="24"/>
      <c r="G404" s="24"/>
      <c r="H404" s="24"/>
      <c r="I404" s="25"/>
      <c r="J404" s="24"/>
      <c r="K404" s="28"/>
      <c r="L404" s="24"/>
      <c r="M404" s="24"/>
      <c r="N404" s="24"/>
      <c r="O404" s="24"/>
      <c r="P404" s="29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"/>
      <c r="AC404" s="24"/>
      <c r="AD404" s="24"/>
      <c r="AE404" s="24"/>
      <c r="AF404" s="24"/>
      <c r="AG404" s="44"/>
      <c r="AH404" s="44"/>
    </row>
    <row r="405" spans="1:34" x14ac:dyDescent="0.3">
      <c r="A405" s="26"/>
      <c r="B405" s="26"/>
      <c r="C405" s="26"/>
      <c r="D405" s="26"/>
      <c r="E405" s="26"/>
      <c r="F405" s="26"/>
      <c r="G405" s="26"/>
      <c r="H405" s="26"/>
      <c r="I405" s="27"/>
      <c r="J405" s="26"/>
      <c r="K405" s="30"/>
      <c r="L405" s="26"/>
      <c r="M405" s="26"/>
      <c r="N405" s="26"/>
      <c r="O405" s="26"/>
      <c r="P405" s="31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3"/>
      <c r="AC405" s="26"/>
      <c r="AD405" s="26"/>
      <c r="AE405" s="26"/>
      <c r="AF405" s="26"/>
      <c r="AG405" s="44"/>
      <c r="AH405" s="44"/>
    </row>
    <row r="406" spans="1:34" x14ac:dyDescent="0.3">
      <c r="A406" s="24"/>
      <c r="B406" s="24"/>
      <c r="C406" s="24"/>
      <c r="D406" s="24"/>
      <c r="E406" s="24"/>
      <c r="F406" s="24"/>
      <c r="G406" s="24"/>
      <c r="H406" s="24"/>
      <c r="I406" s="25"/>
      <c r="J406" s="24"/>
      <c r="K406" s="28"/>
      <c r="L406" s="24"/>
      <c r="M406" s="24"/>
      <c r="N406" s="24"/>
      <c r="O406" s="24"/>
      <c r="P406" s="29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"/>
      <c r="AC406" s="24"/>
      <c r="AD406" s="24"/>
      <c r="AE406" s="24"/>
      <c r="AF406" s="24"/>
      <c r="AG406" s="44"/>
      <c r="AH406" s="44"/>
    </row>
    <row r="407" spans="1:34" x14ac:dyDescent="0.3">
      <c r="A407" s="26"/>
      <c r="B407" s="26"/>
      <c r="C407" s="26"/>
      <c r="D407" s="26"/>
      <c r="E407" s="26"/>
      <c r="F407" s="26"/>
      <c r="G407" s="26"/>
      <c r="H407" s="26"/>
      <c r="I407" s="27"/>
      <c r="J407" s="26"/>
      <c r="K407" s="30"/>
      <c r="L407" s="26"/>
      <c r="M407" s="26"/>
      <c r="N407" s="26"/>
      <c r="O407" s="26"/>
      <c r="P407" s="31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3"/>
      <c r="AC407" s="26"/>
      <c r="AD407" s="26"/>
      <c r="AE407" s="26"/>
      <c r="AF407" s="26"/>
      <c r="AG407" s="44"/>
      <c r="AH407" s="44"/>
    </row>
    <row r="408" spans="1:34" x14ac:dyDescent="0.3">
      <c r="A408" s="24"/>
      <c r="B408" s="24"/>
      <c r="C408" s="24"/>
      <c r="D408" s="24"/>
      <c r="E408" s="24"/>
      <c r="F408" s="24"/>
      <c r="G408" s="24"/>
      <c r="H408" s="24"/>
      <c r="I408" s="25"/>
      <c r="J408" s="24"/>
      <c r="K408" s="28"/>
      <c r="L408" s="24"/>
      <c r="M408" s="24"/>
      <c r="N408" s="24"/>
      <c r="O408" s="24"/>
      <c r="P408" s="29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"/>
      <c r="AC408" s="24"/>
      <c r="AD408" s="24"/>
      <c r="AE408" s="24"/>
      <c r="AF408" s="24"/>
      <c r="AG408" s="44"/>
      <c r="AH408" s="44"/>
    </row>
    <row r="409" spans="1:34" x14ac:dyDescent="0.3">
      <c r="A409" s="26"/>
      <c r="B409" s="26"/>
      <c r="C409" s="26"/>
      <c r="D409" s="26"/>
      <c r="E409" s="26"/>
      <c r="F409" s="26"/>
      <c r="G409" s="26"/>
      <c r="H409" s="26"/>
      <c r="I409" s="27"/>
      <c r="J409" s="26"/>
      <c r="K409" s="30"/>
      <c r="L409" s="26"/>
      <c r="M409" s="26"/>
      <c r="N409" s="26"/>
      <c r="O409" s="26"/>
      <c r="P409" s="31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3"/>
      <c r="AC409" s="26"/>
      <c r="AD409" s="26"/>
      <c r="AE409" s="26"/>
      <c r="AF409" s="26"/>
      <c r="AG409" s="44"/>
      <c r="AH409" s="44"/>
    </row>
    <row r="410" spans="1:34" x14ac:dyDescent="0.3">
      <c r="A410" s="24"/>
      <c r="B410" s="24"/>
      <c r="C410" s="24"/>
      <c r="D410" s="24"/>
      <c r="E410" s="24"/>
      <c r="F410" s="24"/>
      <c r="G410" s="24"/>
      <c r="H410" s="24"/>
      <c r="I410" s="25"/>
      <c r="J410" s="24"/>
      <c r="K410" s="28"/>
      <c r="L410" s="24"/>
      <c r="M410" s="24"/>
      <c r="N410" s="24"/>
      <c r="O410" s="24"/>
      <c r="P410" s="29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"/>
      <c r="AC410" s="24"/>
      <c r="AD410" s="24"/>
      <c r="AE410" s="24"/>
      <c r="AF410" s="24"/>
      <c r="AG410" s="44"/>
      <c r="AH410" s="44"/>
    </row>
    <row r="411" spans="1:34" x14ac:dyDescent="0.3">
      <c r="A411" s="26"/>
      <c r="B411" s="26"/>
      <c r="C411" s="26"/>
      <c r="D411" s="26"/>
      <c r="E411" s="26"/>
      <c r="F411" s="26"/>
      <c r="G411" s="26"/>
      <c r="H411" s="26"/>
      <c r="I411" s="27"/>
      <c r="J411" s="26"/>
      <c r="K411" s="30"/>
      <c r="L411" s="26"/>
      <c r="M411" s="26"/>
      <c r="N411" s="26"/>
      <c r="O411" s="26"/>
      <c r="P411" s="31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3"/>
      <c r="AC411" s="26"/>
      <c r="AD411" s="26"/>
      <c r="AE411" s="26"/>
      <c r="AF411" s="26"/>
      <c r="AG411" s="44"/>
      <c r="AH411" s="44"/>
    </row>
    <row r="412" spans="1:34" x14ac:dyDescent="0.3">
      <c r="A412" s="24"/>
      <c r="B412" s="24"/>
      <c r="C412" s="24"/>
      <c r="D412" s="24"/>
      <c r="E412" s="24"/>
      <c r="F412" s="24"/>
      <c r="G412" s="24"/>
      <c r="H412" s="24"/>
      <c r="I412" s="25"/>
      <c r="J412" s="24"/>
      <c r="K412" s="28"/>
      <c r="L412" s="24"/>
      <c r="M412" s="24"/>
      <c r="N412" s="24"/>
      <c r="O412" s="24"/>
      <c r="P412" s="29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"/>
      <c r="AC412" s="24"/>
      <c r="AD412" s="24"/>
      <c r="AE412" s="24"/>
      <c r="AF412" s="24"/>
      <c r="AG412" s="44"/>
      <c r="AH412" s="44"/>
    </row>
    <row r="413" spans="1:34" x14ac:dyDescent="0.3">
      <c r="A413" s="26"/>
      <c r="B413" s="26"/>
      <c r="C413" s="26"/>
      <c r="D413" s="26"/>
      <c r="E413" s="26"/>
      <c r="F413" s="26"/>
      <c r="G413" s="26"/>
      <c r="H413" s="26"/>
      <c r="I413" s="27"/>
      <c r="J413" s="26"/>
      <c r="K413" s="30"/>
      <c r="L413" s="26"/>
      <c r="M413" s="26"/>
      <c r="N413" s="26"/>
      <c r="O413" s="26"/>
      <c r="P413" s="31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3"/>
      <c r="AC413" s="26"/>
      <c r="AD413" s="26"/>
      <c r="AE413" s="26"/>
      <c r="AF413" s="26"/>
      <c r="AG413" s="44"/>
      <c r="AH413" s="44"/>
    </row>
    <row r="414" spans="1:34" x14ac:dyDescent="0.3">
      <c r="A414" s="24"/>
      <c r="B414" s="24"/>
      <c r="C414" s="24"/>
      <c r="D414" s="24"/>
      <c r="E414" s="24"/>
      <c r="F414" s="24"/>
      <c r="G414" s="24"/>
      <c r="H414" s="24"/>
      <c r="I414" s="25"/>
      <c r="J414" s="24"/>
      <c r="K414" s="28"/>
      <c r="L414" s="24"/>
      <c r="M414" s="24"/>
      <c r="N414" s="24"/>
      <c r="O414" s="24"/>
      <c r="P414" s="29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"/>
      <c r="AC414" s="24"/>
      <c r="AD414" s="24"/>
      <c r="AE414" s="24"/>
      <c r="AF414" s="24"/>
      <c r="AG414" s="44"/>
      <c r="AH414" s="44"/>
    </row>
    <row r="415" spans="1:34" x14ac:dyDescent="0.3">
      <c r="A415" s="26"/>
      <c r="B415" s="26"/>
      <c r="C415" s="26"/>
      <c r="D415" s="26"/>
      <c r="E415" s="26"/>
      <c r="F415" s="26"/>
      <c r="G415" s="26"/>
      <c r="H415" s="26"/>
      <c r="I415" s="27"/>
      <c r="J415" s="26"/>
      <c r="K415" s="30"/>
      <c r="L415" s="26"/>
      <c r="M415" s="26"/>
      <c r="N415" s="26"/>
      <c r="O415" s="26"/>
      <c r="P415" s="31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3"/>
      <c r="AC415" s="26"/>
      <c r="AD415" s="26"/>
      <c r="AE415" s="26"/>
      <c r="AF415" s="26"/>
      <c r="AG415" s="44"/>
      <c r="AH415" s="44"/>
    </row>
    <row r="416" spans="1:34" x14ac:dyDescent="0.3">
      <c r="A416" s="24"/>
      <c r="B416" s="24"/>
      <c r="C416" s="24"/>
      <c r="D416" s="24"/>
      <c r="E416" s="24"/>
      <c r="F416" s="24"/>
      <c r="G416" s="24"/>
      <c r="H416" s="24"/>
      <c r="I416" s="25"/>
      <c r="J416" s="24"/>
      <c r="K416" s="28"/>
      <c r="L416" s="24"/>
      <c r="M416" s="24"/>
      <c r="N416" s="24"/>
      <c r="O416" s="24"/>
      <c r="P416" s="29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"/>
      <c r="AC416" s="24"/>
      <c r="AD416" s="24"/>
      <c r="AE416" s="24"/>
      <c r="AF416" s="24"/>
      <c r="AG416" s="44"/>
      <c r="AH416" s="44"/>
    </row>
    <row r="417" spans="1:34" x14ac:dyDescent="0.3">
      <c r="A417" s="26"/>
      <c r="B417" s="26"/>
      <c r="C417" s="26"/>
      <c r="D417" s="26"/>
      <c r="E417" s="26"/>
      <c r="F417" s="26"/>
      <c r="G417" s="26"/>
      <c r="H417" s="26"/>
      <c r="I417" s="27"/>
      <c r="J417" s="26"/>
      <c r="K417" s="30"/>
      <c r="L417" s="26"/>
      <c r="M417" s="26"/>
      <c r="N417" s="26"/>
      <c r="O417" s="26"/>
      <c r="P417" s="31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3"/>
      <c r="AC417" s="26"/>
      <c r="AD417" s="26"/>
      <c r="AE417" s="26"/>
      <c r="AF417" s="26"/>
      <c r="AG417" s="44"/>
      <c r="AH417" s="44"/>
    </row>
    <row r="418" spans="1:34" x14ac:dyDescent="0.3">
      <c r="A418" s="24"/>
      <c r="B418" s="24"/>
      <c r="C418" s="24"/>
      <c r="D418" s="24"/>
      <c r="E418" s="24"/>
      <c r="F418" s="24"/>
      <c r="G418" s="24"/>
      <c r="H418" s="24"/>
      <c r="I418" s="25"/>
      <c r="J418" s="24"/>
      <c r="K418" s="28"/>
      <c r="L418" s="24"/>
      <c r="M418" s="24"/>
      <c r="N418" s="24"/>
      <c r="O418" s="24"/>
      <c r="P418" s="29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"/>
      <c r="AC418" s="24"/>
      <c r="AD418" s="24"/>
      <c r="AE418" s="24"/>
      <c r="AF418" s="24"/>
      <c r="AG418" s="44"/>
      <c r="AH418" s="44"/>
    </row>
    <row r="419" spans="1:34" x14ac:dyDescent="0.3">
      <c r="A419" s="26"/>
      <c r="B419" s="26"/>
      <c r="C419" s="26"/>
      <c r="D419" s="26"/>
      <c r="E419" s="26"/>
      <c r="F419" s="26"/>
      <c r="G419" s="26"/>
      <c r="H419" s="26"/>
      <c r="I419" s="27"/>
      <c r="J419" s="26"/>
      <c r="K419" s="30"/>
      <c r="L419" s="26"/>
      <c r="M419" s="26"/>
      <c r="N419" s="26"/>
      <c r="O419" s="26"/>
      <c r="P419" s="31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3"/>
      <c r="AC419" s="26"/>
      <c r="AD419" s="26"/>
      <c r="AE419" s="26"/>
      <c r="AF419" s="26"/>
      <c r="AG419" s="44"/>
      <c r="AH419" s="44"/>
    </row>
    <row r="420" spans="1:34" x14ac:dyDescent="0.3">
      <c r="A420" s="24"/>
      <c r="B420" s="24"/>
      <c r="C420" s="24"/>
      <c r="D420" s="24"/>
      <c r="E420" s="24"/>
      <c r="F420" s="24"/>
      <c r="G420" s="24"/>
      <c r="H420" s="24"/>
      <c r="I420" s="25"/>
      <c r="J420" s="24"/>
      <c r="K420" s="28"/>
      <c r="L420" s="24"/>
      <c r="M420" s="24"/>
      <c r="N420" s="24"/>
      <c r="O420" s="24"/>
      <c r="P420" s="29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"/>
      <c r="AC420" s="24"/>
      <c r="AD420" s="24"/>
      <c r="AE420" s="24"/>
      <c r="AF420" s="24"/>
      <c r="AG420" s="44"/>
      <c r="AH420" s="44"/>
    </row>
    <row r="421" spans="1:34" x14ac:dyDescent="0.3">
      <c r="A421" s="26"/>
      <c r="B421" s="26"/>
      <c r="C421" s="26"/>
      <c r="D421" s="26"/>
      <c r="E421" s="26"/>
      <c r="F421" s="26"/>
      <c r="G421" s="26"/>
      <c r="H421" s="26"/>
      <c r="I421" s="27"/>
      <c r="J421" s="26"/>
      <c r="K421" s="30"/>
      <c r="L421" s="26"/>
      <c r="M421" s="26"/>
      <c r="N421" s="26"/>
      <c r="O421" s="26"/>
      <c r="P421" s="31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3"/>
      <c r="AC421" s="26"/>
      <c r="AD421" s="26"/>
      <c r="AE421" s="26"/>
      <c r="AF421" s="26"/>
      <c r="AG421" s="44"/>
      <c r="AH421" s="44"/>
    </row>
    <row r="422" spans="1:34" x14ac:dyDescent="0.3">
      <c r="A422" s="24"/>
      <c r="B422" s="24"/>
      <c r="C422" s="24"/>
      <c r="D422" s="24"/>
      <c r="E422" s="24"/>
      <c r="F422" s="24"/>
      <c r="G422" s="24"/>
      <c r="H422" s="24"/>
      <c r="I422" s="25"/>
      <c r="J422" s="24"/>
      <c r="K422" s="28"/>
      <c r="L422" s="24"/>
      <c r="M422" s="24"/>
      <c r="N422" s="24"/>
      <c r="O422" s="24"/>
      <c r="P422" s="29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"/>
      <c r="AC422" s="24"/>
      <c r="AD422" s="24"/>
      <c r="AE422" s="24"/>
      <c r="AF422" s="24"/>
      <c r="AG422" s="44"/>
      <c r="AH422" s="44"/>
    </row>
    <row r="423" spans="1:34" x14ac:dyDescent="0.3">
      <c r="A423" s="26"/>
      <c r="B423" s="26"/>
      <c r="C423" s="26"/>
      <c r="D423" s="26"/>
      <c r="E423" s="26"/>
      <c r="F423" s="26"/>
      <c r="G423" s="26"/>
      <c r="H423" s="26"/>
      <c r="I423" s="27"/>
      <c r="J423" s="26"/>
      <c r="K423" s="30"/>
      <c r="L423" s="26"/>
      <c r="M423" s="26"/>
      <c r="N423" s="26"/>
      <c r="O423" s="26"/>
      <c r="P423" s="31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3"/>
      <c r="AC423" s="26"/>
      <c r="AD423" s="26"/>
      <c r="AE423" s="26"/>
      <c r="AF423" s="26"/>
      <c r="AG423" s="44"/>
      <c r="AH423" s="44"/>
    </row>
    <row r="424" spans="1:34" x14ac:dyDescent="0.3">
      <c r="A424" s="24"/>
      <c r="B424" s="24"/>
      <c r="C424" s="24"/>
      <c r="D424" s="24"/>
      <c r="E424" s="24"/>
      <c r="F424" s="24"/>
      <c r="G424" s="24"/>
      <c r="H424" s="24"/>
      <c r="I424" s="25"/>
      <c r="J424" s="24"/>
      <c r="K424" s="28"/>
      <c r="L424" s="24"/>
      <c r="M424" s="24"/>
      <c r="N424" s="24"/>
      <c r="O424" s="24"/>
      <c r="P424" s="29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"/>
      <c r="AC424" s="24"/>
      <c r="AD424" s="24"/>
      <c r="AE424" s="24"/>
      <c r="AF424" s="24"/>
      <c r="AG424" s="44"/>
      <c r="AH424" s="44"/>
    </row>
    <row r="425" spans="1:34" x14ac:dyDescent="0.3">
      <c r="A425" s="26"/>
      <c r="B425" s="26"/>
      <c r="C425" s="26"/>
      <c r="D425" s="26"/>
      <c r="E425" s="26"/>
      <c r="F425" s="26"/>
      <c r="G425" s="26"/>
      <c r="H425" s="26"/>
      <c r="I425" s="27"/>
      <c r="J425" s="26"/>
      <c r="K425" s="30"/>
      <c r="L425" s="26"/>
      <c r="M425" s="26"/>
      <c r="N425" s="26"/>
      <c r="O425" s="26"/>
      <c r="P425" s="31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3"/>
      <c r="AC425" s="26"/>
      <c r="AD425" s="26"/>
      <c r="AE425" s="26"/>
      <c r="AF425" s="26"/>
      <c r="AG425" s="44"/>
      <c r="AH425" s="44"/>
    </row>
    <row r="426" spans="1:34" x14ac:dyDescent="0.3">
      <c r="A426" s="24"/>
      <c r="B426" s="24"/>
      <c r="C426" s="24"/>
      <c r="D426" s="24"/>
      <c r="E426" s="24"/>
      <c r="F426" s="24"/>
      <c r="G426" s="24"/>
      <c r="H426" s="24"/>
      <c r="I426" s="25"/>
      <c r="J426" s="24"/>
      <c r="K426" s="28"/>
      <c r="L426" s="24"/>
      <c r="M426" s="24"/>
      <c r="N426" s="24"/>
      <c r="O426" s="24"/>
      <c r="P426" s="29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"/>
      <c r="AC426" s="24"/>
      <c r="AD426" s="24"/>
      <c r="AE426" s="24"/>
      <c r="AF426" s="24"/>
      <c r="AG426" s="44"/>
      <c r="AH426" s="44"/>
    </row>
    <row r="427" spans="1:34" x14ac:dyDescent="0.3">
      <c r="A427" s="26"/>
      <c r="B427" s="26"/>
      <c r="C427" s="26"/>
      <c r="D427" s="26"/>
      <c r="E427" s="26"/>
      <c r="F427" s="26"/>
      <c r="G427" s="26"/>
      <c r="H427" s="26"/>
      <c r="I427" s="27"/>
      <c r="J427" s="26"/>
      <c r="K427" s="30"/>
      <c r="L427" s="26"/>
      <c r="M427" s="26"/>
      <c r="N427" s="26"/>
      <c r="O427" s="26"/>
      <c r="P427" s="31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3"/>
      <c r="AC427" s="26"/>
      <c r="AD427" s="26"/>
      <c r="AE427" s="26"/>
      <c r="AF427" s="26"/>
      <c r="AG427" s="44"/>
      <c r="AH427" s="44"/>
    </row>
    <row r="428" spans="1:34" x14ac:dyDescent="0.3">
      <c r="A428" s="24"/>
      <c r="B428" s="24"/>
      <c r="C428" s="24"/>
      <c r="D428" s="24"/>
      <c r="E428" s="24"/>
      <c r="F428" s="24"/>
      <c r="G428" s="24"/>
      <c r="H428" s="24"/>
      <c r="I428" s="25"/>
      <c r="J428" s="24"/>
      <c r="K428" s="28"/>
      <c r="L428" s="24"/>
      <c r="M428" s="24"/>
      <c r="N428" s="24"/>
      <c r="O428" s="24"/>
      <c r="P428" s="29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"/>
      <c r="AC428" s="24"/>
      <c r="AD428" s="24"/>
      <c r="AE428" s="24"/>
      <c r="AF428" s="24"/>
      <c r="AG428" s="44"/>
      <c r="AH428" s="44"/>
    </row>
    <row r="429" spans="1:34" x14ac:dyDescent="0.3">
      <c r="A429" s="26"/>
      <c r="B429" s="26"/>
      <c r="C429" s="26"/>
      <c r="D429" s="26"/>
      <c r="E429" s="26"/>
      <c r="F429" s="26"/>
      <c r="G429" s="26"/>
      <c r="H429" s="26"/>
      <c r="I429" s="27"/>
      <c r="J429" s="26"/>
      <c r="K429" s="30"/>
      <c r="L429" s="26"/>
      <c r="M429" s="26"/>
      <c r="N429" s="26"/>
      <c r="O429" s="26"/>
      <c r="P429" s="31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3"/>
      <c r="AC429" s="26"/>
      <c r="AD429" s="26"/>
      <c r="AE429" s="26"/>
      <c r="AF429" s="26"/>
      <c r="AG429" s="44"/>
      <c r="AH429" s="44"/>
    </row>
    <row r="430" spans="1:34" x14ac:dyDescent="0.3">
      <c r="A430" s="24"/>
      <c r="B430" s="24"/>
      <c r="C430" s="24"/>
      <c r="D430" s="24"/>
      <c r="E430" s="24"/>
      <c r="F430" s="24"/>
      <c r="G430" s="24"/>
      <c r="H430" s="24"/>
      <c r="I430" s="25"/>
      <c r="J430" s="24"/>
      <c r="K430" s="28"/>
      <c r="L430" s="24"/>
      <c r="M430" s="24"/>
      <c r="N430" s="24"/>
      <c r="O430" s="24"/>
      <c r="P430" s="29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"/>
      <c r="AC430" s="24"/>
      <c r="AD430" s="24"/>
      <c r="AE430" s="24"/>
      <c r="AF430" s="24"/>
      <c r="AG430" s="44"/>
      <c r="AH430" s="44"/>
    </row>
    <row r="431" spans="1:34" x14ac:dyDescent="0.3">
      <c r="A431" s="26"/>
      <c r="B431" s="26"/>
      <c r="C431" s="26"/>
      <c r="D431" s="26"/>
      <c r="E431" s="26"/>
      <c r="F431" s="26"/>
      <c r="G431" s="26"/>
      <c r="H431" s="26"/>
      <c r="I431" s="27"/>
      <c r="J431" s="26"/>
      <c r="K431" s="30"/>
      <c r="L431" s="26"/>
      <c r="M431" s="26"/>
      <c r="N431" s="26"/>
      <c r="O431" s="26"/>
      <c r="P431" s="31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3"/>
      <c r="AC431" s="26"/>
      <c r="AD431" s="26"/>
      <c r="AE431" s="26"/>
      <c r="AF431" s="26"/>
      <c r="AG431" s="44"/>
      <c r="AH431" s="44"/>
    </row>
    <row r="432" spans="1:34" x14ac:dyDescent="0.3">
      <c r="A432" s="24"/>
      <c r="B432" s="24"/>
      <c r="C432" s="24"/>
      <c r="D432" s="24"/>
      <c r="E432" s="24"/>
      <c r="F432" s="24"/>
      <c r="G432" s="24"/>
      <c r="H432" s="24"/>
      <c r="I432" s="25"/>
      <c r="J432" s="24"/>
      <c r="K432" s="28"/>
      <c r="L432" s="24"/>
      <c r="M432" s="24"/>
      <c r="N432" s="24"/>
      <c r="O432" s="24"/>
      <c r="P432" s="29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"/>
      <c r="AC432" s="24"/>
      <c r="AD432" s="24"/>
      <c r="AE432" s="24"/>
      <c r="AF432" s="24"/>
      <c r="AG432" s="44"/>
      <c r="AH432" s="44"/>
    </row>
    <row r="433" spans="1:34" x14ac:dyDescent="0.3">
      <c r="A433" s="26"/>
      <c r="B433" s="26"/>
      <c r="C433" s="26"/>
      <c r="D433" s="26"/>
      <c r="E433" s="26"/>
      <c r="F433" s="26"/>
      <c r="G433" s="26"/>
      <c r="H433" s="26"/>
      <c r="I433" s="27"/>
      <c r="J433" s="26"/>
      <c r="K433" s="30"/>
      <c r="L433" s="26"/>
      <c r="M433" s="26"/>
      <c r="N433" s="26"/>
      <c r="O433" s="26"/>
      <c r="P433" s="31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3"/>
      <c r="AC433" s="26"/>
      <c r="AD433" s="26"/>
      <c r="AE433" s="26"/>
      <c r="AF433" s="26"/>
      <c r="AG433" s="44"/>
      <c r="AH433" s="44"/>
    </row>
    <row r="434" spans="1:34" x14ac:dyDescent="0.3">
      <c r="A434" s="24"/>
      <c r="B434" s="24"/>
      <c r="C434" s="24"/>
      <c r="D434" s="24"/>
      <c r="E434" s="24"/>
      <c r="F434" s="24"/>
      <c r="G434" s="24"/>
      <c r="H434" s="24"/>
      <c r="I434" s="25"/>
      <c r="J434" s="24"/>
      <c r="K434" s="28"/>
      <c r="L434" s="24"/>
      <c r="M434" s="24"/>
      <c r="N434" s="24"/>
      <c r="O434" s="24"/>
      <c r="P434" s="29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"/>
      <c r="AC434" s="24"/>
      <c r="AD434" s="24"/>
      <c r="AE434" s="24"/>
      <c r="AF434" s="24"/>
      <c r="AG434" s="44"/>
      <c r="AH434" s="44"/>
    </row>
    <row r="435" spans="1:34" x14ac:dyDescent="0.3">
      <c r="A435" s="26"/>
      <c r="B435" s="26"/>
      <c r="C435" s="26"/>
      <c r="D435" s="26"/>
      <c r="E435" s="26"/>
      <c r="F435" s="26"/>
      <c r="G435" s="26"/>
      <c r="H435" s="26"/>
      <c r="I435" s="27"/>
      <c r="J435" s="26"/>
      <c r="K435" s="30"/>
      <c r="L435" s="26"/>
      <c r="M435" s="26"/>
      <c r="N435" s="26"/>
      <c r="O435" s="26"/>
      <c r="P435" s="31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3"/>
      <c r="AC435" s="26"/>
      <c r="AD435" s="26"/>
      <c r="AE435" s="26"/>
      <c r="AF435" s="26"/>
      <c r="AG435" s="44"/>
      <c r="AH435" s="44"/>
    </row>
    <row r="436" spans="1:34" x14ac:dyDescent="0.3">
      <c r="A436" s="24"/>
      <c r="B436" s="24"/>
      <c r="C436" s="24"/>
      <c r="D436" s="24"/>
      <c r="E436" s="24"/>
      <c r="F436" s="24"/>
      <c r="G436" s="24"/>
      <c r="H436" s="24"/>
      <c r="I436" s="25"/>
      <c r="J436" s="24"/>
      <c r="K436" s="28"/>
      <c r="L436" s="24"/>
      <c r="M436" s="24"/>
      <c r="N436" s="24"/>
      <c r="O436" s="24"/>
      <c r="P436" s="29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"/>
      <c r="AC436" s="24"/>
      <c r="AD436" s="24"/>
      <c r="AE436" s="24"/>
      <c r="AF436" s="24"/>
      <c r="AG436" s="44"/>
      <c r="AH436" s="44"/>
    </row>
    <row r="437" spans="1:34" x14ac:dyDescent="0.3">
      <c r="A437" s="26"/>
      <c r="B437" s="26"/>
      <c r="C437" s="26"/>
      <c r="D437" s="26"/>
      <c r="E437" s="26"/>
      <c r="F437" s="26"/>
      <c r="G437" s="26"/>
      <c r="H437" s="26"/>
      <c r="I437" s="27"/>
      <c r="J437" s="26"/>
      <c r="K437" s="30"/>
      <c r="L437" s="26"/>
      <c r="M437" s="26"/>
      <c r="N437" s="26"/>
      <c r="O437" s="26"/>
      <c r="P437" s="31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3"/>
      <c r="AC437" s="26"/>
      <c r="AD437" s="26"/>
      <c r="AE437" s="26"/>
      <c r="AF437" s="26"/>
      <c r="AG437" s="44"/>
      <c r="AH437" s="44"/>
    </row>
    <row r="438" spans="1:34" x14ac:dyDescent="0.3">
      <c r="A438" s="24"/>
      <c r="B438" s="24"/>
      <c r="C438" s="24"/>
      <c r="D438" s="24"/>
      <c r="E438" s="24"/>
      <c r="F438" s="24"/>
      <c r="G438" s="24"/>
      <c r="H438" s="24"/>
      <c r="I438" s="25"/>
      <c r="J438" s="24"/>
      <c r="K438" s="28"/>
      <c r="L438" s="24"/>
      <c r="M438" s="24"/>
      <c r="N438" s="24"/>
      <c r="O438" s="24"/>
      <c r="P438" s="29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"/>
      <c r="AC438" s="24"/>
      <c r="AD438" s="24"/>
      <c r="AE438" s="24"/>
      <c r="AF438" s="24"/>
      <c r="AG438" s="44"/>
      <c r="AH438" s="44"/>
    </row>
    <row r="439" spans="1:34" x14ac:dyDescent="0.3">
      <c r="A439" s="26"/>
      <c r="B439" s="26"/>
      <c r="C439" s="26"/>
      <c r="D439" s="26"/>
      <c r="E439" s="26"/>
      <c r="F439" s="26"/>
      <c r="G439" s="26"/>
      <c r="H439" s="26"/>
      <c r="I439" s="27"/>
      <c r="J439" s="26"/>
      <c r="K439" s="30"/>
      <c r="L439" s="26"/>
      <c r="M439" s="26"/>
      <c r="N439" s="26"/>
      <c r="O439" s="26"/>
      <c r="P439" s="31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3"/>
      <c r="AC439" s="26"/>
      <c r="AD439" s="26"/>
      <c r="AE439" s="26"/>
      <c r="AF439" s="26"/>
      <c r="AG439" s="44"/>
      <c r="AH439" s="44"/>
    </row>
    <row r="440" spans="1:34" x14ac:dyDescent="0.3">
      <c r="A440" s="24"/>
      <c r="B440" s="24"/>
      <c r="C440" s="24"/>
      <c r="D440" s="24"/>
      <c r="E440" s="24"/>
      <c r="F440" s="24"/>
      <c r="G440" s="24"/>
      <c r="H440" s="24"/>
      <c r="I440" s="25"/>
      <c r="J440" s="24"/>
      <c r="K440" s="28"/>
      <c r="L440" s="24"/>
      <c r="M440" s="24"/>
      <c r="N440" s="24"/>
      <c r="O440" s="24"/>
      <c r="P440" s="29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"/>
      <c r="AC440" s="24"/>
      <c r="AD440" s="24"/>
      <c r="AE440" s="24"/>
      <c r="AF440" s="24"/>
      <c r="AG440" s="44"/>
      <c r="AH440" s="44"/>
    </row>
    <row r="441" spans="1:34" x14ac:dyDescent="0.3">
      <c r="A441" s="26"/>
      <c r="B441" s="26"/>
      <c r="C441" s="26"/>
      <c r="D441" s="26"/>
      <c r="E441" s="26"/>
      <c r="F441" s="26"/>
      <c r="G441" s="26"/>
      <c r="H441" s="26"/>
      <c r="I441" s="27"/>
      <c r="J441" s="26"/>
      <c r="K441" s="30"/>
      <c r="L441" s="26"/>
      <c r="M441" s="26"/>
      <c r="N441" s="26"/>
      <c r="O441" s="26"/>
      <c r="P441" s="31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3"/>
      <c r="AC441" s="26"/>
      <c r="AD441" s="26"/>
      <c r="AE441" s="26"/>
      <c r="AF441" s="26"/>
      <c r="AG441" s="44"/>
      <c r="AH441" s="44"/>
    </row>
    <row r="442" spans="1:34" x14ac:dyDescent="0.3">
      <c r="A442" s="24"/>
      <c r="B442" s="24"/>
      <c r="C442" s="24"/>
      <c r="D442" s="24"/>
      <c r="E442" s="24"/>
      <c r="F442" s="24"/>
      <c r="G442" s="24"/>
      <c r="H442" s="24"/>
      <c r="I442" s="25"/>
      <c r="J442" s="24"/>
      <c r="K442" s="28"/>
      <c r="L442" s="24"/>
      <c r="M442" s="24"/>
      <c r="N442" s="24"/>
      <c r="O442" s="24"/>
      <c r="P442" s="29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"/>
      <c r="AC442" s="24"/>
      <c r="AD442" s="24"/>
      <c r="AE442" s="24"/>
      <c r="AF442" s="24"/>
      <c r="AG442" s="44"/>
      <c r="AH442" s="44"/>
    </row>
    <row r="443" spans="1:34" x14ac:dyDescent="0.3">
      <c r="A443" s="26"/>
      <c r="B443" s="26"/>
      <c r="C443" s="26"/>
      <c r="D443" s="26"/>
      <c r="E443" s="26"/>
      <c r="F443" s="26"/>
      <c r="G443" s="26"/>
      <c r="H443" s="26"/>
      <c r="I443" s="27"/>
      <c r="J443" s="26"/>
      <c r="K443" s="30"/>
      <c r="L443" s="26"/>
      <c r="M443" s="26"/>
      <c r="N443" s="26"/>
      <c r="O443" s="26"/>
      <c r="P443" s="31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3"/>
      <c r="AC443" s="26"/>
      <c r="AD443" s="26"/>
      <c r="AE443" s="26"/>
      <c r="AF443" s="26"/>
      <c r="AG443" s="44"/>
      <c r="AH443" s="44"/>
    </row>
    <row r="444" spans="1:34" x14ac:dyDescent="0.3">
      <c r="A444" s="24"/>
      <c r="B444" s="24"/>
      <c r="C444" s="24"/>
      <c r="D444" s="24"/>
      <c r="E444" s="24"/>
      <c r="F444" s="24"/>
      <c r="G444" s="24"/>
      <c r="H444" s="24"/>
      <c r="I444" s="25"/>
      <c r="J444" s="24"/>
      <c r="K444" s="28"/>
      <c r="L444" s="24"/>
      <c r="M444" s="24"/>
      <c r="N444" s="24"/>
      <c r="O444" s="24"/>
      <c r="P444" s="29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"/>
      <c r="AC444" s="24"/>
      <c r="AD444" s="24"/>
      <c r="AE444" s="24"/>
      <c r="AF444" s="24"/>
      <c r="AG444" s="44"/>
      <c r="AH444" s="44"/>
    </row>
    <row r="445" spans="1:34" x14ac:dyDescent="0.3">
      <c r="A445" s="26"/>
      <c r="B445" s="26"/>
      <c r="C445" s="26"/>
      <c r="D445" s="26"/>
      <c r="E445" s="26"/>
      <c r="F445" s="26"/>
      <c r="G445" s="26"/>
      <c r="H445" s="26"/>
      <c r="I445" s="27"/>
      <c r="J445" s="26"/>
      <c r="K445" s="30"/>
      <c r="L445" s="26"/>
      <c r="M445" s="26"/>
      <c r="N445" s="26"/>
      <c r="O445" s="26"/>
      <c r="P445" s="31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3"/>
      <c r="AC445" s="26"/>
      <c r="AD445" s="26"/>
      <c r="AE445" s="26"/>
      <c r="AF445" s="26"/>
      <c r="AG445" s="44"/>
      <c r="AH445" s="44"/>
    </row>
    <row r="446" spans="1:34" x14ac:dyDescent="0.3">
      <c r="A446" s="24"/>
      <c r="B446" s="24"/>
      <c r="C446" s="24"/>
      <c r="D446" s="24"/>
      <c r="E446" s="24"/>
      <c r="F446" s="24"/>
      <c r="G446" s="24"/>
      <c r="H446" s="24"/>
      <c r="I446" s="25"/>
      <c r="J446" s="24"/>
      <c r="K446" s="28"/>
      <c r="L446" s="24"/>
      <c r="M446" s="24"/>
      <c r="N446" s="24"/>
      <c r="O446" s="24"/>
      <c r="P446" s="29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"/>
      <c r="AC446" s="24"/>
      <c r="AD446" s="24"/>
      <c r="AE446" s="24"/>
      <c r="AF446" s="24"/>
      <c r="AG446" s="44"/>
      <c r="AH446" s="44"/>
    </row>
    <row r="447" spans="1:34" x14ac:dyDescent="0.3">
      <c r="A447" s="26"/>
      <c r="B447" s="26"/>
      <c r="C447" s="26"/>
      <c r="D447" s="26"/>
      <c r="E447" s="26"/>
      <c r="F447" s="26"/>
      <c r="G447" s="26"/>
      <c r="H447" s="26"/>
      <c r="I447" s="27"/>
      <c r="J447" s="26"/>
      <c r="K447" s="30"/>
      <c r="L447" s="26"/>
      <c r="M447" s="26"/>
      <c r="N447" s="26"/>
      <c r="O447" s="26"/>
      <c r="P447" s="31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3"/>
      <c r="AC447" s="26"/>
      <c r="AD447" s="26"/>
      <c r="AE447" s="26"/>
      <c r="AF447" s="26"/>
      <c r="AG447" s="44"/>
      <c r="AH447" s="44"/>
    </row>
    <row r="448" spans="1:34" x14ac:dyDescent="0.3">
      <c r="A448" s="24"/>
      <c r="B448" s="24"/>
      <c r="C448" s="24"/>
      <c r="D448" s="24"/>
      <c r="E448" s="24"/>
      <c r="F448" s="24"/>
      <c r="G448" s="24"/>
      <c r="H448" s="24"/>
      <c r="I448" s="25"/>
      <c r="J448" s="24"/>
      <c r="K448" s="28"/>
      <c r="L448" s="24"/>
      <c r="M448" s="24"/>
      <c r="N448" s="24"/>
      <c r="O448" s="24"/>
      <c r="P448" s="29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"/>
      <c r="AC448" s="24"/>
      <c r="AD448" s="24"/>
      <c r="AE448" s="24"/>
      <c r="AF448" s="24"/>
      <c r="AG448" s="44"/>
      <c r="AH448" s="44"/>
    </row>
    <row r="449" spans="1:34" x14ac:dyDescent="0.3">
      <c r="A449" s="26"/>
      <c r="B449" s="26"/>
      <c r="C449" s="26"/>
      <c r="D449" s="26"/>
      <c r="E449" s="26"/>
      <c r="F449" s="26"/>
      <c r="G449" s="26"/>
      <c r="H449" s="26"/>
      <c r="I449" s="27"/>
      <c r="J449" s="26"/>
      <c r="K449" s="30"/>
      <c r="L449" s="26"/>
      <c r="M449" s="26"/>
      <c r="N449" s="26"/>
      <c r="O449" s="26"/>
      <c r="P449" s="31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3"/>
      <c r="AC449" s="26"/>
      <c r="AD449" s="26"/>
      <c r="AE449" s="26"/>
      <c r="AF449" s="26"/>
      <c r="AG449" s="44"/>
      <c r="AH449" s="44"/>
    </row>
    <row r="450" spans="1:34" x14ac:dyDescent="0.3">
      <c r="A450" s="24"/>
      <c r="B450" s="24"/>
      <c r="C450" s="24"/>
      <c r="D450" s="24"/>
      <c r="E450" s="24"/>
      <c r="F450" s="24"/>
      <c r="G450" s="24"/>
      <c r="H450" s="24"/>
      <c r="I450" s="25"/>
      <c r="J450" s="24"/>
      <c r="K450" s="28"/>
      <c r="L450" s="24"/>
      <c r="M450" s="24"/>
      <c r="N450" s="24"/>
      <c r="O450" s="24"/>
      <c r="P450" s="29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"/>
      <c r="AC450" s="24"/>
      <c r="AD450" s="24"/>
      <c r="AE450" s="24"/>
      <c r="AF450" s="24"/>
      <c r="AG450" s="44"/>
      <c r="AH450" s="44"/>
    </row>
    <row r="451" spans="1:34" x14ac:dyDescent="0.3">
      <c r="A451" s="26"/>
      <c r="B451" s="26"/>
      <c r="C451" s="26"/>
      <c r="D451" s="26"/>
      <c r="E451" s="26"/>
      <c r="F451" s="26"/>
      <c r="G451" s="26"/>
      <c r="H451" s="26"/>
      <c r="I451" s="27"/>
      <c r="J451" s="26"/>
      <c r="K451" s="30"/>
      <c r="L451" s="26"/>
      <c r="M451" s="26"/>
      <c r="N451" s="26"/>
      <c r="O451" s="26"/>
      <c r="P451" s="31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3"/>
      <c r="AC451" s="26"/>
      <c r="AD451" s="26"/>
      <c r="AE451" s="26"/>
      <c r="AF451" s="26"/>
      <c r="AG451" s="44"/>
      <c r="AH451" s="44"/>
    </row>
    <row r="452" spans="1:34" x14ac:dyDescent="0.3">
      <c r="A452" s="24"/>
      <c r="B452" s="24"/>
      <c r="C452" s="24"/>
      <c r="D452" s="24"/>
      <c r="E452" s="24"/>
      <c r="F452" s="24"/>
      <c r="G452" s="24"/>
      <c r="H452" s="24"/>
      <c r="I452" s="25"/>
      <c r="J452" s="24"/>
      <c r="K452" s="28"/>
      <c r="L452" s="24"/>
      <c r="M452" s="24"/>
      <c r="N452" s="24"/>
      <c r="O452" s="24"/>
      <c r="P452" s="29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"/>
      <c r="AC452" s="24"/>
      <c r="AD452" s="24"/>
      <c r="AE452" s="24"/>
      <c r="AF452" s="24"/>
      <c r="AG452" s="44"/>
      <c r="AH452" s="44"/>
    </row>
    <row r="453" spans="1:34" x14ac:dyDescent="0.3">
      <c r="A453" s="26"/>
      <c r="B453" s="26"/>
      <c r="C453" s="26"/>
      <c r="D453" s="26"/>
      <c r="E453" s="26"/>
      <c r="F453" s="26"/>
      <c r="G453" s="26"/>
      <c r="H453" s="26"/>
      <c r="I453" s="27"/>
      <c r="J453" s="26"/>
      <c r="K453" s="30"/>
      <c r="L453" s="26"/>
      <c r="M453" s="26"/>
      <c r="N453" s="26"/>
      <c r="O453" s="26"/>
      <c r="P453" s="31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3"/>
      <c r="AC453" s="26"/>
      <c r="AD453" s="26"/>
      <c r="AE453" s="26"/>
      <c r="AF453" s="26"/>
      <c r="AG453" s="44"/>
      <c r="AH453" s="44"/>
    </row>
    <row r="454" spans="1:34" x14ac:dyDescent="0.3">
      <c r="A454" s="24"/>
      <c r="B454" s="24"/>
      <c r="C454" s="24"/>
      <c r="D454" s="24"/>
      <c r="E454" s="24"/>
      <c r="F454" s="24"/>
      <c r="G454" s="24"/>
      <c r="H454" s="24"/>
      <c r="I454" s="25"/>
      <c r="J454" s="24"/>
      <c r="K454" s="28"/>
      <c r="L454" s="24"/>
      <c r="M454" s="24"/>
      <c r="N454" s="24"/>
      <c r="O454" s="24"/>
      <c r="P454" s="29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"/>
      <c r="AC454" s="24"/>
      <c r="AD454" s="24"/>
      <c r="AE454" s="24"/>
      <c r="AF454" s="24"/>
      <c r="AG454" s="44"/>
      <c r="AH454" s="44"/>
    </row>
    <row r="455" spans="1:34" x14ac:dyDescent="0.3">
      <c r="A455" s="26"/>
      <c r="B455" s="26"/>
      <c r="C455" s="26"/>
      <c r="D455" s="26"/>
      <c r="E455" s="26"/>
      <c r="F455" s="26"/>
      <c r="G455" s="26"/>
      <c r="H455" s="26"/>
      <c r="I455" s="27"/>
      <c r="J455" s="26"/>
      <c r="K455" s="30"/>
      <c r="L455" s="26"/>
      <c r="M455" s="26"/>
      <c r="N455" s="26"/>
      <c r="O455" s="26"/>
      <c r="P455" s="31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3"/>
      <c r="AC455" s="26"/>
      <c r="AD455" s="26"/>
      <c r="AE455" s="26"/>
      <c r="AF455" s="26"/>
      <c r="AG455" s="44"/>
      <c r="AH455" s="44"/>
    </row>
    <row r="456" spans="1:34" x14ac:dyDescent="0.3">
      <c r="A456" s="24"/>
      <c r="B456" s="24"/>
      <c r="C456" s="24"/>
      <c r="D456" s="24"/>
      <c r="E456" s="24"/>
      <c r="F456" s="24"/>
      <c r="G456" s="24"/>
      <c r="H456" s="24"/>
      <c r="I456" s="25"/>
      <c r="J456" s="24"/>
      <c r="K456" s="28"/>
      <c r="L456" s="24"/>
      <c r="M456" s="24"/>
      <c r="N456" s="24"/>
      <c r="O456" s="24"/>
      <c r="P456" s="29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"/>
      <c r="AC456" s="24"/>
      <c r="AD456" s="24"/>
      <c r="AE456" s="24"/>
      <c r="AF456" s="24"/>
      <c r="AG456" s="44"/>
      <c r="AH456" s="44"/>
    </row>
    <row r="457" spans="1:34" x14ac:dyDescent="0.3">
      <c r="A457" s="26"/>
      <c r="B457" s="26"/>
      <c r="C457" s="26"/>
      <c r="D457" s="26"/>
      <c r="E457" s="26"/>
      <c r="F457" s="26"/>
      <c r="G457" s="26"/>
      <c r="H457" s="26"/>
      <c r="I457" s="27"/>
      <c r="J457" s="26"/>
      <c r="K457" s="30"/>
      <c r="L457" s="26"/>
      <c r="M457" s="26"/>
      <c r="N457" s="26"/>
      <c r="O457" s="26"/>
      <c r="P457" s="31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3"/>
      <c r="AC457" s="26"/>
      <c r="AD457" s="26"/>
      <c r="AE457" s="26"/>
      <c r="AF457" s="26"/>
      <c r="AG457" s="44"/>
      <c r="AH457" s="44"/>
    </row>
    <row r="458" spans="1:34" x14ac:dyDescent="0.3">
      <c r="A458" s="24"/>
      <c r="B458" s="24"/>
      <c r="C458" s="24"/>
      <c r="D458" s="24"/>
      <c r="E458" s="24"/>
      <c r="F458" s="24"/>
      <c r="G458" s="24"/>
      <c r="H458" s="24"/>
      <c r="I458" s="25"/>
      <c r="J458" s="24"/>
      <c r="K458" s="28"/>
      <c r="L458" s="24"/>
      <c r="M458" s="24"/>
      <c r="N458" s="24"/>
      <c r="O458" s="24"/>
      <c r="P458" s="29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"/>
      <c r="AC458" s="24"/>
      <c r="AD458" s="24"/>
      <c r="AE458" s="24"/>
      <c r="AF458" s="24"/>
      <c r="AG458" s="44"/>
      <c r="AH458" s="44"/>
    </row>
    <row r="459" spans="1:34" x14ac:dyDescent="0.3">
      <c r="A459" s="26"/>
      <c r="B459" s="26"/>
      <c r="C459" s="26"/>
      <c r="D459" s="26"/>
      <c r="E459" s="26"/>
      <c r="F459" s="26"/>
      <c r="G459" s="26"/>
      <c r="H459" s="26"/>
      <c r="I459" s="27"/>
      <c r="J459" s="26"/>
      <c r="K459" s="30"/>
      <c r="L459" s="26"/>
      <c r="M459" s="26"/>
      <c r="N459" s="26"/>
      <c r="O459" s="26"/>
      <c r="P459" s="31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3"/>
      <c r="AC459" s="26"/>
      <c r="AD459" s="26"/>
      <c r="AE459" s="26"/>
      <c r="AF459" s="26"/>
      <c r="AG459" s="44"/>
      <c r="AH459" s="44"/>
    </row>
    <row r="460" spans="1:34" x14ac:dyDescent="0.3">
      <c r="A460" s="24"/>
      <c r="B460" s="24"/>
      <c r="C460" s="24"/>
      <c r="D460" s="24"/>
      <c r="E460" s="24"/>
      <c r="F460" s="24"/>
      <c r="G460" s="24"/>
      <c r="H460" s="24"/>
      <c r="I460" s="25"/>
      <c r="J460" s="24"/>
      <c r="K460" s="28"/>
      <c r="L460" s="24"/>
      <c r="M460" s="24"/>
      <c r="N460" s="24"/>
      <c r="O460" s="24"/>
      <c r="P460" s="29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"/>
      <c r="AC460" s="24"/>
      <c r="AD460" s="24"/>
      <c r="AE460" s="24"/>
      <c r="AF460" s="24"/>
      <c r="AG460" s="44"/>
      <c r="AH460" s="44"/>
    </row>
    <row r="461" spans="1:34" x14ac:dyDescent="0.3">
      <c r="A461" s="26"/>
      <c r="B461" s="26"/>
      <c r="C461" s="26"/>
      <c r="D461" s="26"/>
      <c r="E461" s="26"/>
      <c r="F461" s="26"/>
      <c r="G461" s="26"/>
      <c r="H461" s="26"/>
      <c r="I461" s="27"/>
      <c r="J461" s="26"/>
      <c r="K461" s="30"/>
      <c r="L461" s="26"/>
      <c r="M461" s="26"/>
      <c r="N461" s="26"/>
      <c r="O461" s="26"/>
      <c r="P461" s="31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3"/>
      <c r="AC461" s="26"/>
      <c r="AD461" s="26"/>
      <c r="AE461" s="26"/>
      <c r="AF461" s="26"/>
      <c r="AG461" s="44"/>
      <c r="AH461" s="44"/>
    </row>
    <row r="462" spans="1:34" x14ac:dyDescent="0.3">
      <c r="A462" s="24"/>
      <c r="B462" s="24"/>
      <c r="C462" s="24"/>
      <c r="D462" s="24"/>
      <c r="E462" s="24"/>
      <c r="F462" s="24"/>
      <c r="G462" s="24"/>
      <c r="H462" s="24"/>
      <c r="I462" s="25"/>
      <c r="J462" s="24"/>
      <c r="K462" s="28"/>
      <c r="L462" s="24"/>
      <c r="M462" s="24"/>
      <c r="N462" s="24"/>
      <c r="O462" s="24"/>
      <c r="P462" s="29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"/>
      <c r="AC462" s="24"/>
      <c r="AD462" s="24"/>
      <c r="AE462" s="24"/>
      <c r="AF462" s="24"/>
      <c r="AG462" s="44"/>
      <c r="AH462" s="44"/>
    </row>
    <row r="463" spans="1:34" x14ac:dyDescent="0.3">
      <c r="A463" s="26"/>
      <c r="B463" s="26"/>
      <c r="C463" s="26"/>
      <c r="D463" s="26"/>
      <c r="E463" s="26"/>
      <c r="F463" s="26"/>
      <c r="G463" s="26"/>
      <c r="H463" s="26"/>
      <c r="I463" s="27"/>
      <c r="J463" s="26"/>
      <c r="K463" s="30"/>
      <c r="L463" s="26"/>
      <c r="M463" s="26"/>
      <c r="N463" s="26"/>
      <c r="O463" s="26"/>
      <c r="P463" s="31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3"/>
      <c r="AC463" s="26"/>
      <c r="AD463" s="26"/>
      <c r="AE463" s="26"/>
      <c r="AF463" s="26"/>
      <c r="AG463" s="44"/>
      <c r="AH463" s="44"/>
    </row>
    <row r="464" spans="1:34" x14ac:dyDescent="0.3">
      <c r="A464" s="24"/>
      <c r="B464" s="24"/>
      <c r="C464" s="24"/>
      <c r="D464" s="24"/>
      <c r="E464" s="24"/>
      <c r="F464" s="24"/>
      <c r="G464" s="24"/>
      <c r="H464" s="24"/>
      <c r="I464" s="25"/>
      <c r="J464" s="24"/>
      <c r="K464" s="28"/>
      <c r="L464" s="24"/>
      <c r="M464" s="24"/>
      <c r="N464" s="24"/>
      <c r="O464" s="24"/>
      <c r="P464" s="29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"/>
      <c r="AC464" s="24"/>
      <c r="AD464" s="24"/>
      <c r="AE464" s="24"/>
      <c r="AF464" s="24"/>
      <c r="AG464" s="44"/>
      <c r="AH464" s="44"/>
    </row>
    <row r="465" spans="1:34" x14ac:dyDescent="0.3">
      <c r="A465" s="26"/>
      <c r="B465" s="26"/>
      <c r="C465" s="26"/>
      <c r="D465" s="26"/>
      <c r="E465" s="26"/>
      <c r="F465" s="26"/>
      <c r="G465" s="26"/>
      <c r="H465" s="26"/>
      <c r="I465" s="27"/>
      <c r="J465" s="26"/>
      <c r="K465" s="30"/>
      <c r="L465" s="26"/>
      <c r="M465" s="26"/>
      <c r="N465" s="26"/>
      <c r="O465" s="26"/>
      <c r="P465" s="31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3"/>
      <c r="AC465" s="26"/>
      <c r="AD465" s="26"/>
      <c r="AE465" s="26"/>
      <c r="AF465" s="26"/>
      <c r="AG465" s="44"/>
      <c r="AH465" s="44"/>
    </row>
    <row r="466" spans="1:34" x14ac:dyDescent="0.3">
      <c r="A466" s="24"/>
      <c r="B466" s="24"/>
      <c r="C466" s="24"/>
      <c r="D466" s="24"/>
      <c r="E466" s="24"/>
      <c r="F466" s="24"/>
      <c r="G466" s="24"/>
      <c r="H466" s="24"/>
      <c r="I466" s="25"/>
      <c r="J466" s="24"/>
      <c r="K466" s="28"/>
      <c r="L466" s="24"/>
      <c r="M466" s="24"/>
      <c r="N466" s="24"/>
      <c r="O466" s="24"/>
      <c r="P466" s="29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"/>
      <c r="AC466" s="24"/>
      <c r="AD466" s="24"/>
      <c r="AE466" s="24"/>
      <c r="AF466" s="24"/>
      <c r="AG466" s="44"/>
      <c r="AH466" s="44"/>
    </row>
    <row r="467" spans="1:34" x14ac:dyDescent="0.3">
      <c r="A467" s="26"/>
      <c r="B467" s="26"/>
      <c r="C467" s="26"/>
      <c r="D467" s="26"/>
      <c r="E467" s="26"/>
      <c r="F467" s="26"/>
      <c r="G467" s="26"/>
      <c r="H467" s="26"/>
      <c r="I467" s="27"/>
      <c r="J467" s="26"/>
      <c r="K467" s="30"/>
      <c r="L467" s="26"/>
      <c r="M467" s="26"/>
      <c r="N467" s="26"/>
      <c r="O467" s="26"/>
      <c r="P467" s="31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3"/>
      <c r="AC467" s="26"/>
      <c r="AD467" s="26"/>
      <c r="AE467" s="26"/>
      <c r="AF467" s="26"/>
      <c r="AG467" s="44"/>
      <c r="AH467" s="44"/>
    </row>
    <row r="468" spans="1:34" x14ac:dyDescent="0.3">
      <c r="A468" s="24"/>
      <c r="B468" s="24"/>
      <c r="C468" s="24"/>
      <c r="D468" s="24"/>
      <c r="E468" s="24"/>
      <c r="F468" s="24"/>
      <c r="G468" s="24"/>
      <c r="H468" s="24"/>
      <c r="I468" s="25"/>
      <c r="J468" s="24"/>
      <c r="K468" s="28"/>
      <c r="L468" s="24"/>
      <c r="M468" s="24"/>
      <c r="N468" s="24"/>
      <c r="O468" s="24"/>
      <c r="P468" s="29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"/>
      <c r="AC468" s="24"/>
      <c r="AD468" s="24"/>
      <c r="AE468" s="24"/>
      <c r="AF468" s="24"/>
      <c r="AG468" s="44"/>
      <c r="AH468" s="44"/>
    </row>
    <row r="469" spans="1:34" x14ac:dyDescent="0.3">
      <c r="A469" s="26"/>
      <c r="B469" s="26"/>
      <c r="C469" s="26"/>
      <c r="D469" s="26"/>
      <c r="E469" s="26"/>
      <c r="F469" s="26"/>
      <c r="G469" s="26"/>
      <c r="H469" s="26"/>
      <c r="I469" s="27"/>
      <c r="J469" s="26"/>
      <c r="K469" s="30"/>
      <c r="L469" s="26"/>
      <c r="M469" s="26"/>
      <c r="N469" s="26"/>
      <c r="O469" s="26"/>
      <c r="P469" s="31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3"/>
      <c r="AC469" s="26"/>
      <c r="AD469" s="26"/>
      <c r="AE469" s="26"/>
      <c r="AF469" s="26"/>
      <c r="AG469" s="44"/>
      <c r="AH469" s="44"/>
    </row>
    <row r="470" spans="1:34" x14ac:dyDescent="0.3">
      <c r="A470" s="24"/>
      <c r="B470" s="24"/>
      <c r="C470" s="24"/>
      <c r="D470" s="24"/>
      <c r="E470" s="24"/>
      <c r="F470" s="24"/>
      <c r="G470" s="24"/>
      <c r="H470" s="24"/>
      <c r="I470" s="25"/>
      <c r="J470" s="24"/>
      <c r="K470" s="28"/>
      <c r="L470" s="24"/>
      <c r="M470" s="24"/>
      <c r="N470" s="24"/>
      <c r="O470" s="24"/>
      <c r="P470" s="29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"/>
      <c r="AC470" s="24"/>
      <c r="AD470" s="24"/>
      <c r="AE470" s="24"/>
      <c r="AF470" s="24"/>
      <c r="AG470" s="44"/>
      <c r="AH470" s="44"/>
    </row>
    <row r="471" spans="1:34" x14ac:dyDescent="0.3">
      <c r="A471" s="26"/>
      <c r="B471" s="26"/>
      <c r="C471" s="26"/>
      <c r="D471" s="26"/>
      <c r="E471" s="26"/>
      <c r="F471" s="26"/>
      <c r="G471" s="26"/>
      <c r="H471" s="26"/>
      <c r="I471" s="27"/>
      <c r="J471" s="26"/>
      <c r="K471" s="30"/>
      <c r="L471" s="26"/>
      <c r="M471" s="26"/>
      <c r="N471" s="26"/>
      <c r="O471" s="26"/>
      <c r="P471" s="31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3"/>
      <c r="AC471" s="26"/>
      <c r="AD471" s="26"/>
      <c r="AE471" s="26"/>
      <c r="AF471" s="26"/>
      <c r="AG471" s="44"/>
      <c r="AH471" s="44"/>
    </row>
    <row r="472" spans="1:34" x14ac:dyDescent="0.3">
      <c r="A472" s="24"/>
      <c r="B472" s="24"/>
      <c r="C472" s="24"/>
      <c r="D472" s="24"/>
      <c r="E472" s="24"/>
      <c r="F472" s="24"/>
      <c r="G472" s="24"/>
      <c r="H472" s="24"/>
      <c r="I472" s="25"/>
      <c r="J472" s="24"/>
      <c r="K472" s="28"/>
      <c r="L472" s="24"/>
      <c r="M472" s="24"/>
      <c r="N472" s="24"/>
      <c r="O472" s="24"/>
      <c r="P472" s="29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"/>
      <c r="AC472" s="24"/>
      <c r="AD472" s="24"/>
      <c r="AE472" s="24"/>
      <c r="AF472" s="24"/>
      <c r="AG472" s="44"/>
      <c r="AH472" s="44"/>
    </row>
    <row r="473" spans="1:34" x14ac:dyDescent="0.3">
      <c r="A473" s="26"/>
      <c r="B473" s="26"/>
      <c r="C473" s="26"/>
      <c r="D473" s="26"/>
      <c r="E473" s="26"/>
      <c r="F473" s="26"/>
      <c r="G473" s="26"/>
      <c r="H473" s="26"/>
      <c r="I473" s="27"/>
      <c r="J473" s="26"/>
      <c r="K473" s="30"/>
      <c r="L473" s="26"/>
      <c r="M473" s="26"/>
      <c r="N473" s="26"/>
      <c r="O473" s="26"/>
      <c r="P473" s="31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3"/>
      <c r="AC473" s="26"/>
      <c r="AD473" s="26"/>
      <c r="AE473" s="26"/>
      <c r="AF473" s="26"/>
      <c r="AG473" s="44"/>
      <c r="AH473" s="44"/>
    </row>
    <row r="474" spans="1:34" x14ac:dyDescent="0.3">
      <c r="A474" s="24"/>
      <c r="B474" s="24"/>
      <c r="C474" s="24"/>
      <c r="D474" s="24"/>
      <c r="E474" s="24"/>
      <c r="F474" s="24"/>
      <c r="G474" s="24"/>
      <c r="H474" s="24"/>
      <c r="I474" s="25"/>
      <c r="J474" s="24"/>
      <c r="K474" s="28"/>
      <c r="L474" s="24"/>
      <c r="M474" s="24"/>
      <c r="N474" s="24"/>
      <c r="O474" s="24"/>
      <c r="P474" s="29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"/>
      <c r="AC474" s="24"/>
      <c r="AD474" s="24"/>
      <c r="AE474" s="24"/>
      <c r="AF474" s="24"/>
      <c r="AG474" s="44"/>
      <c r="AH474" s="44"/>
    </row>
    <row r="475" spans="1:34" x14ac:dyDescent="0.3">
      <c r="A475" s="26"/>
      <c r="B475" s="26"/>
      <c r="C475" s="26"/>
      <c r="D475" s="26"/>
      <c r="E475" s="26"/>
      <c r="F475" s="26"/>
      <c r="G475" s="26"/>
      <c r="H475" s="26"/>
      <c r="I475" s="27"/>
      <c r="J475" s="26"/>
      <c r="K475" s="30"/>
      <c r="L475" s="26"/>
      <c r="M475" s="26"/>
      <c r="N475" s="26"/>
      <c r="O475" s="26"/>
      <c r="P475" s="31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3"/>
      <c r="AC475" s="26"/>
      <c r="AD475" s="26"/>
      <c r="AE475" s="26"/>
      <c r="AF475" s="26"/>
      <c r="AG475" s="44"/>
      <c r="AH475" s="44"/>
    </row>
    <row r="476" spans="1:34" x14ac:dyDescent="0.3">
      <c r="A476" s="24"/>
      <c r="B476" s="24"/>
      <c r="C476" s="24"/>
      <c r="D476" s="24"/>
      <c r="E476" s="24"/>
      <c r="F476" s="24"/>
      <c r="G476" s="24"/>
      <c r="H476" s="24"/>
      <c r="I476" s="25"/>
      <c r="J476" s="24"/>
      <c r="K476" s="28"/>
      <c r="L476" s="24"/>
      <c r="M476" s="24"/>
      <c r="N476" s="24"/>
      <c r="O476" s="24"/>
      <c r="P476" s="29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"/>
      <c r="AC476" s="24"/>
      <c r="AD476" s="24"/>
      <c r="AE476" s="24"/>
      <c r="AF476" s="24"/>
      <c r="AG476" s="44"/>
      <c r="AH476" s="44"/>
    </row>
    <row r="477" spans="1:34" x14ac:dyDescent="0.3">
      <c r="A477" s="26"/>
      <c r="B477" s="26"/>
      <c r="C477" s="26"/>
      <c r="D477" s="26"/>
      <c r="E477" s="26"/>
      <c r="F477" s="26"/>
      <c r="G477" s="26"/>
      <c r="H477" s="26"/>
      <c r="I477" s="27"/>
      <c r="J477" s="26"/>
      <c r="K477" s="30"/>
      <c r="L477" s="26"/>
      <c r="M477" s="26"/>
      <c r="N477" s="26"/>
      <c r="O477" s="26"/>
      <c r="P477" s="31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3"/>
      <c r="AC477" s="26"/>
      <c r="AD477" s="26"/>
      <c r="AE477" s="26"/>
      <c r="AF477" s="26"/>
      <c r="AG477" s="44"/>
      <c r="AH477" s="44"/>
    </row>
    <row r="478" spans="1:34" x14ac:dyDescent="0.3">
      <c r="A478" s="24"/>
      <c r="B478" s="24"/>
      <c r="C478" s="24"/>
      <c r="D478" s="24"/>
      <c r="E478" s="24"/>
      <c r="F478" s="24"/>
      <c r="G478" s="24"/>
      <c r="H478" s="24"/>
      <c r="I478" s="25"/>
      <c r="J478" s="24"/>
      <c r="K478" s="28"/>
      <c r="L478" s="24"/>
      <c r="M478" s="24"/>
      <c r="N478" s="24"/>
      <c r="O478" s="24"/>
      <c r="P478" s="29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"/>
      <c r="AC478" s="24"/>
      <c r="AD478" s="24"/>
      <c r="AE478" s="24"/>
      <c r="AF478" s="24"/>
      <c r="AG478" s="44"/>
      <c r="AH478" s="44"/>
    </row>
    <row r="479" spans="1:34" x14ac:dyDescent="0.3">
      <c r="A479" s="26"/>
      <c r="B479" s="26"/>
      <c r="C479" s="26"/>
      <c r="D479" s="26"/>
      <c r="E479" s="26"/>
      <c r="F479" s="26"/>
      <c r="G479" s="26"/>
      <c r="H479" s="26"/>
      <c r="I479" s="27"/>
      <c r="J479" s="26"/>
      <c r="K479" s="30"/>
      <c r="L479" s="26"/>
      <c r="M479" s="26"/>
      <c r="N479" s="26"/>
      <c r="O479" s="26"/>
      <c r="P479" s="31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3"/>
      <c r="AC479" s="26"/>
      <c r="AD479" s="26"/>
      <c r="AE479" s="26"/>
      <c r="AF479" s="26"/>
      <c r="AG479" s="44"/>
      <c r="AH479" s="44"/>
    </row>
    <row r="480" spans="1:34" x14ac:dyDescent="0.3">
      <c r="A480" s="24"/>
      <c r="B480" s="24"/>
      <c r="C480" s="24"/>
      <c r="D480" s="24"/>
      <c r="E480" s="24"/>
      <c r="F480" s="24"/>
      <c r="G480" s="24"/>
      <c r="H480" s="24"/>
      <c r="I480" s="25"/>
      <c r="J480" s="24"/>
      <c r="K480" s="28"/>
      <c r="L480" s="24"/>
      <c r="M480" s="24"/>
      <c r="N480" s="24"/>
      <c r="O480" s="24"/>
      <c r="P480" s="29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"/>
      <c r="AC480" s="24"/>
      <c r="AD480" s="24"/>
      <c r="AE480" s="24"/>
      <c r="AF480" s="24"/>
      <c r="AG480" s="44"/>
      <c r="AH480" s="44"/>
    </row>
    <row r="481" spans="1:34" x14ac:dyDescent="0.3">
      <c r="A481" s="26"/>
      <c r="B481" s="26"/>
      <c r="C481" s="26"/>
      <c r="D481" s="26"/>
      <c r="E481" s="26"/>
      <c r="F481" s="26"/>
      <c r="G481" s="26"/>
      <c r="H481" s="26"/>
      <c r="I481" s="27"/>
      <c r="J481" s="26"/>
      <c r="K481" s="30"/>
      <c r="L481" s="26"/>
      <c r="M481" s="26"/>
      <c r="N481" s="26"/>
      <c r="O481" s="26"/>
      <c r="P481" s="31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3"/>
      <c r="AC481" s="26"/>
      <c r="AD481" s="26"/>
      <c r="AE481" s="26"/>
      <c r="AF481" s="26"/>
      <c r="AG481" s="44"/>
      <c r="AH481" s="44"/>
    </row>
    <row r="482" spans="1:34" x14ac:dyDescent="0.3">
      <c r="A482" s="24"/>
      <c r="B482" s="24"/>
      <c r="C482" s="24"/>
      <c r="D482" s="24"/>
      <c r="E482" s="24"/>
      <c r="F482" s="24"/>
      <c r="G482" s="24"/>
      <c r="H482" s="24"/>
      <c r="I482" s="25"/>
      <c r="J482" s="24"/>
      <c r="K482" s="28"/>
      <c r="L482" s="24"/>
      <c r="M482" s="24"/>
      <c r="N482" s="24"/>
      <c r="O482" s="24"/>
      <c r="P482" s="29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"/>
      <c r="AC482" s="24"/>
      <c r="AD482" s="24"/>
      <c r="AE482" s="24"/>
      <c r="AF482" s="24"/>
      <c r="AG482" s="44"/>
      <c r="AH482" s="44"/>
    </row>
    <row r="483" spans="1:34" x14ac:dyDescent="0.3">
      <c r="A483" s="26"/>
      <c r="B483" s="26"/>
      <c r="C483" s="26"/>
      <c r="D483" s="26"/>
      <c r="E483" s="26"/>
      <c r="F483" s="26"/>
      <c r="G483" s="26"/>
      <c r="H483" s="26"/>
      <c r="I483" s="27"/>
      <c r="J483" s="26"/>
      <c r="K483" s="30"/>
      <c r="L483" s="26"/>
      <c r="M483" s="26"/>
      <c r="N483" s="26"/>
      <c r="O483" s="26"/>
      <c r="P483" s="31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3"/>
      <c r="AC483" s="26"/>
      <c r="AD483" s="26"/>
      <c r="AE483" s="26"/>
      <c r="AF483" s="26"/>
      <c r="AG483" s="44"/>
      <c r="AH483" s="44"/>
    </row>
    <row r="484" spans="1:34" x14ac:dyDescent="0.3">
      <c r="A484" s="24"/>
      <c r="B484" s="24"/>
      <c r="C484" s="24"/>
      <c r="D484" s="24"/>
      <c r="E484" s="24"/>
      <c r="F484" s="24"/>
      <c r="G484" s="24"/>
      <c r="H484" s="24"/>
      <c r="I484" s="25"/>
      <c r="J484" s="24"/>
      <c r="K484" s="28"/>
      <c r="L484" s="24"/>
      <c r="M484" s="24"/>
      <c r="N484" s="24"/>
      <c r="O484" s="24"/>
      <c r="P484" s="29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"/>
      <c r="AC484" s="24"/>
      <c r="AD484" s="24"/>
      <c r="AE484" s="24"/>
      <c r="AF484" s="24"/>
      <c r="AG484" s="44"/>
      <c r="AH484" s="44"/>
    </row>
    <row r="485" spans="1:34" x14ac:dyDescent="0.3">
      <c r="A485" s="26"/>
      <c r="B485" s="26"/>
      <c r="C485" s="26"/>
      <c r="D485" s="26"/>
      <c r="E485" s="26"/>
      <c r="F485" s="26"/>
      <c r="G485" s="26"/>
      <c r="H485" s="26"/>
      <c r="I485" s="27"/>
      <c r="J485" s="26"/>
      <c r="K485" s="30"/>
      <c r="L485" s="26"/>
      <c r="M485" s="26"/>
      <c r="N485" s="26"/>
      <c r="O485" s="26"/>
      <c r="P485" s="31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3"/>
      <c r="AC485" s="26"/>
      <c r="AD485" s="26"/>
      <c r="AE485" s="26"/>
      <c r="AF485" s="26"/>
      <c r="AG485" s="44"/>
      <c r="AH485" s="44"/>
    </row>
    <row r="486" spans="1:34" x14ac:dyDescent="0.3">
      <c r="A486" s="24"/>
      <c r="B486" s="24"/>
      <c r="C486" s="24"/>
      <c r="D486" s="24"/>
      <c r="E486" s="24"/>
      <c r="F486" s="24"/>
      <c r="G486" s="24"/>
      <c r="H486" s="24"/>
      <c r="I486" s="25"/>
      <c r="J486" s="24"/>
      <c r="K486" s="28"/>
      <c r="L486" s="24"/>
      <c r="M486" s="24"/>
      <c r="N486" s="24"/>
      <c r="O486" s="24"/>
      <c r="P486" s="29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"/>
      <c r="AC486" s="24"/>
      <c r="AD486" s="24"/>
      <c r="AE486" s="24"/>
      <c r="AF486" s="24"/>
      <c r="AG486" s="44"/>
      <c r="AH486" s="44"/>
    </row>
    <row r="487" spans="1:34" x14ac:dyDescent="0.3">
      <c r="A487" s="26"/>
      <c r="B487" s="26"/>
      <c r="C487" s="26"/>
      <c r="D487" s="26"/>
      <c r="E487" s="26"/>
      <c r="F487" s="26"/>
      <c r="G487" s="26"/>
      <c r="H487" s="26"/>
      <c r="I487" s="27"/>
      <c r="J487" s="26"/>
      <c r="K487" s="30"/>
      <c r="L487" s="26"/>
      <c r="M487" s="26"/>
      <c r="N487" s="26"/>
      <c r="O487" s="26"/>
      <c r="P487" s="31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3"/>
      <c r="AC487" s="26"/>
      <c r="AD487" s="26"/>
      <c r="AE487" s="26"/>
      <c r="AF487" s="26"/>
      <c r="AG487" s="44"/>
      <c r="AH487" s="44"/>
    </row>
    <row r="488" spans="1:34" x14ac:dyDescent="0.3">
      <c r="A488" s="24"/>
      <c r="B488" s="24"/>
      <c r="C488" s="24"/>
      <c r="D488" s="24"/>
      <c r="E488" s="24"/>
      <c r="F488" s="24"/>
      <c r="G488" s="24"/>
      <c r="H488" s="24"/>
      <c r="I488" s="25"/>
      <c r="J488" s="24"/>
      <c r="K488" s="28"/>
      <c r="L488" s="24"/>
      <c r="M488" s="24"/>
      <c r="N488" s="24"/>
      <c r="O488" s="24"/>
      <c r="P488" s="29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"/>
      <c r="AC488" s="24"/>
      <c r="AD488" s="24"/>
      <c r="AE488" s="24"/>
      <c r="AF488" s="24"/>
      <c r="AG488" s="44"/>
      <c r="AH488" s="44"/>
    </row>
    <row r="489" spans="1:34" x14ac:dyDescent="0.3">
      <c r="A489" s="26"/>
      <c r="B489" s="26"/>
      <c r="C489" s="26"/>
      <c r="D489" s="26"/>
      <c r="E489" s="26"/>
      <c r="F489" s="26"/>
      <c r="G489" s="26"/>
      <c r="H489" s="26"/>
      <c r="I489" s="27"/>
      <c r="J489" s="26"/>
      <c r="K489" s="30"/>
      <c r="L489" s="26"/>
      <c r="M489" s="26"/>
      <c r="N489" s="26"/>
      <c r="O489" s="26"/>
      <c r="P489" s="31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3"/>
      <c r="AC489" s="26"/>
      <c r="AD489" s="26"/>
      <c r="AE489" s="26"/>
      <c r="AF489" s="26"/>
      <c r="AG489" s="44"/>
      <c r="AH489" s="44"/>
    </row>
    <row r="490" spans="1:34" x14ac:dyDescent="0.3">
      <c r="A490" s="24"/>
      <c r="B490" s="24"/>
      <c r="C490" s="24"/>
      <c r="D490" s="24"/>
      <c r="E490" s="24"/>
      <c r="F490" s="24"/>
      <c r="G490" s="24"/>
      <c r="H490" s="24"/>
      <c r="I490" s="25"/>
      <c r="J490" s="24"/>
      <c r="K490" s="28"/>
      <c r="L490" s="24"/>
      <c r="M490" s="24"/>
      <c r="N490" s="24"/>
      <c r="O490" s="24"/>
      <c r="P490" s="29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"/>
      <c r="AC490" s="24"/>
      <c r="AD490" s="24"/>
      <c r="AE490" s="24"/>
      <c r="AF490" s="24"/>
      <c r="AG490" s="44"/>
      <c r="AH490" s="44"/>
    </row>
    <row r="491" spans="1:34" x14ac:dyDescent="0.3">
      <c r="A491" s="26"/>
      <c r="B491" s="26"/>
      <c r="C491" s="26"/>
      <c r="D491" s="26"/>
      <c r="E491" s="26"/>
      <c r="F491" s="26"/>
      <c r="G491" s="26"/>
      <c r="H491" s="26"/>
      <c r="I491" s="27"/>
      <c r="J491" s="26"/>
      <c r="K491" s="30"/>
      <c r="L491" s="26"/>
      <c r="M491" s="26"/>
      <c r="N491" s="26"/>
      <c r="O491" s="26"/>
      <c r="P491" s="31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3"/>
      <c r="AC491" s="26"/>
      <c r="AD491" s="26"/>
      <c r="AE491" s="26"/>
      <c r="AF491" s="26"/>
      <c r="AG491" s="44"/>
      <c r="AH491" s="44"/>
    </row>
    <row r="492" spans="1:34" x14ac:dyDescent="0.3">
      <c r="A492" s="24"/>
      <c r="B492" s="24"/>
      <c r="C492" s="24"/>
      <c r="D492" s="24"/>
      <c r="E492" s="24"/>
      <c r="F492" s="24"/>
      <c r="G492" s="24"/>
      <c r="H492" s="24"/>
      <c r="I492" s="25"/>
      <c r="J492" s="24"/>
      <c r="K492" s="28"/>
      <c r="L492" s="24"/>
      <c r="M492" s="24"/>
      <c r="N492" s="24"/>
      <c r="O492" s="24"/>
      <c r="P492" s="29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"/>
      <c r="AC492" s="24"/>
      <c r="AD492" s="24"/>
      <c r="AE492" s="24"/>
      <c r="AF492" s="24"/>
      <c r="AG492" s="44"/>
      <c r="AH492" s="44"/>
    </row>
    <row r="493" spans="1:34" x14ac:dyDescent="0.3">
      <c r="A493" s="26"/>
      <c r="B493" s="26"/>
      <c r="C493" s="26"/>
      <c r="D493" s="26"/>
      <c r="E493" s="26"/>
      <c r="F493" s="26"/>
      <c r="G493" s="26"/>
      <c r="H493" s="26"/>
      <c r="I493" s="27"/>
      <c r="J493" s="26"/>
      <c r="K493" s="30"/>
      <c r="L493" s="26"/>
      <c r="M493" s="26"/>
      <c r="N493" s="26"/>
      <c r="O493" s="26"/>
      <c r="P493" s="31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3"/>
      <c r="AC493" s="26"/>
      <c r="AD493" s="26"/>
      <c r="AE493" s="26"/>
      <c r="AF493" s="26"/>
      <c r="AG493" s="44"/>
      <c r="AH493" s="44"/>
    </row>
    <row r="494" spans="1:34" x14ac:dyDescent="0.3">
      <c r="A494" s="24"/>
      <c r="B494" s="24"/>
      <c r="C494" s="24"/>
      <c r="D494" s="24"/>
      <c r="E494" s="24"/>
      <c r="F494" s="24"/>
      <c r="G494" s="24"/>
      <c r="H494" s="24"/>
      <c r="I494" s="25"/>
      <c r="J494" s="24"/>
      <c r="K494" s="28"/>
      <c r="L494" s="24"/>
      <c r="M494" s="24"/>
      <c r="N494" s="24"/>
      <c r="O494" s="24"/>
      <c r="P494" s="29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"/>
      <c r="AC494" s="24"/>
      <c r="AD494" s="24"/>
      <c r="AE494" s="24"/>
      <c r="AF494" s="24"/>
      <c r="AG494" s="44"/>
      <c r="AH494" s="44"/>
    </row>
    <row r="495" spans="1:34" x14ac:dyDescent="0.3">
      <c r="A495" s="26"/>
      <c r="B495" s="26"/>
      <c r="C495" s="26"/>
      <c r="D495" s="26"/>
      <c r="E495" s="26"/>
      <c r="F495" s="26"/>
      <c r="G495" s="26"/>
      <c r="H495" s="26"/>
      <c r="I495" s="27"/>
      <c r="J495" s="26"/>
      <c r="K495" s="30"/>
      <c r="L495" s="26"/>
      <c r="M495" s="26"/>
      <c r="N495" s="26"/>
      <c r="O495" s="26"/>
      <c r="P495" s="31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3"/>
      <c r="AC495" s="26"/>
      <c r="AD495" s="26"/>
      <c r="AE495" s="26"/>
      <c r="AF495" s="26"/>
      <c r="AG495" s="44"/>
      <c r="AH495" s="44"/>
    </row>
    <row r="496" spans="1:34" x14ac:dyDescent="0.3">
      <c r="A496" s="24"/>
      <c r="B496" s="24"/>
      <c r="C496" s="24"/>
      <c r="D496" s="24"/>
      <c r="E496" s="24"/>
      <c r="F496" s="24"/>
      <c r="G496" s="24"/>
      <c r="H496" s="24"/>
      <c r="I496" s="25"/>
      <c r="J496" s="24"/>
      <c r="K496" s="28"/>
      <c r="L496" s="24"/>
      <c r="M496" s="24"/>
      <c r="N496" s="24"/>
      <c r="O496" s="24"/>
      <c r="P496" s="29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"/>
      <c r="AC496" s="24"/>
      <c r="AD496" s="24"/>
      <c r="AE496" s="24"/>
      <c r="AF496" s="24"/>
      <c r="AG496" s="44"/>
      <c r="AH496" s="44"/>
    </row>
    <row r="497" spans="1:34" x14ac:dyDescent="0.3">
      <c r="A497" s="26"/>
      <c r="B497" s="26"/>
      <c r="C497" s="26"/>
      <c r="D497" s="26"/>
      <c r="E497" s="26"/>
      <c r="F497" s="26"/>
      <c r="G497" s="26"/>
      <c r="H497" s="26"/>
      <c r="I497" s="27"/>
      <c r="J497" s="26"/>
      <c r="K497" s="30"/>
      <c r="L497" s="26"/>
      <c r="M497" s="26"/>
      <c r="N497" s="26"/>
      <c r="O497" s="26"/>
      <c r="P497" s="31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3"/>
      <c r="AC497" s="26"/>
      <c r="AD497" s="26"/>
      <c r="AE497" s="26"/>
      <c r="AF497" s="26"/>
      <c r="AG497" s="44"/>
      <c r="AH497" s="44"/>
    </row>
    <row r="498" spans="1:34" x14ac:dyDescent="0.3">
      <c r="A498" s="24"/>
      <c r="B498" s="24"/>
      <c r="C498" s="24"/>
      <c r="D498" s="24"/>
      <c r="E498" s="24"/>
      <c r="F498" s="24"/>
      <c r="G498" s="24"/>
      <c r="H498" s="24"/>
      <c r="I498" s="25"/>
      <c r="J498" s="24"/>
      <c r="K498" s="28"/>
      <c r="L498" s="24"/>
      <c r="M498" s="24"/>
      <c r="N498" s="24"/>
      <c r="O498" s="24"/>
      <c r="P498" s="29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"/>
      <c r="AC498" s="24"/>
      <c r="AD498" s="24"/>
      <c r="AE498" s="24"/>
      <c r="AF498" s="24"/>
      <c r="AG498" s="44"/>
      <c r="AH498" s="44"/>
    </row>
    <row r="499" spans="1:34" x14ac:dyDescent="0.3">
      <c r="A499" s="26"/>
      <c r="B499" s="26"/>
      <c r="C499" s="26"/>
      <c r="D499" s="26"/>
      <c r="E499" s="26"/>
      <c r="F499" s="26"/>
      <c r="G499" s="26"/>
      <c r="H499" s="26"/>
      <c r="I499" s="27"/>
      <c r="J499" s="26"/>
      <c r="K499" s="30"/>
      <c r="L499" s="26"/>
      <c r="M499" s="26"/>
      <c r="N499" s="26"/>
      <c r="O499" s="26"/>
      <c r="P499" s="31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3"/>
      <c r="AC499" s="26"/>
      <c r="AD499" s="26"/>
      <c r="AE499" s="26"/>
      <c r="AF499" s="26"/>
      <c r="AG499" s="44"/>
      <c r="AH499" s="44"/>
    </row>
    <row r="500" spans="1:34" x14ac:dyDescent="0.3">
      <c r="A500" s="24"/>
      <c r="B500" s="24"/>
      <c r="C500" s="24"/>
      <c r="D500" s="24"/>
      <c r="E500" s="24"/>
      <c r="F500" s="24"/>
      <c r="G500" s="24"/>
      <c r="H500" s="24"/>
      <c r="I500" s="25"/>
      <c r="J500" s="24"/>
      <c r="K500" s="28"/>
      <c r="L500" s="24"/>
      <c r="M500" s="24"/>
      <c r="N500" s="24"/>
      <c r="O500" s="24"/>
      <c r="P500" s="29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"/>
      <c r="AC500" s="24"/>
      <c r="AD500" s="24"/>
      <c r="AE500" s="24"/>
      <c r="AF500" s="24"/>
      <c r="AG500" s="44"/>
      <c r="AH500" s="44"/>
    </row>
    <row r="501" spans="1:34" x14ac:dyDescent="0.3">
      <c r="A501" s="26"/>
      <c r="B501" s="26"/>
      <c r="C501" s="26"/>
      <c r="D501" s="26"/>
      <c r="E501" s="26"/>
      <c r="F501" s="26"/>
      <c r="G501" s="26"/>
      <c r="H501" s="26"/>
      <c r="I501" s="27"/>
      <c r="J501" s="26"/>
      <c r="K501" s="30"/>
      <c r="L501" s="26"/>
      <c r="M501" s="26"/>
      <c r="N501" s="26"/>
      <c r="O501" s="26"/>
      <c r="P501" s="31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3"/>
      <c r="AC501" s="26"/>
      <c r="AD501" s="26"/>
      <c r="AE501" s="26"/>
      <c r="AF501" s="26"/>
      <c r="AG501" s="44"/>
      <c r="AH501" s="44"/>
    </row>
    <row r="502" spans="1:34" x14ac:dyDescent="0.3">
      <c r="A502" s="24"/>
      <c r="B502" s="24"/>
      <c r="C502" s="24"/>
      <c r="D502" s="24"/>
      <c r="E502" s="24"/>
      <c r="F502" s="24"/>
      <c r="G502" s="24"/>
      <c r="H502" s="24"/>
      <c r="I502" s="25"/>
      <c r="J502" s="24"/>
      <c r="K502" s="28"/>
      <c r="L502" s="24"/>
      <c r="M502" s="24"/>
      <c r="N502" s="24"/>
      <c r="O502" s="24"/>
      <c r="P502" s="29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"/>
      <c r="AC502" s="24"/>
      <c r="AD502" s="24"/>
      <c r="AE502" s="24"/>
      <c r="AF502" s="24"/>
      <c r="AG502" s="44"/>
      <c r="AH502" s="44"/>
    </row>
    <row r="503" spans="1:34" x14ac:dyDescent="0.3">
      <c r="A503" s="26"/>
      <c r="B503" s="26"/>
      <c r="C503" s="26"/>
      <c r="D503" s="26"/>
      <c r="E503" s="26"/>
      <c r="F503" s="26"/>
      <c r="G503" s="26"/>
      <c r="H503" s="26"/>
      <c r="I503" s="27"/>
      <c r="J503" s="26"/>
      <c r="K503" s="30"/>
      <c r="L503" s="26"/>
      <c r="M503" s="26"/>
      <c r="N503" s="26"/>
      <c r="O503" s="26"/>
      <c r="P503" s="31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3"/>
      <c r="AC503" s="26"/>
      <c r="AD503" s="26"/>
      <c r="AE503" s="26"/>
      <c r="AF503" s="26"/>
      <c r="AG503" s="44"/>
      <c r="AH503" s="44"/>
    </row>
    <row r="504" spans="1:34" x14ac:dyDescent="0.3">
      <c r="A504" s="24"/>
      <c r="B504" s="24"/>
      <c r="C504" s="24"/>
      <c r="D504" s="24"/>
      <c r="E504" s="24"/>
      <c r="F504" s="24"/>
      <c r="G504" s="24"/>
      <c r="H504" s="24"/>
      <c r="I504" s="25"/>
      <c r="J504" s="24"/>
      <c r="K504" s="28"/>
      <c r="L504" s="24"/>
      <c r="M504" s="24"/>
      <c r="N504" s="24"/>
      <c r="O504" s="24"/>
      <c r="P504" s="29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"/>
      <c r="AC504" s="24"/>
      <c r="AD504" s="24"/>
      <c r="AE504" s="24"/>
      <c r="AF504" s="24"/>
      <c r="AG504" s="44"/>
      <c r="AH504" s="44"/>
    </row>
    <row r="505" spans="1:34" x14ac:dyDescent="0.3">
      <c r="A505" s="26"/>
      <c r="B505" s="26"/>
      <c r="C505" s="26"/>
      <c r="D505" s="26"/>
      <c r="E505" s="26"/>
      <c r="F505" s="26"/>
      <c r="G505" s="26"/>
      <c r="H505" s="26"/>
      <c r="I505" s="27"/>
      <c r="J505" s="26"/>
      <c r="K505" s="30"/>
      <c r="L505" s="26"/>
      <c r="M505" s="26"/>
      <c r="N505" s="26"/>
      <c r="O505" s="26"/>
      <c r="P505" s="31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3"/>
      <c r="AC505" s="26"/>
      <c r="AD505" s="26"/>
      <c r="AE505" s="26"/>
      <c r="AF505" s="26"/>
      <c r="AG505" s="44"/>
      <c r="AH505" s="44"/>
    </row>
    <row r="506" spans="1:34" x14ac:dyDescent="0.3">
      <c r="A506" s="24"/>
      <c r="B506" s="24"/>
      <c r="C506" s="24"/>
      <c r="D506" s="24"/>
      <c r="E506" s="24"/>
      <c r="F506" s="24"/>
      <c r="G506" s="24"/>
      <c r="H506" s="24"/>
      <c r="I506" s="25"/>
      <c r="J506" s="24"/>
      <c r="K506" s="28"/>
      <c r="L506" s="24"/>
      <c r="M506" s="24"/>
      <c r="N506" s="24"/>
      <c r="O506" s="24"/>
      <c r="P506" s="29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"/>
      <c r="AC506" s="24"/>
      <c r="AD506" s="24"/>
      <c r="AE506" s="24"/>
      <c r="AF506" s="24"/>
      <c r="AG506" s="44"/>
      <c r="AH506" s="44"/>
    </row>
    <row r="507" spans="1:34" x14ac:dyDescent="0.3">
      <c r="A507" s="26"/>
      <c r="B507" s="26"/>
      <c r="C507" s="26"/>
      <c r="D507" s="26"/>
      <c r="E507" s="26"/>
      <c r="F507" s="26"/>
      <c r="G507" s="26"/>
      <c r="H507" s="26"/>
      <c r="I507" s="27"/>
      <c r="J507" s="26"/>
      <c r="K507" s="30"/>
      <c r="L507" s="26"/>
      <c r="M507" s="26"/>
      <c r="N507" s="26"/>
      <c r="O507" s="26"/>
      <c r="P507" s="31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3"/>
      <c r="AC507" s="26"/>
      <c r="AD507" s="26"/>
      <c r="AE507" s="26"/>
      <c r="AF507" s="26"/>
      <c r="AG507" s="44"/>
      <c r="AH507" s="44"/>
    </row>
    <row r="508" spans="1:34" x14ac:dyDescent="0.3">
      <c r="A508" s="24"/>
      <c r="B508" s="24"/>
      <c r="C508" s="24"/>
      <c r="D508" s="24"/>
      <c r="E508" s="24"/>
      <c r="F508" s="24"/>
      <c r="G508" s="24"/>
      <c r="H508" s="24"/>
      <c r="I508" s="25"/>
      <c r="J508" s="24"/>
      <c r="K508" s="28"/>
      <c r="L508" s="24"/>
      <c r="M508" s="24"/>
      <c r="N508" s="24"/>
      <c r="O508" s="24"/>
      <c r="P508" s="29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"/>
      <c r="AC508" s="24"/>
      <c r="AD508" s="24"/>
      <c r="AE508" s="24"/>
      <c r="AF508" s="24"/>
      <c r="AG508" s="44"/>
      <c r="AH508" s="44"/>
    </row>
    <row r="509" spans="1:34" x14ac:dyDescent="0.3">
      <c r="A509" s="26"/>
      <c r="B509" s="26"/>
      <c r="C509" s="26"/>
      <c r="D509" s="26"/>
      <c r="E509" s="26"/>
      <c r="F509" s="26"/>
      <c r="G509" s="26"/>
      <c r="H509" s="26"/>
      <c r="I509" s="27"/>
      <c r="J509" s="26"/>
      <c r="K509" s="30"/>
      <c r="L509" s="26"/>
      <c r="M509" s="26"/>
      <c r="N509" s="26"/>
      <c r="O509" s="26"/>
      <c r="P509" s="31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3"/>
      <c r="AC509" s="26"/>
      <c r="AD509" s="26"/>
      <c r="AE509" s="26"/>
      <c r="AF509" s="26"/>
      <c r="AG509" s="44"/>
      <c r="AH509" s="44"/>
    </row>
    <row r="510" spans="1:34" x14ac:dyDescent="0.3">
      <c r="A510" s="24"/>
      <c r="B510" s="24"/>
      <c r="C510" s="24"/>
      <c r="D510" s="24"/>
      <c r="E510" s="24"/>
      <c r="F510" s="24"/>
      <c r="G510" s="24"/>
      <c r="H510" s="24"/>
      <c r="I510" s="25"/>
      <c r="J510" s="24"/>
      <c r="K510" s="28"/>
      <c r="L510" s="24"/>
      <c r="M510" s="24"/>
      <c r="N510" s="24"/>
      <c r="O510" s="24"/>
      <c r="P510" s="29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"/>
      <c r="AC510" s="24"/>
      <c r="AD510" s="24"/>
      <c r="AE510" s="24"/>
      <c r="AF510" s="24"/>
      <c r="AG510" s="44"/>
      <c r="AH510" s="44"/>
    </row>
    <row r="511" spans="1:34" x14ac:dyDescent="0.3">
      <c r="A511" s="26"/>
      <c r="B511" s="26"/>
      <c r="C511" s="26"/>
      <c r="D511" s="26"/>
      <c r="E511" s="26"/>
      <c r="F511" s="26"/>
      <c r="G511" s="26"/>
      <c r="H511" s="26"/>
      <c r="I511" s="27"/>
      <c r="J511" s="26"/>
      <c r="K511" s="30"/>
      <c r="L511" s="26"/>
      <c r="M511" s="26"/>
      <c r="N511" s="26"/>
      <c r="O511" s="26"/>
      <c r="P511" s="31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3"/>
      <c r="AC511" s="26"/>
      <c r="AD511" s="26"/>
      <c r="AE511" s="26"/>
      <c r="AF511" s="26"/>
      <c r="AG511" s="44"/>
      <c r="AH511" s="44"/>
    </row>
    <row r="512" spans="1:34" x14ac:dyDescent="0.3">
      <c r="A512" s="24"/>
      <c r="B512" s="24"/>
      <c r="C512" s="24"/>
      <c r="D512" s="24"/>
      <c r="E512" s="24"/>
      <c r="F512" s="24"/>
      <c r="G512" s="24"/>
      <c r="H512" s="24"/>
      <c r="I512" s="25"/>
      <c r="J512" s="24"/>
      <c r="K512" s="28"/>
      <c r="L512" s="24"/>
      <c r="M512" s="24"/>
      <c r="N512" s="24"/>
      <c r="O512" s="24"/>
      <c r="P512" s="29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"/>
      <c r="AC512" s="24"/>
      <c r="AD512" s="24"/>
      <c r="AE512" s="24"/>
      <c r="AF512" s="24"/>
      <c r="AG512" s="44"/>
      <c r="AH512" s="44"/>
    </row>
    <row r="513" spans="1:34" x14ac:dyDescent="0.3">
      <c r="A513" s="26"/>
      <c r="B513" s="26"/>
      <c r="C513" s="26"/>
      <c r="D513" s="26"/>
      <c r="E513" s="26"/>
      <c r="F513" s="26"/>
      <c r="G513" s="26"/>
      <c r="H513" s="26"/>
      <c r="I513" s="27"/>
      <c r="J513" s="26"/>
      <c r="K513" s="30"/>
      <c r="L513" s="26"/>
      <c r="M513" s="26"/>
      <c r="N513" s="26"/>
      <c r="O513" s="26"/>
      <c r="P513" s="31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3"/>
      <c r="AC513" s="26"/>
      <c r="AD513" s="26"/>
      <c r="AE513" s="26"/>
      <c r="AF513" s="26"/>
      <c r="AG513" s="44"/>
      <c r="AH513" s="44"/>
    </row>
    <row r="514" spans="1:34" x14ac:dyDescent="0.3">
      <c r="A514" s="24"/>
      <c r="B514" s="24"/>
      <c r="C514" s="24"/>
      <c r="D514" s="24"/>
      <c r="E514" s="24"/>
      <c r="F514" s="24"/>
      <c r="G514" s="24"/>
      <c r="H514" s="24"/>
      <c r="I514" s="25"/>
      <c r="J514" s="24"/>
      <c r="K514" s="28"/>
      <c r="L514" s="24"/>
      <c r="M514" s="24"/>
      <c r="N514" s="24"/>
      <c r="O514" s="24"/>
      <c r="P514" s="29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"/>
      <c r="AC514" s="24"/>
      <c r="AD514" s="24"/>
      <c r="AE514" s="24"/>
      <c r="AF514" s="24"/>
      <c r="AG514" s="44"/>
      <c r="AH514" s="44"/>
    </row>
    <row r="515" spans="1:34" x14ac:dyDescent="0.3">
      <c r="A515" s="26"/>
      <c r="B515" s="26"/>
      <c r="C515" s="26"/>
      <c r="D515" s="26"/>
      <c r="E515" s="26"/>
      <c r="F515" s="26"/>
      <c r="G515" s="26"/>
      <c r="H515" s="26"/>
      <c r="I515" s="27"/>
      <c r="J515" s="26"/>
      <c r="K515" s="30"/>
      <c r="L515" s="26"/>
      <c r="M515" s="26"/>
      <c r="N515" s="26"/>
      <c r="O515" s="26"/>
      <c r="P515" s="31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3"/>
      <c r="AC515" s="26"/>
      <c r="AD515" s="26"/>
      <c r="AE515" s="26"/>
      <c r="AF515" s="26"/>
      <c r="AG515" s="44"/>
      <c r="AH515" s="44"/>
    </row>
    <row r="516" spans="1:34" x14ac:dyDescent="0.3">
      <c r="A516" s="24"/>
      <c r="B516" s="24"/>
      <c r="C516" s="24"/>
      <c r="D516" s="24"/>
      <c r="E516" s="24"/>
      <c r="F516" s="24"/>
      <c r="G516" s="24"/>
      <c r="H516" s="24"/>
      <c r="I516" s="25"/>
      <c r="J516" s="24"/>
      <c r="K516" s="28"/>
      <c r="L516" s="24"/>
      <c r="M516" s="24"/>
      <c r="N516" s="24"/>
      <c r="O516" s="24"/>
      <c r="P516" s="29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"/>
      <c r="AC516" s="24"/>
      <c r="AD516" s="24"/>
      <c r="AE516" s="24"/>
      <c r="AF516" s="24"/>
      <c r="AG516" s="44"/>
      <c r="AH516" s="44"/>
    </row>
    <row r="517" spans="1:34" x14ac:dyDescent="0.3">
      <c r="A517" s="26"/>
      <c r="B517" s="26"/>
      <c r="C517" s="26"/>
      <c r="D517" s="26"/>
      <c r="E517" s="26"/>
      <c r="F517" s="26"/>
      <c r="G517" s="26"/>
      <c r="H517" s="26"/>
      <c r="I517" s="27"/>
      <c r="J517" s="26"/>
      <c r="K517" s="30"/>
      <c r="L517" s="26"/>
      <c r="M517" s="26"/>
      <c r="N517" s="26"/>
      <c r="O517" s="26"/>
      <c r="P517" s="31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3"/>
      <c r="AC517" s="26"/>
      <c r="AD517" s="26"/>
      <c r="AE517" s="26"/>
      <c r="AF517" s="26"/>
      <c r="AG517" s="44"/>
      <c r="AH517" s="44"/>
    </row>
    <row r="518" spans="1:34" x14ac:dyDescent="0.3">
      <c r="A518" s="24"/>
      <c r="B518" s="24"/>
      <c r="C518" s="24"/>
      <c r="D518" s="24"/>
      <c r="E518" s="24"/>
      <c r="F518" s="24"/>
      <c r="G518" s="24"/>
      <c r="H518" s="24"/>
      <c r="I518" s="25"/>
      <c r="J518" s="24"/>
      <c r="K518" s="28"/>
      <c r="L518" s="24"/>
      <c r="M518" s="24"/>
      <c r="N518" s="24"/>
      <c r="O518" s="24"/>
      <c r="P518" s="29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"/>
      <c r="AC518" s="24"/>
      <c r="AD518" s="24"/>
      <c r="AE518" s="24"/>
      <c r="AF518" s="24"/>
      <c r="AG518" s="44"/>
      <c r="AH518" s="44"/>
    </row>
    <row r="519" spans="1:34" x14ac:dyDescent="0.3">
      <c r="A519" s="26"/>
      <c r="B519" s="26"/>
      <c r="C519" s="26"/>
      <c r="D519" s="26"/>
      <c r="E519" s="26"/>
      <c r="F519" s="26"/>
      <c r="G519" s="26"/>
      <c r="H519" s="26"/>
      <c r="I519" s="27"/>
      <c r="J519" s="26"/>
      <c r="K519" s="30"/>
      <c r="L519" s="26"/>
      <c r="M519" s="26"/>
      <c r="N519" s="26"/>
      <c r="O519" s="26"/>
      <c r="P519" s="31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3"/>
      <c r="AC519" s="26"/>
      <c r="AD519" s="26"/>
      <c r="AE519" s="26"/>
      <c r="AF519" s="26"/>
      <c r="AG519" s="44"/>
      <c r="AH519" s="44"/>
    </row>
    <row r="520" spans="1:34" x14ac:dyDescent="0.3">
      <c r="A520" s="24"/>
      <c r="B520" s="24"/>
      <c r="C520" s="24"/>
      <c r="D520" s="24"/>
      <c r="E520" s="24"/>
      <c r="F520" s="24"/>
      <c r="G520" s="24"/>
      <c r="H520" s="24"/>
      <c r="I520" s="25"/>
      <c r="J520" s="24"/>
      <c r="K520" s="28"/>
      <c r="L520" s="24"/>
      <c r="M520" s="24"/>
      <c r="N520" s="24"/>
      <c r="O520" s="24"/>
      <c r="P520" s="29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"/>
      <c r="AC520" s="24"/>
      <c r="AD520" s="24"/>
      <c r="AE520" s="24"/>
      <c r="AF520" s="24"/>
      <c r="AG520" s="44"/>
      <c r="AH520" s="44"/>
    </row>
    <row r="521" spans="1:34" x14ac:dyDescent="0.3">
      <c r="A521" s="26"/>
      <c r="B521" s="26"/>
      <c r="C521" s="26"/>
      <c r="D521" s="26"/>
      <c r="E521" s="26"/>
      <c r="F521" s="26"/>
      <c r="G521" s="26"/>
      <c r="H521" s="26"/>
      <c r="I521" s="27"/>
      <c r="J521" s="26"/>
      <c r="K521" s="30"/>
      <c r="L521" s="26"/>
      <c r="M521" s="26"/>
      <c r="N521" s="26"/>
      <c r="O521" s="26"/>
      <c r="P521" s="31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3"/>
      <c r="AC521" s="26"/>
      <c r="AD521" s="26"/>
      <c r="AE521" s="26"/>
      <c r="AF521" s="26"/>
      <c r="AG521" s="44"/>
      <c r="AH521" s="44"/>
    </row>
    <row r="522" spans="1:34" x14ac:dyDescent="0.3">
      <c r="A522" s="24"/>
      <c r="B522" s="24"/>
      <c r="C522" s="24"/>
      <c r="D522" s="24"/>
      <c r="E522" s="24"/>
      <c r="F522" s="24"/>
      <c r="G522" s="24"/>
      <c r="H522" s="24"/>
      <c r="I522" s="25"/>
      <c r="J522" s="24"/>
      <c r="K522" s="28"/>
      <c r="L522" s="24"/>
      <c r="M522" s="24"/>
      <c r="N522" s="24"/>
      <c r="O522" s="24"/>
      <c r="P522" s="29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"/>
      <c r="AC522" s="24"/>
      <c r="AD522" s="24"/>
      <c r="AE522" s="24"/>
      <c r="AF522" s="24"/>
      <c r="AG522" s="44"/>
      <c r="AH522" s="44"/>
    </row>
    <row r="523" spans="1:34" x14ac:dyDescent="0.3">
      <c r="A523" s="26"/>
      <c r="B523" s="26"/>
      <c r="C523" s="26"/>
      <c r="D523" s="26"/>
      <c r="E523" s="26"/>
      <c r="F523" s="26"/>
      <c r="G523" s="26"/>
      <c r="H523" s="26"/>
      <c r="I523" s="27"/>
      <c r="J523" s="26"/>
      <c r="K523" s="30"/>
      <c r="L523" s="26"/>
      <c r="M523" s="26"/>
      <c r="N523" s="26"/>
      <c r="O523" s="26"/>
      <c r="P523" s="31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3"/>
      <c r="AC523" s="26"/>
      <c r="AD523" s="26"/>
      <c r="AE523" s="26"/>
      <c r="AF523" s="26"/>
      <c r="AG523" s="44"/>
      <c r="AH523" s="44"/>
    </row>
    <row r="524" spans="1:34" x14ac:dyDescent="0.3">
      <c r="A524" s="24"/>
      <c r="B524" s="24"/>
      <c r="C524" s="24"/>
      <c r="D524" s="24"/>
      <c r="E524" s="24"/>
      <c r="F524" s="24"/>
      <c r="G524" s="24"/>
      <c r="H524" s="24"/>
      <c r="I524" s="25"/>
      <c r="J524" s="24"/>
      <c r="K524" s="28"/>
      <c r="L524" s="24"/>
      <c r="M524" s="24"/>
      <c r="N524" s="24"/>
      <c r="O524" s="24"/>
      <c r="P524" s="29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"/>
      <c r="AC524" s="24"/>
      <c r="AD524" s="24"/>
      <c r="AE524" s="24"/>
      <c r="AF524" s="24"/>
      <c r="AG524" s="44"/>
      <c r="AH524" s="44"/>
    </row>
    <row r="525" spans="1:34" x14ac:dyDescent="0.3">
      <c r="A525" s="26"/>
      <c r="B525" s="26"/>
      <c r="C525" s="26"/>
      <c r="D525" s="26"/>
      <c r="E525" s="26"/>
      <c r="F525" s="26"/>
      <c r="G525" s="26"/>
      <c r="H525" s="26"/>
      <c r="I525" s="27"/>
      <c r="J525" s="26"/>
      <c r="K525" s="30"/>
      <c r="L525" s="26"/>
      <c r="M525" s="26"/>
      <c r="N525" s="26"/>
      <c r="O525" s="26"/>
      <c r="P525" s="31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3"/>
      <c r="AC525" s="26"/>
      <c r="AD525" s="26"/>
      <c r="AE525" s="26"/>
      <c r="AF525" s="26"/>
      <c r="AG525" s="44"/>
      <c r="AH525" s="44"/>
    </row>
    <row r="526" spans="1:34" x14ac:dyDescent="0.3">
      <c r="A526" s="24"/>
      <c r="B526" s="24"/>
      <c r="C526" s="24"/>
      <c r="D526" s="24"/>
      <c r="E526" s="24"/>
      <c r="F526" s="24"/>
      <c r="G526" s="24"/>
      <c r="H526" s="24"/>
      <c r="I526" s="25"/>
      <c r="J526" s="24"/>
      <c r="K526" s="28"/>
      <c r="L526" s="24"/>
      <c r="M526" s="24"/>
      <c r="N526" s="24"/>
      <c r="O526" s="24"/>
      <c r="P526" s="29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"/>
      <c r="AC526" s="24"/>
      <c r="AD526" s="24"/>
      <c r="AE526" s="24"/>
      <c r="AF526" s="24"/>
      <c r="AG526" s="44"/>
      <c r="AH526" s="44"/>
    </row>
    <row r="527" spans="1:34" x14ac:dyDescent="0.3">
      <c r="A527" s="26"/>
      <c r="B527" s="26"/>
      <c r="C527" s="26"/>
      <c r="D527" s="26"/>
      <c r="E527" s="26"/>
      <c r="F527" s="26"/>
      <c r="G527" s="26"/>
      <c r="H527" s="26"/>
      <c r="I527" s="27"/>
      <c r="J527" s="26"/>
      <c r="K527" s="30"/>
      <c r="L527" s="26"/>
      <c r="M527" s="26"/>
      <c r="N527" s="26"/>
      <c r="O527" s="26"/>
      <c r="P527" s="31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3"/>
      <c r="AC527" s="26"/>
      <c r="AD527" s="26"/>
      <c r="AE527" s="26"/>
      <c r="AF527" s="26"/>
      <c r="AG527" s="44"/>
      <c r="AH527" s="44"/>
    </row>
    <row r="528" spans="1:34" x14ac:dyDescent="0.3">
      <c r="A528" s="24"/>
      <c r="B528" s="24"/>
      <c r="C528" s="24"/>
      <c r="D528" s="24"/>
      <c r="E528" s="24"/>
      <c r="F528" s="24"/>
      <c r="G528" s="24"/>
      <c r="H528" s="24"/>
      <c r="I528" s="25"/>
      <c r="J528" s="24"/>
      <c r="K528" s="28"/>
      <c r="L528" s="24"/>
      <c r="M528" s="24"/>
      <c r="N528" s="24"/>
      <c r="O528" s="24"/>
      <c r="P528" s="29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"/>
      <c r="AC528" s="24"/>
      <c r="AD528" s="24"/>
      <c r="AE528" s="24"/>
      <c r="AF528" s="24"/>
      <c r="AG528" s="44"/>
      <c r="AH528" s="44"/>
    </row>
    <row r="529" spans="1:34" x14ac:dyDescent="0.3">
      <c r="A529" s="26"/>
      <c r="B529" s="26"/>
      <c r="C529" s="26"/>
      <c r="D529" s="26"/>
      <c r="E529" s="26"/>
      <c r="F529" s="26"/>
      <c r="G529" s="26"/>
      <c r="H529" s="26"/>
      <c r="I529" s="27"/>
      <c r="J529" s="26"/>
      <c r="K529" s="30"/>
      <c r="L529" s="26"/>
      <c r="M529" s="26"/>
      <c r="N529" s="26"/>
      <c r="O529" s="26"/>
      <c r="P529" s="31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3"/>
      <c r="AC529" s="26"/>
      <c r="AD529" s="26"/>
      <c r="AE529" s="26"/>
      <c r="AF529" s="26"/>
      <c r="AG529" s="44"/>
      <c r="AH529" s="44"/>
    </row>
    <row r="530" spans="1:34" x14ac:dyDescent="0.3">
      <c r="A530" s="24"/>
      <c r="B530" s="24"/>
      <c r="C530" s="24"/>
      <c r="D530" s="24"/>
      <c r="E530" s="24"/>
      <c r="F530" s="24"/>
      <c r="G530" s="24"/>
      <c r="H530" s="24"/>
      <c r="I530" s="25"/>
      <c r="J530" s="24"/>
      <c r="K530" s="28"/>
      <c r="L530" s="24"/>
      <c r="M530" s="24"/>
      <c r="N530" s="24"/>
      <c r="O530" s="24"/>
      <c r="P530" s="29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"/>
      <c r="AC530" s="24"/>
      <c r="AD530" s="24"/>
      <c r="AE530" s="24"/>
      <c r="AF530" s="24"/>
      <c r="AG530" s="44"/>
      <c r="AH530" s="44"/>
    </row>
    <row r="531" spans="1:34" x14ac:dyDescent="0.3">
      <c r="A531" s="26"/>
      <c r="B531" s="26"/>
      <c r="C531" s="26"/>
      <c r="D531" s="26"/>
      <c r="E531" s="26"/>
      <c r="F531" s="26"/>
      <c r="G531" s="26"/>
      <c r="H531" s="26"/>
      <c r="I531" s="27"/>
      <c r="J531" s="26"/>
      <c r="K531" s="30"/>
      <c r="L531" s="26"/>
      <c r="M531" s="26"/>
      <c r="N531" s="26"/>
      <c r="O531" s="26"/>
      <c r="P531" s="31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3"/>
      <c r="AC531" s="26"/>
      <c r="AD531" s="26"/>
      <c r="AE531" s="26"/>
      <c r="AF531" s="26"/>
      <c r="AG531" s="44"/>
      <c r="AH531" s="44"/>
    </row>
    <row r="532" spans="1:34" x14ac:dyDescent="0.3">
      <c r="A532" s="24"/>
      <c r="B532" s="24"/>
      <c r="C532" s="24"/>
      <c r="D532" s="24"/>
      <c r="E532" s="24"/>
      <c r="F532" s="24"/>
      <c r="G532" s="24"/>
      <c r="H532" s="24"/>
      <c r="I532" s="25"/>
      <c r="J532" s="24"/>
      <c r="K532" s="28"/>
      <c r="L532" s="24"/>
      <c r="M532" s="24"/>
      <c r="N532" s="24"/>
      <c r="O532" s="24"/>
      <c r="P532" s="29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"/>
      <c r="AC532" s="24"/>
      <c r="AD532" s="24"/>
      <c r="AE532" s="24"/>
      <c r="AF532" s="24"/>
      <c r="AG532" s="44"/>
      <c r="AH532" s="44"/>
    </row>
    <row r="533" spans="1:34" x14ac:dyDescent="0.3">
      <c r="A533" s="26"/>
      <c r="B533" s="26"/>
      <c r="C533" s="26"/>
      <c r="D533" s="26"/>
      <c r="E533" s="26"/>
      <c r="F533" s="26"/>
      <c r="G533" s="26"/>
      <c r="H533" s="26"/>
      <c r="I533" s="27"/>
      <c r="J533" s="26"/>
      <c r="K533" s="30"/>
      <c r="L533" s="26"/>
      <c r="M533" s="26"/>
      <c r="N533" s="26"/>
      <c r="O533" s="26"/>
      <c r="P533" s="31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3"/>
      <c r="AC533" s="26"/>
      <c r="AD533" s="26"/>
      <c r="AE533" s="26"/>
      <c r="AF533" s="26"/>
      <c r="AG533" s="44"/>
      <c r="AH533" s="44"/>
    </row>
    <row r="534" spans="1:34" x14ac:dyDescent="0.3">
      <c r="A534" s="24"/>
      <c r="B534" s="24"/>
      <c r="C534" s="24"/>
      <c r="D534" s="24"/>
      <c r="E534" s="24"/>
      <c r="F534" s="24"/>
      <c r="G534" s="24"/>
      <c r="H534" s="24"/>
      <c r="I534" s="25"/>
      <c r="J534" s="24"/>
      <c r="K534" s="28"/>
      <c r="L534" s="24"/>
      <c r="M534" s="24"/>
      <c r="N534" s="24"/>
      <c r="O534" s="24"/>
      <c r="P534" s="29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"/>
      <c r="AC534" s="24"/>
      <c r="AD534" s="24"/>
      <c r="AE534" s="24"/>
      <c r="AF534" s="24"/>
      <c r="AG534" s="44"/>
      <c r="AH534" s="44"/>
    </row>
    <row r="535" spans="1:34" x14ac:dyDescent="0.3">
      <c r="A535" s="26"/>
      <c r="B535" s="26"/>
      <c r="C535" s="26"/>
      <c r="D535" s="26"/>
      <c r="E535" s="26"/>
      <c r="F535" s="26"/>
      <c r="G535" s="26"/>
      <c r="H535" s="26"/>
      <c r="I535" s="27"/>
      <c r="J535" s="26"/>
      <c r="K535" s="30"/>
      <c r="L535" s="26"/>
      <c r="M535" s="26"/>
      <c r="N535" s="26"/>
      <c r="O535" s="26"/>
      <c r="P535" s="31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3"/>
      <c r="AC535" s="26"/>
      <c r="AD535" s="26"/>
      <c r="AE535" s="26"/>
      <c r="AF535" s="26"/>
      <c r="AG535" s="44"/>
      <c r="AH535" s="44"/>
    </row>
    <row r="536" spans="1:34" x14ac:dyDescent="0.3">
      <c r="A536" s="24"/>
      <c r="B536" s="24"/>
      <c r="C536" s="24"/>
      <c r="D536" s="24"/>
      <c r="E536" s="24"/>
      <c r="F536" s="24"/>
      <c r="G536" s="24"/>
      <c r="H536" s="24"/>
      <c r="I536" s="25"/>
      <c r="J536" s="24"/>
      <c r="K536" s="28"/>
      <c r="L536" s="24"/>
      <c r="M536" s="24"/>
      <c r="N536" s="24"/>
      <c r="O536" s="24"/>
      <c r="P536" s="29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"/>
      <c r="AC536" s="24"/>
      <c r="AD536" s="24"/>
      <c r="AE536" s="24"/>
      <c r="AF536" s="24"/>
      <c r="AG536" s="44"/>
      <c r="AH536" s="44"/>
    </row>
    <row r="537" spans="1:34" x14ac:dyDescent="0.3">
      <c r="A537" s="26"/>
      <c r="B537" s="26"/>
      <c r="C537" s="26"/>
      <c r="D537" s="26"/>
      <c r="E537" s="26"/>
      <c r="F537" s="26"/>
      <c r="G537" s="26"/>
      <c r="H537" s="26"/>
      <c r="I537" s="27"/>
      <c r="J537" s="26"/>
      <c r="K537" s="30"/>
      <c r="L537" s="26"/>
      <c r="M537" s="26"/>
      <c r="N537" s="26"/>
      <c r="O537" s="26"/>
      <c r="P537" s="31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3"/>
      <c r="AC537" s="26"/>
      <c r="AD537" s="26"/>
      <c r="AE537" s="26"/>
      <c r="AF537" s="26"/>
      <c r="AG537" s="44"/>
      <c r="AH537" s="44"/>
    </row>
    <row r="538" spans="1:34" x14ac:dyDescent="0.3">
      <c r="A538" s="24"/>
      <c r="B538" s="24"/>
      <c r="C538" s="24"/>
      <c r="D538" s="24"/>
      <c r="E538" s="24"/>
      <c r="F538" s="24"/>
      <c r="G538" s="24"/>
      <c r="H538" s="24"/>
      <c r="I538" s="25"/>
      <c r="J538" s="24"/>
      <c r="K538" s="28"/>
      <c r="L538" s="24"/>
      <c r="M538" s="24"/>
      <c r="N538" s="24"/>
      <c r="O538" s="24"/>
      <c r="P538" s="29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"/>
      <c r="AC538" s="24"/>
      <c r="AD538" s="24"/>
      <c r="AE538" s="24"/>
      <c r="AF538" s="24"/>
      <c r="AG538" s="44"/>
      <c r="AH538" s="44"/>
    </row>
    <row r="539" spans="1:34" x14ac:dyDescent="0.3">
      <c r="A539" s="26"/>
      <c r="B539" s="26"/>
      <c r="C539" s="26"/>
      <c r="D539" s="26"/>
      <c r="E539" s="26"/>
      <c r="F539" s="26"/>
      <c r="G539" s="26"/>
      <c r="H539" s="26"/>
      <c r="I539" s="27"/>
      <c r="J539" s="26"/>
      <c r="K539" s="30"/>
      <c r="L539" s="26"/>
      <c r="M539" s="26"/>
      <c r="N539" s="26"/>
      <c r="O539" s="26"/>
      <c r="P539" s="31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3"/>
      <c r="AC539" s="26"/>
      <c r="AD539" s="26"/>
      <c r="AE539" s="26"/>
      <c r="AF539" s="26"/>
      <c r="AG539" s="44"/>
      <c r="AH539" s="44"/>
    </row>
    <row r="540" spans="1:34" x14ac:dyDescent="0.3">
      <c r="A540" s="24"/>
      <c r="B540" s="24"/>
      <c r="C540" s="24"/>
      <c r="D540" s="24"/>
      <c r="E540" s="24"/>
      <c r="F540" s="24"/>
      <c r="G540" s="24"/>
      <c r="H540" s="24"/>
      <c r="I540" s="25"/>
      <c r="J540" s="24"/>
      <c r="K540" s="28"/>
      <c r="L540" s="24"/>
      <c r="M540" s="24"/>
      <c r="N540" s="24"/>
      <c r="O540" s="24"/>
      <c r="P540" s="29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"/>
      <c r="AC540" s="24"/>
      <c r="AD540" s="24"/>
      <c r="AE540" s="24"/>
      <c r="AF540" s="24"/>
      <c r="AG540" s="44"/>
      <c r="AH540" s="44"/>
    </row>
    <row r="541" spans="1:34" x14ac:dyDescent="0.3">
      <c r="A541" s="26"/>
      <c r="B541" s="26"/>
      <c r="C541" s="26"/>
      <c r="D541" s="26"/>
      <c r="E541" s="26"/>
      <c r="F541" s="26"/>
      <c r="G541" s="26"/>
      <c r="H541" s="26"/>
      <c r="I541" s="27"/>
      <c r="J541" s="26"/>
      <c r="K541" s="30"/>
      <c r="L541" s="26"/>
      <c r="M541" s="26"/>
      <c r="N541" s="26"/>
      <c r="O541" s="26"/>
      <c r="P541" s="31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3"/>
      <c r="AC541" s="26"/>
      <c r="AD541" s="26"/>
      <c r="AE541" s="26"/>
      <c r="AF541" s="26"/>
      <c r="AG541" s="44"/>
      <c r="AH541" s="44"/>
    </row>
    <row r="542" spans="1:34" x14ac:dyDescent="0.3">
      <c r="A542" s="24"/>
      <c r="B542" s="24"/>
      <c r="C542" s="24"/>
      <c r="D542" s="24"/>
      <c r="E542" s="24"/>
      <c r="F542" s="24"/>
      <c r="G542" s="24"/>
      <c r="H542" s="24"/>
      <c r="I542" s="25"/>
      <c r="J542" s="24"/>
      <c r="K542" s="28"/>
      <c r="L542" s="24"/>
      <c r="M542" s="24"/>
      <c r="N542" s="24"/>
      <c r="O542" s="24"/>
      <c r="P542" s="29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"/>
      <c r="AC542" s="24"/>
      <c r="AD542" s="24"/>
      <c r="AE542" s="24"/>
      <c r="AF542" s="24"/>
      <c r="AG542" s="44"/>
      <c r="AH542" s="44"/>
    </row>
    <row r="543" spans="1:34" x14ac:dyDescent="0.3">
      <c r="A543" s="26"/>
      <c r="B543" s="26"/>
      <c r="C543" s="26"/>
      <c r="D543" s="26"/>
      <c r="E543" s="26"/>
      <c r="F543" s="26"/>
      <c r="G543" s="26"/>
      <c r="H543" s="26"/>
      <c r="I543" s="27"/>
      <c r="J543" s="26"/>
      <c r="K543" s="30"/>
      <c r="L543" s="26"/>
      <c r="M543" s="26"/>
      <c r="N543" s="26"/>
      <c r="O543" s="26"/>
      <c r="P543" s="31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3"/>
      <c r="AC543" s="26"/>
      <c r="AD543" s="26"/>
      <c r="AE543" s="26"/>
      <c r="AF543" s="26"/>
      <c r="AG543" s="44"/>
      <c r="AH543" s="44"/>
    </row>
    <row r="544" spans="1:34" x14ac:dyDescent="0.3">
      <c r="A544" s="24"/>
      <c r="B544" s="24"/>
      <c r="C544" s="24"/>
      <c r="D544" s="24"/>
      <c r="E544" s="24"/>
      <c r="F544" s="24"/>
      <c r="G544" s="24"/>
      <c r="H544" s="24"/>
      <c r="I544" s="25"/>
      <c r="J544" s="24"/>
      <c r="K544" s="28"/>
      <c r="L544" s="24"/>
      <c r="M544" s="24"/>
      <c r="N544" s="24"/>
      <c r="O544" s="24"/>
      <c r="P544" s="29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"/>
      <c r="AC544" s="24"/>
      <c r="AD544" s="24"/>
      <c r="AE544" s="24"/>
      <c r="AF544" s="24"/>
      <c r="AG544" s="44"/>
      <c r="AH544" s="44"/>
    </row>
    <row r="545" spans="1:34" x14ac:dyDescent="0.3">
      <c r="A545" s="26"/>
      <c r="B545" s="26"/>
      <c r="C545" s="26"/>
      <c r="D545" s="26"/>
      <c r="E545" s="26"/>
      <c r="F545" s="26"/>
      <c r="G545" s="26"/>
      <c r="H545" s="26"/>
      <c r="I545" s="27"/>
      <c r="J545" s="26"/>
      <c r="K545" s="30"/>
      <c r="L545" s="26"/>
      <c r="M545" s="26"/>
      <c r="N545" s="26"/>
      <c r="O545" s="26"/>
      <c r="P545" s="31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3"/>
      <c r="AC545" s="26"/>
      <c r="AD545" s="26"/>
      <c r="AE545" s="26"/>
      <c r="AF545" s="26"/>
      <c r="AG545" s="44"/>
      <c r="AH545" s="44"/>
    </row>
    <row r="546" spans="1:34" x14ac:dyDescent="0.3">
      <c r="A546" s="24"/>
      <c r="B546" s="24"/>
      <c r="C546" s="24"/>
      <c r="D546" s="24"/>
      <c r="E546" s="24"/>
      <c r="F546" s="24"/>
      <c r="G546" s="24"/>
      <c r="H546" s="24"/>
      <c r="I546" s="25"/>
      <c r="J546" s="24"/>
      <c r="K546" s="28"/>
      <c r="L546" s="24"/>
      <c r="M546" s="24"/>
      <c r="N546" s="24"/>
      <c r="O546" s="24"/>
      <c r="P546" s="29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"/>
      <c r="AC546" s="24"/>
      <c r="AD546" s="24"/>
      <c r="AE546" s="24"/>
      <c r="AF546" s="24"/>
      <c r="AG546" s="44"/>
      <c r="AH546" s="44"/>
    </row>
    <row r="547" spans="1:34" x14ac:dyDescent="0.3">
      <c r="A547" s="26"/>
      <c r="B547" s="26"/>
      <c r="C547" s="26"/>
      <c r="D547" s="26"/>
      <c r="E547" s="26"/>
      <c r="F547" s="26"/>
      <c r="G547" s="26"/>
      <c r="H547" s="26"/>
      <c r="I547" s="27"/>
      <c r="J547" s="26"/>
      <c r="K547" s="30"/>
      <c r="L547" s="26"/>
      <c r="M547" s="26"/>
      <c r="N547" s="26"/>
      <c r="O547" s="26"/>
      <c r="P547" s="31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3"/>
      <c r="AC547" s="26"/>
      <c r="AD547" s="26"/>
      <c r="AE547" s="26"/>
      <c r="AF547" s="26"/>
      <c r="AG547" s="44"/>
      <c r="AH547" s="44"/>
    </row>
    <row r="548" spans="1:34" x14ac:dyDescent="0.3">
      <c r="A548" s="24"/>
      <c r="B548" s="24"/>
      <c r="C548" s="24"/>
      <c r="D548" s="24"/>
      <c r="E548" s="24"/>
      <c r="F548" s="24"/>
      <c r="G548" s="24"/>
      <c r="H548" s="24"/>
      <c r="I548" s="25"/>
      <c r="J548" s="24"/>
      <c r="K548" s="28"/>
      <c r="L548" s="24"/>
      <c r="M548" s="24"/>
      <c r="N548" s="24"/>
      <c r="O548" s="24"/>
      <c r="P548" s="29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"/>
      <c r="AC548" s="24"/>
      <c r="AD548" s="24"/>
      <c r="AE548" s="24"/>
      <c r="AF548" s="24"/>
      <c r="AG548" s="44"/>
      <c r="AH548" s="44"/>
    </row>
    <row r="549" spans="1:34" x14ac:dyDescent="0.3">
      <c r="A549" s="26"/>
      <c r="B549" s="26"/>
      <c r="C549" s="26"/>
      <c r="D549" s="26"/>
      <c r="E549" s="26"/>
      <c r="F549" s="26"/>
      <c r="G549" s="26"/>
      <c r="H549" s="26"/>
      <c r="I549" s="27"/>
      <c r="J549" s="26"/>
      <c r="K549" s="30"/>
      <c r="L549" s="26"/>
      <c r="M549" s="26"/>
      <c r="N549" s="26"/>
      <c r="O549" s="26"/>
      <c r="P549" s="31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3"/>
      <c r="AC549" s="26"/>
      <c r="AD549" s="26"/>
      <c r="AE549" s="26"/>
      <c r="AF549" s="26"/>
      <c r="AG549" s="44"/>
      <c r="AH549" s="44"/>
    </row>
    <row r="550" spans="1:34" x14ac:dyDescent="0.3">
      <c r="A550" s="24"/>
      <c r="B550" s="24"/>
      <c r="C550" s="24"/>
      <c r="D550" s="24"/>
      <c r="E550" s="24"/>
      <c r="F550" s="24"/>
      <c r="G550" s="24"/>
      <c r="H550" s="24"/>
      <c r="I550" s="25"/>
      <c r="J550" s="24"/>
      <c r="K550" s="28"/>
      <c r="L550" s="24"/>
      <c r="M550" s="24"/>
      <c r="N550" s="24"/>
      <c r="O550" s="24"/>
      <c r="P550" s="29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"/>
      <c r="AC550" s="24"/>
      <c r="AD550" s="24"/>
      <c r="AE550" s="24"/>
      <c r="AF550" s="24"/>
      <c r="AG550" s="44"/>
      <c r="AH550" s="44"/>
    </row>
    <row r="551" spans="1:34" x14ac:dyDescent="0.3">
      <c r="A551" s="26"/>
      <c r="B551" s="26"/>
      <c r="C551" s="26"/>
      <c r="D551" s="26"/>
      <c r="E551" s="26"/>
      <c r="F551" s="26"/>
      <c r="G551" s="26"/>
      <c r="H551" s="26"/>
      <c r="I551" s="27"/>
      <c r="J551" s="26"/>
      <c r="K551" s="30"/>
      <c r="L551" s="26"/>
      <c r="M551" s="26"/>
      <c r="N551" s="26"/>
      <c r="O551" s="26"/>
      <c r="P551" s="31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3"/>
      <c r="AC551" s="26"/>
      <c r="AD551" s="26"/>
      <c r="AE551" s="26"/>
      <c r="AF551" s="26"/>
      <c r="AG551" s="44"/>
      <c r="AH551" s="44"/>
    </row>
    <row r="552" spans="1:34" x14ac:dyDescent="0.3">
      <c r="A552" s="24"/>
      <c r="B552" s="24"/>
      <c r="C552" s="24"/>
      <c r="D552" s="24"/>
      <c r="E552" s="24"/>
      <c r="F552" s="24"/>
      <c r="G552" s="24"/>
      <c r="H552" s="24"/>
      <c r="I552" s="25"/>
      <c r="J552" s="24"/>
      <c r="K552" s="28"/>
      <c r="L552" s="24"/>
      <c r="M552" s="24"/>
      <c r="N552" s="24"/>
      <c r="O552" s="24"/>
      <c r="P552" s="29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"/>
      <c r="AC552" s="24"/>
      <c r="AD552" s="24"/>
      <c r="AE552" s="24"/>
      <c r="AF552" s="24"/>
      <c r="AG552" s="44"/>
      <c r="AH552" s="44"/>
    </row>
    <row r="553" spans="1:34" x14ac:dyDescent="0.3">
      <c r="A553" s="26"/>
      <c r="B553" s="26"/>
      <c r="C553" s="26"/>
      <c r="D553" s="26"/>
      <c r="E553" s="26"/>
      <c r="F553" s="26"/>
      <c r="G553" s="26"/>
      <c r="H553" s="26"/>
      <c r="I553" s="27"/>
      <c r="J553" s="26"/>
      <c r="K553" s="30"/>
      <c r="L553" s="26"/>
      <c r="M553" s="26"/>
      <c r="N553" s="26"/>
      <c r="O553" s="26"/>
      <c r="P553" s="31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3"/>
      <c r="AC553" s="26"/>
      <c r="AD553" s="26"/>
      <c r="AE553" s="26"/>
      <c r="AF553" s="26"/>
      <c r="AG553" s="44"/>
      <c r="AH553" s="44"/>
    </row>
    <row r="554" spans="1:34" x14ac:dyDescent="0.3">
      <c r="A554" s="24"/>
      <c r="B554" s="24"/>
      <c r="C554" s="24"/>
      <c r="D554" s="24"/>
      <c r="E554" s="24"/>
      <c r="F554" s="24"/>
      <c r="G554" s="24"/>
      <c r="H554" s="24"/>
      <c r="I554" s="25"/>
      <c r="J554" s="24"/>
      <c r="K554" s="28"/>
      <c r="L554" s="24"/>
      <c r="M554" s="24"/>
      <c r="N554" s="24"/>
      <c r="O554" s="24"/>
      <c r="P554" s="29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"/>
      <c r="AC554" s="24"/>
      <c r="AD554" s="24"/>
      <c r="AE554" s="24"/>
      <c r="AF554" s="24"/>
      <c r="AG554" s="44"/>
      <c r="AH554" s="44"/>
    </row>
    <row r="555" spans="1:34" x14ac:dyDescent="0.3">
      <c r="A555" s="26"/>
      <c r="B555" s="26"/>
      <c r="C555" s="26"/>
      <c r="D555" s="26"/>
      <c r="E555" s="26"/>
      <c r="F555" s="26"/>
      <c r="G555" s="26"/>
      <c r="H555" s="26"/>
      <c r="I555" s="27"/>
      <c r="J555" s="26"/>
      <c r="K555" s="30"/>
      <c r="L555" s="26"/>
      <c r="M555" s="26"/>
      <c r="N555" s="26"/>
      <c r="O555" s="26"/>
      <c r="P555" s="31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3"/>
      <c r="AC555" s="26"/>
      <c r="AD555" s="26"/>
      <c r="AE555" s="26"/>
      <c r="AF555" s="26"/>
      <c r="AG555" s="44"/>
      <c r="AH555" s="44"/>
    </row>
    <row r="556" spans="1:34" x14ac:dyDescent="0.3">
      <c r="A556" s="24"/>
      <c r="B556" s="24"/>
      <c r="C556" s="24"/>
      <c r="D556" s="24"/>
      <c r="E556" s="24"/>
      <c r="F556" s="24"/>
      <c r="G556" s="24"/>
      <c r="H556" s="24"/>
      <c r="I556" s="25"/>
      <c r="J556" s="24"/>
      <c r="K556" s="28"/>
      <c r="L556" s="24"/>
      <c r="M556" s="24"/>
      <c r="N556" s="24"/>
      <c r="O556" s="24"/>
      <c r="P556" s="29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"/>
      <c r="AC556" s="24"/>
      <c r="AD556" s="24"/>
      <c r="AE556" s="24"/>
      <c r="AF556" s="24"/>
      <c r="AG556" s="44"/>
      <c r="AH556" s="44"/>
    </row>
    <row r="557" spans="1:34" x14ac:dyDescent="0.3">
      <c r="A557" s="26"/>
      <c r="B557" s="26"/>
      <c r="C557" s="26"/>
      <c r="D557" s="26"/>
      <c r="E557" s="26"/>
      <c r="F557" s="26"/>
      <c r="G557" s="26"/>
      <c r="H557" s="26"/>
      <c r="I557" s="27"/>
      <c r="J557" s="26"/>
      <c r="K557" s="30"/>
      <c r="L557" s="26"/>
      <c r="M557" s="26"/>
      <c r="N557" s="26"/>
      <c r="O557" s="26"/>
      <c r="P557" s="31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3"/>
      <c r="AC557" s="26"/>
      <c r="AD557" s="26"/>
      <c r="AE557" s="26"/>
      <c r="AF557" s="26"/>
      <c r="AG557" s="44"/>
      <c r="AH557" s="44"/>
    </row>
    <row r="558" spans="1:34" x14ac:dyDescent="0.3">
      <c r="A558" s="24"/>
      <c r="B558" s="24"/>
      <c r="C558" s="24"/>
      <c r="D558" s="24"/>
      <c r="E558" s="24"/>
      <c r="F558" s="24"/>
      <c r="G558" s="24"/>
      <c r="H558" s="24"/>
      <c r="I558" s="25"/>
      <c r="J558" s="24"/>
      <c r="K558" s="28"/>
      <c r="L558" s="24"/>
      <c r="M558" s="24"/>
      <c r="N558" s="24"/>
      <c r="O558" s="24"/>
      <c r="P558" s="29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"/>
      <c r="AC558" s="24"/>
      <c r="AD558" s="24"/>
      <c r="AE558" s="24"/>
      <c r="AF558" s="24"/>
      <c r="AG558" s="44"/>
      <c r="AH558" s="44"/>
    </row>
    <row r="559" spans="1:34" x14ac:dyDescent="0.3">
      <c r="A559" s="26"/>
      <c r="B559" s="26"/>
      <c r="C559" s="26"/>
      <c r="D559" s="26"/>
      <c r="E559" s="26"/>
      <c r="F559" s="26"/>
      <c r="G559" s="26"/>
      <c r="H559" s="26"/>
      <c r="I559" s="27"/>
      <c r="J559" s="26"/>
      <c r="K559" s="30"/>
      <c r="L559" s="26"/>
      <c r="M559" s="26"/>
      <c r="N559" s="26"/>
      <c r="O559" s="26"/>
      <c r="P559" s="31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3"/>
      <c r="AC559" s="26"/>
      <c r="AD559" s="26"/>
      <c r="AE559" s="26"/>
      <c r="AF559" s="26"/>
      <c r="AG559" s="44"/>
      <c r="AH559" s="44"/>
    </row>
    <row r="560" spans="1:34" x14ac:dyDescent="0.3">
      <c r="A560" s="24"/>
      <c r="B560" s="24"/>
      <c r="C560" s="24"/>
      <c r="D560" s="24"/>
      <c r="E560" s="24"/>
      <c r="F560" s="24"/>
      <c r="G560" s="24"/>
      <c r="H560" s="24"/>
      <c r="I560" s="25"/>
      <c r="J560" s="24"/>
      <c r="K560" s="28"/>
      <c r="L560" s="24"/>
      <c r="M560" s="24"/>
      <c r="N560" s="24"/>
      <c r="O560" s="24"/>
      <c r="P560" s="29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"/>
      <c r="AC560" s="24"/>
      <c r="AD560" s="24"/>
      <c r="AE560" s="24"/>
      <c r="AF560" s="24"/>
      <c r="AG560" s="44"/>
      <c r="AH560" s="44"/>
    </row>
    <row r="561" spans="1:34" x14ac:dyDescent="0.3">
      <c r="A561" s="26"/>
      <c r="B561" s="26"/>
      <c r="C561" s="26"/>
      <c r="D561" s="26"/>
      <c r="E561" s="26"/>
      <c r="F561" s="26"/>
      <c r="G561" s="26"/>
      <c r="H561" s="26"/>
      <c r="I561" s="27"/>
      <c r="J561" s="26"/>
      <c r="K561" s="30"/>
      <c r="L561" s="26"/>
      <c r="M561" s="26"/>
      <c r="N561" s="26"/>
      <c r="O561" s="26"/>
      <c r="P561" s="31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3"/>
      <c r="AC561" s="26"/>
      <c r="AD561" s="26"/>
      <c r="AE561" s="26"/>
      <c r="AF561" s="26"/>
      <c r="AG561" s="44"/>
      <c r="AH561" s="44"/>
    </row>
    <row r="562" spans="1:34" x14ac:dyDescent="0.3">
      <c r="A562" s="24"/>
      <c r="B562" s="24"/>
      <c r="C562" s="24"/>
      <c r="D562" s="24"/>
      <c r="E562" s="24"/>
      <c r="F562" s="24"/>
      <c r="G562" s="24"/>
      <c r="H562" s="24"/>
      <c r="I562" s="25"/>
      <c r="J562" s="24"/>
      <c r="K562" s="28"/>
      <c r="L562" s="24"/>
      <c r="M562" s="24"/>
      <c r="N562" s="24"/>
      <c r="O562" s="24"/>
      <c r="P562" s="29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"/>
      <c r="AC562" s="24"/>
      <c r="AD562" s="24"/>
      <c r="AE562" s="24"/>
      <c r="AF562" s="24"/>
      <c r="AG562" s="44"/>
      <c r="AH562" s="44"/>
    </row>
    <row r="563" spans="1:34" x14ac:dyDescent="0.3">
      <c r="A563" s="26"/>
      <c r="B563" s="26"/>
      <c r="C563" s="26"/>
      <c r="D563" s="26"/>
      <c r="E563" s="26"/>
      <c r="F563" s="26"/>
      <c r="G563" s="26"/>
      <c r="H563" s="26"/>
      <c r="I563" s="27"/>
      <c r="J563" s="26"/>
      <c r="K563" s="30"/>
      <c r="L563" s="26"/>
      <c r="M563" s="26"/>
      <c r="N563" s="26"/>
      <c r="O563" s="26"/>
      <c r="P563" s="31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3"/>
      <c r="AC563" s="26"/>
      <c r="AD563" s="26"/>
      <c r="AE563" s="26"/>
      <c r="AF563" s="26"/>
      <c r="AG563" s="44"/>
      <c r="AH563" s="44"/>
    </row>
    <row r="564" spans="1:34" x14ac:dyDescent="0.3">
      <c r="A564" s="24"/>
      <c r="B564" s="24"/>
      <c r="C564" s="24"/>
      <c r="D564" s="24"/>
      <c r="E564" s="24"/>
      <c r="F564" s="24"/>
      <c r="G564" s="24"/>
      <c r="H564" s="24"/>
      <c r="I564" s="25"/>
      <c r="J564" s="24"/>
      <c r="K564" s="28"/>
      <c r="L564" s="24"/>
      <c r="M564" s="24"/>
      <c r="N564" s="24"/>
      <c r="O564" s="24"/>
      <c r="P564" s="29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"/>
      <c r="AC564" s="24"/>
      <c r="AD564" s="24"/>
      <c r="AE564" s="24"/>
      <c r="AF564" s="24"/>
      <c r="AG564" s="44"/>
      <c r="AH564" s="44"/>
    </row>
    <row r="565" spans="1:34" x14ac:dyDescent="0.3">
      <c r="A565" s="26"/>
      <c r="B565" s="26"/>
      <c r="C565" s="26"/>
      <c r="D565" s="26"/>
      <c r="E565" s="26"/>
      <c r="F565" s="26"/>
      <c r="G565" s="26"/>
      <c r="H565" s="26"/>
      <c r="I565" s="27"/>
      <c r="J565" s="26"/>
      <c r="K565" s="30"/>
      <c r="L565" s="26"/>
      <c r="M565" s="26"/>
      <c r="N565" s="26"/>
      <c r="O565" s="26"/>
      <c r="P565" s="31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3"/>
      <c r="AC565" s="26"/>
      <c r="AD565" s="26"/>
      <c r="AE565" s="26"/>
      <c r="AF565" s="26"/>
      <c r="AG565" s="44"/>
      <c r="AH565" s="44"/>
    </row>
    <row r="566" spans="1:34" x14ac:dyDescent="0.3">
      <c r="A566" s="24"/>
      <c r="B566" s="24"/>
      <c r="C566" s="24"/>
      <c r="D566" s="24"/>
      <c r="E566" s="24"/>
      <c r="F566" s="24"/>
      <c r="G566" s="24"/>
      <c r="H566" s="24"/>
      <c r="I566" s="25"/>
      <c r="J566" s="24"/>
      <c r="K566" s="28"/>
      <c r="L566" s="24"/>
      <c r="M566" s="24"/>
      <c r="N566" s="24"/>
      <c r="O566" s="24"/>
      <c r="P566" s="29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"/>
      <c r="AC566" s="24"/>
      <c r="AD566" s="24"/>
      <c r="AE566" s="24"/>
      <c r="AF566" s="24"/>
      <c r="AG566" s="44"/>
      <c r="AH566" s="44"/>
    </row>
    <row r="567" spans="1:34" x14ac:dyDescent="0.3">
      <c r="A567" s="26"/>
      <c r="B567" s="26"/>
      <c r="C567" s="26"/>
      <c r="D567" s="26"/>
      <c r="E567" s="26"/>
      <c r="F567" s="26"/>
      <c r="G567" s="26"/>
      <c r="H567" s="26"/>
      <c r="I567" s="27"/>
      <c r="J567" s="26"/>
      <c r="K567" s="30"/>
      <c r="L567" s="26"/>
      <c r="M567" s="26"/>
      <c r="N567" s="26"/>
      <c r="O567" s="26"/>
      <c r="P567" s="31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3"/>
      <c r="AC567" s="26"/>
      <c r="AD567" s="26"/>
      <c r="AE567" s="26"/>
      <c r="AF567" s="26"/>
      <c r="AG567" s="44"/>
      <c r="AH567" s="44"/>
    </row>
    <row r="568" spans="1:34" x14ac:dyDescent="0.3">
      <c r="A568" s="24"/>
      <c r="B568" s="24"/>
      <c r="C568" s="24"/>
      <c r="D568" s="24"/>
      <c r="E568" s="24"/>
      <c r="F568" s="24"/>
      <c r="G568" s="24"/>
      <c r="H568" s="24"/>
      <c r="I568" s="25"/>
      <c r="J568" s="24"/>
      <c r="K568" s="28"/>
      <c r="L568" s="24"/>
      <c r="M568" s="24"/>
      <c r="N568" s="24"/>
      <c r="O568" s="24"/>
      <c r="P568" s="29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"/>
      <c r="AC568" s="24"/>
      <c r="AD568" s="24"/>
      <c r="AE568" s="24"/>
      <c r="AF568" s="24"/>
      <c r="AG568" s="44"/>
      <c r="AH568" s="44"/>
    </row>
    <row r="569" spans="1:34" x14ac:dyDescent="0.3">
      <c r="A569" s="26"/>
      <c r="B569" s="26"/>
      <c r="C569" s="26"/>
      <c r="D569" s="26"/>
      <c r="E569" s="26"/>
      <c r="F569" s="26"/>
      <c r="G569" s="26"/>
      <c r="H569" s="26"/>
      <c r="I569" s="27"/>
      <c r="J569" s="26"/>
      <c r="K569" s="30"/>
      <c r="L569" s="26"/>
      <c r="M569" s="26"/>
      <c r="N569" s="26"/>
      <c r="O569" s="26"/>
      <c r="P569" s="31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3"/>
      <c r="AC569" s="26"/>
      <c r="AD569" s="26"/>
      <c r="AE569" s="26"/>
      <c r="AF569" s="26"/>
      <c r="AG569" s="44"/>
      <c r="AH569" s="44"/>
    </row>
    <row r="570" spans="1:34" x14ac:dyDescent="0.3">
      <c r="A570" s="24"/>
      <c r="B570" s="24"/>
      <c r="C570" s="24"/>
      <c r="D570" s="24"/>
      <c r="E570" s="24"/>
      <c r="F570" s="24"/>
      <c r="G570" s="24"/>
      <c r="H570" s="24"/>
      <c r="I570" s="25"/>
      <c r="J570" s="24"/>
      <c r="K570" s="28"/>
      <c r="L570" s="24"/>
      <c r="M570" s="24"/>
      <c r="N570" s="24"/>
      <c r="O570" s="24"/>
      <c r="P570" s="29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"/>
      <c r="AC570" s="24"/>
      <c r="AD570" s="24"/>
      <c r="AE570" s="24"/>
      <c r="AF570" s="24"/>
      <c r="AG570" s="44"/>
      <c r="AH570" s="44"/>
    </row>
    <row r="571" spans="1:34" x14ac:dyDescent="0.3">
      <c r="A571" s="26"/>
      <c r="B571" s="26"/>
      <c r="C571" s="26"/>
      <c r="D571" s="26"/>
      <c r="E571" s="26"/>
      <c r="F571" s="26"/>
      <c r="G571" s="26"/>
      <c r="H571" s="26"/>
      <c r="I571" s="27"/>
      <c r="J571" s="26"/>
      <c r="K571" s="30"/>
      <c r="L571" s="26"/>
      <c r="M571" s="26"/>
      <c r="N571" s="26"/>
      <c r="O571" s="26"/>
      <c r="P571" s="31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3"/>
      <c r="AC571" s="26"/>
      <c r="AD571" s="26"/>
      <c r="AE571" s="26"/>
      <c r="AF571" s="26"/>
      <c r="AG571" s="44"/>
      <c r="AH571" s="44"/>
    </row>
    <row r="572" spans="1:34" x14ac:dyDescent="0.3">
      <c r="A572" s="24"/>
      <c r="B572" s="24"/>
      <c r="C572" s="24"/>
      <c r="D572" s="24"/>
      <c r="E572" s="24"/>
      <c r="F572" s="24"/>
      <c r="G572" s="24"/>
      <c r="H572" s="24"/>
      <c r="I572" s="25"/>
      <c r="J572" s="24"/>
      <c r="K572" s="28"/>
      <c r="L572" s="24"/>
      <c r="M572" s="24"/>
      <c r="N572" s="24"/>
      <c r="O572" s="24"/>
      <c r="P572" s="29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"/>
      <c r="AC572" s="24"/>
      <c r="AD572" s="24"/>
      <c r="AE572" s="24"/>
      <c r="AF572" s="24"/>
      <c r="AG572" s="44"/>
      <c r="AH572" s="44"/>
    </row>
    <row r="573" spans="1:34" x14ac:dyDescent="0.3">
      <c r="A573" s="26"/>
      <c r="B573" s="26"/>
      <c r="C573" s="26"/>
      <c r="D573" s="26"/>
      <c r="E573" s="26"/>
      <c r="F573" s="26"/>
      <c r="G573" s="26"/>
      <c r="H573" s="26"/>
      <c r="I573" s="27"/>
      <c r="J573" s="26"/>
      <c r="K573" s="30"/>
      <c r="L573" s="26"/>
      <c r="M573" s="26"/>
      <c r="N573" s="26"/>
      <c r="O573" s="26"/>
      <c r="P573" s="31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3"/>
      <c r="AC573" s="26"/>
      <c r="AD573" s="26"/>
      <c r="AE573" s="26"/>
      <c r="AF573" s="26"/>
      <c r="AG573" s="44"/>
      <c r="AH573" s="44"/>
    </row>
    <row r="574" spans="1:34" x14ac:dyDescent="0.3">
      <c r="A574" s="24"/>
      <c r="B574" s="24"/>
      <c r="C574" s="24"/>
      <c r="D574" s="24"/>
      <c r="E574" s="24"/>
      <c r="F574" s="24"/>
      <c r="G574" s="24"/>
      <c r="H574" s="24"/>
      <c r="I574" s="25"/>
      <c r="J574" s="24"/>
      <c r="K574" s="28"/>
      <c r="L574" s="24"/>
      <c r="M574" s="24"/>
      <c r="N574" s="24"/>
      <c r="O574" s="24"/>
      <c r="P574" s="29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"/>
      <c r="AC574" s="24"/>
      <c r="AD574" s="24"/>
      <c r="AE574" s="24"/>
      <c r="AF574" s="24"/>
      <c r="AG574" s="44"/>
      <c r="AH574" s="44"/>
    </row>
    <row r="575" spans="1:34" x14ac:dyDescent="0.3">
      <c r="A575" s="26"/>
      <c r="B575" s="26"/>
      <c r="C575" s="26"/>
      <c r="D575" s="26"/>
      <c r="E575" s="26"/>
      <c r="F575" s="26"/>
      <c r="G575" s="26"/>
      <c r="H575" s="26"/>
      <c r="I575" s="27"/>
      <c r="J575" s="26"/>
      <c r="K575" s="30"/>
      <c r="L575" s="26"/>
      <c r="M575" s="26"/>
      <c r="N575" s="26"/>
      <c r="O575" s="26"/>
      <c r="P575" s="31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3"/>
      <c r="AC575" s="26"/>
      <c r="AD575" s="26"/>
      <c r="AE575" s="26"/>
      <c r="AF575" s="26"/>
      <c r="AG575" s="44"/>
      <c r="AH575" s="44"/>
    </row>
    <row r="576" spans="1:34" x14ac:dyDescent="0.3">
      <c r="A576" s="24"/>
      <c r="B576" s="24"/>
      <c r="C576" s="24"/>
      <c r="D576" s="24"/>
      <c r="E576" s="24"/>
      <c r="F576" s="24"/>
      <c r="G576" s="24"/>
      <c r="H576" s="24"/>
      <c r="I576" s="25"/>
      <c r="J576" s="24"/>
      <c r="K576" s="28"/>
      <c r="L576" s="24"/>
      <c r="M576" s="24"/>
      <c r="N576" s="24"/>
      <c r="O576" s="24"/>
      <c r="P576" s="29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"/>
      <c r="AC576" s="24"/>
      <c r="AD576" s="24"/>
      <c r="AE576" s="24"/>
      <c r="AF576" s="24"/>
      <c r="AG576" s="44"/>
      <c r="AH576" s="44"/>
    </row>
    <row r="577" spans="1:34" x14ac:dyDescent="0.3">
      <c r="A577" s="26"/>
      <c r="B577" s="26"/>
      <c r="C577" s="26"/>
      <c r="D577" s="26"/>
      <c r="E577" s="26"/>
      <c r="F577" s="26"/>
      <c r="G577" s="26"/>
      <c r="H577" s="26"/>
      <c r="I577" s="27"/>
      <c r="J577" s="26"/>
      <c r="K577" s="30"/>
      <c r="L577" s="26"/>
      <c r="M577" s="26"/>
      <c r="N577" s="26"/>
      <c r="O577" s="26"/>
      <c r="P577" s="31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3"/>
      <c r="AC577" s="26"/>
      <c r="AD577" s="26"/>
      <c r="AE577" s="26"/>
      <c r="AF577" s="26"/>
      <c r="AG577" s="44"/>
      <c r="AH577" s="44"/>
    </row>
    <row r="578" spans="1:34" x14ac:dyDescent="0.3">
      <c r="A578" s="24"/>
      <c r="B578" s="24"/>
      <c r="C578" s="24"/>
      <c r="D578" s="24"/>
      <c r="E578" s="24"/>
      <c r="F578" s="24"/>
      <c r="G578" s="24"/>
      <c r="H578" s="24"/>
      <c r="I578" s="25"/>
      <c r="J578" s="24"/>
      <c r="K578" s="28"/>
      <c r="L578" s="24"/>
      <c r="M578" s="24"/>
      <c r="N578" s="24"/>
      <c r="O578" s="24"/>
      <c r="P578" s="29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"/>
      <c r="AC578" s="24"/>
      <c r="AD578" s="24"/>
      <c r="AE578" s="24"/>
      <c r="AF578" s="24"/>
      <c r="AG578" s="44"/>
      <c r="AH578" s="44"/>
    </row>
    <row r="579" spans="1:34" x14ac:dyDescent="0.3">
      <c r="A579" s="26"/>
      <c r="B579" s="26"/>
      <c r="C579" s="26"/>
      <c r="D579" s="26"/>
      <c r="E579" s="26"/>
      <c r="F579" s="26"/>
      <c r="G579" s="26"/>
      <c r="H579" s="26"/>
      <c r="I579" s="27"/>
      <c r="J579" s="26"/>
      <c r="K579" s="30"/>
      <c r="L579" s="26"/>
      <c r="M579" s="26"/>
      <c r="N579" s="26"/>
      <c r="O579" s="26"/>
      <c r="P579" s="31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3"/>
      <c r="AC579" s="26"/>
      <c r="AD579" s="26"/>
      <c r="AE579" s="26"/>
      <c r="AF579" s="26"/>
      <c r="AG579" s="44"/>
      <c r="AH579" s="44"/>
    </row>
    <row r="580" spans="1:34" x14ac:dyDescent="0.3">
      <c r="A580" s="24"/>
      <c r="B580" s="24"/>
      <c r="C580" s="24"/>
      <c r="D580" s="24"/>
      <c r="E580" s="24"/>
      <c r="F580" s="24"/>
      <c r="G580" s="24"/>
      <c r="H580" s="24"/>
      <c r="I580" s="25"/>
      <c r="J580" s="24"/>
      <c r="K580" s="28"/>
      <c r="L580" s="24"/>
      <c r="M580" s="24"/>
      <c r="N580" s="24"/>
      <c r="O580" s="24"/>
      <c r="P580" s="29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"/>
      <c r="AC580" s="24"/>
      <c r="AD580" s="24"/>
      <c r="AE580" s="24"/>
      <c r="AF580" s="24"/>
      <c r="AG580" s="44"/>
      <c r="AH580" s="44"/>
    </row>
    <row r="581" spans="1:34" x14ac:dyDescent="0.3">
      <c r="A581" s="26"/>
      <c r="B581" s="26"/>
      <c r="C581" s="26"/>
      <c r="D581" s="26"/>
      <c r="E581" s="26"/>
      <c r="F581" s="26"/>
      <c r="G581" s="26"/>
      <c r="H581" s="26"/>
      <c r="I581" s="27"/>
      <c r="J581" s="26"/>
      <c r="K581" s="30"/>
      <c r="L581" s="26"/>
      <c r="M581" s="26"/>
      <c r="N581" s="26"/>
      <c r="O581" s="26"/>
      <c r="P581" s="31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3"/>
      <c r="AC581" s="26"/>
      <c r="AD581" s="26"/>
      <c r="AE581" s="26"/>
      <c r="AF581" s="26"/>
      <c r="AG581" s="44"/>
      <c r="AH581" s="44"/>
    </row>
    <row r="582" spans="1:34" x14ac:dyDescent="0.3">
      <c r="A582" s="24"/>
      <c r="B582" s="24"/>
      <c r="C582" s="24"/>
      <c r="D582" s="24"/>
      <c r="E582" s="24"/>
      <c r="F582" s="24"/>
      <c r="G582" s="24"/>
      <c r="H582" s="24"/>
      <c r="I582" s="25"/>
      <c r="J582" s="24"/>
      <c r="K582" s="28"/>
      <c r="L582" s="24"/>
      <c r="M582" s="24"/>
      <c r="N582" s="24"/>
      <c r="O582" s="24"/>
      <c r="P582" s="29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"/>
      <c r="AC582" s="24"/>
      <c r="AD582" s="24"/>
      <c r="AE582" s="24"/>
      <c r="AF582" s="24"/>
      <c r="AG582" s="44"/>
      <c r="AH582" s="44"/>
    </row>
    <row r="583" spans="1:34" x14ac:dyDescent="0.3">
      <c r="A583" s="26"/>
      <c r="B583" s="26"/>
      <c r="C583" s="26"/>
      <c r="D583" s="26"/>
      <c r="E583" s="26"/>
      <c r="F583" s="26"/>
      <c r="G583" s="26"/>
      <c r="H583" s="26"/>
      <c r="I583" s="27"/>
      <c r="J583" s="26"/>
      <c r="K583" s="30"/>
      <c r="L583" s="26"/>
      <c r="M583" s="26"/>
      <c r="N583" s="26"/>
      <c r="O583" s="26"/>
      <c r="P583" s="31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3"/>
      <c r="AC583" s="26"/>
      <c r="AD583" s="26"/>
      <c r="AE583" s="26"/>
      <c r="AF583" s="26"/>
      <c r="AG583" s="44"/>
      <c r="AH583" s="44"/>
    </row>
    <row r="584" spans="1:34" x14ac:dyDescent="0.3">
      <c r="A584" s="24"/>
      <c r="B584" s="24"/>
      <c r="C584" s="24"/>
      <c r="D584" s="24"/>
      <c r="E584" s="24"/>
      <c r="F584" s="24"/>
      <c r="G584" s="24"/>
      <c r="H584" s="24"/>
      <c r="I584" s="25"/>
      <c r="J584" s="24"/>
      <c r="K584" s="28"/>
      <c r="L584" s="24"/>
      <c r="M584" s="24"/>
      <c r="N584" s="24"/>
      <c r="O584" s="24"/>
      <c r="P584" s="29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"/>
      <c r="AC584" s="24"/>
      <c r="AD584" s="24"/>
      <c r="AE584" s="24"/>
      <c r="AF584" s="24"/>
      <c r="AG584" s="44"/>
      <c r="AH584" s="44"/>
    </row>
    <row r="585" spans="1:34" x14ac:dyDescent="0.3">
      <c r="A585" s="26"/>
      <c r="B585" s="26"/>
      <c r="C585" s="26"/>
      <c r="D585" s="26"/>
      <c r="E585" s="26"/>
      <c r="F585" s="26"/>
      <c r="G585" s="26"/>
      <c r="H585" s="26"/>
      <c r="I585" s="27"/>
      <c r="J585" s="26"/>
      <c r="K585" s="30"/>
      <c r="L585" s="26"/>
      <c r="M585" s="26"/>
      <c r="N585" s="26"/>
      <c r="O585" s="26"/>
      <c r="P585" s="31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3"/>
      <c r="AC585" s="26"/>
      <c r="AD585" s="26"/>
      <c r="AE585" s="26"/>
      <c r="AF585" s="26"/>
      <c r="AG585" s="44"/>
      <c r="AH585" s="44"/>
    </row>
    <row r="586" spans="1:34" x14ac:dyDescent="0.3">
      <c r="A586" s="24"/>
      <c r="B586" s="24"/>
      <c r="C586" s="24"/>
      <c r="D586" s="24"/>
      <c r="E586" s="24"/>
      <c r="F586" s="24"/>
      <c r="G586" s="24"/>
      <c r="H586" s="24"/>
      <c r="I586" s="25"/>
      <c r="J586" s="24"/>
      <c r="K586" s="28"/>
      <c r="L586" s="24"/>
      <c r="M586" s="24"/>
      <c r="N586" s="24"/>
      <c r="O586" s="24"/>
      <c r="P586" s="29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"/>
      <c r="AC586" s="24"/>
      <c r="AD586" s="24"/>
      <c r="AE586" s="24"/>
      <c r="AF586" s="24"/>
      <c r="AG586" s="44"/>
      <c r="AH586" s="44"/>
    </row>
    <row r="587" spans="1:34" x14ac:dyDescent="0.3">
      <c r="A587" s="26"/>
      <c r="B587" s="26"/>
      <c r="C587" s="26"/>
      <c r="D587" s="26"/>
      <c r="E587" s="26"/>
      <c r="F587" s="26"/>
      <c r="G587" s="26"/>
      <c r="H587" s="26"/>
      <c r="I587" s="27"/>
      <c r="J587" s="26"/>
      <c r="K587" s="30"/>
      <c r="L587" s="26"/>
      <c r="M587" s="26"/>
      <c r="N587" s="26"/>
      <c r="O587" s="26"/>
      <c r="P587" s="31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3"/>
      <c r="AC587" s="26"/>
      <c r="AD587" s="26"/>
      <c r="AE587" s="26"/>
      <c r="AF587" s="26"/>
      <c r="AG587" s="44"/>
      <c r="AH587" s="44"/>
    </row>
    <row r="588" spans="1:34" x14ac:dyDescent="0.3">
      <c r="A588" s="24"/>
      <c r="B588" s="24"/>
      <c r="C588" s="24"/>
      <c r="D588" s="24"/>
      <c r="E588" s="24"/>
      <c r="F588" s="24"/>
      <c r="G588" s="24"/>
      <c r="H588" s="24"/>
      <c r="I588" s="25"/>
      <c r="J588" s="24"/>
      <c r="K588" s="28"/>
      <c r="L588" s="24"/>
      <c r="M588" s="24"/>
      <c r="N588" s="24"/>
      <c r="O588" s="24"/>
      <c r="P588" s="29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"/>
      <c r="AC588" s="24"/>
      <c r="AD588" s="24"/>
      <c r="AE588" s="24"/>
      <c r="AF588" s="24"/>
      <c r="AG588" s="44"/>
      <c r="AH588" s="44"/>
    </row>
    <row r="589" spans="1:34" x14ac:dyDescent="0.3">
      <c r="A589" s="26"/>
      <c r="B589" s="26"/>
      <c r="C589" s="26"/>
      <c r="D589" s="26"/>
      <c r="E589" s="26"/>
      <c r="F589" s="26"/>
      <c r="G589" s="26"/>
      <c r="H589" s="26"/>
      <c r="I589" s="27"/>
      <c r="J589" s="26"/>
      <c r="K589" s="30"/>
      <c r="L589" s="26"/>
      <c r="M589" s="26"/>
      <c r="N589" s="26"/>
      <c r="O589" s="26"/>
      <c r="P589" s="31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3"/>
      <c r="AC589" s="26"/>
      <c r="AD589" s="26"/>
      <c r="AE589" s="26"/>
      <c r="AF589" s="26"/>
      <c r="AG589" s="44"/>
      <c r="AH589" s="44"/>
    </row>
    <row r="590" spans="1:34" x14ac:dyDescent="0.3">
      <c r="A590" s="24"/>
      <c r="B590" s="24"/>
      <c r="C590" s="24"/>
      <c r="D590" s="24"/>
      <c r="E590" s="24"/>
      <c r="F590" s="24"/>
      <c r="G590" s="24"/>
      <c r="H590" s="24"/>
      <c r="I590" s="25"/>
      <c r="J590" s="24"/>
      <c r="K590" s="28"/>
      <c r="L590" s="24"/>
      <c r="M590" s="24"/>
      <c r="N590" s="24"/>
      <c r="O590" s="24"/>
      <c r="P590" s="29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"/>
      <c r="AC590" s="24"/>
      <c r="AD590" s="24"/>
      <c r="AE590" s="24"/>
      <c r="AF590" s="24"/>
      <c r="AG590" s="44"/>
      <c r="AH590" s="44"/>
    </row>
    <row r="591" spans="1:34" x14ac:dyDescent="0.3">
      <c r="A591" s="26"/>
      <c r="B591" s="26"/>
      <c r="C591" s="26"/>
      <c r="D591" s="26"/>
      <c r="E591" s="26"/>
      <c r="F591" s="26"/>
      <c r="G591" s="26"/>
      <c r="H591" s="26"/>
      <c r="I591" s="27"/>
      <c r="J591" s="26"/>
      <c r="K591" s="30"/>
      <c r="L591" s="26"/>
      <c r="M591" s="26"/>
      <c r="N591" s="26"/>
      <c r="O591" s="26"/>
      <c r="P591" s="31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3"/>
      <c r="AC591" s="26"/>
      <c r="AD591" s="26"/>
      <c r="AE591" s="26"/>
      <c r="AF591" s="26"/>
      <c r="AG591" s="44"/>
      <c r="AH591" s="44"/>
    </row>
    <row r="592" spans="1:34" x14ac:dyDescent="0.3">
      <c r="A592" s="24"/>
      <c r="B592" s="24"/>
      <c r="C592" s="24"/>
      <c r="D592" s="24"/>
      <c r="E592" s="24"/>
      <c r="F592" s="24"/>
      <c r="G592" s="24"/>
      <c r="H592" s="24"/>
      <c r="I592" s="25"/>
      <c r="J592" s="24"/>
      <c r="K592" s="28"/>
      <c r="L592" s="24"/>
      <c r="M592" s="24"/>
      <c r="N592" s="24"/>
      <c r="O592" s="24"/>
      <c r="P592" s="29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"/>
      <c r="AC592" s="24"/>
      <c r="AD592" s="24"/>
      <c r="AE592" s="24"/>
      <c r="AF592" s="24"/>
      <c r="AG592" s="44"/>
      <c r="AH592" s="44"/>
    </row>
    <row r="593" spans="1:34" x14ac:dyDescent="0.3">
      <c r="A593" s="26"/>
      <c r="B593" s="26"/>
      <c r="C593" s="26"/>
      <c r="D593" s="26"/>
      <c r="E593" s="26"/>
      <c r="F593" s="26"/>
      <c r="G593" s="26"/>
      <c r="H593" s="26"/>
      <c r="I593" s="27"/>
      <c r="J593" s="26"/>
      <c r="K593" s="30"/>
      <c r="L593" s="26"/>
      <c r="M593" s="26"/>
      <c r="N593" s="26"/>
      <c r="O593" s="26"/>
      <c r="P593" s="31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3"/>
      <c r="AC593" s="26"/>
      <c r="AD593" s="26"/>
      <c r="AE593" s="26"/>
      <c r="AF593" s="26"/>
      <c r="AG593" s="44"/>
      <c r="AH593" s="44"/>
    </row>
    <row r="594" spans="1:34" x14ac:dyDescent="0.3">
      <c r="A594" s="24"/>
      <c r="B594" s="24"/>
      <c r="C594" s="24"/>
      <c r="D594" s="24"/>
      <c r="E594" s="24"/>
      <c r="F594" s="24"/>
      <c r="G594" s="24"/>
      <c r="H594" s="24"/>
      <c r="I594" s="25"/>
      <c r="J594" s="24"/>
      <c r="K594" s="28"/>
      <c r="L594" s="24"/>
      <c r="M594" s="24"/>
      <c r="N594" s="24"/>
      <c r="O594" s="24"/>
      <c r="P594" s="29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"/>
      <c r="AC594" s="24"/>
      <c r="AD594" s="24"/>
      <c r="AE594" s="24"/>
      <c r="AF594" s="24"/>
      <c r="AG594" s="44"/>
      <c r="AH594" s="44"/>
    </row>
    <row r="595" spans="1:34" x14ac:dyDescent="0.3">
      <c r="A595" s="26"/>
      <c r="B595" s="26"/>
      <c r="C595" s="26"/>
      <c r="D595" s="26"/>
      <c r="E595" s="26"/>
      <c r="F595" s="26"/>
      <c r="G595" s="26"/>
      <c r="H595" s="26"/>
      <c r="I595" s="27"/>
      <c r="J595" s="26"/>
      <c r="K595" s="30"/>
      <c r="L595" s="26"/>
      <c r="M595" s="26"/>
      <c r="N595" s="26"/>
      <c r="O595" s="26"/>
      <c r="P595" s="31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3"/>
      <c r="AC595" s="26"/>
      <c r="AD595" s="26"/>
      <c r="AE595" s="26"/>
      <c r="AF595" s="26"/>
      <c r="AG595" s="44"/>
      <c r="AH595" s="44"/>
    </row>
    <row r="596" spans="1:34" x14ac:dyDescent="0.3">
      <c r="A596" s="24"/>
      <c r="B596" s="24"/>
      <c r="C596" s="24"/>
      <c r="D596" s="24"/>
      <c r="E596" s="24"/>
      <c r="F596" s="24"/>
      <c r="G596" s="24"/>
      <c r="H596" s="24"/>
      <c r="I596" s="25"/>
      <c r="J596" s="24"/>
      <c r="K596" s="28"/>
      <c r="L596" s="24"/>
      <c r="M596" s="24"/>
      <c r="N596" s="24"/>
      <c r="O596" s="24"/>
      <c r="P596" s="29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"/>
      <c r="AC596" s="24"/>
      <c r="AD596" s="24"/>
      <c r="AE596" s="24"/>
      <c r="AF596" s="24"/>
      <c r="AG596" s="44"/>
      <c r="AH596" s="44"/>
    </row>
    <row r="597" spans="1:34" x14ac:dyDescent="0.3">
      <c r="A597" s="26"/>
      <c r="B597" s="26"/>
      <c r="C597" s="26"/>
      <c r="D597" s="26"/>
      <c r="E597" s="26"/>
      <c r="F597" s="26"/>
      <c r="G597" s="26"/>
      <c r="H597" s="26"/>
      <c r="I597" s="27"/>
      <c r="J597" s="26"/>
      <c r="K597" s="30"/>
      <c r="L597" s="26"/>
      <c r="M597" s="26"/>
      <c r="N597" s="26"/>
      <c r="O597" s="26"/>
      <c r="P597" s="31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3"/>
      <c r="AC597" s="26"/>
      <c r="AD597" s="26"/>
      <c r="AE597" s="26"/>
      <c r="AF597" s="26"/>
      <c r="AG597" s="44"/>
      <c r="AH597" s="44"/>
    </row>
    <row r="598" spans="1:34" x14ac:dyDescent="0.3">
      <c r="A598" s="24"/>
      <c r="B598" s="24"/>
      <c r="C598" s="24"/>
      <c r="D598" s="24"/>
      <c r="E598" s="24"/>
      <c r="F598" s="24"/>
      <c r="G598" s="24"/>
      <c r="H598" s="24"/>
      <c r="I598" s="25"/>
      <c r="J598" s="24"/>
      <c r="K598" s="28"/>
      <c r="L598" s="24"/>
      <c r="M598" s="24"/>
      <c r="N598" s="24"/>
      <c r="O598" s="24"/>
      <c r="P598" s="29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"/>
      <c r="AC598" s="24"/>
      <c r="AD598" s="24"/>
      <c r="AE598" s="24"/>
      <c r="AF598" s="24"/>
      <c r="AG598" s="44"/>
      <c r="AH598" s="44"/>
    </row>
  </sheetData>
  <phoneticPr fontId="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CARGA</vt:lpstr>
      <vt:lpstr>ID PRODUCTO</vt:lpstr>
      <vt:lpstr>REPLICAR ID</vt:lpstr>
      <vt:lpstr>BD</vt:lpstr>
      <vt:lpstr>ORIGINAL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2021-04-02T05:35:41Z</dcterms:modified>
</cp:coreProperties>
</file>