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11C6E484-93CA-4F58-AD59-024ACDD0091F}" xr6:coauthVersionLast="46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8" i="1"/>
  <c r="I23" i="1"/>
  <c r="I24" i="1"/>
  <c r="I25" i="1"/>
  <c r="I26" i="1"/>
  <c r="I27" i="1"/>
  <c r="I29" i="1"/>
  <c r="I34" i="1"/>
  <c r="I35" i="1"/>
  <c r="I36" i="1"/>
  <c r="I37" i="1"/>
  <c r="I38" i="1"/>
  <c r="I40" i="1"/>
  <c r="I45" i="1"/>
  <c r="I46" i="1"/>
  <c r="I47" i="1"/>
  <c r="I48" i="1"/>
  <c r="I49" i="1"/>
  <c r="I51" i="1"/>
  <c r="I56" i="1"/>
  <c r="I57" i="1"/>
  <c r="I58" i="1"/>
  <c r="I59" i="1"/>
  <c r="I60" i="1"/>
  <c r="I62" i="1"/>
  <c r="I67" i="1"/>
  <c r="I68" i="1"/>
  <c r="I69" i="1"/>
  <c r="I70" i="1"/>
  <c r="I71" i="1"/>
  <c r="I73" i="1"/>
  <c r="I78" i="1"/>
  <c r="I79" i="1"/>
  <c r="I80" i="1"/>
  <c r="I81" i="1"/>
  <c r="I82" i="1"/>
  <c r="I84" i="1"/>
  <c r="I89" i="1"/>
  <c r="I90" i="1"/>
  <c r="I91" i="1"/>
  <c r="I92" i="1"/>
  <c r="I93" i="1"/>
  <c r="I95" i="1"/>
  <c r="I100" i="1"/>
  <c r="I101" i="1"/>
  <c r="I102" i="1"/>
  <c r="I103" i="1"/>
  <c r="I104" i="1"/>
  <c r="I106" i="1"/>
  <c r="I111" i="1"/>
  <c r="I112" i="1"/>
  <c r="I113" i="1"/>
  <c r="I114" i="1"/>
  <c r="I115" i="1"/>
  <c r="I117" i="1"/>
  <c r="I122" i="1"/>
  <c r="I123" i="1"/>
  <c r="I124" i="1"/>
  <c r="I125" i="1"/>
  <c r="I126" i="1"/>
  <c r="I128" i="1"/>
  <c r="I133" i="1"/>
  <c r="I134" i="1"/>
  <c r="I135" i="1"/>
  <c r="I136" i="1"/>
  <c r="I137" i="1"/>
  <c r="I139" i="1"/>
  <c r="I144" i="1"/>
  <c r="I145" i="1"/>
  <c r="I146" i="1"/>
  <c r="I147" i="1"/>
  <c r="I148" i="1"/>
  <c r="I150" i="1"/>
  <c r="I155" i="1"/>
  <c r="I156" i="1"/>
  <c r="I157" i="1"/>
  <c r="I158" i="1"/>
  <c r="I159" i="1"/>
  <c r="I161" i="1"/>
  <c r="I166" i="1"/>
  <c r="I167" i="1"/>
  <c r="I168" i="1"/>
  <c r="I169" i="1"/>
  <c r="I170" i="1"/>
  <c r="I172" i="1"/>
  <c r="I177" i="1"/>
  <c r="I178" i="1"/>
  <c r="I179" i="1"/>
  <c r="I180" i="1"/>
  <c r="I181" i="1"/>
  <c r="I183" i="1"/>
  <c r="I188" i="1"/>
  <c r="I189" i="1"/>
  <c r="I190" i="1"/>
  <c r="I191" i="1"/>
  <c r="I192" i="1"/>
  <c r="I194" i="1"/>
  <c r="I199" i="1"/>
  <c r="I200" i="1"/>
  <c r="I201" i="1"/>
  <c r="I202" i="1"/>
  <c r="I203" i="1"/>
  <c r="I205" i="1"/>
  <c r="I210" i="1"/>
  <c r="I211" i="1"/>
  <c r="I212" i="1"/>
  <c r="I213" i="1"/>
  <c r="I214" i="1"/>
  <c r="I216" i="1"/>
  <c r="I221" i="1"/>
  <c r="I222" i="1"/>
  <c r="I223" i="1"/>
  <c r="I224" i="1"/>
  <c r="I225" i="1"/>
  <c r="I227" i="1"/>
  <c r="I232" i="1"/>
  <c r="I233" i="1"/>
  <c r="I234" i="1"/>
  <c r="I235" i="1"/>
  <c r="I236" i="1"/>
  <c r="I238" i="1"/>
  <c r="I243" i="1"/>
  <c r="I244" i="1"/>
  <c r="I245" i="1"/>
  <c r="I246" i="1"/>
  <c r="I247" i="1"/>
  <c r="I249" i="1"/>
  <c r="I254" i="1"/>
  <c r="I255" i="1"/>
  <c r="I256" i="1"/>
  <c r="I257" i="1"/>
  <c r="I258" i="1"/>
  <c r="I260" i="1"/>
  <c r="I265" i="1"/>
  <c r="I266" i="1"/>
  <c r="I267" i="1"/>
  <c r="I268" i="1"/>
  <c r="I269" i="1"/>
  <c r="I271" i="1"/>
  <c r="I276" i="1"/>
  <c r="I277" i="1"/>
  <c r="I278" i="1"/>
  <c r="I279" i="1"/>
  <c r="I280" i="1"/>
  <c r="I282" i="1"/>
  <c r="I287" i="1"/>
  <c r="I288" i="1"/>
  <c r="I289" i="1"/>
  <c r="I290" i="1"/>
  <c r="I291" i="1"/>
  <c r="I293" i="1"/>
  <c r="I298" i="1"/>
  <c r="I299" i="1"/>
  <c r="I300" i="1"/>
  <c r="I301" i="1"/>
  <c r="I302" i="1"/>
  <c r="I304" i="1"/>
  <c r="I309" i="1"/>
  <c r="I310" i="1"/>
  <c r="I311" i="1"/>
  <c r="I312" i="1"/>
  <c r="I313" i="1"/>
  <c r="I315" i="1"/>
  <c r="I320" i="1"/>
  <c r="I321" i="1"/>
  <c r="I322" i="1"/>
  <c r="I323" i="1"/>
  <c r="I324" i="1"/>
  <c r="I326" i="1"/>
  <c r="I331" i="1"/>
  <c r="I332" i="1"/>
  <c r="I333" i="1"/>
  <c r="I334" i="1"/>
  <c r="I335" i="1"/>
  <c r="I337" i="1"/>
  <c r="I342" i="1"/>
  <c r="I343" i="1"/>
  <c r="I344" i="1"/>
  <c r="I345" i="1"/>
  <c r="I346" i="1"/>
  <c r="I348" i="1"/>
  <c r="I353" i="1"/>
  <c r="I354" i="1"/>
  <c r="I355" i="1"/>
  <c r="I356" i="1"/>
  <c r="I357" i="1"/>
  <c r="I359" i="1"/>
  <c r="I364" i="1"/>
  <c r="I365" i="1"/>
  <c r="I366" i="1"/>
  <c r="I367" i="1"/>
  <c r="I368" i="1"/>
  <c r="I370" i="1"/>
  <c r="I375" i="1"/>
  <c r="I376" i="1"/>
  <c r="I377" i="1"/>
  <c r="I378" i="1"/>
  <c r="I379" i="1"/>
  <c r="I381" i="1"/>
  <c r="I386" i="1"/>
  <c r="I387" i="1"/>
  <c r="I388" i="1"/>
  <c r="I389" i="1"/>
  <c r="I390" i="1"/>
  <c r="I392" i="1"/>
  <c r="I397" i="1"/>
  <c r="I398" i="1"/>
  <c r="I399" i="1"/>
  <c r="I400" i="1"/>
  <c r="I401" i="1"/>
  <c r="I403" i="1"/>
  <c r="I408" i="1"/>
  <c r="I409" i="1"/>
  <c r="I410" i="1"/>
  <c r="I411" i="1"/>
  <c r="I412" i="1"/>
  <c r="I414" i="1"/>
  <c r="I419" i="1"/>
  <c r="I420" i="1"/>
  <c r="I421" i="1"/>
  <c r="I422" i="1"/>
  <c r="I423" i="1"/>
  <c r="I425" i="1"/>
  <c r="I430" i="1"/>
  <c r="I431" i="1"/>
  <c r="I432" i="1"/>
  <c r="I433" i="1"/>
  <c r="I434" i="1"/>
  <c r="I436" i="1"/>
  <c r="I441" i="1"/>
  <c r="I442" i="1"/>
  <c r="I443" i="1"/>
  <c r="I444" i="1"/>
  <c r="I445" i="1"/>
  <c r="I447" i="1"/>
  <c r="I452" i="1"/>
  <c r="I453" i="1"/>
  <c r="I454" i="1"/>
  <c r="I455" i="1"/>
  <c r="I456" i="1"/>
  <c r="I458" i="1"/>
  <c r="I463" i="1"/>
  <c r="I464" i="1"/>
  <c r="I465" i="1"/>
  <c r="I466" i="1"/>
  <c r="I467" i="1"/>
  <c r="I469" i="1"/>
  <c r="I474" i="1"/>
  <c r="I475" i="1"/>
  <c r="I476" i="1"/>
  <c r="I477" i="1"/>
  <c r="I478" i="1"/>
  <c r="I480" i="1"/>
  <c r="I485" i="1"/>
  <c r="I486" i="1"/>
  <c r="I487" i="1"/>
  <c r="I488" i="1"/>
  <c r="I489" i="1"/>
  <c r="I491" i="1"/>
  <c r="I496" i="1"/>
  <c r="I497" i="1"/>
  <c r="I498" i="1"/>
  <c r="I499" i="1"/>
  <c r="I500" i="1"/>
  <c r="I502" i="1"/>
  <c r="I507" i="1"/>
  <c r="I508" i="1"/>
  <c r="I509" i="1"/>
  <c r="I510" i="1"/>
  <c r="I511" i="1"/>
  <c r="I513" i="1"/>
  <c r="I518" i="1"/>
  <c r="I519" i="1"/>
  <c r="I520" i="1"/>
  <c r="I521" i="1"/>
  <c r="I522" i="1"/>
  <c r="I524" i="1"/>
  <c r="I529" i="1"/>
  <c r="I530" i="1"/>
  <c r="I531" i="1"/>
  <c r="I532" i="1"/>
  <c r="I533" i="1"/>
  <c r="I535" i="1"/>
  <c r="I540" i="1"/>
  <c r="I541" i="1"/>
  <c r="I542" i="1"/>
  <c r="I543" i="1"/>
  <c r="I544" i="1"/>
  <c r="I546" i="1"/>
  <c r="I551" i="1"/>
  <c r="I552" i="1"/>
  <c r="I553" i="1"/>
  <c r="I554" i="1"/>
  <c r="I555" i="1"/>
  <c r="I557" i="1"/>
  <c r="I562" i="1"/>
  <c r="I563" i="1"/>
  <c r="I564" i="1"/>
  <c r="I565" i="1"/>
  <c r="I566" i="1"/>
  <c r="I568" i="1"/>
  <c r="I573" i="1"/>
  <c r="I574" i="1"/>
  <c r="I575" i="1"/>
  <c r="I576" i="1"/>
  <c r="I577" i="1"/>
  <c r="I579" i="1"/>
  <c r="I584" i="1"/>
  <c r="I585" i="1"/>
  <c r="I586" i="1"/>
  <c r="I587" i="1"/>
  <c r="I588" i="1"/>
  <c r="I590" i="1"/>
  <c r="I595" i="1"/>
  <c r="I596" i="1"/>
  <c r="I597" i="1"/>
  <c r="I598" i="1"/>
  <c r="I599" i="1"/>
  <c r="I601" i="1"/>
  <c r="I606" i="1"/>
  <c r="I607" i="1"/>
  <c r="I608" i="1"/>
  <c r="I609" i="1"/>
  <c r="I610" i="1"/>
  <c r="I612" i="1"/>
  <c r="I617" i="1"/>
  <c r="I618" i="1"/>
  <c r="I619" i="1"/>
  <c r="I620" i="1"/>
  <c r="I621" i="1"/>
  <c r="I623" i="1"/>
  <c r="I628" i="1"/>
  <c r="I629" i="1"/>
  <c r="I630" i="1"/>
  <c r="I631" i="1"/>
  <c r="I632" i="1"/>
  <c r="I634" i="1"/>
  <c r="I639" i="1"/>
  <c r="I640" i="1"/>
  <c r="I641" i="1"/>
  <c r="I642" i="1"/>
  <c r="I643" i="1"/>
  <c r="I645" i="1"/>
  <c r="I650" i="1"/>
  <c r="I651" i="1"/>
  <c r="I652" i="1"/>
  <c r="I653" i="1"/>
  <c r="I654" i="1"/>
  <c r="I656" i="1"/>
  <c r="I661" i="1"/>
  <c r="I662" i="1"/>
  <c r="I663" i="1"/>
  <c r="I664" i="1"/>
  <c r="I665" i="1"/>
  <c r="I667" i="1"/>
  <c r="I672" i="1"/>
  <c r="I673" i="1"/>
  <c r="I674" i="1"/>
  <c r="I675" i="1"/>
  <c r="I676" i="1"/>
  <c r="I678" i="1"/>
  <c r="I683" i="1"/>
  <c r="I684" i="1"/>
  <c r="I685" i="1"/>
  <c r="I686" i="1"/>
  <c r="I687" i="1"/>
  <c r="I689" i="1"/>
  <c r="I694" i="1"/>
  <c r="I695" i="1"/>
  <c r="I696" i="1"/>
  <c r="I697" i="1"/>
  <c r="I698" i="1"/>
  <c r="I700" i="1"/>
  <c r="I705" i="1"/>
  <c r="I706" i="1"/>
  <c r="I707" i="1"/>
  <c r="I708" i="1"/>
  <c r="I709" i="1"/>
  <c r="I711" i="1"/>
  <c r="I716" i="1"/>
  <c r="I717" i="1"/>
  <c r="I718" i="1"/>
  <c r="I719" i="1"/>
  <c r="I720" i="1"/>
  <c r="I722" i="1"/>
  <c r="I727" i="1"/>
  <c r="I728" i="1"/>
  <c r="I729" i="1"/>
  <c r="I730" i="1"/>
  <c r="I731" i="1"/>
  <c r="I733" i="1"/>
  <c r="I738" i="1"/>
  <c r="I739" i="1"/>
  <c r="I740" i="1"/>
  <c r="I741" i="1"/>
  <c r="I742" i="1"/>
  <c r="I744" i="1"/>
  <c r="I749" i="1"/>
  <c r="I750" i="1"/>
  <c r="I751" i="1"/>
  <c r="I752" i="1"/>
  <c r="I753" i="1"/>
  <c r="I755" i="1"/>
  <c r="I760" i="1"/>
  <c r="I761" i="1"/>
  <c r="I762" i="1"/>
  <c r="I763" i="1"/>
  <c r="I764" i="1"/>
  <c r="I766" i="1"/>
  <c r="I771" i="1"/>
  <c r="I772" i="1"/>
  <c r="I773" i="1"/>
  <c r="I774" i="1"/>
  <c r="I775" i="1"/>
  <c r="I777" i="1"/>
  <c r="I782" i="1"/>
  <c r="I783" i="1"/>
  <c r="I784" i="1"/>
  <c r="I785" i="1"/>
  <c r="I786" i="1"/>
  <c r="I788" i="1"/>
  <c r="I793" i="1"/>
  <c r="I794" i="1"/>
  <c r="I795" i="1"/>
  <c r="I796" i="1"/>
  <c r="I797" i="1"/>
  <c r="I799" i="1"/>
  <c r="I804" i="1"/>
  <c r="I805" i="1"/>
  <c r="I806" i="1"/>
  <c r="I807" i="1"/>
  <c r="I808" i="1"/>
  <c r="I810" i="1"/>
  <c r="I815" i="1"/>
  <c r="I816" i="1"/>
  <c r="I817" i="1"/>
  <c r="I818" i="1"/>
  <c r="I819" i="1"/>
  <c r="I821" i="1"/>
  <c r="I826" i="1"/>
  <c r="I827" i="1"/>
  <c r="I828" i="1"/>
  <c r="I829" i="1"/>
  <c r="I830" i="1"/>
  <c r="I832" i="1"/>
  <c r="I837" i="1"/>
  <c r="I838" i="1"/>
  <c r="I839" i="1"/>
  <c r="I840" i="1"/>
  <c r="I841" i="1"/>
  <c r="I843" i="1"/>
  <c r="I848" i="1"/>
  <c r="I849" i="1"/>
  <c r="I850" i="1"/>
  <c r="I851" i="1"/>
  <c r="I852" i="1"/>
  <c r="I854" i="1"/>
  <c r="I859" i="1"/>
  <c r="I860" i="1"/>
  <c r="I861" i="1"/>
  <c r="I862" i="1"/>
  <c r="I863" i="1"/>
  <c r="I865" i="1"/>
  <c r="I870" i="1"/>
  <c r="I871" i="1"/>
  <c r="I872" i="1"/>
  <c r="I873" i="1"/>
  <c r="I874" i="1"/>
  <c r="I876" i="1"/>
  <c r="I881" i="1"/>
  <c r="I882" i="1"/>
  <c r="I883" i="1"/>
  <c r="I884" i="1"/>
  <c r="I885" i="1"/>
  <c r="I887" i="1"/>
  <c r="I892" i="1"/>
  <c r="I893" i="1"/>
  <c r="I894" i="1"/>
  <c r="I895" i="1"/>
  <c r="I896" i="1"/>
  <c r="I898" i="1"/>
  <c r="I903" i="1"/>
  <c r="I904" i="1"/>
  <c r="I905" i="1"/>
  <c r="I906" i="1"/>
  <c r="I907" i="1"/>
  <c r="I909" i="1"/>
  <c r="I914" i="1"/>
  <c r="I915" i="1"/>
  <c r="I916" i="1"/>
  <c r="I917" i="1"/>
  <c r="I918" i="1"/>
  <c r="I920" i="1"/>
  <c r="I925" i="1"/>
  <c r="I926" i="1"/>
  <c r="I927" i="1"/>
  <c r="I928" i="1"/>
  <c r="I929" i="1"/>
  <c r="I931" i="1"/>
  <c r="I936" i="1"/>
  <c r="I937" i="1"/>
  <c r="I938" i="1"/>
  <c r="I939" i="1"/>
  <c r="I940" i="1"/>
  <c r="I942" i="1"/>
  <c r="I947" i="1"/>
  <c r="I948" i="1"/>
  <c r="I949" i="1"/>
  <c r="I950" i="1"/>
  <c r="I951" i="1"/>
  <c r="I953" i="1"/>
  <c r="I958" i="1"/>
  <c r="I959" i="1"/>
  <c r="I960" i="1"/>
  <c r="I961" i="1"/>
  <c r="I962" i="1"/>
  <c r="I964" i="1"/>
  <c r="I969" i="1"/>
  <c r="I970" i="1"/>
  <c r="I971" i="1"/>
  <c r="I972" i="1"/>
  <c r="I973" i="1"/>
  <c r="I975" i="1"/>
  <c r="I980" i="1"/>
  <c r="I981" i="1"/>
  <c r="I982" i="1"/>
  <c r="I983" i="1"/>
  <c r="I984" i="1"/>
  <c r="I986" i="1"/>
  <c r="I991" i="1"/>
  <c r="I992" i="1"/>
  <c r="I993" i="1"/>
  <c r="I994" i="1"/>
  <c r="I995" i="1"/>
  <c r="I997" i="1"/>
  <c r="I1002" i="1"/>
  <c r="I1003" i="1"/>
  <c r="I1004" i="1"/>
  <c r="I1005" i="1"/>
  <c r="I1006" i="1"/>
  <c r="I1008" i="1"/>
  <c r="I1013" i="1"/>
  <c r="I1014" i="1"/>
  <c r="I1015" i="1"/>
  <c r="I1016" i="1"/>
  <c r="I1017" i="1"/>
  <c r="I1019" i="1"/>
  <c r="I1024" i="1"/>
  <c r="I1025" i="1"/>
  <c r="I1026" i="1"/>
  <c r="I1027" i="1"/>
  <c r="I1028" i="1"/>
  <c r="I1030" i="1"/>
  <c r="I1035" i="1"/>
  <c r="I1036" i="1"/>
  <c r="I1037" i="1"/>
  <c r="I1038" i="1"/>
  <c r="I1039" i="1"/>
  <c r="I1041" i="1"/>
  <c r="I1046" i="1"/>
  <c r="I1047" i="1"/>
  <c r="I1048" i="1"/>
  <c r="I1049" i="1"/>
  <c r="I1050" i="1"/>
  <c r="I1052" i="1"/>
  <c r="I1057" i="1"/>
  <c r="I1058" i="1"/>
  <c r="I1059" i="1"/>
  <c r="I1060" i="1"/>
  <c r="I1061" i="1"/>
  <c r="I1063" i="1"/>
  <c r="I1068" i="1"/>
  <c r="I1069" i="1"/>
  <c r="I1070" i="1"/>
  <c r="I1071" i="1"/>
  <c r="I1072" i="1"/>
  <c r="I1074" i="1"/>
  <c r="I1079" i="1"/>
  <c r="I1080" i="1"/>
  <c r="I1081" i="1"/>
  <c r="I1082" i="1"/>
  <c r="I1083" i="1"/>
  <c r="I1085" i="1"/>
  <c r="I1090" i="1"/>
  <c r="I1091" i="1"/>
  <c r="I1092" i="1"/>
  <c r="I1093" i="1"/>
  <c r="I1094" i="1"/>
  <c r="I1096" i="1"/>
  <c r="I1101" i="1"/>
  <c r="I1102" i="1"/>
  <c r="I1103" i="1"/>
  <c r="I1104" i="1"/>
  <c r="I1105" i="1"/>
  <c r="I1107" i="1"/>
  <c r="I1112" i="1"/>
  <c r="I1113" i="1"/>
  <c r="I1114" i="1"/>
  <c r="I1115" i="1"/>
  <c r="I1116" i="1"/>
  <c r="I1118" i="1"/>
  <c r="I1123" i="1"/>
  <c r="I1124" i="1"/>
  <c r="I1125" i="1"/>
  <c r="I1126" i="1"/>
  <c r="I1127" i="1"/>
  <c r="I1129" i="1"/>
  <c r="I1134" i="1"/>
  <c r="I1135" i="1"/>
  <c r="I1136" i="1"/>
  <c r="I1137" i="1"/>
  <c r="I1138" i="1"/>
  <c r="I1140" i="1"/>
  <c r="I1145" i="1"/>
  <c r="I1146" i="1"/>
  <c r="I1147" i="1"/>
  <c r="I1148" i="1"/>
  <c r="I1149" i="1"/>
  <c r="I1151" i="1"/>
  <c r="I1156" i="1"/>
  <c r="I1157" i="1"/>
  <c r="I1158" i="1"/>
  <c r="I1159" i="1"/>
  <c r="I1160" i="1"/>
  <c r="I1162" i="1"/>
  <c r="I1167" i="1"/>
  <c r="I1168" i="1"/>
  <c r="I1169" i="1"/>
  <c r="I1170" i="1"/>
  <c r="I1171" i="1"/>
  <c r="I1173" i="1"/>
  <c r="I1178" i="1"/>
  <c r="I1179" i="1"/>
  <c r="I1180" i="1"/>
  <c r="I1181" i="1"/>
  <c r="I1182" i="1"/>
  <c r="I1184" i="1"/>
  <c r="I1189" i="1"/>
  <c r="I1190" i="1"/>
  <c r="I1191" i="1"/>
  <c r="I1192" i="1"/>
  <c r="I1193" i="1"/>
  <c r="I1195" i="1"/>
  <c r="I1200" i="1"/>
  <c r="I1201" i="1"/>
  <c r="I1202" i="1"/>
  <c r="I1203" i="1"/>
  <c r="I1204" i="1"/>
  <c r="I1206" i="1"/>
  <c r="I1211" i="1"/>
  <c r="I1212" i="1"/>
  <c r="I1213" i="1"/>
  <c r="I1214" i="1"/>
  <c r="I1215" i="1"/>
  <c r="I1217" i="1"/>
  <c r="I1222" i="1"/>
  <c r="I1223" i="1"/>
  <c r="I1224" i="1"/>
  <c r="I1225" i="1"/>
  <c r="I1226" i="1"/>
  <c r="I1228" i="1"/>
  <c r="I1233" i="1"/>
  <c r="I1234" i="1"/>
  <c r="I1235" i="1"/>
  <c r="I1236" i="1"/>
  <c r="I1237" i="1"/>
  <c r="I1239" i="1"/>
  <c r="I1244" i="1"/>
  <c r="I1245" i="1"/>
  <c r="I1246" i="1"/>
  <c r="I1247" i="1"/>
  <c r="I1248" i="1"/>
  <c r="I1250" i="1"/>
  <c r="I1255" i="1"/>
  <c r="I1256" i="1"/>
  <c r="I1257" i="1"/>
  <c r="I1258" i="1"/>
  <c r="I1259" i="1"/>
  <c r="I1261" i="1"/>
  <c r="I1266" i="1"/>
  <c r="I1267" i="1"/>
  <c r="I1268" i="1"/>
  <c r="I1269" i="1"/>
  <c r="I1270" i="1"/>
  <c r="I1272" i="1"/>
  <c r="I1277" i="1"/>
  <c r="I1278" i="1"/>
  <c r="I1279" i="1"/>
  <c r="I1280" i="1"/>
  <c r="I1281" i="1"/>
  <c r="I1283" i="1"/>
  <c r="I1288" i="1"/>
  <c r="I1289" i="1"/>
  <c r="I1290" i="1"/>
  <c r="I1291" i="1"/>
  <c r="I1292" i="1"/>
  <c r="I1294" i="1"/>
  <c r="I1299" i="1"/>
  <c r="I1300" i="1"/>
  <c r="I1301" i="1"/>
  <c r="I1302" i="1"/>
  <c r="I1303" i="1"/>
  <c r="I1305" i="1"/>
  <c r="I1310" i="1"/>
  <c r="I1311" i="1"/>
  <c r="I1312" i="1"/>
  <c r="I1313" i="1"/>
  <c r="I1314" i="1"/>
  <c r="I1316" i="1"/>
  <c r="I1321" i="1"/>
  <c r="I1322" i="1"/>
  <c r="I1323" i="1"/>
  <c r="I1324" i="1"/>
  <c r="I1325" i="1"/>
  <c r="I1327" i="1"/>
  <c r="I1332" i="1"/>
  <c r="I1333" i="1"/>
  <c r="I1334" i="1"/>
  <c r="I1335" i="1"/>
  <c r="I1336" i="1"/>
  <c r="I1338" i="1"/>
  <c r="I1343" i="1"/>
  <c r="I1344" i="1"/>
  <c r="I1345" i="1"/>
  <c r="I1346" i="1"/>
  <c r="I1347" i="1"/>
  <c r="I1349" i="1"/>
  <c r="I1354" i="1"/>
  <c r="I1355" i="1"/>
  <c r="I1356" i="1"/>
  <c r="I1357" i="1"/>
  <c r="I1358" i="1"/>
  <c r="I1360" i="1"/>
  <c r="I1365" i="1"/>
  <c r="I1366" i="1"/>
  <c r="I1367" i="1"/>
  <c r="I1368" i="1"/>
  <c r="I1369" i="1"/>
  <c r="I1371" i="1"/>
  <c r="I1376" i="1"/>
  <c r="I1377" i="1"/>
  <c r="I1378" i="1"/>
  <c r="I1379" i="1"/>
  <c r="I1380" i="1"/>
  <c r="I1382" i="1"/>
  <c r="I1387" i="1"/>
  <c r="I1388" i="1"/>
  <c r="I1389" i="1"/>
  <c r="I1390" i="1"/>
  <c r="I1391" i="1"/>
  <c r="I1393" i="1"/>
  <c r="I1398" i="1"/>
  <c r="I1399" i="1"/>
  <c r="I1400" i="1"/>
  <c r="I1401" i="1"/>
  <c r="I1402" i="1"/>
  <c r="I1404" i="1"/>
  <c r="I1409" i="1"/>
  <c r="I1410" i="1"/>
  <c r="I1411" i="1"/>
  <c r="I1412" i="1"/>
  <c r="I1413" i="1"/>
  <c r="I1415" i="1"/>
  <c r="I1420" i="1"/>
  <c r="I1421" i="1"/>
  <c r="I1422" i="1"/>
  <c r="I1423" i="1"/>
  <c r="I1424" i="1"/>
  <c r="I1426" i="1"/>
  <c r="I1431" i="1"/>
  <c r="I1432" i="1"/>
  <c r="I1433" i="1"/>
  <c r="I1434" i="1"/>
  <c r="I1435" i="1"/>
  <c r="I1437" i="1"/>
  <c r="I1442" i="1"/>
  <c r="I1443" i="1"/>
  <c r="I1444" i="1"/>
  <c r="I1445" i="1"/>
  <c r="I1446" i="1"/>
  <c r="I1448" i="1"/>
  <c r="I1453" i="1"/>
  <c r="I1454" i="1"/>
  <c r="I1455" i="1"/>
  <c r="I1456" i="1"/>
  <c r="I1457" i="1"/>
  <c r="I1459" i="1"/>
  <c r="I1464" i="1"/>
  <c r="I1465" i="1"/>
  <c r="I1466" i="1"/>
  <c r="I1467" i="1"/>
  <c r="I1468" i="1"/>
  <c r="I1470" i="1"/>
  <c r="I1475" i="1"/>
  <c r="I1476" i="1"/>
  <c r="I1477" i="1"/>
  <c r="I1478" i="1"/>
  <c r="I1479" i="1"/>
  <c r="I1481" i="1"/>
  <c r="I1486" i="1"/>
  <c r="I1487" i="1"/>
  <c r="I1488" i="1"/>
  <c r="I1489" i="1"/>
  <c r="I1490" i="1"/>
  <c r="I1492" i="1"/>
  <c r="I1497" i="1"/>
  <c r="I1498" i="1"/>
  <c r="I1499" i="1"/>
  <c r="I1500" i="1"/>
  <c r="I1501" i="1"/>
  <c r="I1503" i="1"/>
  <c r="I1508" i="1"/>
  <c r="I1509" i="1"/>
  <c r="I1510" i="1"/>
  <c r="I1511" i="1"/>
  <c r="I1512" i="1"/>
  <c r="I1514" i="1"/>
  <c r="I1519" i="1"/>
  <c r="I1520" i="1"/>
  <c r="I1521" i="1"/>
  <c r="I1522" i="1"/>
  <c r="I1523" i="1"/>
  <c r="I1525" i="1"/>
  <c r="I1530" i="1"/>
  <c r="I1531" i="1"/>
  <c r="I1532" i="1"/>
  <c r="I1533" i="1"/>
  <c r="I1534" i="1"/>
  <c r="I1536" i="1"/>
  <c r="I1541" i="1"/>
  <c r="I1542" i="1"/>
  <c r="I1543" i="1"/>
  <c r="I1544" i="1"/>
  <c r="I1545" i="1"/>
  <c r="I1547" i="1"/>
  <c r="I1552" i="1"/>
  <c r="I1553" i="1"/>
  <c r="I1554" i="1"/>
  <c r="I1555" i="1"/>
  <c r="I1556" i="1"/>
  <c r="I1558" i="1"/>
  <c r="I1563" i="1"/>
  <c r="I1564" i="1"/>
  <c r="I1565" i="1"/>
  <c r="I1566" i="1"/>
  <c r="I1567" i="1"/>
  <c r="I1569" i="1"/>
  <c r="I1574" i="1"/>
  <c r="I1575" i="1"/>
  <c r="I1576" i="1"/>
  <c r="I1577" i="1"/>
  <c r="I1578" i="1"/>
  <c r="I1580" i="1"/>
  <c r="I1585" i="1"/>
  <c r="I1586" i="1"/>
  <c r="I1587" i="1"/>
  <c r="I1588" i="1"/>
  <c r="I1589" i="1"/>
  <c r="I1591" i="1"/>
  <c r="I1596" i="1"/>
  <c r="I1597" i="1"/>
  <c r="I1598" i="1"/>
  <c r="I1599" i="1"/>
  <c r="I1600" i="1"/>
  <c r="I1602" i="1"/>
  <c r="I1607" i="1"/>
  <c r="I1608" i="1"/>
  <c r="I1609" i="1"/>
  <c r="I1610" i="1"/>
  <c r="I1611" i="1"/>
  <c r="I1613" i="1"/>
  <c r="I1618" i="1"/>
  <c r="I1619" i="1"/>
  <c r="I1620" i="1"/>
  <c r="I1621" i="1"/>
  <c r="I1622" i="1"/>
  <c r="I1624" i="1"/>
  <c r="I1629" i="1"/>
  <c r="I1630" i="1"/>
  <c r="I1631" i="1"/>
  <c r="I1632" i="1"/>
  <c r="I1633" i="1"/>
  <c r="I1635" i="1"/>
  <c r="I1640" i="1"/>
  <c r="I1641" i="1"/>
  <c r="I1642" i="1"/>
  <c r="I1643" i="1"/>
  <c r="I1644" i="1"/>
  <c r="I1646" i="1"/>
  <c r="I1651" i="1"/>
  <c r="I1652" i="1"/>
  <c r="I1653" i="1"/>
  <c r="I1654" i="1"/>
  <c r="I1655" i="1"/>
  <c r="I1657" i="1"/>
  <c r="I1662" i="1"/>
  <c r="I1663" i="1"/>
  <c r="I1664" i="1"/>
  <c r="I1665" i="1"/>
  <c r="I1666" i="1"/>
  <c r="I1668" i="1"/>
  <c r="I1673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47" i="9"/>
  <c r="F1046" i="9"/>
  <c r="F1034" i="9" l="1"/>
  <c r="F1035" i="9"/>
  <c r="F1036" i="9"/>
  <c r="F1037" i="9"/>
  <c r="F1038" i="9"/>
  <c r="F1039" i="9"/>
  <c r="F1040" i="9"/>
  <c r="F1041" i="9"/>
  <c r="F1042" i="9"/>
  <c r="F1043" i="9"/>
  <c r="F1044" i="9"/>
  <c r="F1045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I2" i="1"/>
  <c r="I3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H2" i="6"/>
  <c r="I7" i="1" s="1"/>
  <c r="M2" i="6"/>
  <c r="I12" i="1" s="1"/>
  <c r="F2" i="6"/>
  <c r="I5" i="1" s="1"/>
  <c r="E2" i="6"/>
  <c r="I4" i="1" s="1"/>
</calcChain>
</file>

<file path=xl/sharedStrings.xml><?xml version="1.0" encoding="utf-8"?>
<sst xmlns="http://schemas.openxmlformats.org/spreadsheetml/2006/main" count="16738" uniqueCount="1615">
  <si>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</si>
  <si>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</si>
  <si>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</si>
  <si>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</si>
  <si>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</si>
  <si>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</si>
  <si>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</si>
  <si>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</si>
  <si>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</si>
  <si>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</si>
  <si>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</si>
  <si>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</si>
  <si>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</si>
  <si>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</si>
  <si>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</si>
  <si>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</si>
  <si>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</si>
  <si>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</si>
  <si>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</si>
  <si>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</si>
  <si>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</si>
  <si>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</si>
  <si>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</si>
  <si>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</si>
  <si>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</si>
  <si>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</si>
  <si>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</si>
  <si>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</si>
  <si>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</si>
  <si>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</si>
  <si>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</si>
  <si>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</si>
  <si>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</si>
  <si>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</si>
  <si>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</si>
  <si>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</si>
  <si>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</si>
  <si>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</si>
  <si>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</si>
  <si>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</si>
  <si>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</si>
  <si>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</si>
  <si>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</si>
  <si>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</si>
  <si>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</si>
  <si>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</si>
  <si>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</si>
  <si>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</si>
  <si>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</si>
  <si>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</si>
  <si>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</si>
  <si>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</si>
  <si>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</si>
  <si>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</si>
  <si>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</si>
  <si>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</si>
  <si>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</si>
  <si>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</si>
  <si>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</si>
  <si>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</si>
  <si>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</si>
  <si>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</si>
  <si>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</si>
  <si>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</si>
  <si>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</si>
  <si>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</si>
  <si>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</si>
  <si>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</si>
  <si>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</si>
  <si>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</si>
  <si>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</si>
  <si>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</si>
  <si>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</si>
  <si>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</si>
  <si>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</si>
  <si>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Chamarras y Chalecos</t>
  </si>
  <si>
    <t>GD14R046</t>
  </si>
  <si>
    <t>Lavar a máquina
No usar blanqueador
Usar detergentes suaves
Secar Colgando</t>
  </si>
  <si>
    <t>CHAMARRA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</si>
  <si>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</si>
  <si>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</si>
  <si>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</si>
  <si>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</si>
  <si>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</si>
  <si>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</si>
  <si>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</si>
  <si>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</si>
  <si>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PLAYERA</t>
  </si>
  <si>
    <t>BC</t>
  </si>
  <si>
    <t>BLANCO</t>
  </si>
  <si>
    <t>11000_Blanco_11000-Blanco</t>
  </si>
  <si>
    <t>XGD</t>
  </si>
  <si>
    <t>10000_XL_d98a2a0</t>
  </si>
  <si>
    <t>GR</t>
  </si>
  <si>
    <t>GRIS</t>
  </si>
  <si>
    <t>11000_Gris_11000-Gris</t>
  </si>
  <si>
    <t>100% ALGODON</t>
  </si>
  <si>
    <t>NG</t>
  </si>
  <si>
    <t>NEGRO</t>
  </si>
  <si>
    <t>11000_Negro_11000-Negro</t>
  </si>
  <si>
    <t>SLIM</t>
  </si>
  <si>
    <t>AM</t>
  </si>
  <si>
    <t>AZUL MARINO</t>
  </si>
  <si>
    <t>11000_Azul marino_11000-AzulMarino</t>
  </si>
  <si>
    <t>SLIM FIT</t>
  </si>
  <si>
    <t>AO</t>
  </si>
  <si>
    <t>AMARILLO</t>
  </si>
  <si>
    <t>11000_Amarillo_11000-Amarillo</t>
  </si>
  <si>
    <t>100% POLIESTER</t>
  </si>
  <si>
    <t>REGULAR</t>
  </si>
  <si>
    <t>Playeras</t>
  </si>
  <si>
    <t>50% ALG / 50% POLIESTER</t>
  </si>
  <si>
    <t>Sudaderas y Sweaters</t>
  </si>
  <si>
    <t>SUDADERA</t>
  </si>
  <si>
    <t>RJ</t>
  </si>
  <si>
    <t>ROJO</t>
  </si>
  <si>
    <t>11000_Rojo_11000-Rojo</t>
  </si>
  <si>
    <t>BLUSA</t>
  </si>
  <si>
    <t>AZ</t>
  </si>
  <si>
    <t>AZUL</t>
  </si>
  <si>
    <t>10000_28_10000-28</t>
  </si>
  <si>
    <t>10000_30_10000-30</t>
  </si>
  <si>
    <t>10000_32_873edff</t>
  </si>
  <si>
    <t>10000_34_da934b5</t>
  </si>
  <si>
    <t>10000_36_c4b8f6b</t>
  </si>
  <si>
    <t>CUELLO REDONDO</t>
  </si>
  <si>
    <t>ID</t>
  </si>
  <si>
    <t>NO</t>
  </si>
  <si>
    <t>un</t>
  </si>
  <si>
    <t>SÍ</t>
  </si>
  <si>
    <t>Ropa Para Mujer</t>
  </si>
  <si>
    <t>Quarry</t>
  </si>
  <si>
    <t>Padrão</t>
  </si>
  <si>
    <t>Blusas y Camisas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</si>
  <si>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</si>
  <si>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</si>
  <si>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</si>
  <si>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</si>
  <si>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</si>
  <si>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</si>
  <si>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</si>
  <si>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</si>
  <si>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</si>
  <si>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</si>
  <si>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</si>
  <si>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</si>
  <si>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</si>
  <si>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</si>
  <si>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</si>
  <si>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</si>
  <si>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</si>
  <si>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</si>
  <si>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</si>
  <si>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</si>
  <si>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</si>
  <si>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</si>
  <si>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</si>
  <si>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</si>
  <si>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</si>
  <si>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</si>
  <si>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</si>
  <si>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</si>
  <si>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</si>
  <si>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</si>
  <si>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</si>
  <si>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</si>
  <si>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</si>
  <si>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</si>
  <si>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</si>
  <si>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</si>
  <si>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</si>
  <si>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</si>
  <si>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</si>
  <si>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</si>
  <si>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</si>
  <si>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</si>
  <si>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</si>
  <si>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</si>
  <si>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</si>
  <si>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</si>
  <si>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</si>
  <si>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REPETICIONES</t>
  </si>
  <si>
    <t>ID'S</t>
  </si>
  <si>
    <t>TOTAL CELDAS</t>
  </si>
  <si>
    <t>NOMBRE</t>
  </si>
  <si>
    <t>QC080013</t>
  </si>
  <si>
    <t>Camisas y Polos</t>
  </si>
  <si>
    <t>PANTS JOGGER CINTURA MEDIA</t>
  </si>
  <si>
    <t>QC220034</t>
  </si>
  <si>
    <t>Pants</t>
  </si>
  <si>
    <t>QC220035</t>
  </si>
  <si>
    <t>QD030049</t>
  </si>
  <si>
    <t>QD030050</t>
  </si>
  <si>
    <t>Blusas</t>
  </si>
  <si>
    <t>CINTURA MEDIA</t>
  </si>
  <si>
    <t>Columna2</t>
  </si>
  <si>
    <t>Columna3</t>
  </si>
  <si>
    <t>CAMISA</t>
  </si>
  <si>
    <t>MANGA LARGA</t>
  </si>
  <si>
    <t>MANGA CORTA</t>
  </si>
  <si>
    <t>PANTS</t>
  </si>
  <si>
    <t>JOGGER</t>
  </si>
  <si>
    <t>HOMBRO DESCUBIERTO</t>
  </si>
  <si>
    <t>QC080013AM</t>
  </si>
  <si>
    <t>QC080013AMCHI</t>
  </si>
  <si>
    <t>CAMISA REGULAR MANGA LARGA</t>
  </si>
  <si>
    <t>&lt;p&gt;Camisa regular lisa de manga larga, cuello cl&amp;aacute;sico, con botones frontales y bolsillo en el pecho.&lt;/p&gt;
&lt;p&gt;Talla del modelo: CH, Altura: 1.86 cm&lt;/p&gt;</t>
  </si>
  <si>
    <t xml:space="preserve">camisa, camisas, kamisa, kmisa, kamisas, kmisas, kmiza, kmizaz, camisa de hombre, camisa estampada, camisa a cuadros, camisas lisas, camisas con botones, camisa cuello mao, camisa manga corta, camisa manga larga QC080013AMCHI </t>
  </si>
  <si>
    <t>QC080013AM-1</t>
  </si>
  <si>
    <t>QC080013AM-AZUL MARINO</t>
  </si>
  <si>
    <t>QC080013AMMED</t>
  </si>
  <si>
    <t xml:space="preserve">camisa, camisas, kamisa, kmisa, kamisas, kmisas, kmiza, kmizaz, camisa de hombre, camisa estampada, camisa a cuadros, camisas lisas, camisas con botones, camisa cuello mao, camisa manga corta, camisa manga larga QC080013AMMED </t>
  </si>
  <si>
    <t>QC080013AMGRA</t>
  </si>
  <si>
    <t xml:space="preserve">camisa, camisas, kamisa, kmisa, kamisas, kmisas, kmiza, kmizaz, camisa de hombre, camisa estampada, camisa a cuadros, camisas lisas, camisas con botones, camisa cuello mao, camisa manga corta, camisa manga larga QC080013AMGRA </t>
  </si>
  <si>
    <t>QC080013AMXGD</t>
  </si>
  <si>
    <t xml:space="preserve">camisa, camisas, kamisa, kmisa, kamisas, kmisas, kmiza, kmizaz, camisa de hombre, camisa estampada, camisa a cuadros, camisas lisas, camisas con botones, camisa cuello mao, camisa manga corta, camisa manga larga QC080013AMXGD </t>
  </si>
  <si>
    <t>QC080013BC</t>
  </si>
  <si>
    <t>QC080013BCCHI</t>
  </si>
  <si>
    <t>camisa, camisas, kamisa, kmisa, kamisas, kmisas, kmiza, kmizaz, camisa de hombre, camisa estampada, camisa a cuadros, camisas lisas, camisas con botones, camisa cuello mao, camisa manga corta, camisa manga larga QC080013BCCHI , blanca, blancas</t>
  </si>
  <si>
    <t>QC080013BC-1</t>
  </si>
  <si>
    <t>QC080013BC-BLANCO</t>
  </si>
  <si>
    <t>QC080013BCMED</t>
  </si>
  <si>
    <t>camisa, camisas, kamisa, kmisa, kamisas, kmisas, kmiza, kmizaz, camisa de hombre, camisa estampada, camisa a cuadros, camisas lisas, camisas con botones, camisa cuello mao, camisa manga corta, camisa manga larga QC080013BCMED , blanca, blancas</t>
  </si>
  <si>
    <t>QC080013BCGRA</t>
  </si>
  <si>
    <t>camisa, camisas, kamisa, kmisa, kamisas, kmisas, kmiza, kmizaz, camisa de hombre, camisa estampada, camisa a cuadros, camisas lisas, camisas con botones, camisa cuello mao, camisa manga corta, camisa manga larga QC080013BCGRA , blanca, blancas</t>
  </si>
  <si>
    <t>QC080013BCXGD</t>
  </si>
  <si>
    <t>camisa, camisas, kamisa, kmisa, kamisas, kmisas, kmiza, kmizaz, camisa de hombre, camisa estampada, camisa a cuadros, camisas lisas, camisas con botones, camisa cuello mao, camisa manga corta, camisa manga larga QC080013BCXGD , blanca, blancas</t>
  </si>
  <si>
    <t>QC080013RS</t>
  </si>
  <si>
    <t>QC080013RSCHI</t>
  </si>
  <si>
    <t>&lt;p&gt;Camisa regular lisa, manga larga, cuello cl&amp;aacute;sico, con botones frontal y bolsillo en el pecho.&lt;/p&gt;
&lt;p&gt;Talla del modelo: CH, Altura: 1.86 cm&lt;/p&gt;</t>
  </si>
  <si>
    <t>camisa, camisas, kamisa, kmisa, kamisas, kmisas, kmiza, kmizaz, camisa de hombre, camisa estampada, camisa a cuadros, camisas lisas, camisas con botones, camisa cuello mao, camisa manga corta, camisa manga larga QC080013RSCHI , rosas</t>
  </si>
  <si>
    <t>RS</t>
  </si>
  <si>
    <t>ROSA</t>
  </si>
  <si>
    <t>11000_Rosa_11000-Rosa</t>
  </si>
  <si>
    <t>QC080013RS-1</t>
  </si>
  <si>
    <t>QC080013RS-ROSA</t>
  </si>
  <si>
    <t>QC080013RSMED</t>
  </si>
  <si>
    <t>camisa, camisas, kamisa, kmisa, kamisas, kmisas, kmiza, kmizaz, camisa de hombre, camisa estampada, camisa a cuadros, camisas lisas, camisas con botones, camisa cuello mao, camisa manga corta, camisa manga larga QC080013RSMED , rosas</t>
  </si>
  <si>
    <t>QC080013RSGRA</t>
  </si>
  <si>
    <t>camisa, camisas, kamisa, kmisa, kamisas, kmisas, kmiza, kmizaz, camisa de hombre, camisa estampada, camisa a cuadros, camisas lisas, camisas con botones, camisa cuello mao, camisa manga corta, camisa manga larga QC080013RSGRA , rosas</t>
  </si>
  <si>
    <t>QC080013RSXGD</t>
  </si>
  <si>
    <t>camisa, camisas, kamisa, kmisa, kamisas, kmisas, kmiza, kmizaz, camisa de hombre, camisa estampada, camisa a cuadros, camisas lisas, camisas con botones, camisa cuello mao, camisa manga corta, camisa manga larga QC080013RSXGD , rosas</t>
  </si>
  <si>
    <t>QC220033</t>
  </si>
  <si>
    <t>QC220033GC</t>
  </si>
  <si>
    <t>QC220033GC28</t>
  </si>
  <si>
    <t>&lt;p&gt;Pants jogger de cintura media con bolsillos frontales y uno trasero ,cord&amp;oacute;n ajustable frontal ,detalles de lineas y un bolsillo en piernas,tobillos con el&amp;aacute;stico.&lt;/p&gt;
&lt;p&gt;Talla del modelo: 32, Altura: 1.80 cm&lt;/p&gt;</t>
  </si>
  <si>
    <t>pantalon, pantalones, pants, parte baja, pantalon deportivo, pants strech, pants ajustados, pant, pegados, pats, patns QC220033GC28 , grises</t>
  </si>
  <si>
    <t>QC220033GC-1</t>
  </si>
  <si>
    <t>QC220033GC-GRIS</t>
  </si>
  <si>
    <t>QC220033GC30</t>
  </si>
  <si>
    <t>pantalon, pantalones, pants, parte baja, pantalon deportivo, pants strech, pants ajustados, pant, pegados, pats, patns QC220033GC30 , grises</t>
  </si>
  <si>
    <t>QC220033GC32</t>
  </si>
  <si>
    <t>pantalon, pantalones, pants, parte baja, pantalon deportivo, pants strech, pants ajustados, pant, pegados, pats, patns QC220033GC32 , grises</t>
  </si>
  <si>
    <t>QC220033GC34</t>
  </si>
  <si>
    <t>pantalon, pantalones, pants, parte baja, pantalon deportivo, pants strech, pants ajustados, pant, pegados, pats, patns QC220033GC34 , grises</t>
  </si>
  <si>
    <t>QC220033GC36</t>
  </si>
  <si>
    <t>pantalon, pantalones, pants, parte baja, pantalon deportivo, pants strech, pants ajustados, pant, pegados, pats, patns QC220033GC36 , grises</t>
  </si>
  <si>
    <t>QC220034CD</t>
  </si>
  <si>
    <t>QC220034CD28</t>
  </si>
  <si>
    <t>&lt;p&gt;Pants jogger negro camuflaje de cintura media, con cord&amp;oacute;n ajustable, dos bolsillos frontales y dos traseros, tobillos con el&amp;aacute;stico.&lt;/p&gt;
&lt;p&gt;Talla del modelo: 32, Altura: 1.80 cm&lt;/p&gt;</t>
  </si>
  <si>
    <t xml:space="preserve">pantalon, pantalones, pants, parte baja, pantalon deportivo, pants strech, pants ajustados, pant, pegados, pats, patns QC220034CD28 </t>
  </si>
  <si>
    <t>CD</t>
  </si>
  <si>
    <t>CUADROS</t>
  </si>
  <si>
    <t>QC220034CD-1</t>
  </si>
  <si>
    <t>QC220034CD-CUADROS</t>
  </si>
  <si>
    <t>QC220034CD30</t>
  </si>
  <si>
    <t xml:space="preserve">pantalon, pantalones, pants, parte baja, pantalon deportivo, pants strech, pants ajustados, pant, pegados, pats, patns QC220034CD30 </t>
  </si>
  <si>
    <t>QC220034CD32</t>
  </si>
  <si>
    <t xml:space="preserve">pantalon, pantalones, pants, parte baja, pantalon deportivo, pants strech, pants ajustados, pant, pegados, pats, patns QC220034CD32 </t>
  </si>
  <si>
    <t>QC220034CD34</t>
  </si>
  <si>
    <t xml:space="preserve">pantalon, pantalones, pants, parte baja, pantalon deportivo, pants strech, pants ajustados, pant, pegados, pats, patns QC220034CD34 </t>
  </si>
  <si>
    <t>QC220034CD36</t>
  </si>
  <si>
    <t xml:space="preserve">pantalon, pantalones, pants, parte baja, pantalon deportivo, pants strech, pants ajustados, pant, pegados, pats, patns QC220034CD36 </t>
  </si>
  <si>
    <t>QC220034NG</t>
  </si>
  <si>
    <t>QC220034NG28</t>
  </si>
  <si>
    <t>&lt;p&gt;Pants jogger negro liso de cintura media, con cord&amp;oacute;n ajustable, dos bolsillos frontales y dos traseros, tobillos con el&amp;aacute;stico.&lt;/p&gt;
&lt;p&gt;Talla del modelo: 32, Altura: 1.80 cm&lt;/p&gt;</t>
  </si>
  <si>
    <t>pantalon, pantalones, pants, parte baja, pantalon deportivo, pants strech, pants ajustados, pant, pegados, pats, patns QC220034NG28 , negra, negras</t>
  </si>
  <si>
    <t>QC220034NG-1</t>
  </si>
  <si>
    <t>QC220034NG-NEGRO</t>
  </si>
  <si>
    <t>QC220034NG30</t>
  </si>
  <si>
    <t>pantalon, pantalones, pants, parte baja, pantalon deportivo, pants strech, pants ajustados, pant, pegados, pats, patns QC220034NG30 , negra, negras</t>
  </si>
  <si>
    <t>QC220034NG32</t>
  </si>
  <si>
    <t>pantalon, pantalones, pants, parte baja, pantalon deportivo, pants strech, pants ajustados, pant, pegados, pats, patns QC220034NG32 , negra, negras</t>
  </si>
  <si>
    <t>QC220034NG34</t>
  </si>
  <si>
    <t>pantalon, pantalones, pants, parte baja, pantalon deportivo, pants strech, pants ajustados, pant, pegados, pats, patns QC220034NG34 , negra, negras</t>
  </si>
  <si>
    <t>QC220034NG36</t>
  </si>
  <si>
    <t>pantalon, pantalones, pants, parte baja, pantalon deportivo, pants strech, pants ajustados, pant, pegados, pats, patns QC220034NG36 , negra, negras</t>
  </si>
  <si>
    <t>QC220035GO</t>
  </si>
  <si>
    <t>QC220035GO28</t>
  </si>
  <si>
    <t>&lt;p&gt;Pants jogger de cintura media con cord&amp;oacute;n ajustable, dos bolsillos frontales combinados y uno trasero, tobillos con el&amp;aacute;stico&lt;/p&gt;
&lt;p&gt;Talla del modelo: 32, Altura: 1.80 cm&lt;/p&gt;</t>
  </si>
  <si>
    <t xml:space="preserve">pantalon, pantalones, pants, parte baja, pantalon deportivo, pants strech, pants ajustados, pant, pegados, pats, patns QC220035GO28 </t>
  </si>
  <si>
    <t>GO</t>
  </si>
  <si>
    <t>GRIS OXFORD</t>
  </si>
  <si>
    <t>QC220035GO-1</t>
  </si>
  <si>
    <t>QC220035GO-GRIS OXFORD</t>
  </si>
  <si>
    <t>QC220035GO30</t>
  </si>
  <si>
    <t xml:space="preserve">pantalon, pantalones, pants, parte baja, pantalon deportivo, pants strech, pants ajustados, pant, pegados, pats, patns QC220035GO30 </t>
  </si>
  <si>
    <t>QC220035GO32</t>
  </si>
  <si>
    <t xml:space="preserve">pantalon, pantalones, pants, parte baja, pantalon deportivo, pants strech, pants ajustados, pant, pegados, pats, patns QC220035GO32 </t>
  </si>
  <si>
    <t>QC220035GO34</t>
  </si>
  <si>
    <t xml:space="preserve">pantalon, pantalones, pants, parte baja, pantalon deportivo, pants strech, pants ajustados, pant, pegados, pats, patns QC220035GO34 </t>
  </si>
  <si>
    <t>QC220035GO36</t>
  </si>
  <si>
    <t xml:space="preserve">pantalon, pantalones, pants, parte baja, pantalon deportivo, pants strech, pants ajustados, pant, pegados, pats, patns QC220035GO36 </t>
  </si>
  <si>
    <t>QC220035NG</t>
  </si>
  <si>
    <t>QC220035NG28</t>
  </si>
  <si>
    <t>&lt;p&gt;Pants jogger de cintura media, con cord&amp;oacute;n ajustable, dos bolsillos frontales combinados y uno trasero, tobillos con el&amp;aacute;stico.&lt;/p&gt;
&lt;p&gt;Talla del modelo: 32, Altura: 1.80 cm&lt;/p&gt;</t>
  </si>
  <si>
    <t>pantalon, pantalones, pants, parte baja, pantalon deportivo, pants strech, pants ajustados, pant, pegados, pats, patns QC220035NG28 , negra, negras</t>
  </si>
  <si>
    <t>QC220035NG-1</t>
  </si>
  <si>
    <t>QC220035NG-NEGRO</t>
  </si>
  <si>
    <t>QC220035NG30</t>
  </si>
  <si>
    <t>pantalon, pantalones, pants, parte baja, pantalon deportivo, pants strech, pants ajustados, pant, pegados, pats, patns QC220035NG30 , negra, negras</t>
  </si>
  <si>
    <t>QC220035NG32</t>
  </si>
  <si>
    <t>pantalon, pantalones, pants, parte baja, pantalon deportivo, pants strech, pants ajustados, pant, pegados, pats, patns QC220035NG32 , negra, negras</t>
  </si>
  <si>
    <t>QC220035NG34</t>
  </si>
  <si>
    <t>pantalon, pantalones, pants, parte baja, pantalon deportivo, pants strech, pants ajustados, pant, pegados, pats, patns QC220035NG34 , negra, negras</t>
  </si>
  <si>
    <t>QC220035NG36</t>
  </si>
  <si>
    <t>pantalon, pantalones, pants, parte baja, pantalon deportivo, pants strech, pants ajustados, pant, pegados, pats, patns QC220035NG36 , negra, negras</t>
  </si>
  <si>
    <t>QC240856</t>
  </si>
  <si>
    <t>QC240856AM</t>
  </si>
  <si>
    <t>QC240856AMCHI</t>
  </si>
  <si>
    <t>PLAYERA SLIM CON ESTAMPADO DE LETRA</t>
  </si>
  <si>
    <t>&lt;p&gt;Playera slim de cuello redondo y manga corta, estampada de texto combinado azul marino y blanco.&lt;/p&gt;
&lt;p&gt;Talla del modelo: CH, Altura: 1.86 cm&lt;/p&gt;</t>
  </si>
  <si>
    <t xml:space="preserve">playera, palyeras, plallera, plalleras, payera, payeras, payeraz, remera, remeras, remeraz, camisetas, camicetas, camisetaz, kmisetas, kmicetas, kmisetas, kmizetaz, polo, polos, t.shirt, tank top, tanc top, top, crop top QC240856AMCHI </t>
  </si>
  <si>
    <t>QC240856AM-1</t>
  </si>
  <si>
    <t>QC240856AM-AZUL MARINO</t>
  </si>
  <si>
    <t>QC240856AMMED</t>
  </si>
  <si>
    <t xml:space="preserve">playera, palyeras, plallera, plalleras, payera, payeras, payeraz, remera, remeras, remeraz, camisetas, camicetas, camisetaz, kmisetas, kmicetas, kmisetas, kmizetaz, polo, polos, t.shirt, tank top, tanc top, top, crop top QC240856AMMED </t>
  </si>
  <si>
    <t>QC240856AMGRA</t>
  </si>
  <si>
    <t xml:space="preserve">playera, palyeras, plallera, plalleras, payera, payeras, payeraz, remera, remeras, remeraz, camisetas, camicetas, camisetaz, kmisetas, kmicetas, kmisetas, kmizetaz, polo, polos, t.shirt, tank top, tanc top, top, crop top QC240856AMGRA </t>
  </si>
  <si>
    <t>QC240856AMXGD</t>
  </si>
  <si>
    <t xml:space="preserve">playera, palyeras, plallera, plalleras, payera, payeras, payeraz, remera, remeras, remeraz, camisetas, camicetas, camisetaz, kmisetas, kmicetas, kmisetas, kmizetaz, polo, polos, t.shirt, tank top, tanc top, top, crop top QC240856AMXGD </t>
  </si>
  <si>
    <t>QC240881</t>
  </si>
  <si>
    <t>QC240881AM</t>
  </si>
  <si>
    <t>QC240881AMCHI</t>
  </si>
  <si>
    <t>PLAYERA REGULAR COMBINADA</t>
  </si>
  <si>
    <t>&lt;p&gt;Playera regular combinada de tres colores, cuello redondo y manga corta.&lt;/p&gt;
&lt;p&gt;Talla del modelo: CH, Altura: 1.86 cm&lt;/p&gt;</t>
  </si>
  <si>
    <t xml:space="preserve">playera, palyeras, plallera, plalleras, payera, payeras, payeraz, remera, remeras, remeraz, camisetas, camicetas, camisetaz, kmisetas, kmicetas, kmisetas, kmizetaz, polo, polos, t.shirt, tank top, tanc top, top, crop top QC240881AMCHI </t>
  </si>
  <si>
    <t>QC240881AM-1</t>
  </si>
  <si>
    <t>QC240881AM-AZUL MARINO</t>
  </si>
  <si>
    <t>QC240881AMMED</t>
  </si>
  <si>
    <t xml:space="preserve">playera, palyeras, plallera, plalleras, payera, payeras, payeraz, remera, remeras, remeraz, camisetas, camicetas, camisetaz, kmisetas, kmicetas, kmisetas, kmizetaz, polo, polos, t.shirt, tank top, tanc top, top, crop top QC240881AMMED </t>
  </si>
  <si>
    <t>QC240881AMGRA</t>
  </si>
  <si>
    <t xml:space="preserve">playera, palyeras, plallera, plalleras, payera, payeras, payeraz, remera, remeras, remeraz, camisetas, camicetas, camisetaz, kmisetas, kmicetas, kmisetas, kmizetaz, polo, polos, t.shirt, tank top, tanc top, top, crop top QC240881AMGRA </t>
  </si>
  <si>
    <t>QC240881AMXGD</t>
  </si>
  <si>
    <t xml:space="preserve">playera, palyeras, plallera, plalleras, payera, payeras, payeraz, remera, remeras, remeraz, camisetas, camicetas, camisetaz, kmisetas, kmicetas, kmisetas, kmizetaz, polo, polos, t.shirt, tank top, tanc top, top, crop top QC240881AMXGD </t>
  </si>
  <si>
    <t>QC240903</t>
  </si>
  <si>
    <t>QC240903NG</t>
  </si>
  <si>
    <t>QC240903NGCHI</t>
  </si>
  <si>
    <t>PLAYERA SLIM FIT LISA</t>
  </si>
  <si>
    <t>&lt;p&gt;Playera slim fit lisa, cuello redondo y manga corta.&lt;/p&gt;
&lt;p&gt;Talla del modelo: M, Altura: 1.80 cm&lt;/p&gt;</t>
  </si>
  <si>
    <t>playera, palyeras, plallera, plalleras, payera, payeras, payeraz, remera, remeras, remeraz, camisetas, camicetas, camisetaz, kmisetas, kmicetas, kmisetas, kmizetaz, polo, polos, t.shirt, tank top, tanc top, top, crop top QC240903NGCHI , negra, negras</t>
  </si>
  <si>
    <t>QC240903NG-1</t>
  </si>
  <si>
    <t>QC240903NG-NEGRO</t>
  </si>
  <si>
    <t>QC240903NGMED</t>
  </si>
  <si>
    <t>playera, palyeras, plallera, plalleras, payera, payeras, payeraz, remera, remeras, remeraz, camisetas, camicetas, camisetaz, kmisetas, kmicetas, kmisetas, kmizetaz, polo, polos, t.shirt, tank top, tanc top, top, crop top QC240903NGMED , negra, negras</t>
  </si>
  <si>
    <t>QC240903NGGRA</t>
  </si>
  <si>
    <t>playera, palyeras, plallera, plalleras, payera, payeras, payeraz, remera, remeras, remeraz, camisetas, camicetas, camisetaz, kmisetas, kmicetas, kmisetas, kmizetaz, polo, polos, t.shirt, tank top, tanc top, top, crop top QC240903NGGRA , negra, negras</t>
  </si>
  <si>
    <t>QC240903NGXGD</t>
  </si>
  <si>
    <t>playera, palyeras, plallera, plalleras, payera, payeras, payeraz, remera, remeras, remeraz, camisetas, camicetas, camisetaz, kmisetas, kmicetas, kmisetas, kmizetaz, polo, polos, t.shirt, tank top, tanc top, top, crop top QC240903NGXGD , negra, negras</t>
  </si>
  <si>
    <t>QC240908</t>
  </si>
  <si>
    <t>QC240908GR</t>
  </si>
  <si>
    <t>QC240908GRCHI</t>
  </si>
  <si>
    <t>PLAYERA SLIM FIT RAYADA</t>
  </si>
  <si>
    <t>&lt;p&gt;Playera slim fit de rayas combinadas, sin mangas y cuello redondo.&lt;/p&gt;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</si>
  <si>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QC240908GRCHI , grises</t>
  </si>
  <si>
    <t>SIN MANGA</t>
  </si>
  <si>
    <t>QC240908GR-1</t>
  </si>
  <si>
    <t>QC240908GR-GRIS</t>
  </si>
  <si>
    <t>QC240908GRMED</t>
  </si>
  <si>
    <t>playera, palyeras, plallera, plalleras, payera, payeras, payeraz, remera, remeras, remeraz, camisetas, camicetas, camisetaz, kmisetas, kmicetas, kmisetas, kmizetaz, polo, polos, t.shirt, tank top, tanc top, top, crop top QC240908GRMED , grises</t>
  </si>
  <si>
    <t>QC240908GRGRA</t>
  </si>
  <si>
    <t>playera, palyeras, plallera, plalleras, payera, payeras, payeraz, remera, remeras, remeraz, camisetas, camicetas, camisetaz, kmisetas, kmicetas, kmisetas, kmizetaz, polo, polos, t.shirt, tank top, tanc top, top, crop top QC240908GRGRA , grises</t>
  </si>
  <si>
    <t>QC240908GRXGD</t>
  </si>
  <si>
    <t>playera, palyeras, plallera, plalleras, payera, payeras, payeraz, remera, remeras, remeraz, camisetas, camicetas, camisetaz, kmisetas, kmicetas, kmisetas, kmizetaz, polo, polos, t.shirt, tank top, tanc top, top, crop top QC240908GRXGD , grises</t>
  </si>
  <si>
    <t>QC240909</t>
  </si>
  <si>
    <t>QC240909RS</t>
  </si>
  <si>
    <t>QC240909RSCHI</t>
  </si>
  <si>
    <t>playera, palyeras, plallera, plalleras, payera, payeras, payeraz, remera, remeras, remeraz, camisetas, camicetas, camisetaz, kmisetas, kmicetas, kmisetas, kmizetaz, polo, polos, t.shirt, tank top, tanc top, top, crop top QC240909RSCHI , rosas</t>
  </si>
  <si>
    <t>QC240909RS-1</t>
  </si>
  <si>
    <t>QC240909RS-ROSA</t>
  </si>
  <si>
    <t>QC240909RSMED</t>
  </si>
  <si>
    <t>playera, palyeras, plallera, plalleras, payera, payeras, payeraz, remera, remeras, remeraz, camisetas, camicetas, camisetaz, kmisetas, kmicetas, kmisetas, kmizetaz, polo, polos, t.shirt, tank top, tanc top, top, crop top QC240909RSMED , rosas</t>
  </si>
  <si>
    <t>QC240909RSGRA</t>
  </si>
  <si>
    <t>playera, palyeras, plallera, plalleras, payera, payeras, payeraz, remera, remeras, remeraz, camisetas, camicetas, camisetaz, kmisetas, kmicetas, kmisetas, kmizetaz, polo, polos, t.shirt, tank top, tanc top, top, crop top QC240909RSGRA , rosas</t>
  </si>
  <si>
    <t>QC240909RSXGD</t>
  </si>
  <si>
    <t>playera, palyeras, plallera, plalleras, payera, payeras, payeraz, remera, remeras, remeraz, camisetas, camicetas, camisetaz, kmisetas, kmicetas, kmisetas, kmizetaz, polo, polos, t.shirt, tank top, tanc top, top, crop top QC240909RSXGD , rosas</t>
  </si>
  <si>
    <t>QC240910</t>
  </si>
  <si>
    <t>QC240910VN</t>
  </si>
  <si>
    <t>QC240910VNCHI</t>
  </si>
  <si>
    <t xml:space="preserve">playera, palyeras, plallera, plalleras, payera, payeras, payeraz, remera, remeras, remeraz, camisetas, camicetas, camisetaz, kmisetas, kmicetas, kmisetas, kmizetaz, polo, polos, t.shirt, tank top, tanc top, top, crop top QC240910VNCHI </t>
  </si>
  <si>
    <t>VN</t>
  </si>
  <si>
    <t>VINO</t>
  </si>
  <si>
    <t>11000_Vino_11000-Vino</t>
  </si>
  <si>
    <t>QC240910VN-1</t>
  </si>
  <si>
    <t>QC240910VN-VINO</t>
  </si>
  <si>
    <t>QC240910VNMED</t>
  </si>
  <si>
    <t xml:space="preserve">playera, palyeras, plallera, plalleras, payera, payeras, payeraz, remera, remeras, remeraz, camisetas, camicetas, camisetaz, kmisetas, kmicetas, kmisetas, kmizetaz, polo, polos, t.shirt, tank top, tanc top, top, crop top QC240910VNMED </t>
  </si>
  <si>
    <t>QC240910VNGRA</t>
  </si>
  <si>
    <t xml:space="preserve">playera, palyeras, plallera, plalleras, payera, payeras, payeraz, remera, remeras, remeraz, camisetas, camicetas, camisetaz, kmisetas, kmicetas, kmisetas, kmizetaz, polo, polos, t.shirt, tank top, tanc top, top, crop top QC240910VNGRA </t>
  </si>
  <si>
    <t>QC240910VNXGD</t>
  </si>
  <si>
    <t xml:space="preserve">playera, palyeras, plallera, plalleras, payera, payeras, payeraz, remera, remeras, remeraz, camisetas, camicetas, camisetaz, kmisetas, kmicetas, kmisetas, kmizetaz, polo, polos, t.shirt, tank top, tanc top, top, crop top QC240910VNXGD </t>
  </si>
  <si>
    <t>QD030027</t>
  </si>
  <si>
    <t>QD030027NR</t>
  </si>
  <si>
    <t>QD030027NRCHI</t>
  </si>
  <si>
    <t>BLUSA DE CUELLO V</t>
  </si>
  <si>
    <t>&lt;p&gt;Blusa de cuello v, manga larga y detalle de botones en hombros.&lt;/p&gt;
&lt;p&gt;Talla de la modelo: CH, Busto: 81 cm, Cintura: 62 cm, Cadera: 91 cm, Altura: 1.63 cm&lt;/p&gt;</t>
  </si>
  <si>
    <t>Blusas, bluzas, vlusas, vluzas, blusa, bluza, vluza, vlusa, camisas para mujer, camisas con botones, blusas con botones, blusa manga corta, blusa manga larga, blusa a cuadros, blusa lisa, blusa basica. QD030027NRCHI , naranjas</t>
  </si>
  <si>
    <t>NR</t>
  </si>
  <si>
    <t>NARANJA</t>
  </si>
  <si>
    <t>11000_Naranja_11000-Naranja</t>
  </si>
  <si>
    <t>QD030027NR-1</t>
  </si>
  <si>
    <t>QD030027NR-NARANJA</t>
  </si>
  <si>
    <t>QD030027NRMED</t>
  </si>
  <si>
    <t>Blusas, bluzas, vlusas, vluzas, blusa, bluza, vluza, vlusa, camisas para mujer, camisas con botones, blusas con botones, blusa manga corta, blusa manga larga, blusa a cuadros, blusa lisa, blusa basica. QD030027NRMED , naranjas</t>
  </si>
  <si>
    <t>QD030027NRGRA</t>
  </si>
  <si>
    <t>Blusas, bluzas, vlusas, vluzas, blusa, bluza, vluza, vlusa, camisas para mujer, camisas con botones, blusas con botones, blusa manga corta, blusa manga larga, blusa a cuadros, blusa lisa, blusa basica. QD030027NRGRA , naranjas</t>
  </si>
  <si>
    <t>QD030035</t>
  </si>
  <si>
    <t>QD030035NG</t>
  </si>
  <si>
    <t>QD030035NGCHI</t>
  </si>
  <si>
    <t>BLUSA DE HOMBROS DESCUBIERTOS</t>
  </si>
  <si>
    <t>&lt;p&gt;Blusa lisa sin mangas, hombros descubiertos, abanico de cuello, espalda descubierta con tirantes y detalle de bot&amp;oacute;n.&lt;/p&gt;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</si>
  <si>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QD030035NGCHI , negra, negras</t>
  </si>
  <si>
    <t>QD030035NG-1</t>
  </si>
  <si>
    <t>QD030035NG-NEGRO</t>
  </si>
  <si>
    <t>QD030035NGMED</t>
  </si>
  <si>
    <t>Blusas, bluzas, vlusas, vluzas, blusa, bluza, vluza, vlusa, camisas para mujer, camisas con botones, blusas con botones, blusa manga corta, blusa manga larga, blusa a cuadros, blusa lisa, blusa basica. QD030035NGMED , negra, negras</t>
  </si>
  <si>
    <t>QD030035NGGRA</t>
  </si>
  <si>
    <t>Blusas, bluzas, vlusas, vluzas, blusa, bluza, vluza, vlusa, camisas para mujer, camisas con botones, blusas con botones, blusa manga corta, blusa manga larga, blusa a cuadros, blusa lisa, blusa basica. QD030035NGGRA , negra, negras</t>
  </si>
  <si>
    <t>QD030043</t>
  </si>
  <si>
    <t>QD030043VN</t>
  </si>
  <si>
    <t>QD030043VNCHI</t>
  </si>
  <si>
    <t>BLUSA DE HOMBROS DESCUBIERTOS FLORAL</t>
  </si>
  <si>
    <t>&lt;p&gt;Blusa de tirantes con hombros descubiertos y estampada de flores.&lt;/p&gt;
&lt;p&gt;Talla de la modelo: CH,Busto: 85 cm, Cintura: 63 cm, Cadera: 90 cm, Altura: 1.69 cm&lt;/p&gt;</t>
  </si>
  <si>
    <t xml:space="preserve">Blusas, bluzas, vlusas, vluzas, blusa, bluza, vluza, vlusa, camisas para mujer, camisas con botones, blusas con botones, blusa manga corta, blusa manga larga, blusa a cuadros, blusa lisa, blusa basica. QD030043VNCHI </t>
  </si>
  <si>
    <t>TIRANTES</t>
  </si>
  <si>
    <t>QD030043VN-1</t>
  </si>
  <si>
    <t>QD030043VN-VINO</t>
  </si>
  <si>
    <t>QD030043VNMED</t>
  </si>
  <si>
    <t xml:space="preserve">Blusas, bluzas, vlusas, vluzas, blusa, bluza, vluza, vlusa, camisas para mujer, camisas con botones, blusas con botones, blusa manga corta, blusa manga larga, blusa a cuadros, blusa lisa, blusa basica. QD030043VNMED </t>
  </si>
  <si>
    <t>QD030043VNGRA</t>
  </si>
  <si>
    <t xml:space="preserve">Blusas, bluzas, vlusas, vluzas, blusa, bluza, vluza, vlusa, camisas para mujer, camisas con botones, blusas con botones, blusa manga corta, blusa manga larga, blusa a cuadros, blusa lisa, blusa basica. QD030043VNGRA </t>
  </si>
  <si>
    <t>QD030050HS</t>
  </si>
  <si>
    <t>QD030050HSCHI</t>
  </si>
  <si>
    <t>&lt;p&gt;Blusa estampada de flores con cuello redondo, hombros descubiertos y abertura de ojo en espalda.&lt;/p&gt;
&lt;p&gt;Talla de la modelo: CH,Busto: 85 cm, Cintura: 63 cm, Cadera: 90 cm, Altura: 1.69 cm&lt;/p&gt;</t>
  </si>
  <si>
    <t xml:space="preserve">Blusas, bluzas, vlusas, vluzas, blusa, bluza, vluza, vlusa, camisas para mujer, camisas con botones, blusas con botones, blusa manga corta, blusa manga larga, blusa a cuadros, blusa lisa, blusa basica. QD030050HSCHI </t>
  </si>
  <si>
    <t>HS</t>
  </si>
  <si>
    <t>HUESO</t>
  </si>
  <si>
    <t>11000_Crema_11000-Crema</t>
  </si>
  <si>
    <t>QD030050HS-1</t>
  </si>
  <si>
    <t>QD030050HS-HUESO</t>
  </si>
  <si>
    <t>QD030050HSMED</t>
  </si>
  <si>
    <t xml:space="preserve">Blusas, bluzas, vlusas, vluzas, blusa, bluza, vluza, vlusa, camisas para mujer, camisas con botones, blusas con botones, blusa manga corta, blusa manga larga, blusa a cuadros, blusa lisa, blusa basica. QD030050HSMED </t>
  </si>
  <si>
    <t>QD030050HSGRA</t>
  </si>
  <si>
    <t xml:space="preserve">Blusas, bluzas, vlusas, vluzas, blusa, bluza, vluza, vlusa, camisas para mujer, camisas con botones, blusas con botones, blusa manga corta, blusa manga larga, blusa a cuadros, blusa lisa, blusa basica. QD030050HSGRA </t>
  </si>
  <si>
    <t>QD030054</t>
  </si>
  <si>
    <t>QD030054AO</t>
  </si>
  <si>
    <t>QD030054AOCHI</t>
  </si>
  <si>
    <t>BLUSA DE HOMBROS DESCUBIERTOS RAYADA</t>
  </si>
  <si>
    <t>&lt;p&gt;Blusa rayada de hombros descubiertos y manga corta.&lt;/p&gt;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</si>
  <si>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QD030054AOCHI , amarilla, amarillas</t>
  </si>
  <si>
    <t>QD030054AO-1</t>
  </si>
  <si>
    <t>QD030054AO-AMARILLO</t>
  </si>
  <si>
    <t>QD030054AOMED</t>
  </si>
  <si>
    <t>Blusas, bluzas, vlusas, vluzas, blusa, bluza, vluza, vlusa, camisas para mujer, camisas con botones, blusas con botones, blusa manga corta, blusa manga larga, blusa a cuadros, blusa lisa, blusa basica. QD030054AOMED , amarilla, amarillas</t>
  </si>
  <si>
    <t>QD030054AOGRA</t>
  </si>
  <si>
    <t>Blusas, bluzas, vlusas, vluzas, blusa, bluza, vluza, vlusa, camisas para mujer, camisas con botones, blusas con botones, blusa manga corta, blusa manga larga, blusa a cuadros, blusa lisa, blusa basica. QD030054AOGRA , amarilla, amarillas</t>
  </si>
  <si>
    <t>QD240440</t>
  </si>
  <si>
    <t>QD240440NG</t>
  </si>
  <si>
    <t>QD240440NGCHI</t>
  </si>
  <si>
    <t>PLAYERA LISA CON MALLA EN CONTRASTE</t>
  </si>
  <si>
    <t>&lt;p&gt;Playera lisa de cuello redondo, manga corta y malla en contraste.&lt;/p&gt;
&lt;p&gt;Talla de la modelo: CH,Busto: 85 cm, Cintura: 63 cm, Cadera: 90 cm, Altura: 1.69 cm&lt;/p&gt;</t>
  </si>
  <si>
    <t>playera, palyeras, plallera, plalleras, payera, payeras, payeraz, remera, remeras, remeraz, camisetas, camicetas, camisetaz, kmisetas, kmicetas, kmisetas, kmizetaz, polo, polos, t.shirt, tank top, tanc top, top, crop top QD240440NGCHI , negra, negras</t>
  </si>
  <si>
    <t>CUELLO V</t>
  </si>
  <si>
    <t>QD240440NG-1</t>
  </si>
  <si>
    <t>QD240440NG-NEGRO</t>
  </si>
  <si>
    <t>QD240440NGMED</t>
  </si>
  <si>
    <t>playera, palyeras, plallera, plalleras, payera, payeras, payeraz, remera, remeras, remeraz, camisetas, camicetas, camisetaz, kmisetas, kmicetas, kmisetas, kmizetaz, polo, polos, t.shirt, tank top, tanc top, top, crop top QD240440NGMED , negra, negras</t>
  </si>
  <si>
    <t>QD240440NGGRA</t>
  </si>
  <si>
    <t>playera, palyeras, plallera, plalleras, payera, payeras, payeraz, remera, remeras, remeraz, camisetas, camicetas, camisetaz, kmisetas, kmicetas, kmisetas, kmizetaz, polo, polos, t.shirt, tank top, tanc top, top, crop top QD240440NGGRA , negra, negras</t>
  </si>
  <si>
    <t>QD240443</t>
  </si>
  <si>
    <t>QD240443AZ</t>
  </si>
  <si>
    <t>QD240443AZCHI</t>
  </si>
  <si>
    <t>PLAYERA LISA CON HOMBRERA</t>
  </si>
  <si>
    <t>&lt;p&gt;Playera lisa con hombrera y dise&amp;ntilde;o de abertura en espalda.&lt;/p&gt;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</si>
  <si>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QD240443AZCHI , azules</t>
  </si>
  <si>
    <t>QD240443AZ-1</t>
  </si>
  <si>
    <t>QD240443AZ-AZUL</t>
  </si>
  <si>
    <t>QD240443AZMED</t>
  </si>
  <si>
    <t>playera, palyeras, plallera, plalleras, payera, payeras, payeraz, remera, remeras, remeraz, camisetas, camicetas, camisetaz, kmisetas, kmicetas, kmisetas, kmizetaz, polo, polos, t.shirt, tank top, tanc top, top, crop top QD240443AZMED , azules</t>
  </si>
  <si>
    <t>QD240443AZGRA</t>
  </si>
  <si>
    <t>playera, palyeras, plallera, plalleras, payera, payeras, payeraz, remera, remeras, remeraz, camisetas, camicetas, camisetaz, kmisetas, kmicetas, kmisetas, kmizetaz, polo, polos, t.shirt, tank top, tanc top, top, crop top QD240443AZGRA , azules</t>
  </si>
  <si>
    <t>QD240485</t>
  </si>
  <si>
    <t>QD240485BC</t>
  </si>
  <si>
    <t>QD240485BCCHI</t>
  </si>
  <si>
    <t>PLAYERA CON ESTAMPADO DE LETRA Y FIGURA</t>
  </si>
  <si>
    <t>&lt;p&gt;Playera de cuello redondo y manga corta con estampado de texto y figura.&lt;/p&gt;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</si>
  <si>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QD240485BCCHI , blanca, blancas</t>
  </si>
  <si>
    <t>QD240485BC-1</t>
  </si>
  <si>
    <t>QD240485BC-BLANCO</t>
  </si>
  <si>
    <t>QD240485BCMED</t>
  </si>
  <si>
    <t>playera, palyeras, plallera, plalleras, payera, payeras, payeraz, remera, remeras, remeraz, camisetas, camicetas, camisetaz, kmisetas, kmicetas, kmisetas, kmizetaz, polo, polos, t.shirt, tank top, tanc top, top, crop top QD240485BCMED , blanca, blancas</t>
  </si>
  <si>
    <t>QD240485BCGRA</t>
  </si>
  <si>
    <t>playera, palyeras, plallera, plalleras, payera, payeras, payeraz, remera, remeras, remeraz, camisetas, camicetas, camisetaz, kmisetas, kmicetas, kmisetas, kmizetaz, polo, polos, t.shirt, tank top, tanc top, top, crop top QD240485BCGRA , blanca, blancas</t>
  </si>
  <si>
    <t>QD240488</t>
  </si>
  <si>
    <t>QD240488RJ</t>
  </si>
  <si>
    <t>QD240488RJCHI</t>
  </si>
  <si>
    <t>PLAYERA ESTAMPADA DE TEXTO CON TIRANTES</t>
  </si>
  <si>
    <t>&lt;p&gt;Playera estampada de letras,cuello asim&amp;eacute;trico, manga corta con detalle de tirantes en hombro.&lt;/p&gt;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</si>
  <si>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QD240488RJCHI , roja, rojas</t>
  </si>
  <si>
    <t>QD240488RJ-1</t>
  </si>
  <si>
    <t>QD240488RJ-ROJO</t>
  </si>
  <si>
    <t>QD240488RJMED</t>
  </si>
  <si>
    <t>playera, palyeras, plallera, plalleras, payera, payeras, payeraz, remera, remeras, remeraz, camisetas, camicetas, camisetaz, kmisetas, kmicetas, kmisetas, kmizetaz, polo, polos, t.shirt, tank top, tanc top, top, crop top QD240488RJMED , roja, rojas</t>
  </si>
  <si>
    <t>QD240488RJGRA</t>
  </si>
  <si>
    <t>playera, palyeras, plallera, plalleras, payera, payeras, payeraz, remera, remeras, remeraz, camisetas, camicetas, camisetaz, kmisetas, kmicetas, kmisetas, kmizetaz, polo, polos, t.shirt, tank top, tanc top, top, crop top QD240488RJGRA , roja, rojas</t>
  </si>
  <si>
    <t>QD240495</t>
  </si>
  <si>
    <t>QD240495BC</t>
  </si>
  <si>
    <t>QD240495BCCHI</t>
  </si>
  <si>
    <t>PLAYERA ESTAMPADA CON MANGA CON VOLANTE</t>
  </si>
  <si>
    <t>&lt;p&gt;Playera estampada de letras y flores ,cuello redondo,manga corta con volante.&lt;/p&gt;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</si>
  <si>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QD240495BCCHI , blanca, blancas</t>
  </si>
  <si>
    <t>QD240495BC-1</t>
  </si>
  <si>
    <t>QD240495BC-BLANCO</t>
  </si>
  <si>
    <t>QD240495BCMED</t>
  </si>
  <si>
    <t>playera, palyeras, plallera, plalleras, payera, payeras, payeraz, remera, remeras, remeraz, camisetas, camicetas, camisetaz, kmisetas, kmicetas, kmisetas, kmizetaz, polo, polos, t.shirt, tank top, tanc top, top, crop top QD240495BCMED , blanca, blancas</t>
  </si>
  <si>
    <t>QD240495BCGRA</t>
  </si>
  <si>
    <t>playera, palyeras, plallera, plalleras, payera, payeras, payeraz, remera, remeras, remeraz, camisetas, camicetas, camisetaz, kmisetas, kmicetas, kmisetas, kmizetaz, polo, polos, t.shirt, tank top, tanc top, top, crop top QD240495BCGRA , blanca, blancas</t>
  </si>
  <si>
    <t>QD240497</t>
  </si>
  <si>
    <t>QD240497NG</t>
  </si>
  <si>
    <t>QD240497NGCHI</t>
  </si>
  <si>
    <t>PLAYERA DE MANGA LARGA</t>
  </si>
  <si>
    <t>&lt;p&gt;Playera de cuello redondo, manga larga con detalle de botones en mu&amp;ntilde;ecas.&lt;/p&gt;
&lt;p&gt;Talla de la modelo: CH,Busto: 85 cm, Cintura: 63 cm, Cadera: 90 cm, Altura: 1.69 cm&lt;/p&gt;</t>
  </si>
  <si>
    <t>playera, palyeras, plallera, plalleras, payera, payeras, payeraz, remera, remeras, remeraz, camisetas, camicetas, camisetaz, kmisetas, kmicetas, kmisetas, kmizetaz, polo, polos, t.shirt, tank top, tanc top, top, crop top QD240497NGCHI , negra, negras</t>
  </si>
  <si>
    <t>QD240497NG-1</t>
  </si>
  <si>
    <t>QD240497NG-NEGRO</t>
  </si>
  <si>
    <t>QD240497NGMED</t>
  </si>
  <si>
    <t>playera, palyeras, plallera, plalleras, payera, payeras, payeraz, remera, remeras, remeraz, camisetas, camicetas, camisetaz, kmisetas, kmicetas, kmisetas, kmizetaz, polo, polos, t.shirt, tank top, tanc top, top, crop top QD240497NGMED , negra, negras</t>
  </si>
  <si>
    <t>QD240497NGGRA</t>
  </si>
  <si>
    <t>playera, palyeras, plallera, plalleras, payera, payeras, payeraz, remera, remeras, remeraz, camisetas, camicetas, camisetaz, kmisetas, kmicetas, kmisetas, kmizetaz, polo, polos, t.shirt, tank top, tanc top, top, crop top QD240497NGGRA , negra, negras</t>
  </si>
  <si>
    <t>QD250014</t>
  </si>
  <si>
    <t>QD250014NG</t>
  </si>
  <si>
    <t>QD250014NGCHI</t>
  </si>
  <si>
    <t>BLUSA LISA CON MANGA GIGOT</t>
  </si>
  <si>
    <t>&lt;p&gt;Blusa lisa de cuello redondo con manga de gigot.&lt;/p&gt;
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</si>
  <si>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QD250014NGCHI , negra, negras</t>
  </si>
  <si>
    <t>QD250014NG-1</t>
  </si>
  <si>
    <t>QD250014NG-NEGRO</t>
  </si>
  <si>
    <t>QD250014NGMED</t>
  </si>
  <si>
    <t>Blusas, bluzas, vlusas, vluzas, blusa, bluza, vluza, vlusa, camisas para mujer, camisas con botones, blusas con botones, blusa manga corta, blusa manga larga, blusa a cuadros, blusa lisa, blusa basica. QD250014NGMED , negra, negras</t>
  </si>
  <si>
    <t>QD250014NGGRA</t>
  </si>
  <si>
    <t>Blusas, bluzas, vlusas, vluzas, blusa, bluza, vluza, vlusa, camisas para mujer, camisas con botones, blusas con botones, blusa manga corta, blusa manga larga, blusa a cuadros, blusa lisa, blusa basica. QD250014NGGRA , negra, negras</t>
  </si>
  <si>
    <t>QD250019</t>
  </si>
  <si>
    <t>QD250019MZ</t>
  </si>
  <si>
    <t>QD250019MZCHI</t>
  </si>
  <si>
    <t>SUDADERA CON ESTAPADO DE LETRA</t>
  </si>
  <si>
    <t>&lt;p&gt;Sudadera de cuello redondo con estampado de letras combinadas.&lt;/p&gt;
&lt;p&gt;Talla de la modelo: CH,Busto: 85 cm, Cintura: 63 cm, Cadera: 90 cm, Altura: 1.69 cm&lt;/p&gt;</t>
  </si>
  <si>
    <t xml:space="preserve">sudadera, sudaderas, zudadera, zudaderas, zudaderaz, sudaderaz, sueter, sweater, sueters, sweaters, zueter, zueters, zueterz, punto, jersey, cardigan, cardigang QD250019MZCHI </t>
  </si>
  <si>
    <t>MZ</t>
  </si>
  <si>
    <t>MOSTAZA</t>
  </si>
  <si>
    <t>QD250019MZ-1</t>
  </si>
  <si>
    <t>QD250019MZ-MOSTAZA</t>
  </si>
  <si>
    <t>QD250019MZMED</t>
  </si>
  <si>
    <t xml:space="preserve">sudadera, sudaderas, zudadera, zudaderas, zudaderaz, sudaderaz, sueter, sweater, sueters, sweaters, zueter, zueters, zueterz, punto, jersey, cardigan, cardigang QD250019MZMED </t>
  </si>
  <si>
    <t>QD250019MZGRA</t>
  </si>
  <si>
    <t xml:space="preserve">sudadera, sudaderas, zudadera, zudaderas, zudaderaz, sudaderaz, sueter, sweater, sueters, sweaters, zueter, zueters, zueterz, punto, jersey, cardigan, cardigang QD250019MZGRA </t>
  </si>
  <si>
    <t>QC14A634</t>
  </si>
  <si>
    <t>QC14A634CF</t>
  </si>
  <si>
    <t>QC14A634CFCHI</t>
  </si>
  <si>
    <t>CHAMARRA CON CAPUCHA</t>
  </si>
  <si>
    <t>&lt;p&gt;Chamarra con capucha en contraste,efecto piel, bolsillos con cierre en pecho y cadera, detalle de cintur&amp;oacute;n en cadera.&lt;/p&gt;
&lt;p&gt;Talla del modelo: CH, Altura: 1.86 cm&lt;/p&gt;</t>
  </si>
  <si>
    <t xml:space="preserve">chamarras, chamarraz, abrigos, abrigo, avrigo, avrigos, abrigoz, avrigoz, chalecos, chalekos, chalecoz, chalekoz, saco, zaco, sacos, zacos QC14A634CFCHI </t>
  </si>
  <si>
    <t>CF</t>
  </si>
  <si>
    <t>CAFÉ</t>
  </si>
  <si>
    <t>11000_Cafe_11000-Cafe</t>
  </si>
  <si>
    <t>QC14A634CF-1</t>
  </si>
  <si>
    <t>QC14A634CF-CAFÉ</t>
  </si>
  <si>
    <t>QC14A634CFMED</t>
  </si>
  <si>
    <t xml:space="preserve">chamarras, chamarraz, abrigos, abrigo, avrigo, avrigos, abrigoz, avrigoz, chalecos, chalekos, chalecoz, chalekoz, saco, zaco, sacos, zacos QC14A634CFMED </t>
  </si>
  <si>
    <t>QC14A634CFGRA</t>
  </si>
  <si>
    <t xml:space="preserve">chamarras, chamarraz, abrigos, abrigo, avrigo, avrigos, abrigoz, avrigoz, chalecos, chalekos, chalecoz, chalekoz, saco, zaco, sacos, zacos QC14A634CFGRA </t>
  </si>
  <si>
    <t>QC14A634CFXGD</t>
  </si>
  <si>
    <t xml:space="preserve">chamarras, chamarraz, abrigos, abrigo, avrigo, avrigos, abrigoz, avrigoz, chalecos, chalekos, chalecoz, chalekoz, saco, zaco, sacos, zacos QC14A634CFXGD </t>
  </si>
  <si>
    <t>QC24A868</t>
  </si>
  <si>
    <t>QC24A868RS</t>
  </si>
  <si>
    <t>QC24A868RSCHI</t>
  </si>
  <si>
    <t>&lt;p&gt;Playera slim fit lisa de cuello redondo con detalle de botones y manga corta.&lt;/p&gt;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</si>
  <si>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QC24A868RSCHI , rosas</t>
  </si>
  <si>
    <t>QC24A868RS-1</t>
  </si>
  <si>
    <t>QC24A868RS-ROSA</t>
  </si>
  <si>
    <t>QC24A868RSMED</t>
  </si>
  <si>
    <t>playera, palyeras, plallera, plalleras, payera, payeras, payeraz, remera, remeras, remeraz, camisetas, camicetas, camisetaz, kmisetas, kmicetas, kmisetas, kmizetaz, polo, polos, t.shirt, tank top, tanc top, top, crop top QC24A868RSMED , rosas</t>
  </si>
  <si>
    <t>QC24A868RSGRA</t>
  </si>
  <si>
    <t>playera, palyeras, plallera, plalleras, payera, payeras, payeraz, remera, remeras, remeraz, camisetas, camicetas, camisetaz, kmisetas, kmicetas, kmisetas, kmizetaz, polo, polos, t.shirt, tank top, tanc top, top, crop top QC24A868RSGRA , rosas</t>
  </si>
  <si>
    <t>QC24A868RSXGD</t>
  </si>
  <si>
    <t>playera, palyeras, plallera, plalleras, payera, payeras, payeraz, remera, remeras, remeraz, camisetas, camicetas, camisetaz, kmisetas, kmicetas, kmisetas, kmizetaz, polo, polos, t.shirt, tank top, tanc top, top, crop top QC24A868RSXGD , rosas</t>
  </si>
  <si>
    <t>QD030038</t>
  </si>
  <si>
    <t>QD030038AM</t>
  </si>
  <si>
    <t>QD030038AMCHI</t>
  </si>
  <si>
    <t>CAMISA DE CUELLO CON SOLAPA</t>
  </si>
  <si>
    <t>&lt;p&gt;Camisa lisa de cuello solapa, manga larga y botones frontales.&lt;/p&gt;
&lt;p&gt;Talla de la modelo: CH, Busto: 81 cm, Cintura: 62 cm, Cadera: 91 cm, Altura: 1.63 cm&lt;/p&gt;</t>
  </si>
  <si>
    <t xml:space="preserve">Blusas, bluzas, vlusas, vluzas, blusa, bluza, vluza, vlusa, camisas para mujer, camisas con botones, blusas con botones, blusa manga corta, blusa manga larga, blusa a cuadros, blusa lisa, blusa basica. QD030038AMCHI </t>
  </si>
  <si>
    <t>QD030038AM-1</t>
  </si>
  <si>
    <t>QD030038AM-AZUL MARINO</t>
  </si>
  <si>
    <t>QD030038AMMED</t>
  </si>
  <si>
    <t xml:space="preserve">Blusas, bluzas, vlusas, vluzas, blusa, bluza, vluza, vlusa, camisas para mujer, camisas con botones, blusas con botones, blusa manga corta, blusa manga larga, blusa a cuadros, blusa lisa, blusa basica. QD030038AMMED </t>
  </si>
  <si>
    <t>QD030038AMGRA</t>
  </si>
  <si>
    <t xml:space="preserve">Blusas, bluzas, vlusas, vluzas, blusa, bluza, vluza, vlusa, camisas para mujer, camisas con botones, blusas con botones, blusa manga corta, blusa manga larga, blusa a cuadros, blusa lisa, blusa basica. QD030038AMGRA </t>
  </si>
  <si>
    <t>QD030038AMXGD</t>
  </si>
  <si>
    <t xml:space="preserve">Blusas, bluzas, vlusas, vluzas, blusa, bluza, vluza, vlusa, camisas para mujer, camisas con botones, blusas con botones, blusa manga corta, blusa manga larga, blusa a cuadros, blusa lisa, blusa basica. QD030038AMXGD </t>
  </si>
  <si>
    <t>QC080013GR</t>
  </si>
  <si>
    <t>QC080013GRCHI</t>
  </si>
  <si>
    <t>&lt;p&gt;Camisa regular lisa de manga larga,cuello cl&amp;aacute;sico,botones frontales y en pu&amp;ntilde;os, bolsillo en pecho.&lt;/p&gt;
&lt;p&gt;Talla del modelo: CH, Altura: 1.86 cm&lt;/p&gt;</t>
  </si>
  <si>
    <t>camisa, camisas, kamisa, kmisa, kamisas, kmisas, kmiza, kmizaz, camisa de hombre, camisa estampada, camisa a cuadros, camisas lisas, camisas con botones, camisa cuello mao, camisa manga corta, camisa manga larga QC080013GRCHI , grises</t>
  </si>
  <si>
    <t>QC080013GR-1</t>
  </si>
  <si>
    <t>QC080013GR-GRIS</t>
  </si>
  <si>
    <t>QC080013GRMED</t>
  </si>
  <si>
    <t>camisa, camisas, kamisa, kmisa, kamisas, kmisas, kmiza, kmizaz, camisa de hombre, camisa estampada, camisa a cuadros, camisas lisas, camisas con botones, camisa cuello mao, camisa manga corta, camisa manga larga QC080013GRMED , grises</t>
  </si>
  <si>
    <t>QC080013GRGRA</t>
  </si>
  <si>
    <t>camisa, camisas, kamisa, kmisa, kamisas, kmisas, kmiza, kmizaz, camisa de hombre, camisa estampada, camisa a cuadros, camisas lisas, camisas con botones, camisa cuello mao, camisa manga corta, camisa manga larga QC080013GRGRA , grises</t>
  </si>
  <si>
    <t>QC080013GRXGD</t>
  </si>
  <si>
    <t>camisa, camisas, kamisa, kmisa, kamisas, kmisas, kmiza, kmizaz, camisa de hombre, camisa estampada, camisa a cuadros, camisas lisas, camisas con botones, camisa cuello mao, camisa manga corta, camisa manga larga QC080013GRXGD , grises</t>
  </si>
  <si>
    <t>QC080013NG</t>
  </si>
  <si>
    <t>QC080013NGCHI</t>
  </si>
  <si>
    <t>camisa, camisas, kamisa, kmisa, kamisas, kmisas, kmiza, kmizaz, camisa de hombre, camisa estampada, camisa a cuadros, camisas lisas, camisas con botones, camisa cuello mao, camisa manga corta, camisa manga larga QC080013NGCHI , negra, negras</t>
  </si>
  <si>
    <t>QC080013NG-1</t>
  </si>
  <si>
    <t>QC080013NG-NEGRO</t>
  </si>
  <si>
    <t>QC080013NGMED</t>
  </si>
  <si>
    <t>camisa, camisas, kamisa, kmisa, kamisas, kmisas, kmiza, kmizaz, camisa de hombre, camisa estampada, camisa a cuadros, camisas lisas, camisas con botones, camisa cuello mao, camisa manga corta, camisa manga larga QC080013NGMED , negra, negras</t>
  </si>
  <si>
    <t>QC080013NGGRA</t>
  </si>
  <si>
    <t>camisa, camisas, kamisa, kmisa, kamisas, kmisas, kmiza, kmizaz, camisa de hombre, camisa estampada, camisa a cuadros, camisas lisas, camisas con botones, camisa cuello mao, camisa manga corta, camisa manga larga QC080013NGGRA , negra, negras</t>
  </si>
  <si>
    <t>QC080013NGXGD</t>
  </si>
  <si>
    <t>camisa, camisas, kamisa, kmisa, kamisas, kmisas, kmiza, kmizaz, camisa de hombre, camisa estampada, camisa a cuadros, camisas lisas, camisas con botones, camisa cuello mao, camisa manga corta, camisa manga larga QC080013NGXGD , negra, negras</t>
  </si>
  <si>
    <t>QC140675</t>
  </si>
  <si>
    <t>QC140675RJ</t>
  </si>
  <si>
    <t>QC140675RJCHI</t>
  </si>
  <si>
    <t>CHAMARRA LARGA CON CAPUCHA</t>
  </si>
  <si>
    <t>&lt;p&gt;Chamarra larga con capucha, cordones ajustables, cierre, botones y bolsillos frontales, forro interior.&lt;/p&gt;
&lt;p&gt;Talla del modelo: CH, Altura: 1.86 cm&lt;/p&gt;</t>
  </si>
  <si>
    <t>chamarras, chamarraz, abrigos, abrigo, avrigo, avrigos, abrigoz, avrigoz, chalecos, chalekos, chalecoz, chalekoz, saco, zaco, sacos, zacos QC140675RJCHI , roja, rojas</t>
  </si>
  <si>
    <t>QC140675RJ-1</t>
  </si>
  <si>
    <t>QC140675RJ-ROJO</t>
  </si>
  <si>
    <t>QC140675RJMED</t>
  </si>
  <si>
    <t>chamarras, chamarraz, abrigos, abrigo, avrigo, avrigos, abrigoz, avrigoz, chalecos, chalekos, chalecoz, chalekoz, saco, zaco, sacos, zacos QC140675RJMED , roja, rojas</t>
  </si>
  <si>
    <t>QC140675RJGRA</t>
  </si>
  <si>
    <t>chamarras, chamarraz, abrigos, abrigo, avrigo, avrigos, abrigoz, avrigoz, chalecos, chalekos, chalecoz, chalekoz, saco, zaco, sacos, zacos QC140675RJGRA , roja, rojas</t>
  </si>
  <si>
    <t>QC140675RJXGD</t>
  </si>
  <si>
    <t>chamarras, chamarraz, abrigos, abrigo, avrigo, avrigos, abrigoz, avrigoz, chalecos, chalekos, chalecoz, chalekoz, saco, zaco, sacos, zacos QC140675RJXGD , roja, rojas</t>
  </si>
  <si>
    <t>QC140675VR</t>
  </si>
  <si>
    <t>QC140675VRCHI</t>
  </si>
  <si>
    <t>chamarras, chamarraz, abrigos, abrigo, avrigo, avrigos, abrigoz, avrigoz, chalecos, chalekos, chalecoz, chalekoz, saco, zaco, sacos, zacos QC140675VRCHI , verdes</t>
  </si>
  <si>
    <t>VR</t>
  </si>
  <si>
    <t>VERDE</t>
  </si>
  <si>
    <t>11000_Verde_11000-Verde</t>
  </si>
  <si>
    <t>QC140675VR-1</t>
  </si>
  <si>
    <t>QC140675VR-VERDE</t>
  </si>
  <si>
    <t>QC140675VRMED</t>
  </si>
  <si>
    <t>chamarras, chamarraz, abrigos, abrigo, avrigo, avrigos, abrigoz, avrigoz, chalecos, chalekos, chalecoz, chalekoz, saco, zaco, sacos, zacos QC140675VRMED , verdes</t>
  </si>
  <si>
    <t>QC140675VRGRA</t>
  </si>
  <si>
    <t>chamarras, chamarraz, abrigos, abrigo, avrigo, avrigos, abrigoz, avrigoz, chalecos, chalekos, chalecoz, chalekoz, saco, zaco, sacos, zacos QC140675VRGRA , verdes</t>
  </si>
  <si>
    <t>QC140675VRXGD</t>
  </si>
  <si>
    <t>chamarras, chamarraz, abrigos, abrigo, avrigo, avrigos, abrigoz, avrigoz, chalecos, chalekos, chalecoz, chalekoz, saco, zaco, sacos, zacos QC140675VRXGD , verdes</t>
  </si>
  <si>
    <t>QC240910VR</t>
  </si>
  <si>
    <t>QC240910VRCHI</t>
  </si>
  <si>
    <t>playera, palyeras, plallera, plalleras, payera, payeras, payeraz, remera, remeras, remeraz, camisetas, camicetas, camisetaz, kmisetas, kmicetas, kmisetas, kmizetaz, polo, polos, t.shirt, tank top, tanc top, top, crop top QC240910VRCHI , verdes</t>
  </si>
  <si>
    <t>QC240910VR-1</t>
  </si>
  <si>
    <t>QC240910VR-VERDE</t>
  </si>
  <si>
    <t>QC240910VRMED</t>
  </si>
  <si>
    <t>playera, palyeras, plallera, plalleras, payera, payeras, payeraz, remera, remeras, remeraz, camisetas, camicetas, camisetaz, kmisetas, kmicetas, kmisetas, kmizetaz, polo, polos, t.shirt, tank top, tanc top, top, crop top QC240910VRMED , verdes</t>
  </si>
  <si>
    <t>QC240910VRGRA</t>
  </si>
  <si>
    <t>playera, palyeras, plallera, plalleras, payera, payeras, payeraz, remera, remeras, remeraz, camisetas, camicetas, camisetaz, kmisetas, kmicetas, kmisetas, kmizetaz, polo, polos, t.shirt, tank top, tanc top, top, crop top QC240910VRGRA , verdes</t>
  </si>
  <si>
    <t>QC240910VRXGD</t>
  </si>
  <si>
    <t>playera, palyeras, plallera, plalleras, payera, payeras, payeraz, remera, remeras, remeraz, camisetas, camicetas, camisetaz, kmisetas, kmicetas, kmisetas, kmizetaz, polo, polos, t.shirt, tank top, tanc top, top, crop top QC240910VRXGD , verdes</t>
  </si>
  <si>
    <t>QD030049AM</t>
  </si>
  <si>
    <t>QD030049AMCHI</t>
  </si>
  <si>
    <t>&lt;p&gt;Blusa de hombros descubiertos, manga corta circular con resorte.&lt;/p&gt;
&lt;p&gt;Talla de la modelo: CH, Busto: 81 cm, Cintura: 62 cm, Cadera: 91 cm, Altura: 1.63 cm&lt;/p&gt;</t>
  </si>
  <si>
    <t xml:space="preserve">Blusas, bluzas, vlusas, vluzas, blusa, bluza, vluza, vlusa, camisas para mujer, camisas con botones, blusas con botones, blusa manga corta, blusa manga larga, blusa a cuadros, blusa lisa, blusa basica. QD030049AMCHI </t>
  </si>
  <si>
    <t>QD030049AM-1</t>
  </si>
  <si>
    <t>QD030049AM-AZUL MARINO</t>
  </si>
  <si>
    <t>QD030049AMMED</t>
  </si>
  <si>
    <t xml:space="preserve">Blusas, bluzas, vlusas, vluzas, blusa, bluza, vluza, vlusa, camisas para mujer, camisas con botones, blusas con botones, blusa manga corta, blusa manga larga, blusa a cuadros, blusa lisa, blusa basica. QD030049AMMED </t>
  </si>
  <si>
    <t>QD030049AMGRA</t>
  </si>
  <si>
    <t xml:space="preserve">Blusas, bluzas, vlusas, vluzas, blusa, bluza, vluza, vlusa, camisas para mujer, camisas con botones, blusas con botones, blusa manga corta, blusa manga larga, blusa a cuadros, blusa lisa, blusa basica. QD030049AMGRA </t>
  </si>
  <si>
    <t>QD240459</t>
  </si>
  <si>
    <t>QD240459BC</t>
  </si>
  <si>
    <t>QD240459BCCHI</t>
  </si>
  <si>
    <t>&lt;p&gt;Playera estampada de figura y letras, cuello redondo y manga corta.&lt;/p&gt;
&lt;p&gt;Talla de la modelo: CH, Busto: 81 cm, Cintura: 62 cm, Cadera: 91 cm, Altura: 1.63 cm&lt;/p&gt;</t>
  </si>
  <si>
    <t>playera, palyeras, plallera, plalleras, payera, payeras, payeraz, remera, remeras, remeraz, camisetas, camicetas, camisetaz, kmisetas, kmicetas, kmisetas, kmizetaz, polo, polos, t.shirt, tank top, tanc top, top, crop top QD240459BCCHI , blanca, blancas</t>
  </si>
  <si>
    <t>QD240459BC-1</t>
  </si>
  <si>
    <t>QD240459BC-BLANCO</t>
  </si>
  <si>
    <t>QD240459BCMED</t>
  </si>
  <si>
    <t>playera, palyeras, plallera, plalleras, payera, payeras, payeraz, remera, remeras, remeraz, camisetas, camicetas, camisetaz, kmisetas, kmicetas, kmisetas, kmizetaz, polo, polos, t.shirt, tank top, tanc top, top, crop top QD240459BCMED , blanca, blancas</t>
  </si>
  <si>
    <t>QD240459BCGRA</t>
  </si>
  <si>
    <t>playera, palyeras, plallera, plalleras, payera, payeras, payeraz, remera, remeras, remeraz, camisetas, camicetas, camisetaz, kmisetas, kmicetas, kmisetas, kmizetaz, polo, polos, t.shirt, tank top, tanc top, top, crop top QD240459BCGRA , blanca, blancas</t>
  </si>
  <si>
    <t>QD240463</t>
  </si>
  <si>
    <t>QD240463MT</t>
  </si>
  <si>
    <t>QD240463MTCHI</t>
  </si>
  <si>
    <t>PLAYERA SLIM LISA DE CUELLO REDONDO</t>
  </si>
  <si>
    <t>&lt;p&gt;Playera slim lisa, cuello redondo y manga corta.&lt;/p&gt;
&lt;p&gt;Talla de la modelo: CH, Busto: 81 cm, Cintura: 62 cm, Cadera: 91 cm, Altura: 1.63 cm&lt;/p&gt;</t>
  </si>
  <si>
    <t xml:space="preserve">playera, palyeras, plallera, plalleras, payera, payeras, payeraz, remera, remeras, remeraz, camisetas, camicetas, camisetaz, kmisetas, kmicetas, kmisetas, kmizetaz, polo, polos, t.shirt, tank top, tanc top, top, crop top QD240463MTCHI </t>
  </si>
  <si>
    <t>MT</t>
  </si>
  <si>
    <t>MENTA</t>
  </si>
  <si>
    <t>11000_Verde claro_11000-VerdeClaro</t>
  </si>
  <si>
    <t>QD240463MT-1</t>
  </si>
  <si>
    <t>QD240463MT-MENTA</t>
  </si>
  <si>
    <t>QD240463MTMED</t>
  </si>
  <si>
    <t xml:space="preserve">playera, palyeras, plallera, plalleras, payera, payeras, payeraz, remera, remeras, remeraz, camisetas, camicetas, camisetaz, kmisetas, kmicetas, kmisetas, kmizetaz, polo, polos, t.shirt, tank top, tanc top, top, crop top QD240463MTMED </t>
  </si>
  <si>
    <t>QD240463MTGRA</t>
  </si>
  <si>
    <t xml:space="preserve">playera, palyeras, plallera, plalleras, payera, payeras, payeraz, remera, remeras, remeraz, camisetas, camicetas, camisetaz, kmisetas, kmicetas, kmisetas, kmizetaz, polo, polos, t.shirt, tank top, tanc top, top, crop top QD240463MTGRA </t>
  </si>
  <si>
    <t>QD250031</t>
  </si>
  <si>
    <t>QD250031NG</t>
  </si>
  <si>
    <t>QD250031NGCHI</t>
  </si>
  <si>
    <t>SUDADERA ESTAMPADA CON CAPUCHA</t>
  </si>
  <si>
    <t>&lt;p&gt;Sudadera de cuello redondo con capucha,estampado de letras, bajo ajustable con cord&amp;oacute;n el&amp;aacute;stico.&lt;/p&gt;
&lt;p&gt;Talla de la modelo: CH, Busto: 81 cm, Cintura: 62 cm, Cadera: 91 cm, Altura: 1.63 cm&lt;/p&gt;</t>
  </si>
  <si>
    <t>sudadera, sudaderas, zudadera, zudaderas, zudaderaz, sudaderaz, sueter, sweater, sueters, sweaters, zueter, zueters, zueterz, punto, jersey, cardigan, cardigang QD250031NGCHI , negra, negras</t>
  </si>
  <si>
    <t>QD250031NG-1</t>
  </si>
  <si>
    <t>QD250031NG-NEGRO</t>
  </si>
  <si>
    <t>QD250031NGMED</t>
  </si>
  <si>
    <t>sudadera, sudaderas, zudadera, zudaderas, zudaderaz, sudaderaz, sueter, sweater, sueters, sweaters, zueter, zueters, zueterz, punto, jersey, cardigan, cardigang QD250031NGMED , negra, negras</t>
  </si>
  <si>
    <t>QD250031NGGRA</t>
  </si>
  <si>
    <t>sudadera, sudaderas, zudadera, zudaderas, zudaderaz, sudaderaz, sueter, sweater, sueters, sweaters, zueter, zueters, zueterz, punto, jersey, cardigan, cardigang QD250031NGGRA , negra, negras</t>
  </si>
  <si>
    <t>Ropa Interior Dama</t>
  </si>
  <si>
    <t>QD040017</t>
  </si>
  <si>
    <t>QD040017RS</t>
  </si>
  <si>
    <t>QD040017RS32</t>
  </si>
  <si>
    <t>BRA DE ENCAJE CON ESTAMPADO DE FLORES</t>
  </si>
  <si>
    <t>&lt;p&gt;Bra floreado con encaje, tirantes ajustables y detalle de mo&amp;ntilde;o al frente.&lt;/p&gt;
&lt;p&gt;Talla de la modelo: 32,Busto: 85 cm, Cintura: 63 cm, Cadera: 90 cm, Altura: 1.69 cm&lt;/p&gt;</t>
  </si>
  <si>
    <t xml:space="preserve">brelt, bra, brelette, brasier, sujetador, sosten, corpiño, ajustador, sujetador, braa,  ropa interior, bracier, QD040017RS32 </t>
  </si>
  <si>
    <t>ROPA INTERIOR</t>
  </si>
  <si>
    <t>BRASSIERE</t>
  </si>
  <si>
    <t>QD040017RS-1</t>
  </si>
  <si>
    <t>QD040017RS-ROSA</t>
  </si>
  <si>
    <t>QD040017RS34</t>
  </si>
  <si>
    <t xml:space="preserve">brelt, bra, brelette, brasier, sujetador, sosten, corpiño, ajustador, sujetador, braa,  ropa interior, bracier, QD040017RS34 </t>
  </si>
  <si>
    <t>QD040017RS36</t>
  </si>
  <si>
    <t xml:space="preserve">brelt, bra, brelette, brasier, sujetador, sosten, corpiño, ajustador, sujetador, braa,  ropa interior, bracier, QD040017RS36 </t>
  </si>
  <si>
    <t>QD040017RS38</t>
  </si>
  <si>
    <t xml:space="preserve">brelt, bra, brelette, brasier, sujetador, sosten, corpiño, ajustador, sujetador, braa,  ropa interior, bracier, QD040017RS38 </t>
  </si>
  <si>
    <t>QC240945</t>
  </si>
  <si>
    <t>QC240945BC</t>
  </si>
  <si>
    <t>QC240945BCCHI</t>
  </si>
  <si>
    <t>PLAYERA CON ESTAMPADO DE LETRA</t>
  </si>
  <si>
    <t>&lt;p&gt;Playera estampada de letras, cuello redondo y manga corta.&lt;/p&gt;
&lt;p&gt;Talla del modelo: CH, Altura: 1.86 cm&lt;/p&gt;</t>
  </si>
  <si>
    <t>playera, palyeras, plallera, plalleras, payera, payeras, payeraz, remera, remeras, remeraz, camisetas, camicetas, camisetaz, kmisetas, kmicetas, kmisetas, kmizetaz, polo, polos, t.shirt, tank top, tanc top, top, crop top QC240945BCCHI , blanca, blancas</t>
  </si>
  <si>
    <t>QC240945BC-1</t>
  </si>
  <si>
    <t>QC240945BC-BLANCO</t>
  </si>
  <si>
    <t>QC240945BCMED</t>
  </si>
  <si>
    <t>playera, palyeras, plallera, plalleras, payera, payeras, payeraz, remera, remeras, remeraz, camisetas, camicetas, camisetaz, kmisetas, kmicetas, kmisetas, kmizetaz, polo, polos, t.shirt, tank top, tanc top, top, crop top QC240945BCMED , blanca, blancas</t>
  </si>
  <si>
    <t>QC240945BCGRA</t>
  </si>
  <si>
    <t>playera, palyeras, plallera, plalleras, payera, payeras, payeraz, remera, remeras, remeraz, camisetas, camicetas, camisetaz, kmisetas, kmicetas, kmisetas, kmizetaz, polo, polos, t.shirt, tank top, tanc top, top, crop top QC240945BCGRA , blanca, blancas</t>
  </si>
  <si>
    <t>camisa-regular-manga-largaqc080013-hombre</t>
  </si>
  <si>
    <t>CAMISA REGULAR MANGA LARGAQC080013</t>
  </si>
  <si>
    <t>camisa regular manga largaqc080013 Moda Joven Y Rebelde Con Diseño Y Variedad. Compra Online La Ropa Para Definir Tu Estilo. Envíos Gratis Por +$699.</t>
  </si>
  <si>
    <t>Camisas y polos</t>
  </si>
  <si>
    <t>pants-jogger-cintura-mediaqc220033-hombre</t>
  </si>
  <si>
    <t>PANTS JOGGER CINTURA MEDIAQC220033</t>
  </si>
  <si>
    <t>pants jogger cintura mediaqc220033 Moda Joven Y Rebelde Con Diseño Y Variedad. Compra Online La Ropa Para Definir Tu Estilo. Envíos Gratis Por +$699.</t>
  </si>
  <si>
    <t>Pantalones</t>
  </si>
  <si>
    <t>pants-jogger-cintura-mediaqc220034-hombre</t>
  </si>
  <si>
    <t>PANTS JOGGER CINTURA MEDIAQC220034</t>
  </si>
  <si>
    <t>pants jogger cintura mediaqc220034 Moda Joven Y Rebelde Con Diseño Y Variedad. Compra Online La Ropa Para Definir Tu Estilo. Envíos Gratis Por +$699.</t>
  </si>
  <si>
    <t>pants-jogger-cintura-mediaqc220035-hombre</t>
  </si>
  <si>
    <t>PANTS JOGGER CINTURA MEDIAQC220035</t>
  </si>
  <si>
    <t>pants jogger cintura mediaqc220035 Moda Joven Y Rebelde Con Diseño Y Variedad. Compra Online La Ropa Para Definir Tu Estilo. Envíos Gratis Por +$699.</t>
  </si>
  <si>
    <t>playera-slim-con-estampado-de-letraqc240856-hombre</t>
  </si>
  <si>
    <t>playera, palyeras, plallera, plalleras, payera, payeras, payeraz, remera, remeras, remeraz, camisetas, camicetas, camisetaz, kmisetas, kmicetas, kmisetas, kmizetaz, polo, polos, t.shirt, tank top, tanc top, top, crop top QC240856AMXGD</t>
  </si>
  <si>
    <t>PLAYERA SLIM CON ESTAMPADO DE LETRAQC240856</t>
  </si>
  <si>
    <t>playera slim con estampado de letraqc240856 Moda Joven Y Rebelde Con Diseño Y Variedad. Compra Online La Ropa Para Definir Tu Estilo. Envíos Gratis Por +$699.</t>
  </si>
  <si>
    <t>playera-regular-combinadaqc240881-hombre</t>
  </si>
  <si>
    <t>playera, palyeras, plallera, plalleras, payera, payeras, payeraz, remera, remeras, remeraz, camisetas, camicetas, camisetaz, kmisetas, kmicetas, kmisetas, kmizetaz, polo, polos, t.shirt, tank top, tanc top, top, crop top QC240881AMXGD</t>
  </si>
  <si>
    <t>PLAYERA REGULAR COMBINADAQC240881</t>
  </si>
  <si>
    <t>playera regular combinadaqc240881 Moda Joven Y Rebelde Con Diseño Y Variedad. Compra Online La Ropa Para Definir Tu Estilo. Envíos Gratis Por +$699.</t>
  </si>
  <si>
    <t>playera-slim-fit-lisaqc240903-hombre</t>
  </si>
  <si>
    <t>PLAYERA SLIM FIT LISAQC240903</t>
  </si>
  <si>
    <t>playera slim fit lisaqc240903 Moda Joven Y Rebelde Con Diseño Y Variedad. Compra Online La Ropa Para Definir Tu Estilo. Envíos Gratis Por +$699.</t>
  </si>
  <si>
    <t>playera-slim-fit-rayadaqc240908-hombre</t>
  </si>
  <si>
    <t>PLAYERA SLIM FIT RAYADAQC240908</t>
  </si>
  <si>
    <t>playera slim fit rayadaqc240908 Moda Joven Y Rebelde Con Diseño Y Variedad. Compra Online La Ropa Para Definir Tu Estilo. Envíos Gratis Por +$699.</t>
  </si>
  <si>
    <t>playera-slim-fit-rayadaqc240909-hombre</t>
  </si>
  <si>
    <t>PLAYERA SLIM FIT RAYADAQC240909</t>
  </si>
  <si>
    <t>playera slim fit rayadaqc240909 Moda Joven Y Rebelde Con Diseño Y Variedad. Compra Online La Ropa Para Definir Tu Estilo. Envíos Gratis Por +$699.</t>
  </si>
  <si>
    <t>playera-slim-fit-rayadaqc240910-hombre</t>
  </si>
  <si>
    <t>PLAYERA SLIM FIT RAYADAQC240910</t>
  </si>
  <si>
    <t>playera slim fit rayadaqc240910 Moda Joven Y Rebelde Con Diseño Y Variedad. Compra Online La Ropa Para Definir Tu Estilo. Envíos Gratis Por +$699.</t>
  </si>
  <si>
    <t>blusa-de-cuello-vqd030027-mujer</t>
  </si>
  <si>
    <t>BLUSA DE CUELLO VQD030027</t>
  </si>
  <si>
    <t>blusa de cuello vqd030027 Moda Joven Y Rebelde Con Diseño Y Variedad. Compra Online La Ropa Para Definir Tu Estilo. Envíos Gratis Por +$699.</t>
  </si>
  <si>
    <t>blusa-de-hombros-descubiertosqd030035-mujer</t>
  </si>
  <si>
    <t>BLUSA DE HOMBROS DESCUBIERTOSQD030035</t>
  </si>
  <si>
    <t>blusa de hombros descubiertosqd030035 Moda Joven Y Rebelde Con Diseño Y Variedad. Compra Online La Ropa Para Definir Tu Estilo. Envíos Gratis Por +$699.</t>
  </si>
  <si>
    <t>blusa-de-hombros-descubiertos-floralqd030043-mujer</t>
  </si>
  <si>
    <t>Blusas, bluzas, vlusas, vluzas, blusa, bluza, vluza, vlusa, camisas para mujer, camisas con botones, blusas con botones, blusa manga corta, blusa manga larga, blusa a cuadros, blusa lisa, blusa basica. QD030043VNGRA</t>
  </si>
  <si>
    <t>BLUSA DE HOMBROS DESCUBIERTOS FLORALQD030043</t>
  </si>
  <si>
    <t>blusa de hombros descubiertos floralqd030043 Moda Joven Y Rebelde Con Diseño Y Variedad. Compra Online La Ropa Para Definir Tu Estilo. Envíos Gratis Por +$699.</t>
  </si>
  <si>
    <t>blusa-de-hombros-descubiertos-floralqd030050-mujer</t>
  </si>
  <si>
    <t>Blusas, bluzas, vlusas, vluzas, blusa, bluza, vluza, vlusa, camisas para mujer, camisas con botones, blusas con botones, blusa manga corta, blusa manga larga, blusa a cuadros, blusa lisa, blusa basica. QD030050HSGRA</t>
  </si>
  <si>
    <t>BLUSA DE HOMBROS DESCUBIERTOS FLORALQD030050</t>
  </si>
  <si>
    <t>blusa de hombros descubiertos floralqd030050 Moda Joven Y Rebelde Con Diseño Y Variedad. Compra Online La Ropa Para Definir Tu Estilo. Envíos Gratis Por +$699.</t>
  </si>
  <si>
    <t>blusa-de-hombros-descubiertos-rayadaqd030054-mujer</t>
  </si>
  <si>
    <t>BLUSA DE HOMBROS DESCUBIERTOS RAYADAQD030054</t>
  </si>
  <si>
    <t>blusa de hombros descubiertos rayadaqd030054 Moda Joven Y Rebelde Con Diseño Y Variedad. Compra Online La Ropa Para Definir Tu Estilo. Envíos Gratis Por +$699.</t>
  </si>
  <si>
    <t>playera-lisa-con-malla-en-contrasteqd240440-mujer</t>
  </si>
  <si>
    <t>PLAYERA LISA CON MALLA EN CONTRASTEQD240440</t>
  </si>
  <si>
    <t>playera lisa con malla en contrasteqd240440 Moda Joven Y Rebelde Con Diseño Y Variedad. Compra Online La Ropa Para Definir Tu Estilo. Envíos Gratis Por +$699.</t>
  </si>
  <si>
    <t>playera-lisa-con-hombreraqd240443-mujer</t>
  </si>
  <si>
    <t>PLAYERA LISA CON HOMBRERAQD240443</t>
  </si>
  <si>
    <t>playera lisa con hombreraqd240443 Moda Joven Y Rebelde Con Diseño Y Variedad. Compra Online La Ropa Para Definir Tu Estilo. Envíos Gratis Por +$699.</t>
  </si>
  <si>
    <t>playera-con-estampado-de-letra-y-figuraqd240485-mujer</t>
  </si>
  <si>
    <t>PLAYERA CON ESTAMPADO DE LETRA Y FIGURAQD240485</t>
  </si>
  <si>
    <t>playera con estampado de letra y figuraqd240485 Moda Joven Y Rebelde Con Diseño Y Variedad. Compra Online La Ropa Para Definir Tu Estilo. Envíos Gratis Por +$699.</t>
  </si>
  <si>
    <t>playera-estampada-de-texto-con-tirantesqd240488-mujer</t>
  </si>
  <si>
    <t>PLAYERA ESTAMPADA DE TEXTO CON TIRANTESQD240488</t>
  </si>
  <si>
    <t>playera estampada de texto con tirantesqd240488 Moda Joven Y Rebelde Con Diseño Y Variedad. Compra Online La Ropa Para Definir Tu Estilo. Envíos Gratis Por +$699.</t>
  </si>
  <si>
    <t>playera-estampada-con-manga-con-volanteqd240495-mujer</t>
  </si>
  <si>
    <t>PLAYERA ESTAMPADA CON MANGA CON VOLANTEQD240495</t>
  </si>
  <si>
    <t>playera estampada con manga con volanteqd240495 Moda Joven Y Rebelde Con Diseño Y Variedad. Compra Online La Ropa Para Definir Tu Estilo. Envíos Gratis Por +$699.</t>
  </si>
  <si>
    <t>playera-de-manga-largaqd240497-mujer</t>
  </si>
  <si>
    <t>PLAYERA DE MANGA LARGAQD240497</t>
  </si>
  <si>
    <t>playera de manga largaqd240497 Moda Joven Y Rebelde Con Diseño Y Variedad. Compra Online La Ropa Para Definir Tu Estilo. Envíos Gratis Por +$699.</t>
  </si>
  <si>
    <t>blusa-lisa-con-manga-gigotqd250014-mujer</t>
  </si>
  <si>
    <t>BLUSA LISA CON MANGA GIGOTQD250014</t>
  </si>
  <si>
    <t>blusa lisa con manga gigotqd250014 Moda Joven Y Rebelde Con Diseño Y Variedad. Compra Online La Ropa Para Definir Tu Estilo. Envíos Gratis Por +$699.</t>
  </si>
  <si>
    <t>sudadera-con-estapado-de-letraqd250019-mujer</t>
  </si>
  <si>
    <t>sudadera, sudaderas, zudadera, zudaderas, zudaderaz, sudaderaz, sueter, sweater, sueters, sweaters, zueter, zueters, zueterz, punto, jersey, cardigan, cardigang QD250019MZGRA</t>
  </si>
  <si>
    <t>SUDADERA CON ESTAPADO DE LETRAQD250019</t>
  </si>
  <si>
    <t>sudadera con estapado de letraqd250019 Moda Joven Y Rebelde Con Diseño Y Variedad. Compra Online La Ropa Para Definir Tu Estilo. Envíos Gratis Por +$699.</t>
  </si>
  <si>
    <t>chamarra-con-capuchaqc14a634-hombre</t>
  </si>
  <si>
    <t>chamarras, chamarraz, abrigos, abrigo, avrigo, avrigos, abrigoz, avrigoz, chalecos, chalekos, chalecoz, chalekoz, saco, zaco, sacos, zacos QC14A634CFXGD</t>
  </si>
  <si>
    <t>CHAMARRA CON CAPUCHAQC14A634</t>
  </si>
  <si>
    <t>chamarra con capuchaqc14a634 Moda Joven Y Rebelde Con Diseño Y Variedad. Compra Online La Ropa Para Definir Tu Estilo. Envíos Gratis Por +$699.</t>
  </si>
  <si>
    <t>Chamarras y chalecos</t>
  </si>
  <si>
    <t>playera-slim-fit-lisaqc24a868-hombre</t>
  </si>
  <si>
    <t>PLAYERA SLIM FIT LISAQC24A868</t>
  </si>
  <si>
    <t>playera slim fit lisaqc24a868 Moda Joven Y Rebelde Con Diseño Y Variedad. Compra Online La Ropa Para Definir Tu Estilo. Envíos Gratis Por +$699.</t>
  </si>
  <si>
    <t>camisa-de-cuello-con-solapaqd030038-mujer</t>
  </si>
  <si>
    <t>Blusas, bluzas, vlusas, vluzas, blusa, bluza, vluza, vlusa, camisas para mujer, camisas con botones, blusas con botones, blusa manga corta, blusa manga larga, blusa a cuadros, blusa lisa, blusa basica. QD030038AMXGD</t>
  </si>
  <si>
    <t>CAMISA DE CUELLO CON SOLAPAQD030038</t>
  </si>
  <si>
    <t>camisa de cuello con solapaqd030038 Moda Joven Y Rebelde Con Diseño Y Variedad. Compra Online La Ropa Para Definir Tu Estilo. Envíos Gratis Por +$699.</t>
  </si>
  <si>
    <t>chamarra-larga-con-capuchaqc140675-hombre</t>
  </si>
  <si>
    <t>CHAMARRA LARGA CON CAPUCHAQC140675</t>
  </si>
  <si>
    <t>chamarra larga con capuchaqc140675 Moda Joven Y Rebelde Con Diseño Y Variedad. Compra Online La Ropa Para Definir Tu Estilo. Envíos Gratis Por +$699.</t>
  </si>
  <si>
    <t>blusa-de-hombros-descubiertosqd030049-mujer</t>
  </si>
  <si>
    <t>Blusas, bluzas, vlusas, vluzas, blusa, bluza, vluza, vlusa, camisas para mujer, camisas con botones, blusas con botones, blusa manga corta, blusa manga larga, blusa a cuadros, blusa lisa, blusa basica. QD030049AMGRA</t>
  </si>
  <si>
    <t>BLUSA DE HOMBROS DESCUBIERTOSQD030049</t>
  </si>
  <si>
    <t>blusa de hombros descubiertosqd030049 Moda Joven Y Rebelde Con Diseño Y Variedad. Compra Online La Ropa Para Definir Tu Estilo. Envíos Gratis Por +$699.</t>
  </si>
  <si>
    <t>playera-con-estampado-de-letra-y-figuraqd240459-mujer</t>
  </si>
  <si>
    <t>PLAYERA CON ESTAMPADO DE LETRA Y FIGURAQD240459</t>
  </si>
  <si>
    <t>playera con estampado de letra y figuraqd240459 Moda Joven Y Rebelde Con Diseño Y Variedad. Compra Online La Ropa Para Definir Tu Estilo. Envíos Gratis Por +$699.</t>
  </si>
  <si>
    <t>playera-slim-lisa-de-cuello-redondoqd240463-mujer</t>
  </si>
  <si>
    <t>playera, palyeras, plallera, plalleras, payera, payeras, payeraz, remera, remeras, remeraz, camisetas, camicetas, camisetaz, kmisetas, kmicetas, kmisetas, kmizetaz, polo, polos, t.shirt, tank top, tanc top, top, crop top QD240463MTGRA</t>
  </si>
  <si>
    <t>PLAYERA SLIM LISA DE CUELLO REDONDOQD240463</t>
  </si>
  <si>
    <t>playera slim lisa de cuello redondoqd240463 Moda Joven Y Rebelde Con Diseño Y Variedad. Compra Online La Ropa Para Definir Tu Estilo. Envíos Gratis Por +$699.</t>
  </si>
  <si>
    <t>sudadera-estampada-con-capuchaqd250031-mujer</t>
  </si>
  <si>
    <t>SUDADERA ESTAMPADA CON CAPUCHAQD250031</t>
  </si>
  <si>
    <t>sudadera estampada con capuchaqd250031 Moda Joven Y Rebelde Con Diseño Y Variedad. Compra Online La Ropa Para Definir Tu Estilo. Envíos Gratis Por +$699.</t>
  </si>
  <si>
    <t>bra-de-encaje-con-estampado-de-floresqd040017-mujer</t>
  </si>
  <si>
    <t>brelt, bra, brelette, brasier, sujetador, sosten, corpiño, ajustador, sujetador, braa,  ropa interior, bracier, QD040017RS38</t>
  </si>
  <si>
    <t>BRA DE ENCAJE CON ESTAMPADO DE FLORESQD040017</t>
  </si>
  <si>
    <t>bra de encaje con estampado de floresqd040017 Moda Joven Y Rebelde Con Diseño Y Variedad. Compra Online La Ropa Para Definir Tu Estilo. Envíos Gratis Por +$699.</t>
  </si>
  <si>
    <t>playera-con-estampado-de-letraqc240945-hombre</t>
  </si>
  <si>
    <t>PLAYERA CON ESTAMPADO DE LETRAQC240945</t>
  </si>
  <si>
    <t>playera con estampado de letraqc240945 Moda Joven Y Rebelde Con Diseño Y Variedad. Compra Online La Ropa Para Definir Tu Estilo. Envíos Gratis Por +$699.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</si>
  <si>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</si>
  <si>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</si>
  <si>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</si>
  <si>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</si>
  <si>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8194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</si>
  <si>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</si>
  <si>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</si>
  <si>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</si>
  <si>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</si>
  <si>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8195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</si>
  <si>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</si>
  <si>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</si>
  <si>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</si>
  <si>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</si>
  <si>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8196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</si>
  <si>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</si>
  <si>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</si>
  <si>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</si>
  <si>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</si>
  <si>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8197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</si>
  <si>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</si>
  <si>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</si>
  <si>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</si>
  <si>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</si>
  <si>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8198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</si>
  <si>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</si>
  <si>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</si>
  <si>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</si>
  <si>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</si>
  <si>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8199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</si>
  <si>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</si>
  <si>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</si>
  <si>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</si>
  <si>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</si>
  <si>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8200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</si>
  <si>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</si>
  <si>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</si>
  <si>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</si>
  <si>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</si>
  <si>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8201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</si>
  <si>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</si>
  <si>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</si>
  <si>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</si>
  <si>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</si>
  <si>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8202</t>
  </si>
  <si>
    <t>83,84,101,211,212,213,214,215,216,217,218,219,220,1272,1353,1354,1355,1783,1784,1785,1786,2278,2279,2280,2281,2282,2839,3044,4342,4518,8194,8195,8196,8522,8523,8524,8525,8526,8537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</si>
  <si>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</si>
  <si>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</si>
  <si>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</si>
  <si>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8203</t>
  </si>
  <si>
    <t>83,84,101,211,212,213,214,215,216,217,218,219,220,1272,1353,1354,1355,1783,1784,1785,1786,2278,2279,2280,2281,2282,2839,3044,4342,4518,8194,8195,8196,8522,8523,8524,8525,8526,8538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</si>
  <si>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</si>
  <si>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</si>
  <si>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</si>
  <si>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8204</t>
  </si>
  <si>
    <t>83,84,101,211,212,213,214,215,216,217,218,219,220,1272,1353,1354,1355,1783,1784,1785,1786,2278,2279,2280,2281,2282,2839,3044,4342,4518,8194,8195,8196,8522,8523,8524,8525,8526,8539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</si>
  <si>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</si>
  <si>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</si>
  <si>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</si>
  <si>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8205</t>
  </si>
  <si>
    <t>83,84,101,211,212,213,214,215,216,217,218,219,220,1272,1353,1354,1355,1783,1784,1785,1786,2278,2279,2280,2281,2282,2839,3044,4342,4518,8194,8195,8196,8522,8523,8524,8525,8526,8540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</si>
  <si>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</si>
  <si>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</si>
  <si>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</si>
  <si>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8206</t>
  </si>
  <si>
    <t>83,84,101,211,212,213,214,215,216,217,218,219,220,1272,1353,1354,1355,1783,1784,1785,1786,2278,2279,2280,2281,2282,2839,3044,4342,4518,8194,8195,8196,8522,8523,8524,8525,8526,8541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</si>
  <si>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</si>
  <si>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</si>
  <si>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</si>
  <si>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8207</t>
  </si>
  <si>
    <t>83,84,101,211,212,213,214,215,216,217,218,219,220,1272,1353,1354,1355,1783,1784,1785,1786,2278,2279,2280,2281,2282,2839,3044,4342,4518,8194,8195,8196,8522,8523,8524,8525,8526,8542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</si>
  <si>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</si>
  <si>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</si>
  <si>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</si>
  <si>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8208</t>
  </si>
  <si>
    <t>83,84,101,211,212,213,214,215,216,217,218,219,220,1272,1353,1354,1355,1783,1784,1785,1786,2278,2279,2280,2281,2282,2839,3044,4342,4518,8194,8195,8196,8522,8523,8524,8525,8526,8543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</si>
  <si>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</si>
  <si>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</si>
  <si>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</si>
  <si>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8209</t>
  </si>
  <si>
    <t>83,84,101,211,212,213,214,215,216,217,218,219,220,1272,1353,1354,1355,1783,1784,1785,1786,2278,2279,2280,2281,2282,2839,3044,4342,4518,8194,8195,8196,8522,8523,8524,8525,8526,8544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</si>
  <si>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</si>
  <si>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</si>
  <si>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</si>
  <si>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8210</t>
  </si>
  <si>
    <t>83,84,101,211,212,213,214,215,216,217,218,219,220,1272,1353,1354,1355,1783,1784,1785,1786,2278,2279,2280,2281,2282,2839,3044,4342,4518,8194,8195,8196,8522,8523,8524,8525,8526,8545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</si>
  <si>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</si>
  <si>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</si>
  <si>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</si>
  <si>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8211</t>
  </si>
  <si>
    <t>83,84,101,211,212,213,214,215,216,217,218,219,220,1272,1353,1354,1355,1783,1784,1785,1786,2278,2279,2280,2281,2282,2839,3044,4342,4518,8194,8195,8196,8522,8523,8524,8525,8526,8546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</si>
  <si>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</si>
  <si>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</si>
  <si>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</si>
  <si>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8212</t>
  </si>
  <si>
    <t>83,84,101,211,212,213,214,215,216,217,218,219,220,1272,1353,1354,1355,1783,1784,1785,1786,2278,2279,2280,2281,2282,2839,3044,4342,4518,8194,8195,8196,8522,8523,8524,8525,8526,8547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</si>
  <si>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</si>
  <si>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</si>
  <si>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</si>
  <si>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8213</t>
  </si>
  <si>
    <t>83,84,101,211,212,213,214,215,216,217,218,219,220,1272,1353,1354,1355,1783,1784,1785,1786,2278,2279,2280,2281,2282,2839,3044,4342,4518,8194,8195,8196,8522,8523,8524,8525,8526,8548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</si>
  <si>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</si>
  <si>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</si>
  <si>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</si>
  <si>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8214</t>
  </si>
  <si>
    <t>83,84,101,211,212,213,214,215,216,217,218,219,220,1272,1353,1354,1355,1783,1784,1785,1786,2278,2279,2280,2281,2282,2839,3044,4342,4518,8194,8195,8196,8522,8523,8524,8525,8526,8549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</si>
  <si>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</si>
  <si>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</si>
  <si>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</si>
  <si>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8215</t>
  </si>
  <si>
    <t>83,84,101,211,212,213,214,215,216,217,218,219,220,1272,1353,1354,1355,1783,1784,1785,1786,2278,2279,2280,2281,2282,2839,3044,4342,4518,8194,8195,8196,8522,8523,8524,8525,8526,8550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</si>
  <si>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</si>
  <si>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</si>
  <si>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</si>
  <si>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8216</t>
  </si>
  <si>
    <t>83,84,101,211,212,213,214,215,216,217,218,219,220,1272,1353,1354,1355,1783,1784,1785,1786,2278,2279,2280,2281,2282,2839,3044,4342,4518,8194,8195,8196,8522,8523,8524,8525,8526,8551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</si>
  <si>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</si>
  <si>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</si>
  <si>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</si>
  <si>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8217</t>
  </si>
  <si>
    <t>83,84,101,211,212,213,214,215,216,217,218,219,220,1272,1353,1354,1355,1783,1784,1785,1786,2278,2279,2280,2281,2282,2839,3044,4342,4518,8194,8195,8196,8522,8523,8524,8525,8526,8552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</si>
  <si>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</si>
  <si>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</si>
  <si>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</si>
  <si>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8218</t>
  </si>
  <si>
    <t>83,84,101,211,212,213,214,215,216,217,218,219,220,1272,1353,1354,1355,1783,1784,1785,1786,2278,2279,2280,2281,2282,2839,3044,4342,4518,8194,8195,8196,8522,8523,8524,8525,8526,8553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</si>
  <si>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</si>
  <si>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</si>
  <si>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</si>
  <si>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8219</t>
  </si>
  <si>
    <t>83,84,101,211,212,213,214,215,216,217,218,219,220,1272,1353,1354,1355,1783,1784,1785,1786,2278,2279,2280,2281,2282,2839,3044,4342,4518,8194,8195,8196,8522,8523,8524,8525,8526,8554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</si>
  <si>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</si>
  <si>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</si>
  <si>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</si>
  <si>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8220</t>
  </si>
  <si>
    <t>83,84,101,211,212,213,214,215,216,217,218,219,220,1272,1353,1354,1355,1783,1784,1785,1786,2278,2279,2280,2281,2282,2839,3044,4342,4518,8194,8195,8196,8522,8523,8524,8525,8526,8555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</si>
  <si>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</si>
  <si>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</si>
  <si>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</si>
  <si>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8221</t>
  </si>
  <si>
    <t>83,84,101,211,212,213,214,215,216,217,218,219,220,1272,1353,1354,1355,1783,1784,1785,1786,2278,2279,2280,2281,2282,2839,3044,4342,4518,8194,8195,8196,8522,8523,8524,8525,8526,8556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</si>
  <si>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</si>
  <si>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</si>
  <si>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</si>
  <si>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8222</t>
  </si>
  <si>
    <t>83,84,101,211,212,213,214,215,216,217,218,219,220,1272,1353,1354,1355,1783,1784,1785,1786,2278,2279,2280,2281,2282,2839,3044,4342,4518,8194,8195,8196,8522,8523,8524,8525,8526,8557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</si>
  <si>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</si>
  <si>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</si>
  <si>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</si>
  <si>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8223</t>
  </si>
  <si>
    <t>83,84,101,211,212,213,214,215,216,217,218,219,220,1272,1353,1354,1355,1783,1784,1785,1786,2278,2279,2280,2281,2282,2839,3044,4342,4518,8194,8195,8196,8522,8523,8524,8525,8526,8558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</si>
  <si>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</si>
  <si>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</si>
  <si>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</si>
  <si>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8224</t>
  </si>
  <si>
    <t>83,84,101,211,212,213,214,215,216,217,218,219,220,1272,1353,1354,1355,1783,1784,1785,1786,2278,2279,2280,2281,2282,2839,3044,4342,4518,8194,8195,8196,8522,8523,8524,8525,8526,8559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</si>
  <si>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</si>
  <si>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</si>
  <si>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</si>
  <si>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8225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</si>
  <si>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</si>
  <si>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</si>
  <si>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</si>
  <si>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</si>
  <si>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8226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</si>
  <si>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</si>
  <si>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</si>
  <si>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</si>
  <si>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</si>
  <si>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8227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</si>
  <si>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</si>
  <si>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</si>
  <si>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</si>
  <si>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</si>
  <si>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8228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</si>
  <si>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</si>
  <si>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</si>
  <si>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</si>
  <si>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</si>
  <si>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8229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</si>
  <si>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</si>
  <si>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</si>
  <si>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</si>
  <si>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</si>
  <si>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8230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</si>
  <si>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</si>
  <si>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</si>
  <si>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</si>
  <si>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</si>
  <si>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8231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</si>
  <si>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</si>
  <si>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</si>
  <si>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</si>
  <si>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</si>
  <si>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8232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</si>
  <si>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</si>
  <si>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</si>
  <si>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</si>
  <si>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</si>
  <si>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8233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</si>
  <si>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</si>
  <si>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</si>
  <si>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</si>
  <si>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</si>
  <si>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8234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</si>
  <si>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</si>
  <si>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</si>
  <si>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</si>
  <si>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</si>
  <si>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8235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</si>
  <si>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</si>
  <si>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</si>
  <si>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</si>
  <si>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</si>
  <si>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8236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</si>
  <si>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</si>
  <si>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</si>
  <si>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</si>
  <si>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</si>
  <si>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8237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</si>
  <si>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</si>
  <si>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</si>
  <si>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</si>
  <si>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</si>
  <si>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8238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</si>
  <si>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</si>
  <si>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</si>
  <si>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</si>
  <si>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</si>
  <si>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8239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</si>
  <si>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</si>
  <si>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</si>
  <si>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</si>
  <si>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</si>
  <si>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8240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</si>
  <si>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</si>
  <si>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</si>
  <si>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</si>
  <si>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</si>
  <si>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8241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</si>
  <si>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</si>
  <si>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</si>
  <si>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</si>
  <si>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</si>
  <si>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8242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</si>
  <si>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</si>
  <si>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</si>
  <si>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</si>
  <si>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</si>
  <si>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8243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</si>
  <si>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</si>
  <si>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</si>
  <si>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</si>
  <si>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</si>
  <si>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8244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</si>
  <si>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</si>
  <si>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</si>
  <si>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</si>
  <si>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</si>
  <si>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8245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</si>
  <si>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</si>
  <si>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</si>
  <si>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</si>
  <si>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</si>
  <si>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8246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</si>
  <si>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</si>
  <si>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</si>
  <si>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</si>
  <si>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</si>
  <si>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8247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</si>
  <si>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</si>
  <si>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</si>
  <si>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</si>
  <si>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</si>
  <si>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8248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</si>
  <si>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</si>
  <si>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</si>
  <si>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</si>
  <si>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</si>
  <si>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8249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</si>
  <si>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</si>
  <si>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</si>
  <si>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</si>
  <si>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</si>
  <si>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8250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</si>
  <si>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</si>
  <si>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</si>
  <si>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</si>
  <si>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</si>
  <si>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8251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</si>
  <si>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</si>
  <si>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</si>
  <si>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</si>
  <si>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</si>
  <si>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8252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</si>
  <si>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</si>
  <si>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</si>
  <si>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</si>
  <si>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</si>
  <si>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8253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</si>
  <si>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</si>
  <si>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</si>
  <si>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</si>
  <si>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</si>
  <si>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8254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</si>
  <si>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</si>
  <si>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</si>
  <si>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</si>
  <si>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</si>
  <si>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8255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</si>
  <si>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</si>
  <si>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</si>
  <si>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</si>
  <si>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</si>
  <si>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8256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</si>
  <si>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</si>
  <si>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</si>
  <si>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</si>
  <si>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</si>
  <si>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8257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</si>
  <si>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</si>
  <si>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</si>
  <si>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</si>
  <si>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</si>
  <si>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8258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</si>
  <si>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</si>
  <si>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</si>
  <si>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</si>
  <si>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</si>
  <si>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8259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</si>
  <si>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</si>
  <si>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</si>
  <si>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</si>
  <si>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</si>
  <si>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8260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</si>
  <si>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</si>
  <si>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</si>
  <si>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</si>
  <si>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</si>
  <si>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8261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</si>
  <si>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</si>
  <si>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</si>
  <si>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</si>
  <si>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</si>
  <si>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8262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</si>
  <si>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</si>
  <si>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</si>
  <si>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</si>
  <si>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</si>
  <si>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8263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</si>
  <si>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</si>
  <si>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</si>
  <si>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</si>
  <si>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</si>
  <si>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8264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</si>
  <si>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</si>
  <si>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</si>
  <si>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</si>
  <si>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</si>
  <si>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8265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</si>
  <si>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</si>
  <si>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</si>
  <si>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</si>
  <si>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</si>
  <si>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8266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</si>
  <si>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</si>
  <si>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</si>
  <si>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</si>
  <si>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</si>
  <si>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8267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</si>
  <si>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</si>
  <si>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</si>
  <si>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</si>
  <si>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</si>
  <si>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8268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</si>
  <si>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</si>
  <si>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</si>
  <si>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</si>
  <si>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</si>
  <si>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8269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</si>
  <si>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</si>
  <si>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</si>
  <si>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</si>
  <si>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</si>
  <si>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8270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</si>
  <si>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</si>
  <si>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</si>
  <si>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</si>
  <si>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</si>
  <si>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8271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</si>
  <si>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</si>
  <si>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</si>
  <si>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</si>
  <si>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</si>
  <si>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8272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</si>
  <si>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</si>
  <si>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</si>
  <si>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</si>
  <si>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</si>
  <si>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8273</t>
  </si>
  <si>
    <t>83,84,101,211,212,213,214,215,216,217,218,219,220,1272,1353,1354,1355,1783,1784,1785,1786,2278,2279,2280,2281,2282,2839,3044,4342,4518,8194,8195,8196,8522,8523,8524,8525,8526,8608</t>
  </si>
  <si>
    <t>85,86,87,1356,2121,2122,2623,3045,3773</t>
  </si>
  <si>
    <t>79,80,82,93,94,96,99,1787,1788,2624,2625,2626,2840,3046,3693,4343,4519,4520,9086,9087,9088,9089,9090,9091,9092,9093,9094,9095,9096,9097,9098,9099,9168,9169,9170,9171,9212,9213,9271,9272,9484,9656</t>
  </si>
  <si>
    <t>88,89,90,91,92,1582,2627,2628,2710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</si>
  <si>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8274</t>
  </si>
  <si>
    <t>83,84,101,211,212,213,214,215,216,217,218,219,220,1272,1353,1354,1355,1783,1784,1785,1786,2278,2279,2280,2281,2282,2839,3044,4342,4518,8194,8195,8196,8522,8523,8524,8525,8526,8609</t>
  </si>
  <si>
    <t>85,86,87,1356,2121,2122,2623,3045,3774</t>
  </si>
  <si>
    <t>79,80,82,93,94,96,99,1787,1788,2624,2625,2626,2840,3046,3693,4343,4519,4520,9086,9087,9088,9089,9090,9091,9092,9093,9094,9095,9096,9097,9098,9099,9168,9169,9170,9171,9212,9213,9271,9272,9484,9657</t>
  </si>
  <si>
    <t>88,89,90,91,92,1582,2627,2628,2711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</si>
  <si>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8275</t>
  </si>
  <si>
    <t>83,84,101,211,212,213,214,215,216,217,218,219,220,1272,1353,1354,1355,1783,1784,1785,1786,2278,2279,2280,2281,2282,2839,3044,4342,4518,8194,8195,8196,8522,8523,8524,8525,8526,8610</t>
  </si>
  <si>
    <t>85,86,87,1356,2121,2122,2623,3045,3775</t>
  </si>
  <si>
    <t>79,80,82,93,94,96,99,1787,1788,2624,2625,2626,2840,3046,3693,4343,4519,4520,9086,9087,9088,9089,9090,9091,9092,9093,9094,9095,9096,9097,9098,9099,9168,9169,9170,9171,9212,9213,9271,9272,9484,9658</t>
  </si>
  <si>
    <t>88,89,90,91,92,1582,2627,2628,2712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</si>
  <si>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8276</t>
  </si>
  <si>
    <t>83,84,101,211,212,213,214,215,216,217,218,219,220,1272,1353,1354,1355,1783,1784,1785,1786,2278,2279,2280,2281,2282,2839,3044,4342,4518,8194,8195,8196,8522,8523,8524,8525,8526,8611</t>
  </si>
  <si>
    <t>85,86,87,1356,2121,2122,2623,3045,3776</t>
  </si>
  <si>
    <t>79,80,82,93,94,96,99,1787,1788,2624,2625,2626,2840,3046,3693,4343,4519,4520,9086,9087,9088,9089,9090,9091,9092,9093,9094,9095,9096,9097,9098,9099,9168,9169,9170,9171,9212,9213,9271,9272,9484,9659</t>
  </si>
  <si>
    <t>88,89,90,91,92,1582,2627,2628,2713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</si>
  <si>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8277</t>
  </si>
  <si>
    <t>83,84,101,211,212,213,214,215,216,217,218,219,220,1272,1353,1354,1355,1783,1784,1785,1786,2278,2279,2280,2281,2282,2839,3044,4342,4518,8194,8195,8196,8522,8523,8524,8525,8526,8612</t>
  </si>
  <si>
    <t>85,86,87,1356,2121,2122,2623,3045,3777</t>
  </si>
  <si>
    <t>79,80,82,93,94,96,99,1787,1788,2624,2625,2626,2840,3046,3693,4343,4519,4520,9086,9087,9088,9089,9090,9091,9092,9093,9094,9095,9096,9097,9098,9099,9168,9169,9170,9171,9212,9213,9271,9272,9484,9660</t>
  </si>
  <si>
    <t>88,89,90,91,92,1582,2627,2628,2714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</si>
  <si>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8278</t>
  </si>
  <si>
    <t>83,84,101,211,212,213,214,215,216,217,218,219,220,1272,1353,1354,1355,1783,1784,1785,1786,2278,2279,2280,2281,2282,2839,3044,4342,4518,8194,8195,8196,8522,8523,8524,8525,8526,8613</t>
  </si>
  <si>
    <t>85,86,87,1356,2121,2122,2623,3045,3778</t>
  </si>
  <si>
    <t>79,80,82,93,94,96,99,1787,1788,2624,2625,2626,2840,3046,3693,4343,4519,4520,9086,9087,9088,9089,9090,9091,9092,9093,9094,9095,9096,9097,9098,9099,9168,9169,9170,9171,9212,9213,9271,9272,9484,9661</t>
  </si>
  <si>
    <t>88,89,90,91,92,1582,2627,2628,2715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</si>
  <si>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8279</t>
  </si>
  <si>
    <t>83,84,101,211,212,213,214,215,216,217,218,219,220,1272,1353,1354,1355,1783,1784,1785,1786,2278,2279,2280,2281,2282,2839,3044,4342,4518,8194,8195,8196,8522,8523,8524,8525,8526,8614</t>
  </si>
  <si>
    <t>85,86,87,1356,2121,2122,2623,3045,3779</t>
  </si>
  <si>
    <t>79,80,82,93,94,96,99,1787,1788,2624,2625,2626,2840,3046,3693,4343,4519,4520,9086,9087,9088,9089,9090,9091,9092,9093,9094,9095,9096,9097,9098,9099,9168,9169,9170,9171,9212,9213,9271,9272,9484,9662</t>
  </si>
  <si>
    <t>88,89,90,91,92,1582,2627,2628,2716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</si>
  <si>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8280</t>
  </si>
  <si>
    <t>83,84,101,211,212,213,214,215,216,217,218,219,220,1272,1353,1354,1355,1783,1784,1785,1786,2278,2279,2280,2281,2282,2839,3044,4342,4518,8194,8195,8196,8522,8523,8524,8525,8526,8615</t>
  </si>
  <si>
    <t>85,86,87,1356,2121,2122,2623,3045,3780</t>
  </si>
  <si>
    <t>79,80,82,93,94,96,99,1787,1788,2624,2625,2626,2840,3046,3693,4343,4519,4520,9086,9087,9088,9089,9090,9091,9092,9093,9094,9095,9096,9097,9098,9099,9168,9169,9170,9171,9212,9213,9271,9272,9484,9663</t>
  </si>
  <si>
    <t>88,89,90,91,92,1582,2627,2628,2717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</si>
  <si>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8281</t>
  </si>
  <si>
    <t>83,84,101,211,212,213,214,215,216,217,218,219,220,1272,1353,1354,1355,1783,1784,1785,1786,2278,2279,2280,2281,2282,2839,3044,4342,4518,8194,8195,8196,8522,8523,8524,8525,8526,8616</t>
  </si>
  <si>
    <t>85,86,87,1356,2121,2122,2623,3045,3781</t>
  </si>
  <si>
    <t>79,80,82,93,94,96,99,1787,1788,2624,2625,2626,2840,3046,3693,4343,4519,4520,9086,9087,9088,9089,9090,9091,9092,9093,9094,9095,9096,9097,9098,9099,9168,9169,9170,9171,9212,9213,9271,9272,9484,9664</t>
  </si>
  <si>
    <t>88,89,90,91,92,1582,2627,2628,2718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</si>
  <si>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8282</t>
  </si>
  <si>
    <t>83,84,101,211,212,213,214,215,216,217,218,219,220,1272,1353,1354,1355,1783,1784,1785,1786,2278,2279,2280,2281,2282,2839,3044,4342,4518,8194,8195,8196,8522,8523,8524,8525,8526,8617</t>
  </si>
  <si>
    <t>85,86,87,1356,2121,2122,2623,3045,3782</t>
  </si>
  <si>
    <t>79,80,82,93,94,96,99,1787,1788,2624,2625,2626,2840,3046,3693,4343,4519,4520,9086,9087,9088,9089,9090,9091,9092,9093,9094,9095,9096,9097,9098,9099,9168,9169,9170,9171,9212,9213,9271,9272,9484,9665</t>
  </si>
  <si>
    <t>88,89,90,91,92,1582,2627,2628,2719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</si>
  <si>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8283</t>
  </si>
  <si>
    <t>83,84,101,211,212,213,214,215,216,217,218,219,220,1272,1353,1354,1355,1783,1784,1785,1786,2278,2279,2280,2281,2282,2839,3044,4342,4518,8194,8195,8196,8522,8523,8524,8525,8526,8618</t>
  </si>
  <si>
    <t>85,86,87,1356,2121,2122,2623,3045,3783</t>
  </si>
  <si>
    <t>79,80,82,93,94,96,99,1787,1788,2624,2625,2626,2840,3046,3693,4343,4519,4520,9086,9087,9088,9089,9090,9091,9092,9093,9094,9095,9096,9097,9098,9099,9168,9169,9170,9171,9212,9213,9271,9272,9484,9666</t>
  </si>
  <si>
    <t>88,89,90,91,92,1582,2627,2628,2720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</si>
  <si>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8284</t>
  </si>
  <si>
    <t>83,84,101,211,212,213,214,215,216,217,218,219,220,1272,1353,1354,1355,1783,1784,1785,1786,2278,2279,2280,2281,2282,2839,3044,4342,4518,8194,8195,8196,8522,8523,8524,8525,8526,8619</t>
  </si>
  <si>
    <t>85,86,87,1356,2121,2122,2623,3045,3784</t>
  </si>
  <si>
    <t>79,80,82,93,94,96,99,1787,1788,2624,2625,2626,2840,3046,3693,4343,4519,4520,9086,9087,9088,9089,9090,9091,9092,9093,9094,9095,9096,9097,9098,9099,9168,9169,9170,9171,9212,9213,9271,9272,9484,9667</t>
  </si>
  <si>
    <t>88,89,90,91,92,1582,2627,2628,2721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</si>
  <si>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8285</t>
  </si>
  <si>
    <t>83,84,101,211,212,213,214,215,216,217,218,219,220,1272,1353,1354,1355,1783,1784,1785,1786,2278,2279,2280,2281,2282,2839,3044,4342,4518,8194,8195,8196,8522,8523,8524,8525,8526,8620</t>
  </si>
  <si>
    <t>85,86,87,1356,2121,2122,2623,3045,3785</t>
  </si>
  <si>
    <t>79,80,82,93,94,96,99,1787,1788,2624,2625,2626,2840,3046,3693,4343,4519,4520,9086,9087,9088,9089,9090,9091,9092,9093,9094,9095,9096,9097,9098,9099,9168,9169,9170,9171,9212,9213,9271,9272,9484,9668</t>
  </si>
  <si>
    <t>88,89,90,91,92,1582,2627,2628,2722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</si>
  <si>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8286</t>
  </si>
  <si>
    <t>83,84,101,211,212,213,214,215,216,217,218,219,220,1272,1353,1354,1355,1783,1784,1785,1786,2278,2279,2280,2281,2282,2839,3044,4342,4518,8194,8195,8196,8522,8523,8524,8525,8526,8621</t>
  </si>
  <si>
    <t>85,86,87,1356,2121,2122,2623,3045,3786</t>
  </si>
  <si>
    <t>79,80,82,93,94,96,99,1787,1788,2624,2625,2626,2840,3046,3693,4343,4519,4520,9086,9087,9088,9089,9090,9091,9092,9093,9094,9095,9096,9097,9098,9099,9168,9169,9170,9171,9212,9213,9271,9272,9484,9669</t>
  </si>
  <si>
    <t>88,89,90,91,92,1582,2627,2628,2723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</si>
  <si>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8287</t>
  </si>
  <si>
    <t>83,84,101,211,212,213,214,215,216,217,218,219,220,1272,1353,1354,1355,1783,1784,1785,1786,2278,2279,2280,2281,2282,2839,3044,4342,4518,8194,8195,8196,8522,8523,8524,8525,8526,8622</t>
  </si>
  <si>
    <t>85,86,87,1356,2121,2122,2623,3045,3787</t>
  </si>
  <si>
    <t>79,80,82,93,94,96,99,1787,1788,2624,2625,2626,2840,3046,3693,4343,4519,4520,9086,9087,9088,9089,9090,9091,9092,9093,9094,9095,9096,9097,9098,9099,9168,9169,9170,9171,9212,9213,9271,9272,9484,9670</t>
  </si>
  <si>
    <t>88,89,90,91,92,1582,2627,2628,2724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</si>
  <si>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8288</t>
  </si>
  <si>
    <t>83,84,101,211,212,213,214,215,216,217,218,219,220,1272,1353,1354,1355,1783,1784,1785,1786,2278,2279,2280,2281,2282,2839,3044,4342,4518,8194,8195,8196,8522,8523,8524,8525,8526,8623</t>
  </si>
  <si>
    <t>85,86,87,1356,2121,2122,2623,3045,3788</t>
  </si>
  <si>
    <t>79,80,82,93,94,96,99,1787,1788,2624,2625,2626,2840,3046,3693,4343,4519,4520,9086,9087,9088,9089,9090,9091,9092,9093,9094,9095,9096,9097,9098,9099,9168,9169,9170,9171,9212,9213,9271,9272,9484,9671</t>
  </si>
  <si>
    <t>88,89,90,91,92,1582,2627,2628,2725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</si>
  <si>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8289</t>
  </si>
  <si>
    <t>83,84,101,211,212,213,214,215,216,217,218,219,220,1272,1353,1354,1355,1783,1784,1785,1786,2278,2279,2280,2281,2282,2839,3044,4342,4518,8194,8195,8196,8522,8523,8524,8525,8526,8624</t>
  </si>
  <si>
    <t>85,86,87,1356,2121,2122,2623,3045,3789</t>
  </si>
  <si>
    <t>79,80,82,93,94,96,99,1787,1788,2624,2625,2626,2840,3046,3693,4343,4519,4520,9086,9087,9088,9089,9090,9091,9092,9093,9094,9095,9096,9097,9098,9099,9168,9169,9170,9171,9212,9213,9271,9272,9484,9672</t>
  </si>
  <si>
    <t>88,89,90,91,92,1582,2627,2628,2726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</si>
  <si>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8290</t>
  </si>
  <si>
    <t>83,84,101,211,212,213,214,215,216,217,218,219,220,1272,1353,1354,1355,1783,1784,1785,1786,2278,2279,2280,2281,2282,2839,3044,4342,4518,8194,8195,8196,8522,8523,8524,8525,8526,8625</t>
  </si>
  <si>
    <t>85,86,87,1356,2121,2122,2623,3045,3790</t>
  </si>
  <si>
    <t>79,80,82,93,94,96,99,1787,1788,2624,2625,2626,2840,3046,3693,4343,4519,4520,9086,9087,9088,9089,9090,9091,9092,9093,9094,9095,9096,9097,9098,9099,9168,9169,9170,9171,9212,9213,9271,9272,9484,9673</t>
  </si>
  <si>
    <t>88,89,90,91,92,1582,2627,2628,2727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</si>
  <si>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8291</t>
  </si>
  <si>
    <t>83,84,101,211,212,213,214,215,216,217,218,219,220,1272,1353,1354,1355,1783,1784,1785,1786,2278,2279,2280,2281,2282,2839,3044,4342,4518,8194,8195,8196,8522,8523,8524,8525,8526,8626</t>
  </si>
  <si>
    <t>85,86,87,1356,2121,2122,2623,3045,3791</t>
  </si>
  <si>
    <t>79,80,82,93,94,96,99,1787,1788,2624,2625,2626,2840,3046,3693,4343,4519,4520,9086,9087,9088,9089,9090,9091,9092,9093,9094,9095,9096,9097,9098,9099,9168,9169,9170,9171,9212,9213,9271,9272,9484,9674</t>
  </si>
  <si>
    <t>88,89,90,91,92,1582,2627,2628,2728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</si>
  <si>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8292</t>
  </si>
  <si>
    <t>83,84,101,211,212,213,214,215,216,217,218,219,220,1272,1353,1354,1355,1783,1784,1785,1786,2278,2279,2280,2281,2282,2839,3044,4342,4518,8194,8195,8196,8522,8523,8524,8525,8526,8627</t>
  </si>
  <si>
    <t>85,86,87,1356,2121,2122,2623,3045,3792</t>
  </si>
  <si>
    <t>79,80,82,93,94,96,99,1787,1788,2624,2625,2626,2840,3046,3693,4343,4519,4520,9086,9087,9088,9089,9090,9091,9092,9093,9094,9095,9096,9097,9098,9099,9168,9169,9170,9171,9212,9213,9271,9272,9484,9675</t>
  </si>
  <si>
    <t>88,89,90,91,92,1582,2627,2628,2729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</si>
  <si>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8293</t>
  </si>
  <si>
    <t>83,84,101,211,212,213,214,215,216,217,218,219,220,1272,1353,1354,1355,1783,1784,1785,1786,2278,2279,2280,2281,2282,2839,3044,4342,4518,8194,8195,8196,8522,8523,8524,8525,8526,8628</t>
  </si>
  <si>
    <t>85,86,87,1356,2121,2122,2623,3045,3793</t>
  </si>
  <si>
    <t>79,80,82,93,94,96,99,1787,1788,2624,2625,2626,2840,3046,3693,4343,4519,4520,9086,9087,9088,9089,9090,9091,9092,9093,9094,9095,9096,9097,9098,9099,9168,9169,9170,9171,9212,9213,9271,9272,9484,9676</t>
  </si>
  <si>
    <t>88,89,90,91,92,1582,2627,2628,2730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</si>
  <si>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8294</t>
  </si>
  <si>
    <t>83,84,101,211,212,213,214,215,216,217,218,219,220,1272,1353,1354,1355,1783,1784,1785,1786,2278,2279,2280,2281,2282,2839,3044,4342,4518,8194,8195,8196,8522,8523,8524,8525,8526,8629</t>
  </si>
  <si>
    <t>85,86,87,1356,2121,2122,2623,3045,3794</t>
  </si>
  <si>
    <t>79,80,82,93,94,96,99,1787,1788,2624,2625,2626,2840,3046,3693,4343,4519,4520,9086,9087,9088,9089,9090,9091,9092,9093,9094,9095,9096,9097,9098,9099,9168,9169,9170,9171,9212,9213,9271,9272,9484,9677</t>
  </si>
  <si>
    <t>88,89,90,91,92,1582,2627,2628,2731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</si>
  <si>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8295</t>
  </si>
  <si>
    <t>83,84,101,211,212,213,214,215,216,217,218,219,220,1272,1353,1354,1355,1783,1784,1785,1786,2278,2279,2280,2281,2282,2839,3044,4342,4518,8194,8195,8196,8522,8523,8524,8525,8526,8630</t>
  </si>
  <si>
    <t>85,86,87,1356,2121,2122,2623,3045,3795</t>
  </si>
  <si>
    <t>79,80,82,93,94,96,99,1787,1788,2624,2625,2626,2840,3046,3693,4343,4519,4520,9086,9087,9088,9089,9090,9091,9092,9093,9094,9095,9096,9097,9098,9099,9168,9169,9170,9171,9212,9213,9271,9272,9484,9678</t>
  </si>
  <si>
    <t>88,89,90,91,92,1582,2627,2628,2732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</si>
  <si>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8296</t>
  </si>
  <si>
    <t>83,84,101,211,212,213,214,215,216,217,218,219,220,1272,1353,1354,1355,1783,1784,1785,1786,2278,2279,2280,2281,2282,2839,3044,4342,4518,8194,8195,8196,8522,8523,8524,8525,8526,8631</t>
  </si>
  <si>
    <t>85,86,87,1356,2121,2122,2623,3045,3796</t>
  </si>
  <si>
    <t>79,80,82,93,94,96,99,1787,1788,2624,2625,2626,2840,3046,3693,4343,4519,4520,9086,9087,9088,9089,9090,9091,9092,9093,9094,9095,9096,9097,9098,9099,9168,9169,9170,9171,9212,9213,9271,9272,9484,9679</t>
  </si>
  <si>
    <t>88,89,90,91,92,1582,2627,2628,2733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</si>
  <si>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8297</t>
  </si>
  <si>
    <t>83,84,101,211,212,213,214,215,216,217,218,219,220,1272,1353,1354,1355,1783,1784,1785,1786,2278,2279,2280,2281,2282,2839,3044,4342,4518,8194,8195,8196,8522,8523,8524,8525,8526,8632</t>
  </si>
  <si>
    <t>85,86,87,1356,2121,2122,2623,3045,3797</t>
  </si>
  <si>
    <t>79,80,82,93,94,96,99,1787,1788,2624,2625,2626,2840,3046,3693,4343,4519,4520,9086,9087,9088,9089,9090,9091,9092,9093,9094,9095,9096,9097,9098,9099,9168,9169,9170,9171,9212,9213,9271,9272,9484,9680</t>
  </si>
  <si>
    <t>88,89,90,91,92,1582,2627,2628,2734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</si>
  <si>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8298</t>
  </si>
  <si>
    <t>83,84,101,211,212,213,214,215,216,217,218,219,220,1272,1353,1354,1355,1783,1784,1785,1786,2278,2279,2280,2281,2282,2839,3044,4342,4518,8194,8195,8196,8522,8523,8524,8525,8526,8633</t>
  </si>
  <si>
    <t>85,86,87,1356,2121,2122,2623,3045,3798</t>
  </si>
  <si>
    <t>79,80,82,93,94,96,99,1787,1788,2624,2625,2626,2840,3046,3693,4343,4519,4520,9086,9087,9088,9089,9090,9091,9092,9093,9094,9095,9096,9097,9098,9099,9168,9169,9170,9171,9212,9213,9271,9272,9484,9681</t>
  </si>
  <si>
    <t>88,89,90,91,92,1582,2627,2628,2735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</si>
  <si>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8299</t>
  </si>
  <si>
    <t>83,84,101,211,212,213,214,215,216,217,218,219,220,1272,1353,1354,1355,1783,1784,1785,1786,2278,2279,2280,2281,2282,2839,3044,4342,4518,8194,8195,8196,8522,8523,8524,8525,8526,8634</t>
  </si>
  <si>
    <t>85,86,87,1356,2121,2122,2623,3045,3799</t>
  </si>
  <si>
    <t>79,80,82,93,94,96,99,1787,1788,2624,2625,2626,2840,3046,3693,4343,4519,4520,9086,9087,9088,9089,9090,9091,9092,9093,9094,9095,9096,9097,9098,9099,9168,9169,9170,9171,9212,9213,9271,9272,9484,9682</t>
  </si>
  <si>
    <t>88,89,90,91,92,1582,2627,2628,2736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</si>
  <si>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8300</t>
  </si>
  <si>
    <t>83,84,101,211,212,213,214,215,216,217,218,219,220,1272,1353,1354,1355,1783,1784,1785,1786,2278,2279,2280,2281,2282,2839,3044,4342,4518,8194,8195,8196,8522,8523,8524,8525,8526,8635</t>
  </si>
  <si>
    <t>85,86,87,1356,2121,2122,2623,3045,3800</t>
  </si>
  <si>
    <t>79,80,82,93,94,96,99,1787,1788,2624,2625,2626,2840,3046,3693,4343,4519,4520,9086,9087,9088,9089,9090,9091,9092,9093,9094,9095,9096,9097,9098,9099,9168,9169,9170,9171,9212,9213,9271,9272,9484,9683</t>
  </si>
  <si>
    <t>88,89,90,91,92,1582,2627,2628,2737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</si>
  <si>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8301</t>
  </si>
  <si>
    <t>83,84,101,211,212,213,214,215,216,217,218,219,220,1272,1353,1354,1355,1783,1784,1785,1786,2278,2279,2280,2281,2282,2839,3044,4342,4518,8194,8195,8196,8522,8523,8524,8525,8526,8636</t>
  </si>
  <si>
    <t>85,86,87,1356,2121,2122,2623,3045,3801</t>
  </si>
  <si>
    <t>79,80,82,93,94,96,99,1787,1788,2624,2625,2626,2840,3046,3693,4343,4519,4520,9086,9087,9088,9089,9090,9091,9092,9093,9094,9095,9096,9097,9098,9099,9168,9169,9170,9171,9212,9213,9271,9272,9484,9684</t>
  </si>
  <si>
    <t>88,89,90,91,92,1582,2627,2628,2738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</si>
  <si>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8302</t>
  </si>
  <si>
    <t>83,84,101,211,212,213,214,215,216,217,218,219,220,1272,1353,1354,1355,1783,1784,1785,1786,2278,2279,2280,2281,2282,2839,3044,4342,4518,8194,8195,8196,8522,8523,8524,8525,8526,8637</t>
  </si>
  <si>
    <t>85,86,87,1356,2121,2122,2623,3045,3802</t>
  </si>
  <si>
    <t>79,80,82,93,94,96,99,1787,1788,2624,2625,2626,2840,3046,3693,4343,4519,4520,9086,9087,9088,9089,9090,9091,9092,9093,9094,9095,9096,9097,9098,9099,9168,9169,9170,9171,9212,9213,9271,9272,9484,9685</t>
  </si>
  <si>
    <t>88,89,90,91,92,1582,2627,2628,2739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</si>
  <si>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8303</t>
  </si>
  <si>
    <t>83,84,101,211,212,213,214,215,216,217,218,219,220,1272,1353,1354,1355,1783,1784,1785,1786,2278,2279,2280,2281,2282,2839,3044,4342,4518,8194,8195,8196,8522,8523,8524,8525,8526,8638</t>
  </si>
  <si>
    <t>85,86,87,1356,2121,2122,2623,3045,3803</t>
  </si>
  <si>
    <t>79,80,82,93,94,96,99,1787,1788,2624,2625,2626,2840,3046,3693,4343,4519,4520,9086,9087,9088,9089,9090,9091,9092,9093,9094,9095,9096,9097,9098,9099,9168,9169,9170,9171,9212,9213,9271,9272,9484,9686</t>
  </si>
  <si>
    <t>88,89,90,91,92,1582,2627,2628,2740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</si>
  <si>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8304</t>
  </si>
  <si>
    <t>83,84,101,211,212,213,214,215,216,217,218,219,220,1272,1353,1354,1355,1783,1784,1785,1786,2278,2279,2280,2281,2282,2839,3044,4342,4518,8194,8195,8196,8522,8523,8524,8525,8526,8639</t>
  </si>
  <si>
    <t>85,86,87,1356,2121,2122,2623,3045,3804</t>
  </si>
  <si>
    <t>79,80,82,93,94,96,99,1787,1788,2624,2625,2626,2840,3046,3693,4343,4519,4520,9086,9087,9088,9089,9090,9091,9092,9093,9094,9095,9096,9097,9098,9099,9168,9169,9170,9171,9212,9213,9271,9272,9484,9687</t>
  </si>
  <si>
    <t>88,89,90,91,92,1582,2627,2628,2741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</si>
  <si>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8305</t>
  </si>
  <si>
    <t>83,84,101,211,212,213,214,215,216,217,218,219,220,1272,1353,1354,1355,1783,1784,1785,1786,2278,2279,2280,2281,2282,2839,3044,4342,4518,8194,8195,8196,8522,8523,8524,8525,8526,8640</t>
  </si>
  <si>
    <t>85,86,87,1356,2121,2122,2623,3045,3805</t>
  </si>
  <si>
    <t>79,80,82,93,94,96,99,1787,1788,2624,2625,2626,2840,3046,3693,4343,4519,4520,9086,9087,9088,9089,9090,9091,9092,9093,9094,9095,9096,9097,9098,9099,9168,9169,9170,9171,9212,9213,9271,9272,9484,9688</t>
  </si>
  <si>
    <t>88,89,90,91,92,1582,2627,2628,2742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</si>
  <si>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8306</t>
  </si>
  <si>
    <t>83,84,101,211,212,213,214,215,216,217,218,219,220,1272,1353,1354,1355,1783,1784,1785,1786,2278,2279,2280,2281,2282,2839,3044,4342,4518,8194,8195,8196,8522,8523,8524,8525,8526,8641</t>
  </si>
  <si>
    <t>85,86,87,1356,2121,2122,2623,3045,3806</t>
  </si>
  <si>
    <t>79,80,82,93,94,96,99,1787,1788,2624,2625,2626,2840,3046,3693,4343,4519,4520,9086,9087,9088,9089,9090,9091,9092,9093,9094,9095,9096,9097,9098,9099,9168,9169,9170,9171,9212,9213,9271,9272,9484,9689</t>
  </si>
  <si>
    <t>88,89,90,91,92,1582,2627,2628,2743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</si>
  <si>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8307</t>
  </si>
  <si>
    <t>83,84,101,211,212,213,214,215,216,217,218,219,220,1272,1353,1354,1355,1783,1784,1785,1786,2278,2279,2280,2281,2282,2839,3044,4342,4518,8194,8195,8196,8522,8523,8524,8525,8526,8642</t>
  </si>
  <si>
    <t>85,86,87,1356,2121,2122,2623,3045,3807</t>
  </si>
  <si>
    <t>79,80,82,93,94,96,99,1787,1788,2624,2625,2626,2840,3046,3693,4343,4519,4520,9086,9087,9088,9089,9090,9091,9092,9093,9094,9095,9096,9097,9098,9099,9168,9169,9170,9171,9212,9213,9271,9272,9484,9690</t>
  </si>
  <si>
    <t>88,89,90,91,92,1582,2627,2628,2744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</si>
  <si>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8308</t>
  </si>
  <si>
    <t>83,84,101,211,212,213,214,215,216,217,218,219,220,1272,1353,1354,1355,1783,1784,1785,1786,2278,2279,2280,2281,2282,2839,3044,4342,4518,8194,8195,8196,8522,8523,8524,8525,8526,8643</t>
  </si>
  <si>
    <t>85,86,87,1356,2121,2122,2623,3045,3808</t>
  </si>
  <si>
    <t>79,80,82,93,94,96,99,1787,1788,2624,2625,2626,2840,3046,3693,4343,4519,4520,9086,9087,9088,9089,9090,9091,9092,9093,9094,9095,9096,9097,9098,9099,9168,9169,9170,9171,9212,9213,9271,9272,9484,9691</t>
  </si>
  <si>
    <t>88,89,90,91,92,1582,2627,2628,2745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</si>
  <si>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8309</t>
  </si>
  <si>
    <t>83,84,101,211,212,213,214,215,216,217,218,219,220,1272,1353,1354,1355,1783,1784,1785,1786,2278,2279,2280,2281,2282,2839,3044,4342,4518,8194,8195,8196,8522,8523,8524,8525,8526,8644</t>
  </si>
  <si>
    <t>85,86,87,1356,2121,2122,2623,3045,3809</t>
  </si>
  <si>
    <t>79,80,82,93,94,96,99,1787,1788,2624,2625,2626,2840,3046,3693,4343,4519,4520,9086,9087,9088,9089,9090,9091,9092,9093,9094,9095,9096,9097,9098,9099,9168,9169,9170,9171,9212,9213,9271,9272,9484,9692</t>
  </si>
  <si>
    <t>88,89,90,91,92,1582,2627,2628,2746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</si>
  <si>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8310</t>
  </si>
  <si>
    <t>83,84,101,211,212,213,214,215,216,217,218,219,220,1272,1353,1354,1355,1783,1784,1785,1786,2278,2279,2280,2281,2282,2839,3044,4342,4518,8194,8195,8196,8522,8523,8524,8525,8526,8645</t>
  </si>
  <si>
    <t>85,86,87,1356,2121,2122,2623,3045,3810</t>
  </si>
  <si>
    <t>79,80,82,93,94,96,99,1787,1788,2624,2625,2626,2840,3046,3693,4343,4519,4520,9086,9087,9088,9089,9090,9091,9092,9093,9094,9095,9096,9097,9098,9099,9168,9169,9170,9171,9212,9213,9271,9272,9484,9693</t>
  </si>
  <si>
    <t>88,89,90,91,92,1582,2627,2628,2747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</si>
  <si>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8311</t>
  </si>
  <si>
    <t>83,84,101,211,212,213,214,215,216,217,218,219,220,1272,1353,1354,1355,1783,1784,1785,1786,2278,2279,2280,2281,2282,2839,3044,4342,4518,8194,8195,8196,8522,8523,8524,8525,8526,8646</t>
  </si>
  <si>
    <t>85,86,87,1356,2121,2122,2623,3045,3811</t>
  </si>
  <si>
    <t>79,80,82,93,94,96,99,1787,1788,2624,2625,2626,2840,3046,3693,4343,4519,4520,9086,9087,9088,9089,9090,9091,9092,9093,9094,9095,9096,9097,9098,9099,9168,9169,9170,9171,9212,9213,9271,9272,9484,9694</t>
  </si>
  <si>
    <t>88,89,90,91,92,1582,2627,2628,2748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</si>
  <si>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8312</t>
  </si>
  <si>
    <t>83,84,101,211,212,213,214,215,216,217,218,219,220,1272,1353,1354,1355,1783,1784,1785,1786,2278,2279,2280,2281,2282,2839,3044,4342,4518,8194,8195,8196,8522,8523,8524,8525,8526,8647</t>
  </si>
  <si>
    <t>85,86,87,1356,2121,2122,2623,3045,3812</t>
  </si>
  <si>
    <t>79,80,82,93,94,96,99,1787,1788,2624,2625,2626,2840,3046,3693,4343,4519,4520,9086,9087,9088,9089,9090,9091,9092,9093,9094,9095,9096,9097,9098,9099,9168,9169,9170,9171,9212,9213,9271,9272,9484,9695</t>
  </si>
  <si>
    <t>88,89,90,91,92,1582,2627,2628,2749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</si>
  <si>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8313</t>
  </si>
  <si>
    <t>83,84,101,211,212,213,214,215,216,217,218,219,220,1272,1353,1354,1355,1783,1784,1785,1786,2278,2279,2280,2281,2282,2839,3044,4342,4518,8194,8195,8196,8522,8523,8524,8525,8526,8648</t>
  </si>
  <si>
    <t>85,86,87,1356,2121,2122,2623,3045,3813</t>
  </si>
  <si>
    <t>79,80,82,93,94,96,99,1787,1788,2624,2625,2626,2840,3046,3693,4343,4519,4520,9086,9087,9088,9089,9090,9091,9092,9093,9094,9095,9096,9097,9098,9099,9168,9169,9170,9171,9212,9213,9271,9272,9484,9696</t>
  </si>
  <si>
    <t>88,89,90,91,92,1582,2627,2628,2750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</si>
  <si>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8314</t>
  </si>
  <si>
    <t>83,84,101,211,212,213,214,215,216,217,218,219,220,1272,1353,1354,1355,1783,1784,1785,1786,2278,2279,2280,2281,2282,2839,3044,4342,4518,8194,8195,8196,8522,8523,8524,8525,8526,8649</t>
  </si>
  <si>
    <t>85,86,87,1356,2121,2122,2623,3045,3814</t>
  </si>
  <si>
    <t>79,80,82,93,94,96,99,1787,1788,2624,2625,2626,2840,3046,3693,4343,4519,4520,9086,9087,9088,9089,9090,9091,9092,9093,9094,9095,9096,9097,9098,9099,9168,9169,9170,9171,9212,9213,9271,9272,9484,9697</t>
  </si>
  <si>
    <t>88,89,90,91,92,1582,2627,2628,2751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</si>
  <si>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8315</t>
  </si>
  <si>
    <t>83,84,101,211,212,213,214,215,216,217,218,219,220,1272,1353,1354,1355,1783,1784,1785,1786,2278,2279,2280,2281,2282,2839,3044,4342,4518,8194,8195,8196,8522,8523,8524,8525,8526,8650</t>
  </si>
  <si>
    <t>85,86,87,1356,2121,2122,2623,3045,3815</t>
  </si>
  <si>
    <t>79,80,82,93,94,96,99,1787,1788,2624,2625,2626,2840,3046,3693,4343,4519,4520,9086,9087,9088,9089,9090,9091,9092,9093,9094,9095,9096,9097,9098,9099,9168,9169,9170,9171,9212,9213,9271,9272,9484,9698</t>
  </si>
  <si>
    <t>88,89,90,91,92,1582,2627,2628,2752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</si>
  <si>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8316</t>
  </si>
  <si>
    <t>83,84,101,211,212,213,214,215,216,217,218,219,220,1272,1353,1354,1355,1783,1784,1785,1786,2278,2279,2280,2281,2282,2839,3044,4342,4518,8194,8195,8196,8522,8523,8524,8525,8526,8651</t>
  </si>
  <si>
    <t>85,86,87,1356,2121,2122,2623,3045,3816</t>
  </si>
  <si>
    <t>79,80,82,93,94,96,99,1787,1788,2624,2625,2626,2840,3046,3693,4343,4519,4520,9086,9087,9088,9089,9090,9091,9092,9093,9094,9095,9096,9097,9098,9099,9168,9169,9170,9171,9212,9213,9271,9272,9484,9699</t>
  </si>
  <si>
    <t>88,89,90,91,92,1582,2627,2628,2753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</si>
  <si>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8317</t>
  </si>
  <si>
    <t>83,84,101,211,212,213,214,215,216,217,218,219,220,1272,1353,1354,1355,1783,1784,1785,1786,2278,2279,2280,2281,2282,2839,3044,4342,4518,8194,8195,8196,8522,8523,8524,8525,8526,8652</t>
  </si>
  <si>
    <t>85,86,87,1356,2121,2122,2623,3045,3817</t>
  </si>
  <si>
    <t>79,80,82,93,94,96,99,1787,1788,2624,2625,2626,2840,3046,3693,4343,4519,4520,9086,9087,9088,9089,9090,9091,9092,9093,9094,9095,9096,9097,9098,9099,9168,9169,9170,9171,9212,9213,9271,9272,9484,9700</t>
  </si>
  <si>
    <t>88,89,90,91,92,1582,2627,2628,2754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</si>
  <si>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8318</t>
  </si>
  <si>
    <t>83,84,101,211,212,213,214,215,216,217,218,219,220,1272,1353,1354,1355,1783,1784,1785,1786,2278,2279,2280,2281,2282,2839,3044,4342,4518,8194,8195,8196,8522,8523,8524,8525,8526,8653</t>
  </si>
  <si>
    <t>85,86,87,1356,2121,2122,2623,3045,3818</t>
  </si>
  <si>
    <t>79,80,82,93,94,96,99,1787,1788,2624,2625,2626,2840,3046,3693,4343,4519,4520,9086,9087,9088,9089,9090,9091,9092,9093,9094,9095,9096,9097,9098,9099,9168,9169,9170,9171,9212,9213,9271,9272,9484,9701</t>
  </si>
  <si>
    <t>88,89,90,91,92,1582,2627,2628,2755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</si>
  <si>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8319</t>
  </si>
  <si>
    <t>83,84,101,211,212,213,214,215,216,217,218,219,220,1272,1353,1354,1355,1783,1784,1785,1786,2278,2279,2280,2281,2282,2839,3044,4342,4518,8194,8195,8196,8522,8523,8524,8525,8526,8654</t>
  </si>
  <si>
    <t>85,86,87,1356,2121,2122,2623,3045,3819</t>
  </si>
  <si>
    <t>79,80,82,93,94,96,99,1787,1788,2624,2625,2626,2840,3046,3693,4343,4519,4520,9086,9087,9088,9089,9090,9091,9092,9093,9094,9095,9096,9097,9098,9099,9168,9169,9170,9171,9212,9213,9271,9272,9484,9702</t>
  </si>
  <si>
    <t>88,89,90,91,92,1582,2627,2628,2756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</si>
  <si>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8320</t>
  </si>
  <si>
    <t>83,84,101,211,212,213,214,215,216,217,218,219,220,1272,1353,1354,1355,1783,1784,1785,1786,2278,2279,2280,2281,2282,2839,3044,4342,4518,8194,8195,8196,8522,8523,8524,8525,8526,8655</t>
  </si>
  <si>
    <t>85,86,87,1356,2121,2122,2623,3045,3820</t>
  </si>
  <si>
    <t>79,80,82,93,94,96,99,1787,1788,2624,2625,2626,2840,3046,3693,4343,4519,4520,9086,9087,9088,9089,9090,9091,9092,9093,9094,9095,9096,9097,9098,9099,9168,9169,9170,9171,9212,9213,9271,9272,9484,9703</t>
  </si>
  <si>
    <t>88,89,90,91,92,1582,2627,2628,2757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</si>
  <si>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8321</t>
  </si>
  <si>
    <t>83,84,101,211,212,213,214,215,216,217,218,219,220,1272,1353,1354,1355,1783,1784,1785,1786,2278,2279,2280,2281,2282,2839,3044,4342,4518,8194,8195,8196,8522,8523,8524,8525,8526,8656</t>
  </si>
  <si>
    <t>85,86,87,1356,2121,2122,2623,3045,3821</t>
  </si>
  <si>
    <t>79,80,82,93,94,96,99,1787,1788,2624,2625,2626,2840,3046,3693,4343,4519,4520,9086,9087,9088,9089,9090,9091,9092,9093,9094,9095,9096,9097,9098,9099,9168,9169,9170,9171,9212,9213,9271,9272,9484,9704</t>
  </si>
  <si>
    <t>88,89,90,91,92,1582,2627,2628,2758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</si>
  <si>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8322</t>
  </si>
  <si>
    <t>83,84,101,211,212,213,214,215,216,217,218,219,220,1272,1353,1354,1355,1783,1784,1785,1786,2278,2279,2280,2281,2282,2839,3044,4342,4518,8194,8195,8196,8522,8523,8524,8525,8526,8657</t>
  </si>
  <si>
    <t>85,86,87,1356,2121,2122,2623,3045,3822</t>
  </si>
  <si>
    <t>79,80,82,93,94,96,99,1787,1788,2624,2625,2626,2840,3046,3693,4343,4519,4520,9086,9087,9088,9089,9090,9091,9092,9093,9094,9095,9096,9097,9098,9099,9168,9169,9170,9171,9212,9213,9271,9272,9484,9705</t>
  </si>
  <si>
    <t>88,89,90,91,92,1582,2627,2628,2759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</si>
  <si>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8323</t>
  </si>
  <si>
    <t>83,84,101,211,212,213,214,215,216,217,218,219,220,1272,1353,1354,1355,1783,1784,1785,1786,2278,2279,2280,2281,2282,2839,3044,4342,4518,8194,8195,8196,8522,8523,8524,8525,8526,8658</t>
  </si>
  <si>
    <t>85,86,87,1356,2121,2122,2623,3045,3823</t>
  </si>
  <si>
    <t>79,80,82,93,94,96,99,1787,1788,2624,2625,2626,2840,3046,3693,4343,4519,4520,9086,9087,9088,9089,9090,9091,9092,9093,9094,9095,9096,9097,9098,9099,9168,9169,9170,9171,9212,9213,9271,9272,9484,9706</t>
  </si>
  <si>
    <t>88,89,90,91,92,1582,2627,2628,2760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</si>
  <si>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8324</t>
  </si>
  <si>
    <t>83,84,101,211,212,213,214,215,216,217,218,219,220,1272,1353,1354,1355,1783,1784,1785,1786,2278,2279,2280,2281,2282,2839,3044,4342,4518,8194,8195,8196,8522,8523,8524,8525,8526,8659</t>
  </si>
  <si>
    <t>85,86,87,1356,2121,2122,2623,3045,3824</t>
  </si>
  <si>
    <t>79,80,82,93,94,96,99,1787,1788,2624,2625,2626,2840,3046,3693,4343,4519,4520,9086,9087,9088,9089,9090,9091,9092,9093,9094,9095,9096,9097,9098,9099,9168,9169,9170,9171,9212,9213,9271,9272,9484,9707</t>
  </si>
  <si>
    <t>88,89,90,91,92,1582,2627,2628,2761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</si>
  <si>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8325</t>
  </si>
  <si>
    <t>83,84,101,211,212,213,214,215,216,217,218,219,220,1272,1353,1354,1355,1783,1784,1785,1786,2278,2279,2280,2281,2282,2839,3044,4342,4518,8194,8195,8196,8522,8523,8524,8525,8526,8660</t>
  </si>
  <si>
    <t>85,86,87,1356,2121,2122,2623,3045,3825</t>
  </si>
  <si>
    <t>79,80,82,93,94,96,99,1787,1788,2624,2625,2626,2840,3046,3693,4343,4519,4520,9086,9087,9088,9089,9090,9091,9092,9093,9094,9095,9096,9097,9098,9099,9168,9169,9170,9171,9212,9213,9271,9272,9484,9708</t>
  </si>
  <si>
    <t>88,89,90,91,92,1582,2627,2628,2762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</si>
  <si>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8326</t>
  </si>
  <si>
    <t>83,84,101,211,212,213,214,215,216,217,218,219,220,1272,1353,1354,1355,1783,1784,1785,1786,2278,2279,2280,2281,2282,2839,3044,4342,4518,8194,8195,8196,8522,8523,8524,8525,8526,8661</t>
  </si>
  <si>
    <t>85,86,87,1356,2121,2122,2623,3045,3826</t>
  </si>
  <si>
    <t>79,80,82,93,94,96,99,1787,1788,2624,2625,2626,2840,3046,3693,4343,4519,4520,9086,9087,9088,9089,9090,9091,9092,9093,9094,9095,9096,9097,9098,9099,9168,9169,9170,9171,9212,9213,9271,9272,9484,9709</t>
  </si>
  <si>
    <t>88,89,90,91,92,1582,2627,2628,2763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</si>
  <si>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8327</t>
  </si>
  <si>
    <t>83,84,101,211,212,213,214,215,216,217,218,219,220,1272,1353,1354,1355,1783,1784,1785,1786,2278,2279,2280,2281,2282,2839,3044,4342,4518,8194,8195,8196,8522,8523,8524,8525,8526,8662</t>
  </si>
  <si>
    <t>85,86,87,1356,2121,2122,2623,3045,3827</t>
  </si>
  <si>
    <t>79,80,82,93,94,96,99,1787,1788,2624,2625,2626,2840,3046,3693,4343,4519,4520,9086,9087,9088,9089,9090,9091,9092,9093,9094,9095,9096,9097,9098,9099,9168,9169,9170,9171,9212,9213,9271,9272,9484,9710</t>
  </si>
  <si>
    <t>88,89,90,91,92,1582,2627,2628,2764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</si>
  <si>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8328</t>
  </si>
  <si>
    <t>83,84,101,211,212,213,214,215,216,217,218,219,220,1272,1353,1354,1355,1783,1784,1785,1786,2278,2279,2280,2281,2282,2839,3044,4342,4518,8194,8195,8196,8522,8523,8524,8525,8526,8663</t>
  </si>
  <si>
    <t>85,86,87,1356,2121,2122,2623,3045,3828</t>
  </si>
  <si>
    <t>79,80,82,93,94,96,99,1787,1788,2624,2625,2626,2840,3046,3693,4343,4519,4520,9086,9087,9088,9089,9090,9091,9092,9093,9094,9095,9096,9097,9098,9099,9168,9169,9170,9171,9212,9213,9271,9272,9484,9711</t>
  </si>
  <si>
    <t>88,89,90,91,92,1582,2627,2628,2765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</si>
  <si>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8329</t>
  </si>
  <si>
    <t>83,84,101,211,212,213,214,215,216,217,218,219,220,1272,1353,1354,1355,1783,1784,1785,1786,2278,2279,2280,2281,2282,2839,3044,4342,4518,8194,8195,8196,8522,8523,8524,8525,8526,8664</t>
  </si>
  <si>
    <t>85,86,87,1356,2121,2122,2623,3045,3829</t>
  </si>
  <si>
    <t>79,80,82,93,94,96,99,1787,1788,2624,2625,2626,2840,3046,3693,4343,4519,4520,9086,9087,9088,9089,9090,9091,9092,9093,9094,9095,9096,9097,9098,9099,9168,9169,9170,9171,9212,9213,9271,9272,9484,9712</t>
  </si>
  <si>
    <t>88,89,90,91,92,1582,2627,2628,2766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</si>
  <si>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8330</t>
  </si>
  <si>
    <t>83,84,101,211,212,213,214,215,216,217,218,219,220,1272,1353,1354,1355,1783,1784,1785,1786,2278,2279,2280,2281,2282,2839,3044,4342,4518,8194,8195,8196,8522,8523,8524,8525,8526,8665</t>
  </si>
  <si>
    <t>85,86,87,1356,2121,2122,2623,3045,3830</t>
  </si>
  <si>
    <t>79,80,82,93,94,96,99,1787,1788,2624,2625,2626,2840,3046,3693,4343,4519,4520,9086,9087,9088,9089,9090,9091,9092,9093,9094,9095,9096,9097,9098,9099,9168,9169,9170,9171,9212,9213,9271,9272,9484,9713</t>
  </si>
  <si>
    <t>88,89,90,91,92,1582,2627,2628,2767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</si>
  <si>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8331</t>
  </si>
  <si>
    <t>83,84,101,211,212,213,214,215,216,217,218,219,220,1272,1353,1354,1355,1783,1784,1785,1786,2278,2279,2280,2281,2282,2839,3044,4342,4518,8194,8195,8196,8522,8523,8524,8525,8526,8666</t>
  </si>
  <si>
    <t>85,86,87,1356,2121,2122,2623,3045,3831</t>
  </si>
  <si>
    <t>79,80,82,93,94,96,99,1787,1788,2624,2625,2626,2840,3046,3693,4343,4519,4520,9086,9087,9088,9089,9090,9091,9092,9093,9094,9095,9096,9097,9098,9099,9168,9169,9170,9171,9212,9213,9271,9272,9484,9714</t>
  </si>
  <si>
    <t>88,89,90,91,92,1582,2627,2628,2768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</si>
  <si>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8332</t>
  </si>
  <si>
    <t>83,84,101,211,212,213,214,215,216,217,218,219,220,1272,1353,1354,1355,1783,1784,1785,1786,2278,2279,2280,2281,2282,2839,3044,4342,4518,8194,8195,8196,8522,8523,8524,8525,8526,8667</t>
  </si>
  <si>
    <t>85,86,87,1356,2121,2122,2623,3045,3832</t>
  </si>
  <si>
    <t>79,80,82,93,94,96,99,1787,1788,2624,2625,2626,2840,3046,3693,4343,4519,4520,9086,9087,9088,9089,9090,9091,9092,9093,9094,9095,9096,9097,9098,9099,9168,9169,9170,9171,9212,9213,9271,9272,9484,9715</t>
  </si>
  <si>
    <t>88,89,90,91,92,1582,2627,2628,2769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</si>
  <si>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8333</t>
  </si>
  <si>
    <t>83,84,101,211,212,213,214,215,216,217,218,219,220,1272,1353,1354,1355,1783,1784,1785,1786,2278,2279,2280,2281,2282,2839,3044,4342,4518,8194,8195,8196,8522,8523,8524,8525,8526,8668</t>
  </si>
  <si>
    <t>85,86,87,1356,2121,2122,2623,3045,3833</t>
  </si>
  <si>
    <t>79,80,82,93,94,96,99,1787,1788,2624,2625,2626,2840,3046,3693,4343,4519,4520,9086,9087,9088,9089,9090,9091,9092,9093,9094,9095,9096,9097,9098,9099,9168,9169,9170,9171,9212,9213,9271,9272,9484,9716</t>
  </si>
  <si>
    <t>88,89,90,91,92,1582,2627,2628,2770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</si>
  <si>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8334</t>
  </si>
  <si>
    <t>83,84,101,211,212,213,214,215,216,217,218,219,220,1272,1353,1354,1355,1783,1784,1785,1786,2278,2279,2280,2281,2282,2839,3044,4342,4518,8194,8195,8196,8522,8523,8524,8525,8526,8669</t>
  </si>
  <si>
    <t>85,86,87,1356,2121,2122,2623,3045,3834</t>
  </si>
  <si>
    <t>79,80,82,93,94,96,99,1787,1788,2624,2625,2626,2840,3046,3693,4343,4519,4520,9086,9087,9088,9089,9090,9091,9092,9093,9094,9095,9096,9097,9098,9099,9168,9169,9170,9171,9212,9213,9271,9272,9484,9717</t>
  </si>
  <si>
    <t>88,89,90,91,92,1582,2627,2628,2771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</si>
  <si>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8335</t>
  </si>
  <si>
    <t>83,84,101,211,212,213,214,215,216,217,218,219,220,1272,1353,1354,1355,1783,1784,1785,1786,2278,2279,2280,2281,2282,2839,3044,4342,4518,8194,8195,8196,8522,8523,8524,8525,8526,8670</t>
  </si>
  <si>
    <t>85,86,87,1356,2121,2122,2623,3045,3835</t>
  </si>
  <si>
    <t>79,80,82,93,94,96,99,1787,1788,2624,2625,2626,2840,3046,3693,4343,4519,4520,9086,9087,9088,9089,9090,9091,9092,9093,9094,9095,9096,9097,9098,9099,9168,9169,9170,9171,9212,9213,9271,9272,9484,9718</t>
  </si>
  <si>
    <t>88,89,90,91,92,1582,2627,2628,2772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</si>
  <si>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8336</t>
  </si>
  <si>
    <t>83,84,101,211,212,213,214,215,216,217,218,219,220,1272,1353,1354,1355,1783,1784,1785,1786,2278,2279,2280,2281,2282,2839,3044,4342,4518,8194,8195,8196,8522,8523,8524,8525,8526,8671</t>
  </si>
  <si>
    <t>85,86,87,1356,2121,2122,2623,3045,3836</t>
  </si>
  <si>
    <t>79,80,82,93,94,96,99,1787,1788,2624,2625,2626,2840,3046,3693,4343,4519,4520,9086,9087,9088,9089,9090,9091,9092,9093,9094,9095,9096,9097,9098,9099,9168,9169,9170,9171,9212,9213,9271,9272,9484,9719</t>
  </si>
  <si>
    <t>88,89,90,91,92,1582,2627,2628,2773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</si>
  <si>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8337</t>
  </si>
  <si>
    <t>83,84,101,211,212,213,214,215,216,217,218,219,220,1272,1353,1354,1355,1783,1784,1785,1786,2278,2279,2280,2281,2282,2839,3044,4342,4518,8194,8195,8196,8522,8523,8524,8525,8526,8672</t>
  </si>
  <si>
    <t>85,86,87,1356,2121,2122,2623,3045,3837</t>
  </si>
  <si>
    <t>79,80,82,93,94,96,99,1787,1788,2624,2625,2626,2840,3046,3693,4343,4519,4520,9086,9087,9088,9089,9090,9091,9092,9093,9094,9095,9096,9097,9098,9099,9168,9169,9170,9171,9212,9213,9271,9272,9484,9720</t>
  </si>
  <si>
    <t>88,89,90,91,92,1582,2627,2628,2774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</si>
  <si>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8338</t>
  </si>
  <si>
    <t>83,84,101,211,212,213,214,215,216,217,218,219,220,1272,1353,1354,1355,1783,1784,1785,1786,2278,2279,2280,2281,2282,2839,3044,4342,4518,8194,8195,8196,8522,8523,8524,8525,8526,8673</t>
  </si>
  <si>
    <t>85,86,87,1356,2121,2122,2623,3045,3838</t>
  </si>
  <si>
    <t>79,80,82,93,94,96,99,1787,1788,2624,2625,2626,2840,3046,3693,4343,4519,4520,9086,9087,9088,9089,9090,9091,9092,9093,9094,9095,9096,9097,9098,9099,9168,9169,9170,9171,9212,9213,9271,9272,9484,9721</t>
  </si>
  <si>
    <t>88,89,90,91,92,1582,2627,2628,2775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</si>
  <si>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8339</t>
  </si>
  <si>
    <t>83,84,101,211,212,213,214,215,216,217,218,219,220,1272,1353,1354,1355,1783,1784,1785,1786,2278,2279,2280,2281,2282,2839,3044,4342,4518,8194,8195,8196,8522,8523,8524,8525,8526,8674</t>
  </si>
  <si>
    <t>85,86,87,1356,2121,2122,2623,3045,3839</t>
  </si>
  <si>
    <t>79,80,82,93,94,96,99,1787,1788,2624,2625,2626,2840,3046,3693,4343,4519,4520,9086,9087,9088,9089,9090,9091,9092,9093,9094,9095,9096,9097,9098,9099,9168,9169,9170,9171,9212,9213,9271,9272,9484,9722</t>
  </si>
  <si>
    <t>88,89,90,91,92,1582,2627,2628,2776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</si>
  <si>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8340</t>
  </si>
  <si>
    <t>83,84,101,211,212,213,214,215,216,217,218,219,220,1272,1353,1354,1355,1783,1784,1785,1786,2278,2279,2280,2281,2282,2839,3044,4342,4518,8194,8195,8196,8522,8523,8524,8525,8526,8675</t>
  </si>
  <si>
    <t>85,86,87,1356,2121,2122,2623,3045,3840</t>
  </si>
  <si>
    <t>79,80,82,93,94,96,99,1787,1788,2624,2625,2626,2840,3046,3693,4343,4519,4520,9086,9087,9088,9089,9090,9091,9092,9093,9094,9095,9096,9097,9098,9099,9168,9169,9170,9171,9212,9213,9271,9272,9484,9723</t>
  </si>
  <si>
    <t>88,89,90,91,92,1582,2627,2628,2777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</si>
  <si>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8341</t>
  </si>
  <si>
    <t>83,84,101,211,212,213,214,215,216,217,218,219,220,1272,1353,1354,1355,1783,1784,1785,1786,2278,2279,2280,2281,2282,2839,3044,4342,4518,8194,8195,8196,8522,8523,8524,8525,8526,8676</t>
  </si>
  <si>
    <t>85,86,87,1356,2121,2122,2623,3045,3841</t>
  </si>
  <si>
    <t>79,80,82,93,94,96,99,1787,1788,2624,2625,2626,2840,3046,3693,4343,4519,4520,9086,9087,9088,9089,9090,9091,9092,9093,9094,9095,9096,9097,9098,9099,9168,9169,9170,9171,9212,9213,9271,9272,9484,9724</t>
  </si>
  <si>
    <t>88,89,90,91,92,1582,2627,2628,2778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</si>
  <si>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8342</t>
  </si>
  <si>
    <t>83,84,101,211,212,213,214,215,216,217,218,219,220,1272,1353,1354,1355,1783,1784,1785,1786,2278,2279,2280,2281,2282,2839,3044,4342,4518,8194,8195,8196,8522,8523,8524,8525,8526,8677</t>
  </si>
  <si>
    <t>85,86,87,1356,2121,2122,2623,3045,3842</t>
  </si>
  <si>
    <t>79,80,82,93,94,96,99,1787,1788,2624,2625,2626,2840,3046,3693,4343,4519,4520,9086,9087,9088,9089,9090,9091,9092,9093,9094,9095,9096,9097,9098,9099,9168,9169,9170,9171,9212,9213,9271,9272,9484,9725</t>
  </si>
  <si>
    <t>88,89,90,91,92,1582,2627,2628,2779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</si>
  <si>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8343</t>
  </si>
  <si>
    <t>83,84,101,211,212,213,214,215,216,217,218,219,220,1272,1353,1354,1355,1783,1784,1785,1786,2278,2279,2280,2281,2282,2839,3044,4342,4518,8194,8195,8196,8522,8523,8524,8525,8526,8678</t>
  </si>
  <si>
    <t>85,86,87,1356,2121,2122,2623,3045,3843</t>
  </si>
  <si>
    <t>79,80,82,93,94,96,99,1787,1788,2624,2625,2626,2840,3046,3693,4343,4519,4520,9086,9087,9088,9089,9090,9091,9092,9093,9094,9095,9096,9097,9098,9099,9168,9169,9170,9171,9212,9213,9271,9272,9484,9726</t>
  </si>
  <si>
    <t>88,89,90,91,92,1582,2627,2628,2780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</si>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</sst>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52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  <xf numFmtId="0" fontId="8" fillId="3" borderId="2" xfId="0" applyFont="1" applyFill="1" applyBorder="1" applyAlignment="1"/>
    <xf numFmtId="0" fontId="8" fillId="3" borderId="0" xfId="0" applyFont="1" applyFill="1" applyBorder="1" applyAlignment="1"/>
    <xf numFmtId="0" fontId="9" fillId="4" borderId="0" xfId="0" applyFont="1" applyFill="1" applyAlignment="1">
      <alignment horizontal="center" vertical="center"/>
    </xf>
    <xf numFmtId="1" fontId="5" fillId="6" borderId="1" xfId="1" applyNumberFormat="1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applyAlignment="1"/>
    <xf numFmtId="14" fontId="3" fillId="0" borderId="0" xfId="0" applyNumberFormat="1" applyFont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0" fillId="8" borderId="0" xfId="0" applyFill="1" applyAlignment="1"/>
    <xf numFmtId="14" fontId="3" fillId="8" borderId="0" xfId="0" applyNumberFormat="1" applyFont="1" applyFill="1" applyAlignment="1"/>
    <xf numFmtId="0" fontId="10" fillId="0" borderId="0" xfId="2"/>
    <xf numFmtId="1" fontId="10" fillId="0" borderId="0" xfId="2" applyNumberFormat="1"/>
    <xf numFmtId="49" fontId="10" fillId="0" borderId="0" xfId="2" applyNumberFormat="1"/>
    <xf numFmtId="164" fontId="10" fillId="0" borderId="0" xfId="2" applyNumberFormat="1"/>
    <xf numFmtId="14" fontId="10" fillId="0" borderId="0" xfId="2" applyNumberFormat="1"/>
    <xf numFmtId="0" fontId="5" fillId="0" borderId="0" xfId="1" applyFill="1"/>
    <xf numFmtId="1" fontId="5" fillId="0" borderId="0" xfId="1" applyNumberFormat="1" applyFill="1"/>
    <xf numFmtId="49" fontId="5" fillId="0" borderId="0" xfId="1" applyNumberFormat="1" applyFill="1"/>
    <xf numFmtId="164" fontId="5" fillId="0" borderId="0" xfId="1" applyNumberFormat="1" applyFill="1"/>
    <xf numFmtId="14" fontId="5" fillId="0" borderId="0" xfId="1" applyNumberFormat="1" applyFill="1"/>
  </cellXfs>
  <cellStyles count="3">
    <cellStyle name="Normal" xfId="0" builtinId="0"/>
    <cellStyle name="Normal 2" xfId="1" xr:uid="{00000000-0005-0000-0000-000001000000}"/>
    <cellStyle name="Normal 3" xfId="2" xr:uid="{734FA1DA-3C8B-4C17-93B9-06E93A951F3E}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674" totalsRowCount="1">
  <autoFilter ref="A1:J1673" xr:uid="{00000000-0009-0000-0100-000001000000}"/>
  <tableColumns count="10">
    <tableColumn id="1" xr3:uid="{00000000-0010-0000-0000-000001000000}" name="_ProductId (No es posible modificar)" dataDxfId="2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53" totalsRowShown="0">
  <autoFilter ref="A1:N153" xr:uid="{00000000-0009-0000-0100-000008000000}"/>
  <tableColumns count="14">
    <tableColumn id="1" xr3:uid="{00000000-0010-0000-0100-000001000000}" name="_ProductId (No es posible modificar)" dataDxfId="83" dataCellStyle="Normal 2"/>
    <tableColumn id="2" xr3:uid="{00000000-0010-0000-0100-000002000000}" name="_ProductReferenceCodeId" dataDxfId="82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>
      <calculatedColumnFormula>VLOOKUP($B2,Tabla18[[Columna1]:[Color-picker]],19,0)</calculatedColumnFormula>
    </tableColumn>
    <tableColumn id="6" xr3:uid="{00000000-0010-0000-0100-000006000000}" name="Manga">
      <calculatedColumnFormula>VLOOKUP($B2,Tabla18[[Columna1]:[Color-picker]],21,0)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153" totalsRowShown="0" headerRowDxfId="81" dataDxfId="3" tableBorderDxfId="80" dataCellStyle="Normal 3">
  <autoFilter ref="A2:A153" xr:uid="{00000000-0009-0000-0100-000009000000}"/>
  <tableColumns count="1">
    <tableColumn id="1" xr3:uid="{00000000-0010-0000-0200-000001000000}" name="ID" dataDxfId="4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V152" totalsRowShown="0" headerRowCellStyle="Normal 2">
  <autoFilter ref="A1:AV152" xr:uid="{00000000-0009-0000-0100-000006000000}"/>
  <tableColumns count="48">
    <tableColumn id="1" xr3:uid="{00000000-0010-0000-0300-000001000000}" name="_SkuId (No es posible modificar)" dataDxfId="79" dataCellStyle="Normal 2"/>
    <tableColumn id="2" xr3:uid="{00000000-0010-0000-0300-000002000000}" name="_SkuName" dataDxfId="78" dataCellStyle="Normal 2"/>
    <tableColumn id="3" xr3:uid="{00000000-0010-0000-0300-000003000000}" name="_ActivateSkuIfPossible" dataDxfId="77" dataCellStyle="Normal 2"/>
    <tableColumn id="4" xr3:uid="{00000000-0010-0000-0300-000004000000}" name="_SkuIsActive (No es posible modificar)" dataDxfId="76" dataCellStyle="Normal 2"/>
    <tableColumn id="5" xr3:uid="{00000000-0010-0000-0300-000005000000}" name="_SkuEan" dataDxfId="75" dataCellStyle="Normal 2"/>
    <tableColumn id="6" xr3:uid="{00000000-0010-0000-0300-000006000000}" name="_Height" dataDxfId="74" dataCellStyle="Normal 2"/>
    <tableColumn id="7" xr3:uid="{00000000-0010-0000-0300-000007000000}" name="_ActualHeight" dataCellStyle="Normal 2"/>
    <tableColumn id="8" xr3:uid="{00000000-0010-0000-0300-000008000000}" name="_Width" dataDxfId="73" dataCellStyle="Normal 2"/>
    <tableColumn id="9" xr3:uid="{00000000-0010-0000-0300-000009000000}" name="_ActualWidth" dataCellStyle="Normal 2"/>
    <tableColumn id="10" xr3:uid="{00000000-0010-0000-0300-00000A000000}" name="_Length" dataDxfId="72" dataCellStyle="Normal 2"/>
    <tableColumn id="11" xr3:uid="{00000000-0010-0000-0300-00000B000000}" name="_ActualLength" dataCellStyle="Normal 2"/>
    <tableColumn id="12" xr3:uid="{00000000-0010-0000-0300-00000C000000}" name="_Weight" dataDxfId="71" dataCellStyle="Normal 2"/>
    <tableColumn id="13" xr3:uid="{00000000-0010-0000-0300-00000D000000}" name="_ActualWeight" dataCellStyle="Normal 2"/>
    <tableColumn id="14" xr3:uid="{00000000-0010-0000-0300-00000E000000}" name="_MeasurementUnit" dataDxfId="70" dataCellStyle="Normal 2"/>
    <tableColumn id="15" xr3:uid="{00000000-0010-0000-0300-00000F000000}" name="_UnitMultiplier" dataDxfId="69" dataCellStyle="Normal 2"/>
    <tableColumn id="16" xr3:uid="{00000000-0010-0000-0300-000010000000}" name="_SKUReferenceCode" dataDxfId="68" dataCellStyle="Normal 2"/>
    <tableColumn id="17" xr3:uid="{00000000-0010-0000-0300-000011000000}" name="_RewardValue" dataCellStyle="Normal 2"/>
    <tableColumn id="18" xr3:uid="{00000000-0010-0000-0300-000012000000}" name="_EstimatedDateArrival" dataDxfId="67" dataCellStyle="Normal 2"/>
    <tableColumn id="19" xr3:uid="{00000000-0010-0000-0300-000013000000}" name="_ManufacturerCode" dataDxfId="66" dataCellStyle="Normal 2"/>
    <tableColumn id="20" xr3:uid="{00000000-0010-0000-0300-000014000000}" name="_ProductId (No es posible modificar)" dataDxfId="65" dataCellStyle="Normal 2"/>
    <tableColumn id="24" xr3:uid="{00000000-0010-0000-0300-000018000000}" name="_ProductReferenceCodeId" dataDxfId="64" dataCellStyle="Normal 2"/>
    <tableColumn id="21" xr3:uid="{00000000-0010-0000-0300-000015000000}" name="_ProductName (Requerido)" dataDxfId="63" dataCellStyle="Normal 2"/>
    <tableColumn id="22" xr3:uid="{00000000-0010-0000-0300-000016000000}" name="_ProductShortDescription" dataDxfId="62" dataCellStyle="Normal 2"/>
    <tableColumn id="23" xr3:uid="{00000000-0010-0000-0300-000017000000}" name="_ProductIsActive (No es posible modificar)" dataDxfId="61" dataCellStyle="Normal 2"/>
    <tableColumn id="25" xr3:uid="{00000000-0010-0000-0300-000019000000}" name="_ShowOnSite" dataDxfId="60" dataCellStyle="Normal 2"/>
    <tableColumn id="26" xr3:uid="{00000000-0010-0000-0300-00001A000000}" name="_CaptionLink (No es posible modificar)" dataDxfId="59" dataCellStyle="Normal 2"/>
    <tableColumn id="27" xr3:uid="{00000000-0010-0000-0300-00001B000000}" name="_ProductDescription" dataDxfId="58" dataCellStyle="Normal 2"/>
    <tableColumn id="28" xr3:uid="{00000000-0010-0000-0300-00001C000000}" name="_ProductLaunchDate" dataDxfId="57" dataCellStyle="Normal 2"/>
    <tableColumn id="29" xr3:uid="{00000000-0010-0000-0300-00001D000000}" name="_Keywords" dataDxfId="56" dataCellStyle="Normal 2"/>
    <tableColumn id="30" xr3:uid="{00000000-0010-0000-0300-00001E000000}" name="_SiteTitle" dataDxfId="55" dataCellStyle="Normal 2"/>
    <tableColumn id="31" xr3:uid="{00000000-0010-0000-0300-00001F000000}" name="_MetaTagDescription" dataDxfId="54" dataCellStyle="Normal 2"/>
    <tableColumn id="32" xr3:uid="{00000000-0010-0000-0300-000020000000}" name="_SupplierId" dataDxfId="53" dataCellStyle="Normal 2"/>
    <tableColumn id="33" xr3:uid="{00000000-0010-0000-0300-000021000000}" name="_ShowOutOfStock" dataDxfId="52" dataCellStyle="Normal 2"/>
    <tableColumn id="34" xr3:uid="{00000000-0010-0000-0300-000022000000}" name="_Kit (No es posible modificar)" dataDxfId="51" dataCellStyle="Normal 2"/>
    <tableColumn id="35" xr3:uid="{00000000-0010-0000-0300-000023000000}" name="_DepartamentId (No es posible modificar)" dataDxfId="50" dataCellStyle="Normal 2"/>
    <tableColumn id="36" xr3:uid="{00000000-0010-0000-0300-000024000000}" name="_DepartamentName" dataDxfId="49" dataCellStyle="Normal 2"/>
    <tableColumn id="37" xr3:uid="{00000000-0010-0000-0300-000025000000}" name="_CategoryId" dataDxfId="48" dataCellStyle="Normal 2"/>
    <tableColumn id="38" xr3:uid="{00000000-0010-0000-0300-000026000000}" name="_CategoryName" dataDxfId="47" dataCellStyle="Normal 2"/>
    <tableColumn id="39" xr3:uid="{00000000-0010-0000-0300-000027000000}" name="_BrandId" dataDxfId="46" dataCellStyle="Normal 2"/>
    <tableColumn id="40" xr3:uid="{00000000-0010-0000-0300-000028000000}" name="_Brand" dataDxfId="45" dataCellStyle="Normal 2"/>
    <tableColumn id="41" xr3:uid="{00000000-0010-0000-0300-000029000000}" name="_CubicWeight" dataDxfId="44" dataCellStyle="Normal 2"/>
    <tableColumn id="42" xr3:uid="{00000000-0010-0000-0300-00002A000000}" name="_CommercialCondition" dataDxfId="43" dataCellStyle="Normal 2"/>
    <tableColumn id="43" xr3:uid="{00000000-0010-0000-0300-00002B000000}" name="_Stores" dataDxfId="42" dataCellStyle="Normal 2"/>
    <tableColumn id="44" xr3:uid="{00000000-0010-0000-0300-00002C000000}" name="_Accessories"/>
    <tableColumn id="45" xr3:uid="{00000000-0010-0000-0300-00002D000000}" name="_Similar"/>
    <tableColumn id="46" xr3:uid="{00000000-0010-0000-0300-00002E000000}" name="_Suggestions"/>
    <tableColumn id="47" xr3:uid="{00000000-0010-0000-0300-00002F000000}" name="_MostrarJunto"/>
    <tableColumn id="48" xr3:uid="{00000000-0010-0000-0300-000030000000}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H597" totalsRowShown="0" headerRowDxfId="41" dataDxfId="40" tableBorderDxfId="39">
  <autoFilter ref="A1:AH597" xr:uid="{00000000-0009-0000-0100-000007000000}"/>
  <tableColumns count="34">
    <tableColumn id="1" xr3:uid="{00000000-0010-0000-0400-000001000000}" name="Departamento*" dataDxfId="38"/>
    <tableColumn id="2" xr3:uid="{00000000-0010-0000-0400-000002000000}" name="Categoria*" dataDxfId="37"/>
    <tableColumn id="3" xr3:uid="{00000000-0010-0000-0400-000003000000}" name="Columna1" dataDxfId="36"/>
    <tableColumn id="4" xr3:uid="{00000000-0010-0000-0400-000004000000}" name="Còdigo" dataDxfId="35"/>
    <tableColumn id="5" xr3:uid="{00000000-0010-0000-0400-000005000000}" name="EAN" dataDxfId="34"/>
    <tableColumn id="6" xr3:uid="{00000000-0010-0000-0400-000006000000}" name="Nombre Producto*" dataDxfId="33"/>
    <tableColumn id="7" xr3:uid="{00000000-0010-0000-0400-000007000000}" name="Descripción" dataDxfId="32"/>
    <tableColumn id="8" xr3:uid="{00000000-0010-0000-0400-000008000000}" name="Detalles" dataDxfId="31"/>
    <tableColumn id="9" xr3:uid="{00000000-0010-0000-0400-000009000000}" name="Cuidados" dataDxfId="30"/>
    <tableColumn id="10" xr3:uid="{00000000-0010-0000-0400-00000A000000}" name="PALABRAS CLAVE" dataDxfId="29"/>
    <tableColumn id="11" xr3:uid="{00000000-0010-0000-0400-00000B000000}" name="Fecha Lanzamiento*" dataDxfId="28"/>
    <tableColumn id="12" xr3:uid="{00000000-0010-0000-0400-00000C000000}" name="ALTURA" dataDxfId="27"/>
    <tableColumn id="13" xr3:uid="{00000000-0010-0000-0400-00000D000000}" name="LARGURA" dataDxfId="26"/>
    <tableColumn id="14" xr3:uid="{00000000-0010-0000-0400-00000E000000}" name="COMPRIMENTO" dataDxfId="25"/>
    <tableColumn id="15" xr3:uid="{00000000-0010-0000-0400-00000F000000}" name="Peso*" dataDxfId="24"/>
    <tableColumn id="16" xr3:uid="{00000000-0010-0000-0400-000010000000}" name="Precio*" dataDxfId="23"/>
    <tableColumn id="17" xr3:uid="{00000000-0010-0000-0400-000011000000}" name="Precio oferta*" dataDxfId="22"/>
    <tableColumn id="18" xr3:uid="{00000000-0010-0000-0400-000012000000}" name="INVENTARIO" dataDxfId="21"/>
    <tableColumn id="19" xr3:uid="{00000000-0010-0000-0400-000013000000}" name="Tipo" dataDxfId="20"/>
    <tableColumn id="20" xr3:uid="{00000000-0010-0000-0400-000014000000}" name="Cuello" dataDxfId="19"/>
    <tableColumn id="21" xr3:uid="{00000000-0010-0000-0400-000015000000}" name="Silueta" dataDxfId="18"/>
    <tableColumn id="22" xr3:uid="{00000000-0010-0000-0400-000016000000}" name="Fit" dataDxfId="17"/>
    <tableColumn id="23" xr3:uid="{00000000-0010-0000-0400-000017000000}" name="Manga" dataDxfId="16"/>
    <tableColumn id="24" xr3:uid="{00000000-0010-0000-0400-000018000000}" name="Material" dataDxfId="15"/>
    <tableColumn id="25" xr3:uid="{00000000-0010-0000-0400-000019000000}" name="Informaciòn adicional" dataDxfId="14"/>
    <tableColumn id="26" xr3:uid="{00000000-0010-0000-0400-00001A000000}" name="Color 1" dataDxfId="13"/>
    <tableColumn id="27" xr3:uid="{00000000-0010-0000-0400-00001B000000}" name="Color" dataDxfId="12"/>
    <tableColumn id="28" xr3:uid="{00000000-0010-0000-0400-00001C000000}" name="Talla" dataDxfId="11"/>
    <tableColumn id="29" xr3:uid="{00000000-0010-0000-0400-00001D000000}" name="Talla Meli" dataDxfId="10"/>
    <tableColumn id="30" xr3:uid="{00000000-0010-0000-0400-00001E000000}" name="Color Meli" dataDxfId="9"/>
    <tableColumn id="31" xr3:uid="{00000000-0010-0000-0400-00001F000000}" name="Nombre-fotos" dataDxfId="8"/>
    <tableColumn id="32" xr3:uid="{00000000-0010-0000-0400-000020000000}" name="Color-picker" dataDxfId="7"/>
    <tableColumn id="33" xr3:uid="{A875C71F-ED58-4B24-81C3-70C9767AA706}" name="Columna2" dataDxfId="6"/>
    <tableColumn id="34" xr3:uid="{20A2319C-CE3A-44BE-BBE0-A0076F8F95FA}" name="Columna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3"/>
  <sheetViews>
    <sheetView tabSelected="1" zoomScale="115" zoomScaleNormal="115" workbookViewId="0">
      <selection sqref="A1:J1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 s="11">
        <v>37646</v>
      </c>
      <c r="C13" t="s">
        <v>10</v>
      </c>
      <c r="D13" t="s">
        <v>11</v>
      </c>
      <c r="E13" t="s">
        <v>12</v>
      </c>
      <c r="F13" t="s">
        <v>860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</row>
    <row r="14" spans="1:10" x14ac:dyDescent="0.3">
      <c r="A14" s="11">
        <v>37646</v>
      </c>
      <c r="C14" t="s">
        <v>15</v>
      </c>
      <c r="D14" t="s">
        <v>16</v>
      </c>
      <c r="E14" t="s">
        <v>12</v>
      </c>
      <c r="F14" t="s">
        <v>861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0" x14ac:dyDescent="0.3">
      <c r="A15" s="11">
        <v>37646</v>
      </c>
      <c r="C15" t="s">
        <v>21</v>
      </c>
      <c r="D15" t="s">
        <v>22</v>
      </c>
      <c r="E15" t="s">
        <v>12</v>
      </c>
      <c r="F15" t="s">
        <v>862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CAMISA</v>
      </c>
    </row>
    <row r="16" spans="1:10" x14ac:dyDescent="0.3">
      <c r="A16" s="11">
        <v>37646</v>
      </c>
      <c r="C16" t="s">
        <v>25</v>
      </c>
      <c r="D16" t="s">
        <v>26</v>
      </c>
      <c r="E16" t="s">
        <v>12</v>
      </c>
      <c r="F16" t="s">
        <v>863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MANGA LARGA</v>
      </c>
    </row>
    <row r="17" spans="1:9" x14ac:dyDescent="0.3">
      <c r="A17" s="11">
        <v>37646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 s="11">
        <v>37646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50% ALG / 50% POLIESTER</v>
      </c>
    </row>
    <row r="19" spans="1:9" x14ac:dyDescent="0.3">
      <c r="A19" s="11">
        <v>37646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 s="11">
        <v>37646</v>
      </c>
      <c r="C20" t="s">
        <v>37</v>
      </c>
      <c r="D20" t="s">
        <v>38</v>
      </c>
      <c r="E20" t="s">
        <v>12</v>
      </c>
      <c r="F20" t="s">
        <v>864</v>
      </c>
      <c r="G20" t="s">
        <v>40</v>
      </c>
    </row>
    <row r="21" spans="1:9" x14ac:dyDescent="0.3">
      <c r="A21" s="11">
        <v>37646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 s="11">
        <v>37646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 s="11">
        <v>37646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 s="9">
        <v>37647</v>
      </c>
      <c r="C24" t="s">
        <v>10</v>
      </c>
      <c r="D24" t="s">
        <v>11</v>
      </c>
      <c r="E24" t="s">
        <v>12</v>
      </c>
      <c r="F24" t="s">
        <v>865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3">
      <c r="A25" s="9">
        <v>37647</v>
      </c>
      <c r="C25" t="s">
        <v>15</v>
      </c>
      <c r="D25" t="s">
        <v>16</v>
      </c>
      <c r="E25" t="s">
        <v>12</v>
      </c>
      <c r="F25" t="s">
        <v>866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3">
      <c r="A26" s="9">
        <v>37647</v>
      </c>
      <c r="C26" t="s">
        <v>21</v>
      </c>
      <c r="D26" t="s">
        <v>22</v>
      </c>
      <c r="E26" t="s">
        <v>12</v>
      </c>
      <c r="F26" t="s">
        <v>867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CAMISA</v>
      </c>
    </row>
    <row r="27" spans="1:9" x14ac:dyDescent="0.3">
      <c r="A27" s="9">
        <v>37647</v>
      </c>
      <c r="C27" t="s">
        <v>25</v>
      </c>
      <c r="D27" t="s">
        <v>26</v>
      </c>
      <c r="E27" t="s">
        <v>12</v>
      </c>
      <c r="F27" t="s">
        <v>868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MANGA LARGA</v>
      </c>
    </row>
    <row r="28" spans="1:9" x14ac:dyDescent="0.3">
      <c r="A28" s="9">
        <v>37647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 s="9">
        <v>37647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50% ALG / 50% POLIESTER</v>
      </c>
    </row>
    <row r="30" spans="1:9" x14ac:dyDescent="0.3">
      <c r="A30" s="9">
        <v>37647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 s="9">
        <v>37647</v>
      </c>
      <c r="C31" t="s">
        <v>37</v>
      </c>
      <c r="D31" t="s">
        <v>38</v>
      </c>
      <c r="E31" t="s">
        <v>12</v>
      </c>
      <c r="F31" t="s">
        <v>869</v>
      </c>
      <c r="G31" t="s">
        <v>40</v>
      </c>
    </row>
    <row r="32" spans="1:9" x14ac:dyDescent="0.3">
      <c r="A32" s="9">
        <v>37647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 s="9">
        <v>37647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 s="9">
        <v>37647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 s="11">
        <v>37648</v>
      </c>
      <c r="C35" t="s">
        <v>10</v>
      </c>
      <c r="D35" t="s">
        <v>11</v>
      </c>
      <c r="E35" t="s">
        <v>12</v>
      </c>
      <c r="F35" t="s">
        <v>870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3">
      <c r="A36" s="11">
        <v>37648</v>
      </c>
      <c r="C36" t="s">
        <v>15</v>
      </c>
      <c r="D36" t="s">
        <v>16</v>
      </c>
      <c r="E36" t="s">
        <v>12</v>
      </c>
      <c r="F36" t="s">
        <v>871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3">
      <c r="A37" s="11">
        <v>37648</v>
      </c>
      <c r="C37" t="s">
        <v>21</v>
      </c>
      <c r="D37" t="s">
        <v>22</v>
      </c>
      <c r="E37" t="s">
        <v>12</v>
      </c>
      <c r="F37" t="s">
        <v>872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CAMISA</v>
      </c>
    </row>
    <row r="38" spans="1:9" x14ac:dyDescent="0.3">
      <c r="A38" s="11">
        <v>37648</v>
      </c>
      <c r="C38" t="s">
        <v>25</v>
      </c>
      <c r="D38" t="s">
        <v>26</v>
      </c>
      <c r="E38" t="s">
        <v>12</v>
      </c>
      <c r="F38" t="s">
        <v>873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MANGA LARGA</v>
      </c>
    </row>
    <row r="39" spans="1:9" x14ac:dyDescent="0.3">
      <c r="A39" s="11">
        <v>37648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 s="11">
        <v>37648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50% ALG / 50% POLIESTER</v>
      </c>
    </row>
    <row r="41" spans="1:9" x14ac:dyDescent="0.3">
      <c r="A41" s="11">
        <v>37648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 s="11">
        <v>37648</v>
      </c>
      <c r="C42" t="s">
        <v>37</v>
      </c>
      <c r="D42" t="s">
        <v>38</v>
      </c>
      <c r="E42" t="s">
        <v>12</v>
      </c>
      <c r="F42" t="s">
        <v>874</v>
      </c>
      <c r="G42" t="s">
        <v>40</v>
      </c>
    </row>
    <row r="43" spans="1:9" x14ac:dyDescent="0.3">
      <c r="A43" s="11">
        <v>37648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 s="11">
        <v>37648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 s="11">
        <v>37648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 s="9">
        <v>37649</v>
      </c>
      <c r="C46" t="s">
        <v>10</v>
      </c>
      <c r="D46" t="s">
        <v>11</v>
      </c>
      <c r="E46" t="s">
        <v>12</v>
      </c>
      <c r="F46" t="s">
        <v>875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3">
      <c r="A47" s="9">
        <v>37649</v>
      </c>
      <c r="C47" t="s">
        <v>15</v>
      </c>
      <c r="D47" t="s">
        <v>16</v>
      </c>
      <c r="E47" t="s">
        <v>12</v>
      </c>
      <c r="F47" t="s">
        <v>876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3">
      <c r="A48" s="9">
        <v>37649</v>
      </c>
      <c r="C48" t="s">
        <v>21</v>
      </c>
      <c r="D48" t="s">
        <v>22</v>
      </c>
      <c r="E48" t="s">
        <v>12</v>
      </c>
      <c r="F48" t="s">
        <v>877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CAMISA</v>
      </c>
    </row>
    <row r="49" spans="1:9" x14ac:dyDescent="0.3">
      <c r="A49" s="9">
        <v>37649</v>
      </c>
      <c r="C49" t="s">
        <v>25</v>
      </c>
      <c r="D49" t="s">
        <v>26</v>
      </c>
      <c r="E49" t="s">
        <v>12</v>
      </c>
      <c r="F49" t="s">
        <v>878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MANGA LARGA</v>
      </c>
    </row>
    <row r="50" spans="1:9" x14ac:dyDescent="0.3">
      <c r="A50" s="9">
        <v>37649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 s="9">
        <v>37649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50% ALG / 50% POLIESTER</v>
      </c>
    </row>
    <row r="52" spans="1:9" x14ac:dyDescent="0.3">
      <c r="A52" s="9">
        <v>37649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 s="9">
        <v>37649</v>
      </c>
      <c r="C53" t="s">
        <v>37</v>
      </c>
      <c r="D53" t="s">
        <v>38</v>
      </c>
      <c r="E53" t="s">
        <v>12</v>
      </c>
      <c r="F53" t="s">
        <v>879</v>
      </c>
      <c r="G53" t="s">
        <v>40</v>
      </c>
    </row>
    <row r="54" spans="1:9" x14ac:dyDescent="0.3">
      <c r="A54" s="9">
        <v>37649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 s="9">
        <v>37649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 s="9">
        <v>37649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 s="11">
        <v>37650</v>
      </c>
      <c r="C57" t="s">
        <v>10</v>
      </c>
      <c r="D57" t="s">
        <v>11</v>
      </c>
      <c r="E57" t="s">
        <v>12</v>
      </c>
      <c r="F57" t="s">
        <v>880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3">
      <c r="A58" s="11">
        <v>37650</v>
      </c>
      <c r="C58" t="s">
        <v>15</v>
      </c>
      <c r="D58" t="s">
        <v>16</v>
      </c>
      <c r="E58" t="s">
        <v>12</v>
      </c>
      <c r="F58" t="s">
        <v>881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3">
      <c r="A59" s="11">
        <v>37650</v>
      </c>
      <c r="C59" t="s">
        <v>21</v>
      </c>
      <c r="D59" t="s">
        <v>22</v>
      </c>
      <c r="E59" t="s">
        <v>12</v>
      </c>
      <c r="F59" t="s">
        <v>882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CAMISA</v>
      </c>
    </row>
    <row r="60" spans="1:9" x14ac:dyDescent="0.3">
      <c r="A60" s="11">
        <v>37650</v>
      </c>
      <c r="C60" t="s">
        <v>25</v>
      </c>
      <c r="D60" t="s">
        <v>26</v>
      </c>
      <c r="E60" t="s">
        <v>12</v>
      </c>
      <c r="F60" t="s">
        <v>883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MANGA LARGA</v>
      </c>
    </row>
    <row r="61" spans="1:9" x14ac:dyDescent="0.3">
      <c r="A61" s="11">
        <v>37650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 s="11">
        <v>37650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50% ALG / 50% POLIESTER</v>
      </c>
    </row>
    <row r="63" spans="1:9" x14ac:dyDescent="0.3">
      <c r="A63" s="11">
        <v>37650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 s="11">
        <v>37650</v>
      </c>
      <c r="C64" t="s">
        <v>37</v>
      </c>
      <c r="D64" t="s">
        <v>38</v>
      </c>
      <c r="E64" t="s">
        <v>12</v>
      </c>
      <c r="F64" t="s">
        <v>884</v>
      </c>
      <c r="G64" t="s">
        <v>40</v>
      </c>
    </row>
    <row r="65" spans="1:9" x14ac:dyDescent="0.3">
      <c r="A65" s="11">
        <v>37650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 s="11">
        <v>37650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 s="11">
        <v>37650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 s="11">
        <v>37651</v>
      </c>
      <c r="C68" t="s">
        <v>10</v>
      </c>
      <c r="D68" t="s">
        <v>11</v>
      </c>
      <c r="E68" t="s">
        <v>12</v>
      </c>
      <c r="F68" t="s">
        <v>885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3">
      <c r="A69" s="11">
        <v>37651</v>
      </c>
      <c r="C69" t="s">
        <v>15</v>
      </c>
      <c r="D69" t="s">
        <v>16</v>
      </c>
      <c r="E69" t="s">
        <v>12</v>
      </c>
      <c r="F69" t="s">
        <v>886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3">
      <c r="A70" s="11">
        <v>37651</v>
      </c>
      <c r="C70" t="s">
        <v>21</v>
      </c>
      <c r="D70" t="s">
        <v>22</v>
      </c>
      <c r="E70" t="s">
        <v>12</v>
      </c>
      <c r="F70" t="s">
        <v>887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CAMISA</v>
      </c>
    </row>
    <row r="71" spans="1:9" x14ac:dyDescent="0.3">
      <c r="A71" s="11">
        <v>37651</v>
      </c>
      <c r="C71" t="s">
        <v>25</v>
      </c>
      <c r="D71" t="s">
        <v>26</v>
      </c>
      <c r="E71" t="s">
        <v>12</v>
      </c>
      <c r="F71" t="s">
        <v>888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MANGA LARGA</v>
      </c>
    </row>
    <row r="72" spans="1:9" x14ac:dyDescent="0.3">
      <c r="A72" s="11">
        <v>37651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 s="11">
        <v>37651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50% ALG / 50% POLIESTER</v>
      </c>
    </row>
    <row r="74" spans="1:9" x14ac:dyDescent="0.3">
      <c r="A74" s="11">
        <v>37651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 s="11">
        <v>37651</v>
      </c>
      <c r="C75" t="s">
        <v>37</v>
      </c>
      <c r="D75" t="s">
        <v>38</v>
      </c>
      <c r="E75" t="s">
        <v>12</v>
      </c>
      <c r="F75" t="s">
        <v>889</v>
      </c>
      <c r="G75" t="s">
        <v>40</v>
      </c>
    </row>
    <row r="76" spans="1:9" x14ac:dyDescent="0.3">
      <c r="A76" s="11">
        <v>37651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 s="11">
        <v>37651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 s="11">
        <v>37651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 s="11">
        <v>37652</v>
      </c>
      <c r="C79" t="s">
        <v>10</v>
      </c>
      <c r="D79" t="s">
        <v>11</v>
      </c>
      <c r="E79" t="s">
        <v>12</v>
      </c>
      <c r="F79" t="s">
        <v>890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3">
      <c r="A80" s="11">
        <v>37652</v>
      </c>
      <c r="C80" t="s">
        <v>15</v>
      </c>
      <c r="D80" t="s">
        <v>16</v>
      </c>
      <c r="E80" t="s">
        <v>12</v>
      </c>
      <c r="F80" t="s">
        <v>891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3">
      <c r="A81" s="11">
        <v>37652</v>
      </c>
      <c r="C81" t="s">
        <v>21</v>
      </c>
      <c r="D81" t="s">
        <v>22</v>
      </c>
      <c r="E81" t="s">
        <v>12</v>
      </c>
      <c r="F81" t="s">
        <v>892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CAMISA</v>
      </c>
    </row>
    <row r="82" spans="1:9" x14ac:dyDescent="0.3">
      <c r="A82" s="11">
        <v>37652</v>
      </c>
      <c r="C82" t="s">
        <v>25</v>
      </c>
      <c r="D82" t="s">
        <v>26</v>
      </c>
      <c r="E82" t="s">
        <v>12</v>
      </c>
      <c r="F82" t="s">
        <v>893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MANGA LARGA</v>
      </c>
    </row>
    <row r="83" spans="1:9" x14ac:dyDescent="0.3">
      <c r="A83" s="11">
        <v>37652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 s="11">
        <v>37652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50% ALG / 50% POLIESTER</v>
      </c>
    </row>
    <row r="85" spans="1:9" x14ac:dyDescent="0.3">
      <c r="A85" s="11">
        <v>37652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 s="1">
        <v>37652</v>
      </c>
      <c r="C86" t="s">
        <v>37</v>
      </c>
      <c r="D86" t="s">
        <v>38</v>
      </c>
      <c r="E86" t="s">
        <v>12</v>
      </c>
      <c r="F86" t="s">
        <v>894</v>
      </c>
      <c r="G86" t="s">
        <v>40</v>
      </c>
    </row>
    <row r="87" spans="1:9" x14ac:dyDescent="0.3">
      <c r="A87" s="1">
        <v>37652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 s="1">
        <v>37652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 s="1">
        <v>37652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 s="1">
        <v>37653</v>
      </c>
      <c r="C90" t="s">
        <v>10</v>
      </c>
      <c r="D90" t="s">
        <v>11</v>
      </c>
      <c r="E90" t="s">
        <v>12</v>
      </c>
      <c r="F90" t="s">
        <v>895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3">
      <c r="A91" s="1">
        <v>37653</v>
      </c>
      <c r="C91" t="s">
        <v>15</v>
      </c>
      <c r="D91" t="s">
        <v>16</v>
      </c>
      <c r="E91" t="s">
        <v>12</v>
      </c>
      <c r="F91" t="s">
        <v>896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3">
      <c r="A92" s="1">
        <v>37653</v>
      </c>
      <c r="C92" t="s">
        <v>21</v>
      </c>
      <c r="D92" t="s">
        <v>22</v>
      </c>
      <c r="E92" t="s">
        <v>12</v>
      </c>
      <c r="F92" t="s">
        <v>897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CAMISA</v>
      </c>
    </row>
    <row r="93" spans="1:9" x14ac:dyDescent="0.3">
      <c r="A93" s="1">
        <v>37653</v>
      </c>
      <c r="C93" t="s">
        <v>25</v>
      </c>
      <c r="D93" t="s">
        <v>26</v>
      </c>
      <c r="E93" t="s">
        <v>12</v>
      </c>
      <c r="F93" t="s">
        <v>898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MANGA LARGA</v>
      </c>
    </row>
    <row r="94" spans="1:9" x14ac:dyDescent="0.3">
      <c r="A94" s="1">
        <v>37653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 s="1">
        <v>37653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50% ALG / 50% POLIESTER</v>
      </c>
    </row>
    <row r="96" spans="1:9" x14ac:dyDescent="0.3">
      <c r="A96" s="1">
        <v>37653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 s="11">
        <v>37653</v>
      </c>
      <c r="C97" t="s">
        <v>37</v>
      </c>
      <c r="D97" t="s">
        <v>38</v>
      </c>
      <c r="E97" t="s">
        <v>12</v>
      </c>
      <c r="F97" t="s">
        <v>899</v>
      </c>
      <c r="G97" t="s">
        <v>40</v>
      </c>
    </row>
    <row r="98" spans="1:9" x14ac:dyDescent="0.3">
      <c r="A98" s="11">
        <v>37653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 s="11">
        <v>37653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 s="11">
        <v>37653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 s="11">
        <v>37654</v>
      </c>
      <c r="C101" t="s">
        <v>10</v>
      </c>
      <c r="D101" t="s">
        <v>11</v>
      </c>
      <c r="E101" t="s">
        <v>12</v>
      </c>
      <c r="F101" t="s">
        <v>900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3">
      <c r="A102" s="11">
        <v>37654</v>
      </c>
      <c r="C102" t="s">
        <v>15</v>
      </c>
      <c r="D102" t="s">
        <v>16</v>
      </c>
      <c r="E102" t="s">
        <v>12</v>
      </c>
      <c r="F102" t="s">
        <v>901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3">
      <c r="A103" s="11">
        <v>37654</v>
      </c>
      <c r="C103" t="s">
        <v>21</v>
      </c>
      <c r="D103" t="s">
        <v>22</v>
      </c>
      <c r="E103" t="s">
        <v>12</v>
      </c>
      <c r="F103" t="s">
        <v>902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CAMISA</v>
      </c>
    </row>
    <row r="104" spans="1:9" x14ac:dyDescent="0.3">
      <c r="A104" s="11">
        <v>37654</v>
      </c>
      <c r="C104" t="s">
        <v>25</v>
      </c>
      <c r="D104" t="s">
        <v>26</v>
      </c>
      <c r="E104" t="s">
        <v>12</v>
      </c>
      <c r="F104" t="s">
        <v>903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MANGA LARGA</v>
      </c>
    </row>
    <row r="105" spans="1:9" x14ac:dyDescent="0.3">
      <c r="A105" s="11">
        <v>37654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 s="11">
        <v>37654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50% ALG / 50% POLIESTER</v>
      </c>
    </row>
    <row r="107" spans="1:9" x14ac:dyDescent="0.3">
      <c r="A107" s="11">
        <v>37654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 s="1">
        <v>37654</v>
      </c>
      <c r="C108" t="s">
        <v>37</v>
      </c>
      <c r="D108" t="s">
        <v>38</v>
      </c>
      <c r="E108" t="s">
        <v>12</v>
      </c>
      <c r="F108" t="s">
        <v>904</v>
      </c>
      <c r="G108" t="s">
        <v>40</v>
      </c>
    </row>
    <row r="109" spans="1:9" x14ac:dyDescent="0.3">
      <c r="A109" s="1">
        <v>37654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 s="1">
        <v>37654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 s="1">
        <v>37654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 s="1">
        <v>37655</v>
      </c>
      <c r="C112" t="s">
        <v>10</v>
      </c>
      <c r="D112" t="s">
        <v>11</v>
      </c>
      <c r="E112" t="s">
        <v>12</v>
      </c>
      <c r="F112" t="s">
        <v>905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3">
      <c r="A113" s="1">
        <v>37655</v>
      </c>
      <c r="C113" t="s">
        <v>15</v>
      </c>
      <c r="D113" t="s">
        <v>16</v>
      </c>
      <c r="E113" t="s">
        <v>12</v>
      </c>
      <c r="F113" t="s">
        <v>906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3">
      <c r="A114" s="1">
        <v>37655</v>
      </c>
      <c r="C114" t="s">
        <v>21</v>
      </c>
      <c r="D114" t="s">
        <v>22</v>
      </c>
      <c r="E114" t="s">
        <v>12</v>
      </c>
      <c r="F114" t="s">
        <v>907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CAMISA</v>
      </c>
    </row>
    <row r="115" spans="1:9" x14ac:dyDescent="0.3">
      <c r="A115" s="1">
        <v>37655</v>
      </c>
      <c r="C115" t="s">
        <v>25</v>
      </c>
      <c r="D115" t="s">
        <v>26</v>
      </c>
      <c r="E115" t="s">
        <v>12</v>
      </c>
      <c r="F115" t="s">
        <v>908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MANGA LARGA</v>
      </c>
    </row>
    <row r="116" spans="1:9" x14ac:dyDescent="0.3">
      <c r="A116" s="1">
        <v>37655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 s="1">
        <v>37655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50% ALG / 50% POLIESTER</v>
      </c>
    </row>
    <row r="118" spans="1:9" x14ac:dyDescent="0.3">
      <c r="A118" s="1">
        <v>37655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 s="11">
        <v>37655</v>
      </c>
      <c r="C119" t="s">
        <v>37</v>
      </c>
      <c r="D119" t="s">
        <v>38</v>
      </c>
      <c r="E119" t="s">
        <v>12</v>
      </c>
      <c r="F119" t="s">
        <v>909</v>
      </c>
      <c r="G119" t="s">
        <v>40</v>
      </c>
    </row>
    <row r="120" spans="1:9" x14ac:dyDescent="0.3">
      <c r="A120" s="11">
        <v>37655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 s="11">
        <v>37655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 s="11">
        <v>37655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 s="11">
        <v>37656</v>
      </c>
      <c r="C123" t="s">
        <v>10</v>
      </c>
      <c r="D123" t="s">
        <v>11</v>
      </c>
      <c r="E123" t="s">
        <v>12</v>
      </c>
      <c r="F123" t="s">
        <v>910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3">
      <c r="A124" s="11">
        <v>37656</v>
      </c>
      <c r="C124" t="s">
        <v>15</v>
      </c>
      <c r="D124" t="s">
        <v>16</v>
      </c>
      <c r="E124" t="s">
        <v>12</v>
      </c>
      <c r="F124" t="s">
        <v>911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3">
      <c r="A125" s="11">
        <v>37656</v>
      </c>
      <c r="C125" t="s">
        <v>21</v>
      </c>
      <c r="D125" t="s">
        <v>22</v>
      </c>
      <c r="E125" t="s">
        <v>12</v>
      </c>
      <c r="F125" t="s">
        <v>912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CAMISA</v>
      </c>
    </row>
    <row r="126" spans="1:9" x14ac:dyDescent="0.3">
      <c r="A126" s="11">
        <v>37656</v>
      </c>
      <c r="C126" t="s">
        <v>25</v>
      </c>
      <c r="D126" t="s">
        <v>26</v>
      </c>
      <c r="E126" t="s">
        <v>12</v>
      </c>
      <c r="F126" t="s">
        <v>913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MANGA LARGA</v>
      </c>
    </row>
    <row r="127" spans="1:9" x14ac:dyDescent="0.3">
      <c r="A127" s="11">
        <v>37656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 s="11">
        <v>37656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50% ALG / 50% POLIESTER</v>
      </c>
    </row>
    <row r="129" spans="1:9" x14ac:dyDescent="0.3">
      <c r="A129" s="11">
        <v>37656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 s="1">
        <v>37656</v>
      </c>
      <c r="C130" t="s">
        <v>37</v>
      </c>
      <c r="D130" t="s">
        <v>38</v>
      </c>
      <c r="E130" t="s">
        <v>12</v>
      </c>
      <c r="F130" t="s">
        <v>914</v>
      </c>
      <c r="G130" t="s">
        <v>40</v>
      </c>
    </row>
    <row r="131" spans="1:9" x14ac:dyDescent="0.3">
      <c r="A131" s="1">
        <v>37656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 s="1">
        <v>37656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 s="1">
        <v>37656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 s="1">
        <v>37657</v>
      </c>
      <c r="C134" t="s">
        <v>10</v>
      </c>
      <c r="D134" t="s">
        <v>11</v>
      </c>
      <c r="E134" t="s">
        <v>12</v>
      </c>
      <c r="F134" t="s">
        <v>915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3">
      <c r="A135" s="1">
        <v>37657</v>
      </c>
      <c r="C135" t="s">
        <v>15</v>
      </c>
      <c r="D135" t="s">
        <v>16</v>
      </c>
      <c r="E135" t="s">
        <v>12</v>
      </c>
      <c r="F135" t="s">
        <v>916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3">
      <c r="A136" s="1">
        <v>37657</v>
      </c>
      <c r="C136" t="s">
        <v>21</v>
      </c>
      <c r="D136" t="s">
        <v>22</v>
      </c>
      <c r="E136" t="s">
        <v>12</v>
      </c>
      <c r="F136" t="s">
        <v>917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CAMISA</v>
      </c>
    </row>
    <row r="137" spans="1:9" x14ac:dyDescent="0.3">
      <c r="A137" s="1">
        <v>37657</v>
      </c>
      <c r="C137" t="s">
        <v>25</v>
      </c>
      <c r="D137" t="s">
        <v>26</v>
      </c>
      <c r="E137" t="s">
        <v>12</v>
      </c>
      <c r="F137" t="s">
        <v>918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MANGA LARGA</v>
      </c>
    </row>
    <row r="138" spans="1:9" x14ac:dyDescent="0.3">
      <c r="A138" s="1">
        <v>37657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 s="1">
        <v>37657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50% ALG / 50% POLIESTER</v>
      </c>
    </row>
    <row r="140" spans="1:9" x14ac:dyDescent="0.3">
      <c r="A140" s="1">
        <v>37657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 s="11">
        <v>37657</v>
      </c>
      <c r="C141" t="s">
        <v>37</v>
      </c>
      <c r="D141" t="s">
        <v>38</v>
      </c>
      <c r="E141" t="s">
        <v>12</v>
      </c>
      <c r="F141" t="s">
        <v>919</v>
      </c>
      <c r="G141" t="s">
        <v>40</v>
      </c>
    </row>
    <row r="142" spans="1:9" x14ac:dyDescent="0.3">
      <c r="A142" s="11">
        <v>37657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 s="11">
        <v>37657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 s="11">
        <v>37657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 s="11">
        <v>37658</v>
      </c>
      <c r="C145" t="s">
        <v>10</v>
      </c>
      <c r="D145" t="s">
        <v>11</v>
      </c>
      <c r="E145" t="s">
        <v>12</v>
      </c>
      <c r="F145" t="s">
        <v>920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3">
      <c r="A146" s="11">
        <v>37658</v>
      </c>
      <c r="C146" t="s">
        <v>15</v>
      </c>
      <c r="D146" t="s">
        <v>16</v>
      </c>
      <c r="E146" t="s">
        <v>12</v>
      </c>
      <c r="F146" t="s">
        <v>921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3">
      <c r="A147" s="11">
        <v>37658</v>
      </c>
      <c r="C147" t="s">
        <v>21</v>
      </c>
      <c r="D147" t="s">
        <v>22</v>
      </c>
      <c r="E147" t="s">
        <v>12</v>
      </c>
      <c r="F147" t="s">
        <v>922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PANTS</v>
      </c>
    </row>
    <row r="148" spans="1:9" x14ac:dyDescent="0.3">
      <c r="A148" s="11">
        <v>37658</v>
      </c>
      <c r="C148" t="s">
        <v>25</v>
      </c>
      <c r="D148" t="s">
        <v>26</v>
      </c>
      <c r="E148" t="s">
        <v>12</v>
      </c>
      <c r="F148" t="s">
        <v>923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CINTURA MEDIA</v>
      </c>
    </row>
    <row r="149" spans="1:9" x14ac:dyDescent="0.3">
      <c r="A149" s="11">
        <v>37658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 s="11">
        <v>37658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---</v>
      </c>
    </row>
    <row r="151" spans="1:9" x14ac:dyDescent="0.3">
      <c r="A151" s="11">
        <v>37658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 s="1">
        <v>37658</v>
      </c>
      <c r="C152" t="s">
        <v>37</v>
      </c>
      <c r="D152" t="s">
        <v>38</v>
      </c>
      <c r="E152" t="s">
        <v>12</v>
      </c>
      <c r="F152" t="s">
        <v>924</v>
      </c>
      <c r="G152" t="s">
        <v>40</v>
      </c>
    </row>
    <row r="153" spans="1:9" x14ac:dyDescent="0.3">
      <c r="A153" s="1">
        <v>37658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 s="1">
        <v>37658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 s="1">
        <v>37658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 s="1">
        <v>37659</v>
      </c>
      <c r="C156" t="s">
        <v>10</v>
      </c>
      <c r="D156" t="s">
        <v>11</v>
      </c>
      <c r="E156" t="s">
        <v>12</v>
      </c>
      <c r="F156" t="s">
        <v>925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3">
      <c r="A157" s="1">
        <v>37659</v>
      </c>
      <c r="C157" t="s">
        <v>15</v>
      </c>
      <c r="D157" t="s">
        <v>16</v>
      </c>
      <c r="E157" t="s">
        <v>12</v>
      </c>
      <c r="F157" t="s">
        <v>926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3">
      <c r="A158" s="1">
        <v>37659</v>
      </c>
      <c r="C158" t="s">
        <v>21</v>
      </c>
      <c r="D158" t="s">
        <v>22</v>
      </c>
      <c r="E158" t="s">
        <v>12</v>
      </c>
      <c r="F158" t="s">
        <v>927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PANTS</v>
      </c>
    </row>
    <row r="159" spans="1:9" x14ac:dyDescent="0.3">
      <c r="A159" s="1">
        <v>37659</v>
      </c>
      <c r="C159" t="s">
        <v>25</v>
      </c>
      <c r="D159" t="s">
        <v>26</v>
      </c>
      <c r="E159" t="s">
        <v>12</v>
      </c>
      <c r="F159" t="s">
        <v>928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CINTURA MEDIA</v>
      </c>
    </row>
    <row r="160" spans="1:9" x14ac:dyDescent="0.3">
      <c r="A160" s="1">
        <v>37659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 s="1">
        <v>37659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---</v>
      </c>
    </row>
    <row r="162" spans="1:9" x14ac:dyDescent="0.3">
      <c r="A162" s="1">
        <v>37659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 s="11">
        <v>37659</v>
      </c>
      <c r="C163" t="s">
        <v>37</v>
      </c>
      <c r="D163" t="s">
        <v>38</v>
      </c>
      <c r="E163" t="s">
        <v>12</v>
      </c>
      <c r="F163" t="s">
        <v>929</v>
      </c>
      <c r="G163" t="s">
        <v>40</v>
      </c>
    </row>
    <row r="164" spans="1:9" x14ac:dyDescent="0.3">
      <c r="A164" s="11">
        <v>37659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 s="11">
        <v>37659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 s="11">
        <v>37659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 s="11">
        <v>37660</v>
      </c>
      <c r="C167" t="s">
        <v>10</v>
      </c>
      <c r="D167" t="s">
        <v>11</v>
      </c>
      <c r="E167" t="s">
        <v>12</v>
      </c>
      <c r="F167" t="s">
        <v>930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3">
      <c r="A168" s="11">
        <v>37660</v>
      </c>
      <c r="C168" t="s">
        <v>15</v>
      </c>
      <c r="D168" t="s">
        <v>16</v>
      </c>
      <c r="E168" t="s">
        <v>12</v>
      </c>
      <c r="F168" t="s">
        <v>931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3">
      <c r="A169" s="11">
        <v>37660</v>
      </c>
      <c r="C169" t="s">
        <v>21</v>
      </c>
      <c r="D169" t="s">
        <v>22</v>
      </c>
      <c r="E169" t="s">
        <v>12</v>
      </c>
      <c r="F169" t="s">
        <v>932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PANTS</v>
      </c>
    </row>
    <row r="170" spans="1:9" x14ac:dyDescent="0.3">
      <c r="A170" s="11">
        <v>37660</v>
      </c>
      <c r="C170" t="s">
        <v>25</v>
      </c>
      <c r="D170" t="s">
        <v>26</v>
      </c>
      <c r="E170" t="s">
        <v>12</v>
      </c>
      <c r="F170" t="s">
        <v>933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CINTURA MEDIA</v>
      </c>
    </row>
    <row r="171" spans="1:9" x14ac:dyDescent="0.3">
      <c r="A171" s="11">
        <v>37660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 s="11">
        <v>37660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---</v>
      </c>
    </row>
    <row r="173" spans="1:9" x14ac:dyDescent="0.3">
      <c r="A173" s="11">
        <v>37660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 s="1">
        <v>37660</v>
      </c>
      <c r="C174" t="s">
        <v>37</v>
      </c>
      <c r="D174" t="s">
        <v>38</v>
      </c>
      <c r="E174" t="s">
        <v>12</v>
      </c>
      <c r="F174" t="s">
        <v>934</v>
      </c>
      <c r="G174" t="s">
        <v>40</v>
      </c>
    </row>
    <row r="175" spans="1:9" x14ac:dyDescent="0.3">
      <c r="A175" s="1">
        <v>37660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 s="1">
        <v>37660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 s="1">
        <v>37660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 s="1">
        <v>37661</v>
      </c>
      <c r="C178" t="s">
        <v>10</v>
      </c>
      <c r="D178" t="s">
        <v>11</v>
      </c>
      <c r="E178" t="s">
        <v>12</v>
      </c>
      <c r="F178" t="s">
        <v>935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3">
      <c r="A179" s="1">
        <v>37661</v>
      </c>
      <c r="C179" t="s">
        <v>15</v>
      </c>
      <c r="D179" t="s">
        <v>16</v>
      </c>
      <c r="E179" t="s">
        <v>12</v>
      </c>
      <c r="F179" t="s">
        <v>936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3">
      <c r="A180" s="1">
        <v>37661</v>
      </c>
      <c r="C180" t="s">
        <v>21</v>
      </c>
      <c r="D180" t="s">
        <v>22</v>
      </c>
      <c r="E180" t="s">
        <v>12</v>
      </c>
      <c r="F180" t="s">
        <v>937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PANTS</v>
      </c>
    </row>
    <row r="181" spans="1:9" x14ac:dyDescent="0.3">
      <c r="A181" s="1">
        <v>37661</v>
      </c>
      <c r="C181" t="s">
        <v>25</v>
      </c>
      <c r="D181" t="s">
        <v>26</v>
      </c>
      <c r="E181" t="s">
        <v>12</v>
      </c>
      <c r="F181" t="s">
        <v>938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CINTURA MEDIA</v>
      </c>
    </row>
    <row r="182" spans="1:9" x14ac:dyDescent="0.3">
      <c r="A182">
        <v>37661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37661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---</v>
      </c>
    </row>
    <row r="184" spans="1:9" x14ac:dyDescent="0.3">
      <c r="A184">
        <v>37661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37661</v>
      </c>
      <c r="C185" t="s">
        <v>37</v>
      </c>
      <c r="D185" t="s">
        <v>38</v>
      </c>
      <c r="E185" t="s">
        <v>12</v>
      </c>
      <c r="F185" t="s">
        <v>939</v>
      </c>
      <c r="G185" t="s">
        <v>40</v>
      </c>
    </row>
    <row r="186" spans="1:9" x14ac:dyDescent="0.3">
      <c r="A186">
        <v>37661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37661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37661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>
        <v>37662</v>
      </c>
      <c r="C189" t="s">
        <v>10</v>
      </c>
      <c r="D189" t="s">
        <v>11</v>
      </c>
      <c r="E189" t="s">
        <v>12</v>
      </c>
      <c r="F189" t="s">
        <v>940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3">
      <c r="A190">
        <v>37662</v>
      </c>
      <c r="C190" t="s">
        <v>15</v>
      </c>
      <c r="D190" t="s">
        <v>16</v>
      </c>
      <c r="E190" t="s">
        <v>12</v>
      </c>
      <c r="F190" t="s">
        <v>941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3">
      <c r="A191">
        <v>37662</v>
      </c>
      <c r="C191" t="s">
        <v>21</v>
      </c>
      <c r="D191" t="s">
        <v>22</v>
      </c>
      <c r="E191" t="s">
        <v>12</v>
      </c>
      <c r="F191" t="s">
        <v>942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PANTS</v>
      </c>
    </row>
    <row r="192" spans="1:9" x14ac:dyDescent="0.3">
      <c r="A192">
        <v>37662</v>
      </c>
      <c r="C192" t="s">
        <v>25</v>
      </c>
      <c r="D192" t="s">
        <v>26</v>
      </c>
      <c r="E192" t="s">
        <v>12</v>
      </c>
      <c r="F192" t="s">
        <v>943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CINTURA MEDIA</v>
      </c>
    </row>
    <row r="193" spans="1:9" x14ac:dyDescent="0.3">
      <c r="A193">
        <v>37662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>
        <v>37662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---</v>
      </c>
    </row>
    <row r="195" spans="1:9" x14ac:dyDescent="0.3">
      <c r="A195">
        <v>37662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>
        <v>37662</v>
      </c>
      <c r="C196" t="s">
        <v>37</v>
      </c>
      <c r="D196" t="s">
        <v>38</v>
      </c>
      <c r="E196" t="s">
        <v>12</v>
      </c>
      <c r="F196" t="s">
        <v>944</v>
      </c>
      <c r="G196" t="s">
        <v>40</v>
      </c>
    </row>
    <row r="197" spans="1:9" x14ac:dyDescent="0.3">
      <c r="A197">
        <v>37662</v>
      </c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>
        <v>37662</v>
      </c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>
        <v>37662</v>
      </c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>
        <v>37663</v>
      </c>
      <c r="C200" t="s">
        <v>10</v>
      </c>
      <c r="D200" t="s">
        <v>11</v>
      </c>
      <c r="E200" t="s">
        <v>12</v>
      </c>
      <c r="F200" t="s">
        <v>945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3">
      <c r="A201">
        <v>37663</v>
      </c>
      <c r="C201" t="s">
        <v>15</v>
      </c>
      <c r="D201" t="s">
        <v>16</v>
      </c>
      <c r="E201" t="s">
        <v>12</v>
      </c>
      <c r="F201" t="s">
        <v>946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3">
      <c r="A202">
        <v>37663</v>
      </c>
      <c r="C202" t="s">
        <v>21</v>
      </c>
      <c r="D202" t="s">
        <v>22</v>
      </c>
      <c r="E202" t="s">
        <v>12</v>
      </c>
      <c r="F202" t="s">
        <v>947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PANTS</v>
      </c>
    </row>
    <row r="203" spans="1:9" x14ac:dyDescent="0.3">
      <c r="A203">
        <v>37663</v>
      </c>
      <c r="C203" t="s">
        <v>25</v>
      </c>
      <c r="D203" t="s">
        <v>26</v>
      </c>
      <c r="E203" t="s">
        <v>12</v>
      </c>
      <c r="F203" t="s">
        <v>948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CINTURA MEDIA</v>
      </c>
    </row>
    <row r="204" spans="1:9" x14ac:dyDescent="0.3">
      <c r="A204">
        <v>37663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>
        <v>37663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---</v>
      </c>
    </row>
    <row r="206" spans="1:9" x14ac:dyDescent="0.3">
      <c r="A206">
        <v>37663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>
        <v>37663</v>
      </c>
      <c r="C207" t="s">
        <v>37</v>
      </c>
      <c r="D207" t="s">
        <v>38</v>
      </c>
      <c r="E207" t="s">
        <v>12</v>
      </c>
      <c r="F207" t="s">
        <v>949</v>
      </c>
      <c r="G207" t="s">
        <v>40</v>
      </c>
    </row>
    <row r="208" spans="1:9" x14ac:dyDescent="0.3">
      <c r="A208">
        <v>37663</v>
      </c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>
        <v>37663</v>
      </c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>
        <v>37663</v>
      </c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>
        <v>37664</v>
      </c>
      <c r="C211" t="s">
        <v>10</v>
      </c>
      <c r="D211" t="s">
        <v>11</v>
      </c>
      <c r="E211" t="s">
        <v>12</v>
      </c>
      <c r="F211" t="s">
        <v>950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3">
      <c r="A212">
        <v>37664</v>
      </c>
      <c r="C212" t="s">
        <v>15</v>
      </c>
      <c r="D212" t="s">
        <v>16</v>
      </c>
      <c r="E212" t="s">
        <v>12</v>
      </c>
      <c r="F212" t="s">
        <v>951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3">
      <c r="A213">
        <v>37664</v>
      </c>
      <c r="C213" t="s">
        <v>21</v>
      </c>
      <c r="D213" t="s">
        <v>22</v>
      </c>
      <c r="E213" t="s">
        <v>12</v>
      </c>
      <c r="F213" t="s">
        <v>952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PANTS</v>
      </c>
    </row>
    <row r="214" spans="1:9" x14ac:dyDescent="0.3">
      <c r="A214">
        <v>37664</v>
      </c>
      <c r="C214" t="s">
        <v>25</v>
      </c>
      <c r="D214" t="s">
        <v>26</v>
      </c>
      <c r="E214" t="s">
        <v>12</v>
      </c>
      <c r="F214" t="s">
        <v>953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CINTURA MEDIA</v>
      </c>
    </row>
    <row r="215" spans="1:9" x14ac:dyDescent="0.3">
      <c r="A215">
        <v>37664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>
        <v>37664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---</v>
      </c>
    </row>
    <row r="217" spans="1:9" x14ac:dyDescent="0.3">
      <c r="A217">
        <v>37664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>
        <v>37664</v>
      </c>
      <c r="C218" t="s">
        <v>37</v>
      </c>
      <c r="D218" t="s">
        <v>38</v>
      </c>
      <c r="E218" t="s">
        <v>12</v>
      </c>
      <c r="F218" t="s">
        <v>954</v>
      </c>
      <c r="G218" t="s">
        <v>40</v>
      </c>
    </row>
    <row r="219" spans="1:9" x14ac:dyDescent="0.3">
      <c r="A219">
        <v>37664</v>
      </c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>
        <v>37664</v>
      </c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>
        <v>37664</v>
      </c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>
        <v>37665</v>
      </c>
      <c r="C222" t="s">
        <v>10</v>
      </c>
      <c r="D222" t="s">
        <v>11</v>
      </c>
      <c r="E222" t="s">
        <v>12</v>
      </c>
      <c r="F222" t="s">
        <v>955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3">
      <c r="A223">
        <v>37665</v>
      </c>
      <c r="C223" t="s">
        <v>15</v>
      </c>
      <c r="D223" t="s">
        <v>16</v>
      </c>
      <c r="E223" t="s">
        <v>12</v>
      </c>
      <c r="F223" t="s">
        <v>956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3">
      <c r="A224">
        <v>37665</v>
      </c>
      <c r="C224" t="s">
        <v>21</v>
      </c>
      <c r="D224" t="s">
        <v>22</v>
      </c>
      <c r="E224" t="s">
        <v>12</v>
      </c>
      <c r="F224" t="s">
        <v>957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PANTS</v>
      </c>
    </row>
    <row r="225" spans="1:9" x14ac:dyDescent="0.3">
      <c r="A225">
        <v>37665</v>
      </c>
      <c r="C225" t="s">
        <v>25</v>
      </c>
      <c r="D225" t="s">
        <v>26</v>
      </c>
      <c r="E225" t="s">
        <v>12</v>
      </c>
      <c r="F225" t="s">
        <v>958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CINTURA MEDIA</v>
      </c>
    </row>
    <row r="226" spans="1:9" x14ac:dyDescent="0.3">
      <c r="A226">
        <v>37665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>
        <v>37665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---</v>
      </c>
    </row>
    <row r="228" spans="1:9" x14ac:dyDescent="0.3">
      <c r="A228">
        <v>37665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>
        <v>37665</v>
      </c>
      <c r="C229" t="s">
        <v>37</v>
      </c>
      <c r="D229" t="s">
        <v>38</v>
      </c>
      <c r="E229" t="s">
        <v>12</v>
      </c>
      <c r="F229" t="s">
        <v>959</v>
      </c>
      <c r="G229" t="s">
        <v>40</v>
      </c>
    </row>
    <row r="230" spans="1:9" x14ac:dyDescent="0.3">
      <c r="A230">
        <v>37665</v>
      </c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>
        <v>37665</v>
      </c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>
        <v>37665</v>
      </c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>
        <v>37666</v>
      </c>
      <c r="C233" t="s">
        <v>10</v>
      </c>
      <c r="D233" t="s">
        <v>11</v>
      </c>
      <c r="E233" t="s">
        <v>12</v>
      </c>
      <c r="F233" t="s">
        <v>960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3">
      <c r="A234">
        <v>37666</v>
      </c>
      <c r="C234" t="s">
        <v>15</v>
      </c>
      <c r="D234" t="s">
        <v>16</v>
      </c>
      <c r="E234" t="s">
        <v>12</v>
      </c>
      <c r="F234" t="s">
        <v>961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3">
      <c r="A235">
        <v>37666</v>
      </c>
      <c r="C235" t="s">
        <v>21</v>
      </c>
      <c r="D235" t="s">
        <v>22</v>
      </c>
      <c r="E235" t="s">
        <v>12</v>
      </c>
      <c r="F235" t="s">
        <v>962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PANTS</v>
      </c>
    </row>
    <row r="236" spans="1:9" x14ac:dyDescent="0.3">
      <c r="A236">
        <v>37666</v>
      </c>
      <c r="C236" t="s">
        <v>25</v>
      </c>
      <c r="D236" t="s">
        <v>26</v>
      </c>
      <c r="E236" t="s">
        <v>12</v>
      </c>
      <c r="F236" t="s">
        <v>963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CINTURA MEDIA</v>
      </c>
    </row>
    <row r="237" spans="1:9" x14ac:dyDescent="0.3">
      <c r="A237">
        <v>37666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>
        <v>37666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---</v>
      </c>
    </row>
    <row r="239" spans="1:9" x14ac:dyDescent="0.3">
      <c r="A239">
        <v>37666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>
        <v>37666</v>
      </c>
      <c r="C240" t="s">
        <v>37</v>
      </c>
      <c r="D240" t="s">
        <v>38</v>
      </c>
      <c r="E240" t="s">
        <v>12</v>
      </c>
      <c r="F240" t="s">
        <v>964</v>
      </c>
      <c r="G240" t="s">
        <v>40</v>
      </c>
    </row>
    <row r="241" spans="1:9" x14ac:dyDescent="0.3">
      <c r="A241">
        <v>37666</v>
      </c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>
        <v>37666</v>
      </c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>
        <v>37666</v>
      </c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>
        <v>37667</v>
      </c>
      <c r="C244" t="s">
        <v>10</v>
      </c>
      <c r="D244" t="s">
        <v>11</v>
      </c>
      <c r="E244" t="s">
        <v>12</v>
      </c>
      <c r="F244" t="s">
        <v>965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3">
      <c r="A245">
        <v>37667</v>
      </c>
      <c r="C245" t="s">
        <v>15</v>
      </c>
      <c r="D245" t="s">
        <v>16</v>
      </c>
      <c r="E245" t="s">
        <v>12</v>
      </c>
      <c r="F245" t="s">
        <v>966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3">
      <c r="A246">
        <v>37667</v>
      </c>
      <c r="C246" t="s">
        <v>21</v>
      </c>
      <c r="D246" t="s">
        <v>22</v>
      </c>
      <c r="E246" t="s">
        <v>12</v>
      </c>
      <c r="F246" t="s">
        <v>967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PANTS</v>
      </c>
    </row>
    <row r="247" spans="1:9" x14ac:dyDescent="0.3">
      <c r="A247">
        <v>37667</v>
      </c>
      <c r="C247" t="s">
        <v>25</v>
      </c>
      <c r="D247" t="s">
        <v>26</v>
      </c>
      <c r="E247" t="s">
        <v>12</v>
      </c>
      <c r="F247" t="s">
        <v>968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CINTURA MEDIA</v>
      </c>
    </row>
    <row r="248" spans="1:9" x14ac:dyDescent="0.3">
      <c r="A248">
        <v>37667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>
        <v>37667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---</v>
      </c>
    </row>
    <row r="250" spans="1:9" x14ac:dyDescent="0.3">
      <c r="A250">
        <v>37667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>
        <v>37667</v>
      </c>
      <c r="C251" t="s">
        <v>37</v>
      </c>
      <c r="D251" t="s">
        <v>38</v>
      </c>
      <c r="E251" t="s">
        <v>12</v>
      </c>
      <c r="F251" t="s">
        <v>969</v>
      </c>
      <c r="G251" t="s">
        <v>40</v>
      </c>
    </row>
    <row r="252" spans="1:9" x14ac:dyDescent="0.3">
      <c r="A252">
        <v>37667</v>
      </c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>
        <v>37667</v>
      </c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>
        <v>37667</v>
      </c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>
        <v>37668</v>
      </c>
      <c r="C255" t="s">
        <v>10</v>
      </c>
      <c r="D255" t="s">
        <v>11</v>
      </c>
      <c r="E255" t="s">
        <v>12</v>
      </c>
      <c r="F255" t="s">
        <v>970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3">
      <c r="A256">
        <v>37668</v>
      </c>
      <c r="C256" t="s">
        <v>15</v>
      </c>
      <c r="D256" t="s">
        <v>16</v>
      </c>
      <c r="E256" t="s">
        <v>12</v>
      </c>
      <c r="F256" t="s">
        <v>971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3">
      <c r="A257">
        <v>37668</v>
      </c>
      <c r="C257" t="s">
        <v>21</v>
      </c>
      <c r="D257" t="s">
        <v>22</v>
      </c>
      <c r="E257" t="s">
        <v>12</v>
      </c>
      <c r="F257" t="s">
        <v>972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PANTS</v>
      </c>
    </row>
    <row r="258" spans="1:9" x14ac:dyDescent="0.3">
      <c r="A258">
        <v>37668</v>
      </c>
      <c r="C258" t="s">
        <v>25</v>
      </c>
      <c r="D258" t="s">
        <v>26</v>
      </c>
      <c r="E258" t="s">
        <v>12</v>
      </c>
      <c r="F258" t="s">
        <v>973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CINTURA MEDIA</v>
      </c>
    </row>
    <row r="259" spans="1:9" x14ac:dyDescent="0.3">
      <c r="A259">
        <v>37668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>
        <v>37668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---</v>
      </c>
    </row>
    <row r="261" spans="1:9" x14ac:dyDescent="0.3">
      <c r="A261">
        <v>37668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>
        <v>37668</v>
      </c>
      <c r="C262" t="s">
        <v>37</v>
      </c>
      <c r="D262" t="s">
        <v>38</v>
      </c>
      <c r="E262" t="s">
        <v>12</v>
      </c>
      <c r="F262" t="s">
        <v>974</v>
      </c>
      <c r="G262" t="s">
        <v>40</v>
      </c>
    </row>
    <row r="263" spans="1:9" x14ac:dyDescent="0.3">
      <c r="A263">
        <v>37668</v>
      </c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>
        <v>37668</v>
      </c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>
        <v>37668</v>
      </c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3">
      <c r="A266">
        <v>37669</v>
      </c>
      <c r="C266" t="s">
        <v>10</v>
      </c>
      <c r="D266" t="s">
        <v>11</v>
      </c>
      <c r="E266" t="s">
        <v>12</v>
      </c>
      <c r="F266" t="s">
        <v>975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3">
      <c r="A267">
        <v>37669</v>
      </c>
      <c r="C267" t="s">
        <v>15</v>
      </c>
      <c r="D267" t="s">
        <v>16</v>
      </c>
      <c r="E267" t="s">
        <v>12</v>
      </c>
      <c r="F267" t="s">
        <v>976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3">
      <c r="A268">
        <v>37669</v>
      </c>
      <c r="C268" t="s">
        <v>21</v>
      </c>
      <c r="D268" t="s">
        <v>22</v>
      </c>
      <c r="E268" t="s">
        <v>12</v>
      </c>
      <c r="F268" t="s">
        <v>977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PANTS</v>
      </c>
    </row>
    <row r="269" spans="1:9" x14ac:dyDescent="0.3">
      <c r="A269">
        <v>37669</v>
      </c>
      <c r="C269" t="s">
        <v>25</v>
      </c>
      <c r="D269" t="s">
        <v>26</v>
      </c>
      <c r="E269" t="s">
        <v>12</v>
      </c>
      <c r="F269" t="s">
        <v>978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CINTURA MEDIA</v>
      </c>
    </row>
    <row r="270" spans="1:9" x14ac:dyDescent="0.3">
      <c r="A270">
        <v>37669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>
        <v>37669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---</v>
      </c>
    </row>
    <row r="272" spans="1:9" x14ac:dyDescent="0.3">
      <c r="A272">
        <v>37669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>
        <v>37669</v>
      </c>
      <c r="C273" t="s">
        <v>37</v>
      </c>
      <c r="D273" t="s">
        <v>38</v>
      </c>
      <c r="E273" t="s">
        <v>12</v>
      </c>
      <c r="F273" t="s">
        <v>979</v>
      </c>
      <c r="G273" t="s">
        <v>40</v>
      </c>
    </row>
    <row r="274" spans="1:9" x14ac:dyDescent="0.3">
      <c r="A274">
        <v>37669</v>
      </c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>
        <v>37669</v>
      </c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>
        <v>37669</v>
      </c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3">
      <c r="A277">
        <v>37670</v>
      </c>
      <c r="C277" t="s">
        <v>10</v>
      </c>
      <c r="D277" t="s">
        <v>11</v>
      </c>
      <c r="E277" t="s">
        <v>12</v>
      </c>
      <c r="F277" t="s">
        <v>980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3">
      <c r="A278">
        <v>37670</v>
      </c>
      <c r="C278" t="s">
        <v>15</v>
      </c>
      <c r="D278" t="s">
        <v>16</v>
      </c>
      <c r="E278" t="s">
        <v>12</v>
      </c>
      <c r="F278" t="s">
        <v>981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3">
      <c r="A279">
        <v>37670</v>
      </c>
      <c r="C279" t="s">
        <v>21</v>
      </c>
      <c r="D279" t="s">
        <v>22</v>
      </c>
      <c r="E279" t="s">
        <v>12</v>
      </c>
      <c r="F279" t="s">
        <v>982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PANTS</v>
      </c>
    </row>
    <row r="280" spans="1:9" x14ac:dyDescent="0.3">
      <c r="A280">
        <v>37670</v>
      </c>
      <c r="C280" t="s">
        <v>25</v>
      </c>
      <c r="D280" t="s">
        <v>26</v>
      </c>
      <c r="E280" t="s">
        <v>12</v>
      </c>
      <c r="F280" t="s">
        <v>983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CINTURA MEDIA</v>
      </c>
    </row>
    <row r="281" spans="1:9" x14ac:dyDescent="0.3">
      <c r="A281">
        <v>37670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>
        <v>37670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---</v>
      </c>
    </row>
    <row r="283" spans="1:9" x14ac:dyDescent="0.3">
      <c r="A283">
        <v>37670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>
        <v>37670</v>
      </c>
      <c r="C284" t="s">
        <v>37</v>
      </c>
      <c r="D284" t="s">
        <v>38</v>
      </c>
      <c r="E284" t="s">
        <v>12</v>
      </c>
      <c r="F284" t="s">
        <v>984</v>
      </c>
      <c r="G284" t="s">
        <v>40</v>
      </c>
    </row>
    <row r="285" spans="1:9" x14ac:dyDescent="0.3">
      <c r="A285">
        <v>37670</v>
      </c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>
        <v>37670</v>
      </c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>
        <v>37670</v>
      </c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3">
      <c r="A288">
        <v>37671</v>
      </c>
      <c r="C288" t="s">
        <v>10</v>
      </c>
      <c r="D288" t="s">
        <v>11</v>
      </c>
      <c r="E288" t="s">
        <v>12</v>
      </c>
      <c r="F288" t="s">
        <v>985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3">
      <c r="A289">
        <v>37671</v>
      </c>
      <c r="C289" t="s">
        <v>15</v>
      </c>
      <c r="D289" t="s">
        <v>16</v>
      </c>
      <c r="E289" t="s">
        <v>12</v>
      </c>
      <c r="F289" t="s">
        <v>986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3">
      <c r="A290">
        <v>37671</v>
      </c>
      <c r="C290" t="s">
        <v>21</v>
      </c>
      <c r="D290" t="s">
        <v>22</v>
      </c>
      <c r="E290" t="s">
        <v>12</v>
      </c>
      <c r="F290" t="s">
        <v>987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PANTS</v>
      </c>
    </row>
    <row r="291" spans="1:9" x14ac:dyDescent="0.3">
      <c r="A291">
        <v>37671</v>
      </c>
      <c r="C291" t="s">
        <v>25</v>
      </c>
      <c r="D291" t="s">
        <v>26</v>
      </c>
      <c r="E291" t="s">
        <v>12</v>
      </c>
      <c r="F291" t="s">
        <v>988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CINTURA MEDIA</v>
      </c>
    </row>
    <row r="292" spans="1:9" x14ac:dyDescent="0.3">
      <c r="A292">
        <v>37671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>
        <v>37671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---</v>
      </c>
    </row>
    <row r="294" spans="1:9" x14ac:dyDescent="0.3">
      <c r="A294">
        <v>37671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>
        <v>37671</v>
      </c>
      <c r="C295" t="s">
        <v>37</v>
      </c>
      <c r="D295" t="s">
        <v>38</v>
      </c>
      <c r="E295" t="s">
        <v>12</v>
      </c>
      <c r="F295" t="s">
        <v>989</v>
      </c>
      <c r="G295" t="s">
        <v>40</v>
      </c>
    </row>
    <row r="296" spans="1:9" x14ac:dyDescent="0.3">
      <c r="A296">
        <v>37671</v>
      </c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>
        <v>37671</v>
      </c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>
        <v>37671</v>
      </c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3">
      <c r="A299">
        <v>37672</v>
      </c>
      <c r="C299" t="s">
        <v>10</v>
      </c>
      <c r="D299" t="s">
        <v>11</v>
      </c>
      <c r="E299" t="s">
        <v>12</v>
      </c>
      <c r="F299" t="s">
        <v>990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3">
      <c r="A300">
        <v>37672</v>
      </c>
      <c r="C300" t="s">
        <v>15</v>
      </c>
      <c r="D300" t="s">
        <v>16</v>
      </c>
      <c r="E300" t="s">
        <v>12</v>
      </c>
      <c r="F300" t="s">
        <v>991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3">
      <c r="A301">
        <v>37672</v>
      </c>
      <c r="C301" t="s">
        <v>21</v>
      </c>
      <c r="D301" t="s">
        <v>22</v>
      </c>
      <c r="E301" t="s">
        <v>12</v>
      </c>
      <c r="F301" t="s">
        <v>992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PANTS</v>
      </c>
    </row>
    <row r="302" spans="1:9" x14ac:dyDescent="0.3">
      <c r="A302">
        <v>37672</v>
      </c>
      <c r="C302" t="s">
        <v>25</v>
      </c>
      <c r="D302" t="s">
        <v>26</v>
      </c>
      <c r="E302" t="s">
        <v>12</v>
      </c>
      <c r="F302" t="s">
        <v>993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CINTURA MEDIA</v>
      </c>
    </row>
    <row r="303" spans="1:9" x14ac:dyDescent="0.3">
      <c r="A303">
        <v>37672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A304">
        <v>37672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---</v>
      </c>
    </row>
    <row r="305" spans="1:9" x14ac:dyDescent="0.3">
      <c r="A305">
        <v>37672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3">
      <c r="A306">
        <v>37672</v>
      </c>
      <c r="C306" t="s">
        <v>37</v>
      </c>
      <c r="D306" t="s">
        <v>38</v>
      </c>
      <c r="E306" t="s">
        <v>12</v>
      </c>
      <c r="F306" t="s">
        <v>994</v>
      </c>
      <c r="G306" t="s">
        <v>40</v>
      </c>
    </row>
    <row r="307" spans="1:9" x14ac:dyDescent="0.3">
      <c r="A307">
        <v>37672</v>
      </c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3">
      <c r="A308">
        <v>37672</v>
      </c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3">
      <c r="A309">
        <v>37672</v>
      </c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3">
      <c r="A310">
        <v>37673</v>
      </c>
      <c r="C310" t="s">
        <v>10</v>
      </c>
      <c r="D310" t="s">
        <v>11</v>
      </c>
      <c r="E310" t="s">
        <v>12</v>
      </c>
      <c r="F310" t="s">
        <v>995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3">
      <c r="A311">
        <v>37673</v>
      </c>
      <c r="C311" t="s">
        <v>15</v>
      </c>
      <c r="D311" t="s">
        <v>16</v>
      </c>
      <c r="E311" t="s">
        <v>12</v>
      </c>
      <c r="F311" t="s">
        <v>996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3">
      <c r="A312">
        <v>37673</v>
      </c>
      <c r="C312" t="s">
        <v>21</v>
      </c>
      <c r="D312" t="s">
        <v>22</v>
      </c>
      <c r="E312" t="s">
        <v>12</v>
      </c>
      <c r="F312" t="s">
        <v>997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PANTS</v>
      </c>
    </row>
    <row r="313" spans="1:9" x14ac:dyDescent="0.3">
      <c r="A313">
        <v>37673</v>
      </c>
      <c r="C313" t="s">
        <v>25</v>
      </c>
      <c r="D313" t="s">
        <v>26</v>
      </c>
      <c r="E313" t="s">
        <v>12</v>
      </c>
      <c r="F313" t="s">
        <v>998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CINTURA MEDIA</v>
      </c>
    </row>
    <row r="314" spans="1:9" x14ac:dyDescent="0.3">
      <c r="A314">
        <v>37673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3">
      <c r="A315">
        <v>37673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---</v>
      </c>
    </row>
    <row r="316" spans="1:9" x14ac:dyDescent="0.3">
      <c r="A316">
        <v>37673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3">
      <c r="A317">
        <v>37673</v>
      </c>
      <c r="C317" t="s">
        <v>37</v>
      </c>
      <c r="D317" t="s">
        <v>38</v>
      </c>
      <c r="E317" t="s">
        <v>12</v>
      </c>
      <c r="F317" t="s">
        <v>999</v>
      </c>
      <c r="G317" t="s">
        <v>40</v>
      </c>
    </row>
    <row r="318" spans="1:9" x14ac:dyDescent="0.3">
      <c r="A318">
        <v>37673</v>
      </c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3">
      <c r="A319">
        <v>37673</v>
      </c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3">
      <c r="A320">
        <v>37673</v>
      </c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A321">
        <v>37674</v>
      </c>
      <c r="C321" t="s">
        <v>10</v>
      </c>
      <c r="D321" t="s">
        <v>11</v>
      </c>
      <c r="E321" t="s">
        <v>12</v>
      </c>
      <c r="F321" t="s">
        <v>1000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3">
      <c r="A322">
        <v>37674</v>
      </c>
      <c r="C322" t="s">
        <v>15</v>
      </c>
      <c r="D322" t="s">
        <v>16</v>
      </c>
      <c r="E322" t="s">
        <v>12</v>
      </c>
      <c r="F322" t="s">
        <v>1001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3">
      <c r="A323">
        <v>37674</v>
      </c>
      <c r="C323" t="s">
        <v>21</v>
      </c>
      <c r="D323" t="s">
        <v>22</v>
      </c>
      <c r="E323" t="s">
        <v>12</v>
      </c>
      <c r="F323" t="s">
        <v>1002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PANTS</v>
      </c>
    </row>
    <row r="324" spans="1:9" x14ac:dyDescent="0.3">
      <c r="A324">
        <v>37674</v>
      </c>
      <c r="C324" t="s">
        <v>25</v>
      </c>
      <c r="D324" t="s">
        <v>26</v>
      </c>
      <c r="E324" t="s">
        <v>12</v>
      </c>
      <c r="F324" t="s">
        <v>1003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CINTURA MEDIA</v>
      </c>
    </row>
    <row r="325" spans="1:9" x14ac:dyDescent="0.3">
      <c r="A325">
        <v>37674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A326">
        <v>37674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---</v>
      </c>
    </row>
    <row r="327" spans="1:9" x14ac:dyDescent="0.3">
      <c r="A327">
        <v>37674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A328">
        <v>37674</v>
      </c>
      <c r="C328" t="s">
        <v>37</v>
      </c>
      <c r="D328" t="s">
        <v>38</v>
      </c>
      <c r="E328" t="s">
        <v>12</v>
      </c>
      <c r="F328" t="s">
        <v>1004</v>
      </c>
      <c r="G328" t="s">
        <v>40</v>
      </c>
    </row>
    <row r="329" spans="1:9" x14ac:dyDescent="0.3">
      <c r="A329" s="1">
        <v>37674</v>
      </c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>
        <v>37674</v>
      </c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>
        <v>37674</v>
      </c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 s="1">
        <v>37675</v>
      </c>
      <c r="C332" t="s">
        <v>10</v>
      </c>
      <c r="D332" t="s">
        <v>11</v>
      </c>
      <c r="E332" t="s">
        <v>12</v>
      </c>
      <c r="F332" t="s">
        <v>1005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3">
      <c r="A333" s="1">
        <v>37675</v>
      </c>
      <c r="C333" t="s">
        <v>15</v>
      </c>
      <c r="D333" t="s">
        <v>16</v>
      </c>
      <c r="E333" t="s">
        <v>12</v>
      </c>
      <c r="F333" t="s">
        <v>1006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3">
      <c r="A334" s="1">
        <v>37675</v>
      </c>
      <c r="C334" t="s">
        <v>21</v>
      </c>
      <c r="D334" t="s">
        <v>22</v>
      </c>
      <c r="E334" t="s">
        <v>12</v>
      </c>
      <c r="F334" t="s">
        <v>1007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PANTS</v>
      </c>
    </row>
    <row r="335" spans="1:9" x14ac:dyDescent="0.3">
      <c r="A335" s="1">
        <v>37675</v>
      </c>
      <c r="C335" t="s">
        <v>25</v>
      </c>
      <c r="D335" t="s">
        <v>26</v>
      </c>
      <c r="E335" t="s">
        <v>12</v>
      </c>
      <c r="F335" t="s">
        <v>1008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CINTURA MEDIA</v>
      </c>
    </row>
    <row r="336" spans="1:9" x14ac:dyDescent="0.3">
      <c r="A336" s="1">
        <v>37675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3">
      <c r="A337" s="1">
        <v>37675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---</v>
      </c>
    </row>
    <row r="338" spans="1:9" x14ac:dyDescent="0.3">
      <c r="A338" s="1">
        <v>37675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3">
      <c r="A339" s="1">
        <v>37675</v>
      </c>
      <c r="C339" t="s">
        <v>37</v>
      </c>
      <c r="D339" t="s">
        <v>38</v>
      </c>
      <c r="E339" t="s">
        <v>12</v>
      </c>
      <c r="F339" t="s">
        <v>1009</v>
      </c>
      <c r="G339" t="s">
        <v>40</v>
      </c>
    </row>
    <row r="340" spans="1:9" x14ac:dyDescent="0.3">
      <c r="A340" s="1">
        <v>37675</v>
      </c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3">
      <c r="A341" s="1">
        <v>37675</v>
      </c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3">
      <c r="A342" s="1">
        <v>37675</v>
      </c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3">
      <c r="A343" s="1">
        <v>37676</v>
      </c>
      <c r="C343" t="s">
        <v>10</v>
      </c>
      <c r="D343" t="s">
        <v>11</v>
      </c>
      <c r="E343" t="s">
        <v>12</v>
      </c>
      <c r="F343" t="s">
        <v>1010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3">
      <c r="A344" s="1">
        <v>37676</v>
      </c>
      <c r="C344" t="s">
        <v>15</v>
      </c>
      <c r="D344" t="s">
        <v>16</v>
      </c>
      <c r="E344" t="s">
        <v>12</v>
      </c>
      <c r="F344" t="s">
        <v>1011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3">
      <c r="A345" s="1">
        <v>37676</v>
      </c>
      <c r="C345" t="s">
        <v>21</v>
      </c>
      <c r="D345" t="s">
        <v>22</v>
      </c>
      <c r="E345" t="s">
        <v>12</v>
      </c>
      <c r="F345" t="s">
        <v>1012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PANTS</v>
      </c>
    </row>
    <row r="346" spans="1:9" x14ac:dyDescent="0.3">
      <c r="A346" s="1">
        <v>37676</v>
      </c>
      <c r="C346" t="s">
        <v>25</v>
      </c>
      <c r="D346" t="s">
        <v>26</v>
      </c>
      <c r="E346" t="s">
        <v>12</v>
      </c>
      <c r="F346" t="s">
        <v>1013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CINTURA MEDIA</v>
      </c>
    </row>
    <row r="347" spans="1:9" x14ac:dyDescent="0.3">
      <c r="A347" s="1">
        <v>37676</v>
      </c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3">
      <c r="A348" s="1">
        <v>37676</v>
      </c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---</v>
      </c>
    </row>
    <row r="349" spans="1:9" x14ac:dyDescent="0.3">
      <c r="A349" s="1">
        <v>37676</v>
      </c>
      <c r="C349" t="s">
        <v>34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3">
      <c r="A350" s="1">
        <v>37676</v>
      </c>
      <c r="C350" t="s">
        <v>37</v>
      </c>
      <c r="D350" t="s">
        <v>38</v>
      </c>
      <c r="E350" t="s">
        <v>12</v>
      </c>
      <c r="F350" t="s">
        <v>1014</v>
      </c>
      <c r="G350" t="s">
        <v>40</v>
      </c>
    </row>
    <row r="351" spans="1:9" x14ac:dyDescent="0.3">
      <c r="A351" s="1">
        <v>37676</v>
      </c>
      <c r="C351" t="s">
        <v>41</v>
      </c>
      <c r="D351" t="s">
        <v>42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3">
      <c r="A352" s="1">
        <v>37676</v>
      </c>
      <c r="C352" t="s">
        <v>43</v>
      </c>
      <c r="D352" t="s">
        <v>44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3">
      <c r="A353" s="1">
        <v>37676</v>
      </c>
      <c r="C353" t="s">
        <v>45</v>
      </c>
      <c r="D353" t="s">
        <v>46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3">
      <c r="A354" s="1">
        <v>37677</v>
      </c>
      <c r="C354" t="s">
        <v>10</v>
      </c>
      <c r="D354" t="s">
        <v>11</v>
      </c>
      <c r="E354" t="s">
        <v>12</v>
      </c>
      <c r="F354" t="s">
        <v>1015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3">
      <c r="A355" s="1">
        <v>37677</v>
      </c>
      <c r="C355" t="s">
        <v>15</v>
      </c>
      <c r="D355" t="s">
        <v>16</v>
      </c>
      <c r="E355" t="s">
        <v>12</v>
      </c>
      <c r="F355" t="s">
        <v>1016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3">
      <c r="A356" s="1">
        <v>37677</v>
      </c>
      <c r="C356" t="s">
        <v>21</v>
      </c>
      <c r="D356" t="s">
        <v>22</v>
      </c>
      <c r="E356" t="s">
        <v>12</v>
      </c>
      <c r="F356" t="s">
        <v>1017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PANTS</v>
      </c>
    </row>
    <row r="357" spans="1:9" x14ac:dyDescent="0.3">
      <c r="A357" s="1">
        <v>37677</v>
      </c>
      <c r="C357" t="s">
        <v>25</v>
      </c>
      <c r="D357" t="s">
        <v>26</v>
      </c>
      <c r="E357" t="s">
        <v>12</v>
      </c>
      <c r="F357" t="s">
        <v>1018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CINTURA MEDIA</v>
      </c>
    </row>
    <row r="358" spans="1:9" x14ac:dyDescent="0.3">
      <c r="A358" s="1">
        <v>37677</v>
      </c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3">
      <c r="A359" s="1">
        <v>37677</v>
      </c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---</v>
      </c>
    </row>
    <row r="360" spans="1:9" x14ac:dyDescent="0.3">
      <c r="A360" s="1">
        <v>37677</v>
      </c>
      <c r="C360" t="s">
        <v>34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3">
      <c r="A361" s="1">
        <v>37677</v>
      </c>
      <c r="C361" t="s">
        <v>37</v>
      </c>
      <c r="D361" t="s">
        <v>38</v>
      </c>
      <c r="E361" t="s">
        <v>12</v>
      </c>
      <c r="F361" t="s">
        <v>1019</v>
      </c>
      <c r="G361" t="s">
        <v>40</v>
      </c>
    </row>
    <row r="362" spans="1:9" x14ac:dyDescent="0.3">
      <c r="A362" s="1">
        <v>37677</v>
      </c>
      <c r="C362" t="s">
        <v>41</v>
      </c>
      <c r="D362" t="s">
        <v>42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3">
      <c r="A363" s="1">
        <v>37677</v>
      </c>
      <c r="C363" t="s">
        <v>43</v>
      </c>
      <c r="D363" t="s">
        <v>44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3">
      <c r="A364" s="1">
        <v>37677</v>
      </c>
      <c r="C364" t="s">
        <v>45</v>
      </c>
      <c r="D364" t="s">
        <v>46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3">
      <c r="A365" s="1">
        <v>37678</v>
      </c>
      <c r="C365" t="s">
        <v>10</v>
      </c>
      <c r="D365" t="s">
        <v>11</v>
      </c>
      <c r="E365" t="s">
        <v>12</v>
      </c>
      <c r="F365" t="s">
        <v>1020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3">
      <c r="A366" s="1">
        <v>37678</v>
      </c>
      <c r="C366" t="s">
        <v>15</v>
      </c>
      <c r="D366" t="s">
        <v>16</v>
      </c>
      <c r="E366" t="s">
        <v>12</v>
      </c>
      <c r="F366" t="s">
        <v>1021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3">
      <c r="A367" s="1">
        <v>37678</v>
      </c>
      <c r="C367" t="s">
        <v>21</v>
      </c>
      <c r="D367" t="s">
        <v>22</v>
      </c>
      <c r="E367" t="s">
        <v>12</v>
      </c>
      <c r="F367" t="s">
        <v>1022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PANTS</v>
      </c>
    </row>
    <row r="368" spans="1:9" x14ac:dyDescent="0.3">
      <c r="A368" s="1">
        <v>37678</v>
      </c>
      <c r="C368" t="s">
        <v>25</v>
      </c>
      <c r="D368" t="s">
        <v>26</v>
      </c>
      <c r="E368" t="s">
        <v>12</v>
      </c>
      <c r="F368" t="s">
        <v>1023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CINTURA MEDIA</v>
      </c>
    </row>
    <row r="369" spans="1:9" x14ac:dyDescent="0.3">
      <c r="A369" s="1">
        <v>37678</v>
      </c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3">
      <c r="A370" s="1">
        <v>37678</v>
      </c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---</v>
      </c>
    </row>
    <row r="371" spans="1:9" x14ac:dyDescent="0.3">
      <c r="A371" s="1">
        <v>37678</v>
      </c>
      <c r="C371" t="s">
        <v>34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3">
      <c r="A372" s="1">
        <v>37678</v>
      </c>
      <c r="C372" t="s">
        <v>37</v>
      </c>
      <c r="D372" t="s">
        <v>38</v>
      </c>
      <c r="E372" t="s">
        <v>12</v>
      </c>
      <c r="F372" t="s">
        <v>1024</v>
      </c>
      <c r="G372" t="s">
        <v>40</v>
      </c>
    </row>
    <row r="373" spans="1:9" x14ac:dyDescent="0.3">
      <c r="A373" s="1">
        <v>37678</v>
      </c>
      <c r="C373" t="s">
        <v>41</v>
      </c>
      <c r="D373" t="s">
        <v>42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3">
      <c r="A374" s="1">
        <v>37678</v>
      </c>
      <c r="C374" t="s">
        <v>43</v>
      </c>
      <c r="D374" t="s">
        <v>44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3">
      <c r="A375" s="1">
        <v>37678</v>
      </c>
      <c r="C375" t="s">
        <v>45</v>
      </c>
      <c r="D375" t="s">
        <v>46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3">
      <c r="A376" s="1">
        <v>37679</v>
      </c>
      <c r="C376" t="s">
        <v>10</v>
      </c>
      <c r="D376" t="s">
        <v>11</v>
      </c>
      <c r="E376" t="s">
        <v>12</v>
      </c>
      <c r="F376" t="s">
        <v>1025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3">
      <c r="A377" s="1">
        <v>37679</v>
      </c>
      <c r="C377" t="s">
        <v>15</v>
      </c>
      <c r="D377" t="s">
        <v>16</v>
      </c>
      <c r="E377" t="s">
        <v>12</v>
      </c>
      <c r="F377" t="s">
        <v>1026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3">
      <c r="A378" s="1">
        <v>37679</v>
      </c>
      <c r="C378" t="s">
        <v>21</v>
      </c>
      <c r="D378" t="s">
        <v>22</v>
      </c>
      <c r="E378" t="s">
        <v>12</v>
      </c>
      <c r="F378" t="s">
        <v>1027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PANTS</v>
      </c>
    </row>
    <row r="379" spans="1:9" x14ac:dyDescent="0.3">
      <c r="A379" s="1">
        <v>37679</v>
      </c>
      <c r="C379" t="s">
        <v>25</v>
      </c>
      <c r="D379" t="s">
        <v>26</v>
      </c>
      <c r="E379" t="s">
        <v>12</v>
      </c>
      <c r="F379" t="s">
        <v>1028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CINTURA MEDIA</v>
      </c>
    </row>
    <row r="380" spans="1:9" x14ac:dyDescent="0.3">
      <c r="A380" s="1">
        <v>37679</v>
      </c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3">
      <c r="A381" s="1">
        <v>37679</v>
      </c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---</v>
      </c>
    </row>
    <row r="382" spans="1:9" x14ac:dyDescent="0.3">
      <c r="A382" s="1">
        <v>37679</v>
      </c>
      <c r="C382" t="s">
        <v>34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3">
      <c r="A383" s="1">
        <v>37679</v>
      </c>
      <c r="C383" t="s">
        <v>37</v>
      </c>
      <c r="D383" t="s">
        <v>38</v>
      </c>
      <c r="E383" t="s">
        <v>12</v>
      </c>
      <c r="F383" t="s">
        <v>1029</v>
      </c>
      <c r="G383" t="s">
        <v>40</v>
      </c>
    </row>
    <row r="384" spans="1:9" x14ac:dyDescent="0.3">
      <c r="A384" s="1">
        <v>37679</v>
      </c>
      <c r="C384" t="s">
        <v>41</v>
      </c>
      <c r="D384" t="s">
        <v>42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3">
      <c r="A385" s="1">
        <v>37679</v>
      </c>
      <c r="C385" t="s">
        <v>43</v>
      </c>
      <c r="D385" t="s">
        <v>44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3">
      <c r="A386" s="1">
        <v>37679</v>
      </c>
      <c r="C386" t="s">
        <v>45</v>
      </c>
      <c r="D386" t="s">
        <v>46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3">
      <c r="A387" s="1">
        <v>37680</v>
      </c>
      <c r="C387" t="s">
        <v>10</v>
      </c>
      <c r="D387" t="s">
        <v>11</v>
      </c>
      <c r="E387" t="s">
        <v>12</v>
      </c>
      <c r="F387" t="s">
        <v>1030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3">
      <c r="A388" s="1">
        <v>37680</v>
      </c>
      <c r="C388" t="s">
        <v>15</v>
      </c>
      <c r="D388" t="s">
        <v>16</v>
      </c>
      <c r="E388" t="s">
        <v>12</v>
      </c>
      <c r="F388" t="s">
        <v>1031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3">
      <c r="A389" s="1">
        <v>37680</v>
      </c>
      <c r="C389" t="s">
        <v>21</v>
      </c>
      <c r="D389" t="s">
        <v>22</v>
      </c>
      <c r="E389" t="s">
        <v>12</v>
      </c>
      <c r="F389" t="s">
        <v>1032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PANTS</v>
      </c>
    </row>
    <row r="390" spans="1:9" x14ac:dyDescent="0.3">
      <c r="A390" s="1">
        <v>37680</v>
      </c>
      <c r="C390" t="s">
        <v>25</v>
      </c>
      <c r="D390" t="s">
        <v>26</v>
      </c>
      <c r="E390" t="s">
        <v>12</v>
      </c>
      <c r="F390" t="s">
        <v>1033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CINTURA MEDIA</v>
      </c>
    </row>
    <row r="391" spans="1:9" x14ac:dyDescent="0.3">
      <c r="A391" s="1">
        <v>37680</v>
      </c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3">
      <c r="A392" s="1">
        <v>37680</v>
      </c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---</v>
      </c>
    </row>
    <row r="393" spans="1:9" x14ac:dyDescent="0.3">
      <c r="A393" s="1">
        <v>37680</v>
      </c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3">
      <c r="A394" s="1">
        <v>37680</v>
      </c>
      <c r="C394" t="s">
        <v>37</v>
      </c>
      <c r="D394" t="s">
        <v>38</v>
      </c>
      <c r="E394" t="s">
        <v>12</v>
      </c>
      <c r="F394" t="s">
        <v>1034</v>
      </c>
      <c r="G394" t="s">
        <v>40</v>
      </c>
    </row>
    <row r="395" spans="1:9" x14ac:dyDescent="0.3">
      <c r="A395" s="1">
        <v>37680</v>
      </c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3">
      <c r="A396" s="1">
        <v>37680</v>
      </c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3">
      <c r="A397" s="1">
        <v>37680</v>
      </c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3">
      <c r="A398" s="1">
        <v>37681</v>
      </c>
      <c r="C398" t="s">
        <v>10</v>
      </c>
      <c r="D398" t="s">
        <v>11</v>
      </c>
      <c r="E398" t="s">
        <v>12</v>
      </c>
      <c r="F398" t="s">
        <v>1035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3">
      <c r="A399" s="1">
        <v>37681</v>
      </c>
      <c r="C399" t="s">
        <v>15</v>
      </c>
      <c r="D399" t="s">
        <v>16</v>
      </c>
      <c r="E399" t="s">
        <v>12</v>
      </c>
      <c r="F399" t="s">
        <v>1036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3">
      <c r="A400" s="1">
        <v>37681</v>
      </c>
      <c r="C400" t="s">
        <v>21</v>
      </c>
      <c r="D400" t="s">
        <v>22</v>
      </c>
      <c r="E400" t="s">
        <v>12</v>
      </c>
      <c r="F400" t="s">
        <v>1037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PANTS</v>
      </c>
    </row>
    <row r="401" spans="1:9" x14ac:dyDescent="0.3">
      <c r="A401" s="1">
        <v>37681</v>
      </c>
      <c r="C401" t="s">
        <v>25</v>
      </c>
      <c r="D401" t="s">
        <v>26</v>
      </c>
      <c r="E401" t="s">
        <v>12</v>
      </c>
      <c r="F401" t="s">
        <v>1038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CINTURA MEDIA</v>
      </c>
    </row>
    <row r="402" spans="1:9" x14ac:dyDescent="0.3">
      <c r="A402" s="1">
        <v>37681</v>
      </c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>
        <v>37681</v>
      </c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---</v>
      </c>
    </row>
    <row r="404" spans="1:9" x14ac:dyDescent="0.3">
      <c r="A404" s="1">
        <v>37681</v>
      </c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>
        <v>37681</v>
      </c>
      <c r="C405" t="s">
        <v>37</v>
      </c>
      <c r="D405" t="s">
        <v>38</v>
      </c>
      <c r="E405" t="s">
        <v>12</v>
      </c>
      <c r="F405" t="s">
        <v>1039</v>
      </c>
      <c r="G405" t="s">
        <v>40</v>
      </c>
    </row>
    <row r="406" spans="1:9" x14ac:dyDescent="0.3">
      <c r="A406" s="1">
        <v>37681</v>
      </c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>
        <v>37681</v>
      </c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>
        <v>37681</v>
      </c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3">
      <c r="A409" s="1">
        <v>37682</v>
      </c>
      <c r="C409" t="s">
        <v>10</v>
      </c>
      <c r="D409" t="s">
        <v>11</v>
      </c>
      <c r="E409" t="s">
        <v>12</v>
      </c>
      <c r="F409" t="s">
        <v>1040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3">
      <c r="A410" s="1">
        <v>37682</v>
      </c>
      <c r="C410" t="s">
        <v>15</v>
      </c>
      <c r="D410" t="s">
        <v>16</v>
      </c>
      <c r="E410" t="s">
        <v>12</v>
      </c>
      <c r="F410" t="s">
        <v>1041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3">
      <c r="A411" s="1">
        <v>37682</v>
      </c>
      <c r="C411" t="s">
        <v>21</v>
      </c>
      <c r="D411" t="s">
        <v>22</v>
      </c>
      <c r="E411" t="s">
        <v>12</v>
      </c>
      <c r="F411" t="s">
        <v>1042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PANTS</v>
      </c>
    </row>
    <row r="412" spans="1:9" x14ac:dyDescent="0.3">
      <c r="A412" s="1">
        <v>37682</v>
      </c>
      <c r="C412" t="s">
        <v>25</v>
      </c>
      <c r="D412" t="s">
        <v>26</v>
      </c>
      <c r="E412" t="s">
        <v>12</v>
      </c>
      <c r="F412" t="s">
        <v>1043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CINTURA MEDIA</v>
      </c>
    </row>
    <row r="413" spans="1:9" x14ac:dyDescent="0.3">
      <c r="A413" s="1">
        <v>37682</v>
      </c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>
        <v>37682</v>
      </c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---</v>
      </c>
    </row>
    <row r="415" spans="1:9" x14ac:dyDescent="0.3">
      <c r="A415" s="1">
        <v>37682</v>
      </c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>
        <v>37682</v>
      </c>
      <c r="C416" t="s">
        <v>37</v>
      </c>
      <c r="D416" t="s">
        <v>38</v>
      </c>
      <c r="E416" t="s">
        <v>12</v>
      </c>
      <c r="F416" t="s">
        <v>1044</v>
      </c>
      <c r="G416" t="s">
        <v>40</v>
      </c>
    </row>
    <row r="417" spans="1:9" x14ac:dyDescent="0.3">
      <c r="A417" s="1">
        <v>37682</v>
      </c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>
        <v>37682</v>
      </c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>
        <v>37682</v>
      </c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3">
      <c r="A420" s="1">
        <v>37683</v>
      </c>
      <c r="C420" t="s">
        <v>10</v>
      </c>
      <c r="D420" t="s">
        <v>11</v>
      </c>
      <c r="E420" t="s">
        <v>12</v>
      </c>
      <c r="F420" t="s">
        <v>1045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3">
      <c r="A421" s="1">
        <v>37683</v>
      </c>
      <c r="C421" t="s">
        <v>15</v>
      </c>
      <c r="D421" t="s">
        <v>16</v>
      </c>
      <c r="E421" t="s">
        <v>12</v>
      </c>
      <c r="F421" t="s">
        <v>1046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3">
      <c r="A422" s="1">
        <v>37683</v>
      </c>
      <c r="C422" t="s">
        <v>21</v>
      </c>
      <c r="D422" t="s">
        <v>22</v>
      </c>
      <c r="E422" t="s">
        <v>12</v>
      </c>
      <c r="F422" t="s">
        <v>1047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PLAYERA</v>
      </c>
    </row>
    <row r="423" spans="1:9" x14ac:dyDescent="0.3">
      <c r="A423" s="1">
        <v>37683</v>
      </c>
      <c r="C423" t="s">
        <v>25</v>
      </c>
      <c r="D423" t="s">
        <v>26</v>
      </c>
      <c r="E423" t="s">
        <v>12</v>
      </c>
      <c r="F423" t="s">
        <v>1048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CUELLO REDONDO</v>
      </c>
    </row>
    <row r="424" spans="1:9" x14ac:dyDescent="0.3">
      <c r="A424" s="1">
        <v>37683</v>
      </c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>
        <v>37683</v>
      </c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100% ALGODON</v>
      </c>
    </row>
    <row r="426" spans="1:9" x14ac:dyDescent="0.3">
      <c r="A426" s="1">
        <v>37683</v>
      </c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>
        <v>37683</v>
      </c>
      <c r="C427" t="s">
        <v>37</v>
      </c>
      <c r="D427" t="s">
        <v>38</v>
      </c>
      <c r="E427" t="s">
        <v>12</v>
      </c>
      <c r="F427" t="s">
        <v>1049</v>
      </c>
      <c r="G427" t="s">
        <v>40</v>
      </c>
    </row>
    <row r="428" spans="1:9" x14ac:dyDescent="0.3">
      <c r="A428" s="1">
        <v>37683</v>
      </c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>
        <v>37683</v>
      </c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>
        <v>37683</v>
      </c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3">
      <c r="A431" s="1">
        <v>37684</v>
      </c>
      <c r="C431" t="s">
        <v>10</v>
      </c>
      <c r="D431" t="s">
        <v>11</v>
      </c>
      <c r="E431" t="s">
        <v>12</v>
      </c>
      <c r="F431" t="s">
        <v>1050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3">
      <c r="A432" s="1">
        <v>37684</v>
      </c>
      <c r="C432" t="s">
        <v>15</v>
      </c>
      <c r="D432" t="s">
        <v>16</v>
      </c>
      <c r="E432" t="s">
        <v>12</v>
      </c>
      <c r="F432" t="s">
        <v>1051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3">
      <c r="A433" s="1">
        <v>37684</v>
      </c>
      <c r="C433" t="s">
        <v>21</v>
      </c>
      <c r="D433" t="s">
        <v>22</v>
      </c>
      <c r="E433" t="s">
        <v>12</v>
      </c>
      <c r="F433" t="s">
        <v>1052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PLAYERA</v>
      </c>
    </row>
    <row r="434" spans="1:9" x14ac:dyDescent="0.3">
      <c r="A434" s="1">
        <v>37684</v>
      </c>
      <c r="C434" t="s">
        <v>25</v>
      </c>
      <c r="D434" t="s">
        <v>26</v>
      </c>
      <c r="E434" t="s">
        <v>12</v>
      </c>
      <c r="F434" t="s">
        <v>1053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CUELLO REDONDO</v>
      </c>
    </row>
    <row r="435" spans="1:9" x14ac:dyDescent="0.3">
      <c r="A435" s="1">
        <v>37684</v>
      </c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>
        <v>37684</v>
      </c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100% ALGODON</v>
      </c>
    </row>
    <row r="437" spans="1:9" x14ac:dyDescent="0.3">
      <c r="A437" s="1">
        <v>37684</v>
      </c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>
        <v>37684</v>
      </c>
      <c r="C438" t="s">
        <v>37</v>
      </c>
      <c r="D438" t="s">
        <v>38</v>
      </c>
      <c r="E438" t="s">
        <v>12</v>
      </c>
      <c r="F438" t="s">
        <v>1054</v>
      </c>
      <c r="G438" t="s">
        <v>40</v>
      </c>
    </row>
    <row r="439" spans="1:9" x14ac:dyDescent="0.3">
      <c r="A439" s="1">
        <v>37684</v>
      </c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>
        <v>37684</v>
      </c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>
        <v>37684</v>
      </c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3">
      <c r="A442" s="1">
        <v>37685</v>
      </c>
      <c r="C442" t="s">
        <v>10</v>
      </c>
      <c r="D442" t="s">
        <v>11</v>
      </c>
      <c r="E442" t="s">
        <v>12</v>
      </c>
      <c r="F442" t="s">
        <v>1055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3">
      <c r="A443" s="1">
        <v>37685</v>
      </c>
      <c r="C443" t="s">
        <v>15</v>
      </c>
      <c r="D443" t="s">
        <v>16</v>
      </c>
      <c r="E443" t="s">
        <v>12</v>
      </c>
      <c r="F443" t="s">
        <v>1056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3">
      <c r="A444" s="1">
        <v>37685</v>
      </c>
      <c r="C444" t="s">
        <v>21</v>
      </c>
      <c r="D444" t="s">
        <v>22</v>
      </c>
      <c r="E444" t="s">
        <v>12</v>
      </c>
      <c r="F444" t="s">
        <v>1057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PLAYERA</v>
      </c>
    </row>
    <row r="445" spans="1:9" x14ac:dyDescent="0.3">
      <c r="A445" s="1">
        <v>37685</v>
      </c>
      <c r="C445" t="s">
        <v>25</v>
      </c>
      <c r="D445" t="s">
        <v>26</v>
      </c>
      <c r="E445" t="s">
        <v>12</v>
      </c>
      <c r="F445" t="s">
        <v>1058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CUELLO REDONDO</v>
      </c>
    </row>
    <row r="446" spans="1:9" x14ac:dyDescent="0.3">
      <c r="A446" s="1">
        <v>37685</v>
      </c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>
        <v>37685</v>
      </c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100% ALGODON</v>
      </c>
    </row>
    <row r="448" spans="1:9" x14ac:dyDescent="0.3">
      <c r="A448" s="1">
        <v>37685</v>
      </c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>
        <v>37685</v>
      </c>
      <c r="C449" t="s">
        <v>37</v>
      </c>
      <c r="D449" t="s">
        <v>38</v>
      </c>
      <c r="E449" t="s">
        <v>12</v>
      </c>
      <c r="F449" t="s">
        <v>1059</v>
      </c>
      <c r="G449" t="s">
        <v>40</v>
      </c>
    </row>
    <row r="450" spans="1:9" x14ac:dyDescent="0.3">
      <c r="A450" s="1">
        <v>37685</v>
      </c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>
        <v>37685</v>
      </c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>
        <v>37685</v>
      </c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3">
      <c r="A453" s="1">
        <v>37686</v>
      </c>
      <c r="C453" t="s">
        <v>10</v>
      </c>
      <c r="D453" t="s">
        <v>11</v>
      </c>
      <c r="E453" t="s">
        <v>12</v>
      </c>
      <c r="F453" t="s">
        <v>1060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3">
      <c r="A454" s="1">
        <v>37686</v>
      </c>
      <c r="C454" t="s">
        <v>15</v>
      </c>
      <c r="D454" t="s">
        <v>16</v>
      </c>
      <c r="E454" t="s">
        <v>12</v>
      </c>
      <c r="F454" t="s">
        <v>1061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3">
      <c r="A455" s="1">
        <v>37686</v>
      </c>
      <c r="C455" t="s">
        <v>21</v>
      </c>
      <c r="D455" t="s">
        <v>22</v>
      </c>
      <c r="E455" t="s">
        <v>12</v>
      </c>
      <c r="F455" t="s">
        <v>1062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PLAYERA</v>
      </c>
    </row>
    <row r="456" spans="1:9" x14ac:dyDescent="0.3">
      <c r="A456" s="1">
        <v>37686</v>
      </c>
      <c r="C456" t="s">
        <v>25</v>
      </c>
      <c r="D456" t="s">
        <v>26</v>
      </c>
      <c r="E456" t="s">
        <v>12</v>
      </c>
      <c r="F456" t="s">
        <v>1063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CUELLO REDONDO</v>
      </c>
    </row>
    <row r="457" spans="1:9" x14ac:dyDescent="0.3">
      <c r="A457" s="1">
        <v>37686</v>
      </c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>
        <v>37686</v>
      </c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100% ALGODON</v>
      </c>
    </row>
    <row r="459" spans="1:9" x14ac:dyDescent="0.3">
      <c r="A459" s="1">
        <v>37686</v>
      </c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>
        <v>37686</v>
      </c>
      <c r="C460" t="s">
        <v>37</v>
      </c>
      <c r="D460" t="s">
        <v>38</v>
      </c>
      <c r="E460" t="s">
        <v>12</v>
      </c>
      <c r="F460" t="s">
        <v>1064</v>
      </c>
      <c r="G460" t="s">
        <v>40</v>
      </c>
    </row>
    <row r="461" spans="1:9" x14ac:dyDescent="0.3">
      <c r="A461" s="1">
        <v>37686</v>
      </c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>
        <v>37686</v>
      </c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>
        <v>37686</v>
      </c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3">
      <c r="A464" s="1">
        <v>37687</v>
      </c>
      <c r="C464" t="s">
        <v>10</v>
      </c>
      <c r="D464" t="s">
        <v>11</v>
      </c>
      <c r="E464" t="s">
        <v>12</v>
      </c>
      <c r="F464" t="s">
        <v>1065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3">
      <c r="A465" s="1">
        <v>37687</v>
      </c>
      <c r="C465" t="s">
        <v>15</v>
      </c>
      <c r="D465" t="s">
        <v>16</v>
      </c>
      <c r="E465" t="s">
        <v>12</v>
      </c>
      <c r="F465" t="s">
        <v>1066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3">
      <c r="A466" s="1">
        <v>37687</v>
      </c>
      <c r="C466" t="s">
        <v>21</v>
      </c>
      <c r="D466" t="s">
        <v>22</v>
      </c>
      <c r="E466" t="s">
        <v>12</v>
      </c>
      <c r="F466" t="s">
        <v>1067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PLAYERA</v>
      </c>
    </row>
    <row r="467" spans="1:9" x14ac:dyDescent="0.3">
      <c r="A467" s="1">
        <v>37687</v>
      </c>
      <c r="C467" t="s">
        <v>25</v>
      </c>
      <c r="D467" t="s">
        <v>26</v>
      </c>
      <c r="E467" t="s">
        <v>12</v>
      </c>
      <c r="F467" t="s">
        <v>1068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CUELLO REDONDO</v>
      </c>
    </row>
    <row r="468" spans="1:9" x14ac:dyDescent="0.3">
      <c r="A468" s="1">
        <v>37687</v>
      </c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>
        <v>37687</v>
      </c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100% POLIESTER</v>
      </c>
    </row>
    <row r="470" spans="1:9" x14ac:dyDescent="0.3">
      <c r="A470" s="1">
        <v>37687</v>
      </c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>
        <v>37687</v>
      </c>
      <c r="C471" t="s">
        <v>37</v>
      </c>
      <c r="D471" t="s">
        <v>38</v>
      </c>
      <c r="E471" t="s">
        <v>12</v>
      </c>
      <c r="F471" t="s">
        <v>1069</v>
      </c>
      <c r="G471" t="s">
        <v>40</v>
      </c>
    </row>
    <row r="472" spans="1:9" x14ac:dyDescent="0.3">
      <c r="A472" s="1">
        <v>37687</v>
      </c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>
        <v>37687</v>
      </c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>
        <v>37687</v>
      </c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3">
      <c r="A475" s="1">
        <v>37688</v>
      </c>
      <c r="C475" t="s">
        <v>10</v>
      </c>
      <c r="D475" t="s">
        <v>11</v>
      </c>
      <c r="E475" t="s">
        <v>12</v>
      </c>
      <c r="F475" t="s">
        <v>1070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3">
      <c r="A476" s="1">
        <v>37688</v>
      </c>
      <c r="C476" t="s">
        <v>15</v>
      </c>
      <c r="D476" t="s">
        <v>16</v>
      </c>
      <c r="E476" t="s">
        <v>12</v>
      </c>
      <c r="F476" t="s">
        <v>1071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3">
      <c r="A477" s="1">
        <v>37688</v>
      </c>
      <c r="C477" t="s">
        <v>21</v>
      </c>
      <c r="D477" t="s">
        <v>22</v>
      </c>
      <c r="E477" t="s">
        <v>12</v>
      </c>
      <c r="F477" t="s">
        <v>1072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PLAYERA</v>
      </c>
    </row>
    <row r="478" spans="1:9" x14ac:dyDescent="0.3">
      <c r="A478" s="1">
        <v>37688</v>
      </c>
      <c r="C478" t="s">
        <v>25</v>
      </c>
      <c r="D478" t="s">
        <v>26</v>
      </c>
      <c r="E478" t="s">
        <v>12</v>
      </c>
      <c r="F478" t="s">
        <v>1073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CUELLO REDONDO</v>
      </c>
    </row>
    <row r="479" spans="1:9" x14ac:dyDescent="0.3">
      <c r="A479" s="1">
        <v>37688</v>
      </c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>
        <v>37688</v>
      </c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100% POLIESTER</v>
      </c>
    </row>
    <row r="481" spans="1:9" x14ac:dyDescent="0.3">
      <c r="A481" s="1">
        <v>37688</v>
      </c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>
        <v>37688</v>
      </c>
      <c r="C482" t="s">
        <v>37</v>
      </c>
      <c r="D482" t="s">
        <v>38</v>
      </c>
      <c r="E482" t="s">
        <v>12</v>
      </c>
      <c r="F482" t="s">
        <v>1074</v>
      </c>
      <c r="G482" t="s">
        <v>40</v>
      </c>
    </row>
    <row r="483" spans="1:9" x14ac:dyDescent="0.3">
      <c r="A483" s="1">
        <v>37688</v>
      </c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>
        <v>37688</v>
      </c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>
        <v>37688</v>
      </c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3">
      <c r="A486" s="1">
        <v>37689</v>
      </c>
      <c r="C486" t="s">
        <v>10</v>
      </c>
      <c r="D486" t="s">
        <v>11</v>
      </c>
      <c r="E486" t="s">
        <v>12</v>
      </c>
      <c r="F486" t="s">
        <v>1075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3">
      <c r="A487" s="1">
        <v>37689</v>
      </c>
      <c r="C487" t="s">
        <v>15</v>
      </c>
      <c r="D487" t="s">
        <v>16</v>
      </c>
      <c r="E487" t="s">
        <v>12</v>
      </c>
      <c r="F487" t="s">
        <v>1076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3">
      <c r="A488" s="1">
        <v>37689</v>
      </c>
      <c r="C488" t="s">
        <v>21</v>
      </c>
      <c r="D488" t="s">
        <v>22</v>
      </c>
      <c r="E488" t="s">
        <v>12</v>
      </c>
      <c r="F488" t="s">
        <v>1077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PLAYERA</v>
      </c>
    </row>
    <row r="489" spans="1:9" x14ac:dyDescent="0.3">
      <c r="A489" s="1">
        <v>37689</v>
      </c>
      <c r="C489" t="s">
        <v>25</v>
      </c>
      <c r="D489" t="s">
        <v>26</v>
      </c>
      <c r="E489" t="s">
        <v>12</v>
      </c>
      <c r="F489" t="s">
        <v>1078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CUELLO REDONDO</v>
      </c>
    </row>
    <row r="490" spans="1:9" x14ac:dyDescent="0.3">
      <c r="A490" s="1">
        <v>37689</v>
      </c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>
        <v>37689</v>
      </c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100% POLIESTER</v>
      </c>
    </row>
    <row r="492" spans="1:9" x14ac:dyDescent="0.3">
      <c r="A492" s="1">
        <v>37689</v>
      </c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>
        <v>37689</v>
      </c>
      <c r="C493" t="s">
        <v>37</v>
      </c>
      <c r="D493" t="s">
        <v>38</v>
      </c>
      <c r="E493" t="s">
        <v>12</v>
      </c>
      <c r="F493" t="s">
        <v>1079</v>
      </c>
      <c r="G493" t="s">
        <v>40</v>
      </c>
    </row>
    <row r="494" spans="1:9" x14ac:dyDescent="0.3">
      <c r="A494" s="1">
        <v>37689</v>
      </c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>
        <v>37689</v>
      </c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>
        <v>37689</v>
      </c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3">
      <c r="A497" s="1">
        <v>37690</v>
      </c>
      <c r="C497" t="s">
        <v>10</v>
      </c>
      <c r="D497" t="s">
        <v>11</v>
      </c>
      <c r="E497" t="s">
        <v>12</v>
      </c>
      <c r="F497" t="s">
        <v>1080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3">
      <c r="A498" s="1">
        <v>37690</v>
      </c>
      <c r="C498" t="s">
        <v>15</v>
      </c>
      <c r="D498" t="s">
        <v>16</v>
      </c>
      <c r="E498" t="s">
        <v>12</v>
      </c>
      <c r="F498" t="s">
        <v>1081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3">
      <c r="A499" s="1">
        <v>37690</v>
      </c>
      <c r="C499" t="s">
        <v>21</v>
      </c>
      <c r="D499" t="s">
        <v>22</v>
      </c>
      <c r="E499" t="s">
        <v>12</v>
      </c>
      <c r="F499" t="s">
        <v>1082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PLAYERA</v>
      </c>
    </row>
    <row r="500" spans="1:9" x14ac:dyDescent="0.3">
      <c r="A500" s="1">
        <v>37690</v>
      </c>
      <c r="C500" t="s">
        <v>25</v>
      </c>
      <c r="D500" t="s">
        <v>26</v>
      </c>
      <c r="E500" t="s">
        <v>12</v>
      </c>
      <c r="F500" t="s">
        <v>1083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CUELLO REDONDO</v>
      </c>
    </row>
    <row r="501" spans="1:9" x14ac:dyDescent="0.3">
      <c r="A501" s="1">
        <v>37690</v>
      </c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>
        <v>37690</v>
      </c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100% POLIESTER</v>
      </c>
    </row>
    <row r="503" spans="1:9" x14ac:dyDescent="0.3">
      <c r="A503" s="1">
        <v>37690</v>
      </c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>
        <v>37690</v>
      </c>
      <c r="C504" t="s">
        <v>37</v>
      </c>
      <c r="D504" t="s">
        <v>38</v>
      </c>
      <c r="E504" t="s">
        <v>12</v>
      </c>
      <c r="F504" t="s">
        <v>1084</v>
      </c>
      <c r="G504" t="s">
        <v>40</v>
      </c>
    </row>
    <row r="505" spans="1:9" x14ac:dyDescent="0.3">
      <c r="A505" s="1">
        <v>37690</v>
      </c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>
        <v>37690</v>
      </c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>
        <v>37690</v>
      </c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3">
      <c r="A508" s="1">
        <v>37691</v>
      </c>
      <c r="C508" t="s">
        <v>10</v>
      </c>
      <c r="D508" t="s">
        <v>11</v>
      </c>
      <c r="E508" t="s">
        <v>12</v>
      </c>
      <c r="F508" t="s">
        <v>1085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3">
      <c r="A509" s="1">
        <v>37691</v>
      </c>
      <c r="C509" t="s">
        <v>15</v>
      </c>
      <c r="D509" t="s">
        <v>16</v>
      </c>
      <c r="E509" t="s">
        <v>12</v>
      </c>
      <c r="F509" t="s">
        <v>1086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3">
      <c r="A510" s="1">
        <v>37691</v>
      </c>
      <c r="C510" t="s">
        <v>21</v>
      </c>
      <c r="D510" t="s">
        <v>22</v>
      </c>
      <c r="E510" t="s">
        <v>12</v>
      </c>
      <c r="F510" t="s">
        <v>1087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PLAYERA</v>
      </c>
    </row>
    <row r="511" spans="1:9" x14ac:dyDescent="0.3">
      <c r="A511" s="1">
        <v>37691</v>
      </c>
      <c r="C511" t="s">
        <v>25</v>
      </c>
      <c r="D511" t="s">
        <v>26</v>
      </c>
      <c r="E511" t="s">
        <v>12</v>
      </c>
      <c r="F511" t="s">
        <v>1088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MANGA CORTA</v>
      </c>
    </row>
    <row r="512" spans="1:9" x14ac:dyDescent="0.3">
      <c r="A512" s="1">
        <v>37691</v>
      </c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>
        <v>37691</v>
      </c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100% ALGODON</v>
      </c>
    </row>
    <row r="514" spans="1:9" x14ac:dyDescent="0.3">
      <c r="A514" s="1">
        <v>37691</v>
      </c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>
        <v>37691</v>
      </c>
      <c r="C515" t="s">
        <v>37</v>
      </c>
      <c r="D515" t="s">
        <v>38</v>
      </c>
      <c r="E515" t="s">
        <v>12</v>
      </c>
      <c r="F515" t="s">
        <v>1089</v>
      </c>
      <c r="G515" t="s">
        <v>40</v>
      </c>
    </row>
    <row r="516" spans="1:9" x14ac:dyDescent="0.3">
      <c r="A516" s="1">
        <v>37691</v>
      </c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>
        <v>37691</v>
      </c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>
        <v>37691</v>
      </c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3">
      <c r="A519" s="1">
        <v>37692</v>
      </c>
      <c r="C519" t="s">
        <v>10</v>
      </c>
      <c r="D519" t="s">
        <v>11</v>
      </c>
      <c r="E519" t="s">
        <v>12</v>
      </c>
      <c r="F519" t="s">
        <v>1090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3">
      <c r="A520" s="1">
        <v>37692</v>
      </c>
      <c r="C520" t="s">
        <v>15</v>
      </c>
      <c r="D520" t="s">
        <v>16</v>
      </c>
      <c r="E520" t="s">
        <v>12</v>
      </c>
      <c r="F520" t="s">
        <v>1091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3">
      <c r="A521" s="1">
        <v>37692</v>
      </c>
      <c r="C521" t="s">
        <v>21</v>
      </c>
      <c r="D521" t="s">
        <v>22</v>
      </c>
      <c r="E521" t="s">
        <v>12</v>
      </c>
      <c r="F521" t="s">
        <v>1092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PLAYERA</v>
      </c>
    </row>
    <row r="522" spans="1:9" x14ac:dyDescent="0.3">
      <c r="A522" s="1">
        <v>37692</v>
      </c>
      <c r="C522" t="s">
        <v>25</v>
      </c>
      <c r="D522" t="s">
        <v>26</v>
      </c>
      <c r="E522" t="s">
        <v>12</v>
      </c>
      <c r="F522" t="s">
        <v>1093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MANGA CORTA</v>
      </c>
    </row>
    <row r="523" spans="1:9" x14ac:dyDescent="0.3">
      <c r="A523" s="1">
        <v>37692</v>
      </c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>
        <v>37692</v>
      </c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100% ALGODON</v>
      </c>
    </row>
    <row r="525" spans="1:9" x14ac:dyDescent="0.3">
      <c r="A525" s="1">
        <v>37692</v>
      </c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>
        <v>37692</v>
      </c>
      <c r="C526" t="s">
        <v>37</v>
      </c>
      <c r="D526" t="s">
        <v>38</v>
      </c>
      <c r="E526" t="s">
        <v>12</v>
      </c>
      <c r="F526" t="s">
        <v>1094</v>
      </c>
      <c r="G526" t="s">
        <v>40</v>
      </c>
    </row>
    <row r="527" spans="1:9" x14ac:dyDescent="0.3">
      <c r="A527" s="1">
        <v>37692</v>
      </c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>
        <v>37692</v>
      </c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>
        <v>37692</v>
      </c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3">
      <c r="A530" s="1">
        <v>37693</v>
      </c>
      <c r="C530" t="s">
        <v>10</v>
      </c>
      <c r="D530" t="s">
        <v>11</v>
      </c>
      <c r="E530" t="s">
        <v>12</v>
      </c>
      <c r="F530" t="s">
        <v>1095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3">
      <c r="A531" s="1">
        <v>37693</v>
      </c>
      <c r="C531" t="s">
        <v>15</v>
      </c>
      <c r="D531" t="s">
        <v>16</v>
      </c>
      <c r="E531" t="s">
        <v>12</v>
      </c>
      <c r="F531" t="s">
        <v>1096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3">
      <c r="A532" s="1">
        <v>37693</v>
      </c>
      <c r="C532" t="s">
        <v>21</v>
      </c>
      <c r="D532" t="s">
        <v>22</v>
      </c>
      <c r="E532" t="s">
        <v>12</v>
      </c>
      <c r="F532" t="s">
        <v>1097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PLAYERA</v>
      </c>
    </row>
    <row r="533" spans="1:9" x14ac:dyDescent="0.3">
      <c r="A533" s="1">
        <v>37693</v>
      </c>
      <c r="C533" t="s">
        <v>25</v>
      </c>
      <c r="D533" t="s">
        <v>26</v>
      </c>
      <c r="E533" t="s">
        <v>12</v>
      </c>
      <c r="F533" t="s">
        <v>1098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MANGA CORTA</v>
      </c>
    </row>
    <row r="534" spans="1:9" x14ac:dyDescent="0.3">
      <c r="A534" s="1">
        <v>37693</v>
      </c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>
        <v>37693</v>
      </c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100% ALGODON</v>
      </c>
    </row>
    <row r="536" spans="1:9" x14ac:dyDescent="0.3">
      <c r="A536" s="1">
        <v>37693</v>
      </c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>
        <v>37693</v>
      </c>
      <c r="C537" t="s">
        <v>37</v>
      </c>
      <c r="D537" t="s">
        <v>38</v>
      </c>
      <c r="E537" t="s">
        <v>12</v>
      </c>
      <c r="F537" t="s">
        <v>1099</v>
      </c>
      <c r="G537" t="s">
        <v>40</v>
      </c>
    </row>
    <row r="538" spans="1:9" x14ac:dyDescent="0.3">
      <c r="A538" s="1">
        <v>37693</v>
      </c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>
        <v>37693</v>
      </c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>
        <v>37693</v>
      </c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3">
      <c r="A541" s="1">
        <v>37694</v>
      </c>
      <c r="C541" t="s">
        <v>10</v>
      </c>
      <c r="D541" t="s">
        <v>11</v>
      </c>
      <c r="E541" t="s">
        <v>12</v>
      </c>
      <c r="F541" t="s">
        <v>1100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3">
      <c r="A542" s="1">
        <v>37694</v>
      </c>
      <c r="C542" t="s">
        <v>15</v>
      </c>
      <c r="D542" t="s">
        <v>16</v>
      </c>
      <c r="E542" t="s">
        <v>12</v>
      </c>
      <c r="F542" t="s">
        <v>1101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3">
      <c r="A543" s="1">
        <v>37694</v>
      </c>
      <c r="C543" t="s">
        <v>21</v>
      </c>
      <c r="D543" t="s">
        <v>22</v>
      </c>
      <c r="E543" t="s">
        <v>12</v>
      </c>
      <c r="F543" t="s">
        <v>1102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PLAYERA</v>
      </c>
    </row>
    <row r="544" spans="1:9" x14ac:dyDescent="0.3">
      <c r="A544" s="1">
        <v>37694</v>
      </c>
      <c r="C544" t="s">
        <v>25</v>
      </c>
      <c r="D544" t="s">
        <v>26</v>
      </c>
      <c r="E544" t="s">
        <v>12</v>
      </c>
      <c r="F544" t="s">
        <v>1103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MANGA CORTA</v>
      </c>
    </row>
    <row r="545" spans="1:9" x14ac:dyDescent="0.3">
      <c r="A545" s="1">
        <v>37694</v>
      </c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>
        <v>37694</v>
      </c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100% ALGODON</v>
      </c>
    </row>
    <row r="547" spans="1:9" x14ac:dyDescent="0.3">
      <c r="A547" s="1">
        <v>37694</v>
      </c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>
        <v>37694</v>
      </c>
      <c r="C548" t="s">
        <v>37</v>
      </c>
      <c r="D548" t="s">
        <v>38</v>
      </c>
      <c r="E548" t="s">
        <v>12</v>
      </c>
      <c r="F548" t="s">
        <v>1104</v>
      </c>
      <c r="G548" t="s">
        <v>40</v>
      </c>
    </row>
    <row r="549" spans="1:9" x14ac:dyDescent="0.3">
      <c r="A549" s="1">
        <v>37694</v>
      </c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>
        <v>37694</v>
      </c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>
        <v>37694</v>
      </c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3">
      <c r="A552" s="1">
        <v>37695</v>
      </c>
      <c r="C552" t="s">
        <v>10</v>
      </c>
      <c r="D552" t="s">
        <v>11</v>
      </c>
      <c r="E552" t="s">
        <v>12</v>
      </c>
      <c r="F552" t="s">
        <v>1105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3">
      <c r="A553" s="1">
        <v>37695</v>
      </c>
      <c r="C553" t="s">
        <v>15</v>
      </c>
      <c r="D553" t="s">
        <v>16</v>
      </c>
      <c r="E553" t="s">
        <v>12</v>
      </c>
      <c r="F553" t="s">
        <v>1106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3">
      <c r="A554" s="1">
        <v>37695</v>
      </c>
      <c r="C554" t="s">
        <v>21</v>
      </c>
      <c r="D554" t="s">
        <v>22</v>
      </c>
      <c r="E554" t="s">
        <v>12</v>
      </c>
      <c r="F554" t="s">
        <v>1107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PLAYERA</v>
      </c>
    </row>
    <row r="555" spans="1:9" x14ac:dyDescent="0.3">
      <c r="A555" s="1">
        <v>37695</v>
      </c>
      <c r="C555" t="s">
        <v>25</v>
      </c>
      <c r="D555" t="s">
        <v>26</v>
      </c>
      <c r="E555" t="s">
        <v>12</v>
      </c>
      <c r="F555" t="s">
        <v>1108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SIN MANGA</v>
      </c>
    </row>
    <row r="556" spans="1:9" x14ac:dyDescent="0.3">
      <c r="A556" s="1">
        <v>37695</v>
      </c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>
        <v>37695</v>
      </c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100% POLIESTER</v>
      </c>
    </row>
    <row r="558" spans="1:9" x14ac:dyDescent="0.3">
      <c r="A558" s="1">
        <v>37695</v>
      </c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>
        <v>37695</v>
      </c>
      <c r="C559" t="s">
        <v>37</v>
      </c>
      <c r="D559" t="s">
        <v>38</v>
      </c>
      <c r="E559" t="s">
        <v>12</v>
      </c>
      <c r="F559" t="s">
        <v>1109</v>
      </c>
      <c r="G559" t="s">
        <v>40</v>
      </c>
    </row>
    <row r="560" spans="1:9" x14ac:dyDescent="0.3">
      <c r="A560" s="1">
        <v>37695</v>
      </c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>
        <v>37695</v>
      </c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>
        <v>37695</v>
      </c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3">
      <c r="A563" s="1">
        <v>37696</v>
      </c>
      <c r="C563" t="s">
        <v>10</v>
      </c>
      <c r="D563" t="s">
        <v>11</v>
      </c>
      <c r="E563" t="s">
        <v>12</v>
      </c>
      <c r="F563" t="s">
        <v>1110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3">
      <c r="A564" s="1">
        <v>37696</v>
      </c>
      <c r="C564" t="s">
        <v>15</v>
      </c>
      <c r="D564" t="s">
        <v>16</v>
      </c>
      <c r="E564" t="s">
        <v>12</v>
      </c>
      <c r="F564" t="s">
        <v>1111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3">
      <c r="A565" s="1">
        <v>37696</v>
      </c>
      <c r="C565" t="s">
        <v>21</v>
      </c>
      <c r="D565" t="s">
        <v>22</v>
      </c>
      <c r="E565" t="s">
        <v>12</v>
      </c>
      <c r="F565" t="s">
        <v>1112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PLAYERA</v>
      </c>
    </row>
    <row r="566" spans="1:9" x14ac:dyDescent="0.3">
      <c r="A566" s="1">
        <v>37696</v>
      </c>
      <c r="C566" t="s">
        <v>25</v>
      </c>
      <c r="D566" t="s">
        <v>26</v>
      </c>
      <c r="E566" t="s">
        <v>12</v>
      </c>
      <c r="F566" t="s">
        <v>1113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SIN MANGA</v>
      </c>
    </row>
    <row r="567" spans="1:9" x14ac:dyDescent="0.3">
      <c r="A567" s="1">
        <v>37696</v>
      </c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>
        <v>37696</v>
      </c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100% POLIESTER</v>
      </c>
    </row>
    <row r="569" spans="1:9" x14ac:dyDescent="0.3">
      <c r="A569" s="1">
        <v>37696</v>
      </c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>
        <v>37696</v>
      </c>
      <c r="C570" t="s">
        <v>37</v>
      </c>
      <c r="D570" t="s">
        <v>38</v>
      </c>
      <c r="E570" t="s">
        <v>12</v>
      </c>
      <c r="F570" t="s">
        <v>1114</v>
      </c>
      <c r="G570" t="s">
        <v>40</v>
      </c>
    </row>
    <row r="571" spans="1:9" x14ac:dyDescent="0.3">
      <c r="A571" s="1">
        <v>37696</v>
      </c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>
        <v>37696</v>
      </c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>
        <v>37696</v>
      </c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3">
      <c r="A574" s="1">
        <v>37697</v>
      </c>
      <c r="C574" t="s">
        <v>10</v>
      </c>
      <c r="D574" t="s">
        <v>11</v>
      </c>
      <c r="E574" t="s">
        <v>12</v>
      </c>
      <c r="F574" t="s">
        <v>1115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3">
      <c r="A575" s="1">
        <v>37697</v>
      </c>
      <c r="C575" t="s">
        <v>15</v>
      </c>
      <c r="D575" t="s">
        <v>16</v>
      </c>
      <c r="E575" t="s">
        <v>12</v>
      </c>
      <c r="F575" t="s">
        <v>1116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3">
      <c r="A576" s="1">
        <v>37697</v>
      </c>
      <c r="C576" t="s">
        <v>21</v>
      </c>
      <c r="D576" t="s">
        <v>22</v>
      </c>
      <c r="E576" t="s">
        <v>12</v>
      </c>
      <c r="F576" t="s">
        <v>1117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PLAYERA</v>
      </c>
    </row>
    <row r="577" spans="1:9" x14ac:dyDescent="0.3">
      <c r="A577" s="1">
        <v>37697</v>
      </c>
      <c r="C577" t="s">
        <v>25</v>
      </c>
      <c r="D577" t="s">
        <v>26</v>
      </c>
      <c r="E577" t="s">
        <v>12</v>
      </c>
      <c r="F577" t="s">
        <v>1118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SIN MANGA</v>
      </c>
    </row>
    <row r="578" spans="1:9" x14ac:dyDescent="0.3">
      <c r="A578" s="1">
        <v>37697</v>
      </c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>
        <v>37697</v>
      </c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100% POLIESTER</v>
      </c>
    </row>
    <row r="580" spans="1:9" x14ac:dyDescent="0.3">
      <c r="A580" s="1">
        <v>37697</v>
      </c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>
        <v>37697</v>
      </c>
      <c r="C581" t="s">
        <v>37</v>
      </c>
      <c r="D581" t="s">
        <v>38</v>
      </c>
      <c r="E581" t="s">
        <v>12</v>
      </c>
      <c r="F581" t="s">
        <v>1119</v>
      </c>
      <c r="G581" t="s">
        <v>40</v>
      </c>
    </row>
    <row r="582" spans="1:9" x14ac:dyDescent="0.3">
      <c r="A582" s="1">
        <v>37697</v>
      </c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>
        <v>37697</v>
      </c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>
        <v>37697</v>
      </c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3">
      <c r="A585" s="1">
        <v>37698</v>
      </c>
      <c r="C585" t="s">
        <v>10</v>
      </c>
      <c r="D585" t="s">
        <v>11</v>
      </c>
      <c r="E585" t="s">
        <v>12</v>
      </c>
      <c r="F585" t="s">
        <v>1120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3">
      <c r="A586" s="1">
        <v>37698</v>
      </c>
      <c r="C586" t="s">
        <v>15</v>
      </c>
      <c r="D586" t="s">
        <v>16</v>
      </c>
      <c r="E586" t="s">
        <v>12</v>
      </c>
      <c r="F586" t="s">
        <v>1121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3">
      <c r="A587" s="1">
        <v>37698</v>
      </c>
      <c r="C587" t="s">
        <v>21</v>
      </c>
      <c r="D587" t="s">
        <v>22</v>
      </c>
      <c r="E587" t="s">
        <v>12</v>
      </c>
      <c r="F587" t="s">
        <v>1122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PLAYERA</v>
      </c>
    </row>
    <row r="588" spans="1:9" x14ac:dyDescent="0.3">
      <c r="A588" s="1">
        <v>37698</v>
      </c>
      <c r="C588" t="s">
        <v>25</v>
      </c>
      <c r="D588" t="s">
        <v>26</v>
      </c>
      <c r="E588" t="s">
        <v>12</v>
      </c>
      <c r="F588" t="s">
        <v>1123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SIN MANGA</v>
      </c>
    </row>
    <row r="589" spans="1:9" x14ac:dyDescent="0.3">
      <c r="A589" s="1">
        <v>37698</v>
      </c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>
        <v>37698</v>
      </c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100% POLIESTER</v>
      </c>
    </row>
    <row r="591" spans="1:9" x14ac:dyDescent="0.3">
      <c r="A591" s="1">
        <v>37698</v>
      </c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>
        <v>37698</v>
      </c>
      <c r="C592" t="s">
        <v>37</v>
      </c>
      <c r="D592" t="s">
        <v>38</v>
      </c>
      <c r="E592" t="s">
        <v>12</v>
      </c>
      <c r="F592" t="s">
        <v>1124</v>
      </c>
      <c r="G592" t="s">
        <v>40</v>
      </c>
    </row>
    <row r="593" spans="1:9" x14ac:dyDescent="0.3">
      <c r="A593" s="1">
        <v>37698</v>
      </c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>
        <v>37698</v>
      </c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>
        <v>37698</v>
      </c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3">
      <c r="A596" s="1">
        <v>37699</v>
      </c>
      <c r="C596" t="s">
        <v>10</v>
      </c>
      <c r="D596" t="s">
        <v>11</v>
      </c>
      <c r="E596" t="s">
        <v>12</v>
      </c>
      <c r="F596" t="s">
        <v>1125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3">
      <c r="A597" s="1">
        <v>37699</v>
      </c>
      <c r="C597" t="s">
        <v>15</v>
      </c>
      <c r="D597" t="s">
        <v>16</v>
      </c>
      <c r="E597" t="s">
        <v>12</v>
      </c>
      <c r="F597" t="s">
        <v>1126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3">
      <c r="A598" s="1">
        <v>37699</v>
      </c>
      <c r="C598" t="s">
        <v>21</v>
      </c>
      <c r="D598" t="s">
        <v>22</v>
      </c>
      <c r="E598" t="s">
        <v>12</v>
      </c>
      <c r="F598" t="s">
        <v>1127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PLAYERA</v>
      </c>
    </row>
    <row r="599" spans="1:9" x14ac:dyDescent="0.3">
      <c r="A599" s="1">
        <v>37699</v>
      </c>
      <c r="C599" t="s">
        <v>25</v>
      </c>
      <c r="D599" t="s">
        <v>26</v>
      </c>
      <c r="E599" t="s">
        <v>12</v>
      </c>
      <c r="F599" t="s">
        <v>1128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SIN MANGA</v>
      </c>
    </row>
    <row r="600" spans="1:9" x14ac:dyDescent="0.3">
      <c r="A600" s="1">
        <v>37699</v>
      </c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>
        <v>37699</v>
      </c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100% POLIESTER</v>
      </c>
    </row>
    <row r="602" spans="1:9" x14ac:dyDescent="0.3">
      <c r="A602" s="1">
        <v>37699</v>
      </c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>
        <v>37699</v>
      </c>
      <c r="C603" t="s">
        <v>37</v>
      </c>
      <c r="D603" t="s">
        <v>38</v>
      </c>
      <c r="E603" t="s">
        <v>12</v>
      </c>
      <c r="F603" t="s">
        <v>1129</v>
      </c>
      <c r="G603" t="s">
        <v>40</v>
      </c>
    </row>
    <row r="604" spans="1:9" x14ac:dyDescent="0.3">
      <c r="A604" s="1">
        <v>37699</v>
      </c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>
        <v>37699</v>
      </c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>
        <v>37699</v>
      </c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3">
      <c r="A607" s="1">
        <v>37700</v>
      </c>
      <c r="C607" t="s">
        <v>10</v>
      </c>
      <c r="D607" t="s">
        <v>11</v>
      </c>
      <c r="E607" t="s">
        <v>12</v>
      </c>
      <c r="F607" t="s">
        <v>1130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3">
      <c r="A608" s="1">
        <v>37700</v>
      </c>
      <c r="C608" t="s">
        <v>15</v>
      </c>
      <c r="D608" t="s">
        <v>16</v>
      </c>
      <c r="E608" t="s">
        <v>12</v>
      </c>
      <c r="F608" t="s">
        <v>1131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3">
      <c r="A609" s="1">
        <v>37700</v>
      </c>
      <c r="C609" t="s">
        <v>21</v>
      </c>
      <c r="D609" t="s">
        <v>22</v>
      </c>
      <c r="E609" t="s">
        <v>12</v>
      </c>
      <c r="F609" t="s">
        <v>1132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PLAYERA</v>
      </c>
    </row>
    <row r="610" spans="1:9" x14ac:dyDescent="0.3">
      <c r="A610" s="1">
        <v>37700</v>
      </c>
      <c r="C610" t="s">
        <v>25</v>
      </c>
      <c r="D610" t="s">
        <v>26</v>
      </c>
      <c r="E610" t="s">
        <v>12</v>
      </c>
      <c r="F610" t="s">
        <v>1133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SIN MANGA</v>
      </c>
    </row>
    <row r="611" spans="1:9" x14ac:dyDescent="0.3">
      <c r="A611" s="1">
        <v>37700</v>
      </c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>
        <v>37700</v>
      </c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100% POLIESTER</v>
      </c>
    </row>
    <row r="613" spans="1:9" x14ac:dyDescent="0.3">
      <c r="A613" s="1">
        <v>37700</v>
      </c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>
        <v>37700</v>
      </c>
      <c r="C614" t="s">
        <v>37</v>
      </c>
      <c r="D614" t="s">
        <v>38</v>
      </c>
      <c r="E614" t="s">
        <v>12</v>
      </c>
      <c r="F614" t="s">
        <v>1134</v>
      </c>
      <c r="G614" t="s">
        <v>40</v>
      </c>
    </row>
    <row r="615" spans="1:9" x14ac:dyDescent="0.3">
      <c r="A615" s="1">
        <v>37700</v>
      </c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>
        <v>37700</v>
      </c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>
        <v>37700</v>
      </c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3">
      <c r="A618" s="1">
        <v>37701</v>
      </c>
      <c r="C618" t="s">
        <v>10</v>
      </c>
      <c r="D618" t="s">
        <v>11</v>
      </c>
      <c r="E618" t="s">
        <v>12</v>
      </c>
      <c r="F618" t="s">
        <v>1135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3">
      <c r="A619" s="1">
        <v>37701</v>
      </c>
      <c r="C619" t="s">
        <v>15</v>
      </c>
      <c r="D619" t="s">
        <v>16</v>
      </c>
      <c r="E619" t="s">
        <v>12</v>
      </c>
      <c r="F619" t="s">
        <v>1136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3">
      <c r="A620" s="1">
        <v>37701</v>
      </c>
      <c r="C620" t="s">
        <v>21</v>
      </c>
      <c r="D620" t="s">
        <v>22</v>
      </c>
      <c r="E620" t="s">
        <v>12</v>
      </c>
      <c r="F620" t="s">
        <v>1137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PLAYERA</v>
      </c>
    </row>
    <row r="621" spans="1:9" x14ac:dyDescent="0.3">
      <c r="A621" s="1">
        <v>37701</v>
      </c>
      <c r="C621" t="s">
        <v>25</v>
      </c>
      <c r="D621" t="s">
        <v>26</v>
      </c>
      <c r="E621" t="s">
        <v>12</v>
      </c>
      <c r="F621" t="s">
        <v>1138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SIN MANGA</v>
      </c>
    </row>
    <row r="622" spans="1:9" x14ac:dyDescent="0.3">
      <c r="A622" s="1">
        <v>37701</v>
      </c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>
        <v>37701</v>
      </c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100% POLIESTER</v>
      </c>
    </row>
    <row r="624" spans="1:9" x14ac:dyDescent="0.3">
      <c r="A624" s="1">
        <v>37701</v>
      </c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>
        <v>37701</v>
      </c>
      <c r="C625" t="s">
        <v>37</v>
      </c>
      <c r="D625" t="s">
        <v>38</v>
      </c>
      <c r="E625" t="s">
        <v>12</v>
      </c>
      <c r="F625" t="s">
        <v>1139</v>
      </c>
      <c r="G625" t="s">
        <v>40</v>
      </c>
    </row>
    <row r="626" spans="1:9" x14ac:dyDescent="0.3">
      <c r="A626" s="1">
        <v>37701</v>
      </c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>
        <v>37701</v>
      </c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>
        <v>37701</v>
      </c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3">
      <c r="A629" s="1">
        <v>37702</v>
      </c>
      <c r="C629" t="s">
        <v>10</v>
      </c>
      <c r="D629" t="s">
        <v>11</v>
      </c>
      <c r="E629" t="s">
        <v>12</v>
      </c>
      <c r="F629" t="s">
        <v>1140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3">
      <c r="A630" s="1">
        <v>37702</v>
      </c>
      <c r="C630" t="s">
        <v>15</v>
      </c>
      <c r="D630" t="s">
        <v>16</v>
      </c>
      <c r="E630" t="s">
        <v>12</v>
      </c>
      <c r="F630" t="s">
        <v>1141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3">
      <c r="A631" s="1">
        <v>37702</v>
      </c>
      <c r="C631" t="s">
        <v>21</v>
      </c>
      <c r="D631" t="s">
        <v>22</v>
      </c>
      <c r="E631" t="s">
        <v>12</v>
      </c>
      <c r="F631" t="s">
        <v>1142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PLAYERA</v>
      </c>
    </row>
    <row r="632" spans="1:9" x14ac:dyDescent="0.3">
      <c r="A632" s="1">
        <v>37702</v>
      </c>
      <c r="C632" t="s">
        <v>25</v>
      </c>
      <c r="D632" t="s">
        <v>26</v>
      </c>
      <c r="E632" t="s">
        <v>12</v>
      </c>
      <c r="F632" t="s">
        <v>1143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SIN MANGA</v>
      </c>
    </row>
    <row r="633" spans="1:9" x14ac:dyDescent="0.3">
      <c r="A633" s="1">
        <v>37702</v>
      </c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>
        <v>37702</v>
      </c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100% POLIESTER</v>
      </c>
    </row>
    <row r="635" spans="1:9" x14ac:dyDescent="0.3">
      <c r="A635" s="1">
        <v>37702</v>
      </c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>
        <v>37702</v>
      </c>
      <c r="C636" t="s">
        <v>37</v>
      </c>
      <c r="D636" t="s">
        <v>38</v>
      </c>
      <c r="E636" t="s">
        <v>12</v>
      </c>
      <c r="F636" t="s">
        <v>1144</v>
      </c>
      <c r="G636" t="s">
        <v>40</v>
      </c>
    </row>
    <row r="637" spans="1:9" x14ac:dyDescent="0.3">
      <c r="A637" s="1">
        <v>37702</v>
      </c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>
        <v>37702</v>
      </c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>
        <v>37702</v>
      </c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3">
      <c r="A640" s="1">
        <v>37703</v>
      </c>
      <c r="C640" t="s">
        <v>10</v>
      </c>
      <c r="D640" t="s">
        <v>11</v>
      </c>
      <c r="E640" t="s">
        <v>12</v>
      </c>
      <c r="F640" t="s">
        <v>1145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3">
      <c r="A641" s="1">
        <v>37703</v>
      </c>
      <c r="C641" t="s">
        <v>15</v>
      </c>
      <c r="D641" t="s">
        <v>16</v>
      </c>
      <c r="E641" t="s">
        <v>12</v>
      </c>
      <c r="F641" t="s">
        <v>1146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3">
      <c r="A642" s="1">
        <v>37703</v>
      </c>
      <c r="C642" t="s">
        <v>21</v>
      </c>
      <c r="D642" t="s">
        <v>22</v>
      </c>
      <c r="E642" t="s">
        <v>12</v>
      </c>
      <c r="F642" t="s">
        <v>1147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PLAYERA</v>
      </c>
    </row>
    <row r="643" spans="1:9" x14ac:dyDescent="0.3">
      <c r="A643" s="1">
        <v>37703</v>
      </c>
      <c r="C643" t="s">
        <v>25</v>
      </c>
      <c r="D643" t="s">
        <v>26</v>
      </c>
      <c r="E643" t="s">
        <v>12</v>
      </c>
      <c r="F643" t="s">
        <v>1148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SIN MANGA</v>
      </c>
    </row>
    <row r="644" spans="1:9" x14ac:dyDescent="0.3">
      <c r="A644" s="1">
        <v>37703</v>
      </c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>
        <v>37703</v>
      </c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100% POLIESTER</v>
      </c>
    </row>
    <row r="646" spans="1:9" x14ac:dyDescent="0.3">
      <c r="A646" s="1">
        <v>37703</v>
      </c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>
        <v>37703</v>
      </c>
      <c r="C647" t="s">
        <v>37</v>
      </c>
      <c r="D647" t="s">
        <v>38</v>
      </c>
      <c r="E647" t="s">
        <v>12</v>
      </c>
      <c r="F647" t="s">
        <v>1149</v>
      </c>
      <c r="G647" t="s">
        <v>40</v>
      </c>
    </row>
    <row r="648" spans="1:9" x14ac:dyDescent="0.3">
      <c r="A648" s="1">
        <v>37703</v>
      </c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>
        <v>37703</v>
      </c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>
        <v>37703</v>
      </c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3">
      <c r="A651" s="1">
        <v>37704</v>
      </c>
      <c r="C651" t="s">
        <v>10</v>
      </c>
      <c r="D651" t="s">
        <v>11</v>
      </c>
      <c r="E651" t="s">
        <v>12</v>
      </c>
      <c r="F651" t="s">
        <v>1150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3">
      <c r="A652" s="1">
        <v>37704</v>
      </c>
      <c r="C652" t="s">
        <v>15</v>
      </c>
      <c r="D652" t="s">
        <v>16</v>
      </c>
      <c r="E652" t="s">
        <v>12</v>
      </c>
      <c r="F652" t="s">
        <v>1151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3">
      <c r="A653" s="1">
        <v>37704</v>
      </c>
      <c r="C653" t="s">
        <v>21</v>
      </c>
      <c r="D653" t="s">
        <v>22</v>
      </c>
      <c r="E653" t="s">
        <v>12</v>
      </c>
      <c r="F653" t="s">
        <v>1152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PLAYERA</v>
      </c>
    </row>
    <row r="654" spans="1:9" x14ac:dyDescent="0.3">
      <c r="A654" s="1">
        <v>37704</v>
      </c>
      <c r="C654" t="s">
        <v>25</v>
      </c>
      <c r="D654" t="s">
        <v>26</v>
      </c>
      <c r="E654" t="s">
        <v>12</v>
      </c>
      <c r="F654" t="s">
        <v>1153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SIN MANGA</v>
      </c>
    </row>
    <row r="655" spans="1:9" x14ac:dyDescent="0.3">
      <c r="A655" s="1">
        <v>37704</v>
      </c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>
        <v>37704</v>
      </c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100% POLIESTER</v>
      </c>
    </row>
    <row r="657" spans="1:9" x14ac:dyDescent="0.3">
      <c r="A657" s="1">
        <v>37704</v>
      </c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>
        <v>37704</v>
      </c>
      <c r="C658" t="s">
        <v>37</v>
      </c>
      <c r="D658" t="s">
        <v>38</v>
      </c>
      <c r="E658" t="s">
        <v>12</v>
      </c>
      <c r="F658" t="s">
        <v>1154</v>
      </c>
      <c r="G658" t="s">
        <v>40</v>
      </c>
    </row>
    <row r="659" spans="1:9" x14ac:dyDescent="0.3">
      <c r="A659" s="1">
        <v>37704</v>
      </c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>
        <v>37704</v>
      </c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>
        <v>37704</v>
      </c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3">
      <c r="A662" s="1">
        <v>37705</v>
      </c>
      <c r="C662" t="s">
        <v>10</v>
      </c>
      <c r="D662" t="s">
        <v>11</v>
      </c>
      <c r="E662" t="s">
        <v>12</v>
      </c>
      <c r="F662" t="s">
        <v>1155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3">
      <c r="A663" s="1">
        <v>37705</v>
      </c>
      <c r="C663" t="s">
        <v>15</v>
      </c>
      <c r="D663" t="s">
        <v>16</v>
      </c>
      <c r="E663" t="s">
        <v>12</v>
      </c>
      <c r="F663" t="s">
        <v>1156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3">
      <c r="A664" s="1">
        <v>37705</v>
      </c>
      <c r="C664" t="s">
        <v>21</v>
      </c>
      <c r="D664" t="s">
        <v>22</v>
      </c>
      <c r="E664" t="s">
        <v>12</v>
      </c>
      <c r="F664" t="s">
        <v>1157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PLAYERA</v>
      </c>
    </row>
    <row r="665" spans="1:9" x14ac:dyDescent="0.3">
      <c r="A665" s="1">
        <v>37705</v>
      </c>
      <c r="C665" t="s">
        <v>25</v>
      </c>
      <c r="D665" t="s">
        <v>26</v>
      </c>
      <c r="E665" t="s">
        <v>12</v>
      </c>
      <c r="F665" t="s">
        <v>1158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SIN MANGA</v>
      </c>
    </row>
    <row r="666" spans="1:9" x14ac:dyDescent="0.3">
      <c r="A666" s="1">
        <v>37705</v>
      </c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>
        <v>37705</v>
      </c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100% POLIESTER</v>
      </c>
    </row>
    <row r="668" spans="1:9" x14ac:dyDescent="0.3">
      <c r="A668" s="1">
        <v>37705</v>
      </c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>
        <v>37705</v>
      </c>
      <c r="C669" t="s">
        <v>37</v>
      </c>
      <c r="D669" t="s">
        <v>38</v>
      </c>
      <c r="E669" t="s">
        <v>12</v>
      </c>
      <c r="F669" t="s">
        <v>1159</v>
      </c>
      <c r="G669" t="s">
        <v>40</v>
      </c>
    </row>
    <row r="670" spans="1:9" x14ac:dyDescent="0.3">
      <c r="A670" s="1">
        <v>37705</v>
      </c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>
        <v>37705</v>
      </c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>
        <v>37705</v>
      </c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3">
      <c r="A673" s="1">
        <v>37706</v>
      </c>
      <c r="C673" t="s">
        <v>10</v>
      </c>
      <c r="D673" t="s">
        <v>11</v>
      </c>
      <c r="E673" t="s">
        <v>12</v>
      </c>
      <c r="F673" t="s">
        <v>1160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3">
      <c r="A674" s="1">
        <v>37706</v>
      </c>
      <c r="C674" t="s">
        <v>15</v>
      </c>
      <c r="D674" t="s">
        <v>16</v>
      </c>
      <c r="E674" t="s">
        <v>12</v>
      </c>
      <c r="F674" t="s">
        <v>1161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3">
      <c r="A675" s="1">
        <v>37706</v>
      </c>
      <c r="C675" t="s">
        <v>21</v>
      </c>
      <c r="D675" t="s">
        <v>22</v>
      </c>
      <c r="E675" t="s">
        <v>12</v>
      </c>
      <c r="F675" t="s">
        <v>1162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PLAYERA</v>
      </c>
    </row>
    <row r="676" spans="1:9" x14ac:dyDescent="0.3">
      <c r="A676" s="1">
        <v>37706</v>
      </c>
      <c r="C676" t="s">
        <v>25</v>
      </c>
      <c r="D676" t="s">
        <v>26</v>
      </c>
      <c r="E676" t="s">
        <v>12</v>
      </c>
      <c r="F676" t="s">
        <v>1163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SIN MANGA</v>
      </c>
    </row>
    <row r="677" spans="1:9" x14ac:dyDescent="0.3">
      <c r="A677" s="1">
        <v>37706</v>
      </c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>
        <v>37706</v>
      </c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100% POLIESTER</v>
      </c>
    </row>
    <row r="679" spans="1:9" x14ac:dyDescent="0.3">
      <c r="A679" s="1">
        <v>37706</v>
      </c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>
        <v>37706</v>
      </c>
      <c r="C680" t="s">
        <v>37</v>
      </c>
      <c r="D680" t="s">
        <v>38</v>
      </c>
      <c r="E680" t="s">
        <v>12</v>
      </c>
      <c r="F680" t="s">
        <v>1164</v>
      </c>
      <c r="G680" t="s">
        <v>40</v>
      </c>
    </row>
    <row r="681" spans="1:9" x14ac:dyDescent="0.3">
      <c r="A681" s="1">
        <v>37706</v>
      </c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>
        <v>37706</v>
      </c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>
        <v>37706</v>
      </c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3">
      <c r="A684" s="1">
        <v>37707</v>
      </c>
      <c r="C684" t="s">
        <v>10</v>
      </c>
      <c r="D684" t="s">
        <v>11</v>
      </c>
      <c r="E684" t="s">
        <v>12</v>
      </c>
      <c r="F684" t="s">
        <v>1165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3">
      <c r="A685" s="1">
        <v>37707</v>
      </c>
      <c r="C685" t="s">
        <v>15</v>
      </c>
      <c r="D685" t="s">
        <v>16</v>
      </c>
      <c r="E685" t="s">
        <v>12</v>
      </c>
      <c r="F685" t="s">
        <v>1166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3">
      <c r="A686" s="1">
        <v>37707</v>
      </c>
      <c r="C686" t="s">
        <v>21</v>
      </c>
      <c r="D686" t="s">
        <v>22</v>
      </c>
      <c r="E686" t="s">
        <v>12</v>
      </c>
      <c r="F686" t="s">
        <v>1167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BLUSA</v>
      </c>
    </row>
    <row r="687" spans="1:9" x14ac:dyDescent="0.3">
      <c r="A687" s="1">
        <v>37707</v>
      </c>
      <c r="C687" t="s">
        <v>25</v>
      </c>
      <c r="D687" t="s">
        <v>26</v>
      </c>
      <c r="E687" t="s">
        <v>12</v>
      </c>
      <c r="F687" t="s">
        <v>1168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MANGA LARGA</v>
      </c>
    </row>
    <row r="688" spans="1:9" x14ac:dyDescent="0.3">
      <c r="A688" s="1">
        <v>37707</v>
      </c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>
        <v>37707</v>
      </c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---</v>
      </c>
    </row>
    <row r="690" spans="1:9" x14ac:dyDescent="0.3">
      <c r="A690" s="1">
        <v>37707</v>
      </c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>
        <v>37707</v>
      </c>
      <c r="C691" t="s">
        <v>37</v>
      </c>
      <c r="D691" t="s">
        <v>38</v>
      </c>
      <c r="E691" t="s">
        <v>12</v>
      </c>
      <c r="F691" t="s">
        <v>1169</v>
      </c>
      <c r="G691" t="s">
        <v>40</v>
      </c>
    </row>
    <row r="692" spans="1:9" x14ac:dyDescent="0.3">
      <c r="A692" s="1">
        <v>37707</v>
      </c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>
        <v>37707</v>
      </c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>
        <v>37707</v>
      </c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3">
      <c r="A695" s="1">
        <v>37708</v>
      </c>
      <c r="C695" t="s">
        <v>10</v>
      </c>
      <c r="D695" t="s">
        <v>11</v>
      </c>
      <c r="E695" t="s">
        <v>12</v>
      </c>
      <c r="F695" t="s">
        <v>1170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3">
      <c r="A696" s="1">
        <v>37708</v>
      </c>
      <c r="C696" t="s">
        <v>15</v>
      </c>
      <c r="D696" t="s">
        <v>16</v>
      </c>
      <c r="E696" t="s">
        <v>12</v>
      </c>
      <c r="F696" t="s">
        <v>1171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3">
      <c r="A697" s="1">
        <v>37708</v>
      </c>
      <c r="C697" t="s">
        <v>21</v>
      </c>
      <c r="D697" t="s">
        <v>22</v>
      </c>
      <c r="E697" t="s">
        <v>12</v>
      </c>
      <c r="F697" t="s">
        <v>1172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BLUSA</v>
      </c>
    </row>
    <row r="698" spans="1:9" x14ac:dyDescent="0.3">
      <c r="A698" s="1">
        <v>37708</v>
      </c>
      <c r="C698" t="s">
        <v>25</v>
      </c>
      <c r="D698" t="s">
        <v>26</v>
      </c>
      <c r="E698" t="s">
        <v>12</v>
      </c>
      <c r="F698" t="s">
        <v>1173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MANGA LARGA</v>
      </c>
    </row>
    <row r="699" spans="1:9" x14ac:dyDescent="0.3">
      <c r="A699" s="1">
        <v>37708</v>
      </c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>
        <v>37708</v>
      </c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---</v>
      </c>
    </row>
    <row r="701" spans="1:9" x14ac:dyDescent="0.3">
      <c r="A701" s="1">
        <v>37708</v>
      </c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>
        <v>37708</v>
      </c>
      <c r="C702" t="s">
        <v>37</v>
      </c>
      <c r="D702" t="s">
        <v>38</v>
      </c>
      <c r="E702" t="s">
        <v>12</v>
      </c>
      <c r="F702" t="s">
        <v>1174</v>
      </c>
      <c r="G702" t="s">
        <v>40</v>
      </c>
    </row>
    <row r="703" spans="1:9" x14ac:dyDescent="0.3">
      <c r="A703" s="1">
        <v>37708</v>
      </c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>
        <v>37708</v>
      </c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>
        <v>37708</v>
      </c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3">
      <c r="A706" s="1">
        <v>37709</v>
      </c>
      <c r="C706" t="s">
        <v>10</v>
      </c>
      <c r="D706" t="s">
        <v>11</v>
      </c>
      <c r="E706" t="s">
        <v>12</v>
      </c>
      <c r="F706" t="s">
        <v>1175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3">
      <c r="A707" s="1">
        <v>37709</v>
      </c>
      <c r="C707" t="s">
        <v>15</v>
      </c>
      <c r="D707" t="s">
        <v>16</v>
      </c>
      <c r="E707" t="s">
        <v>12</v>
      </c>
      <c r="F707" t="s">
        <v>1176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3">
      <c r="A708" s="1">
        <v>37709</v>
      </c>
      <c r="C708" t="s">
        <v>21</v>
      </c>
      <c r="D708" t="s">
        <v>22</v>
      </c>
      <c r="E708" t="s">
        <v>12</v>
      </c>
      <c r="F708" t="s">
        <v>1177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BLUSA</v>
      </c>
    </row>
    <row r="709" spans="1:9" x14ac:dyDescent="0.3">
      <c r="A709" s="1">
        <v>37709</v>
      </c>
      <c r="C709" t="s">
        <v>25</v>
      </c>
      <c r="D709" t="s">
        <v>26</v>
      </c>
      <c r="E709" t="s">
        <v>12</v>
      </c>
      <c r="F709" t="s">
        <v>1178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MANGA LARGA</v>
      </c>
    </row>
    <row r="710" spans="1:9" x14ac:dyDescent="0.3">
      <c r="A710" s="1">
        <v>37709</v>
      </c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>
        <v>37709</v>
      </c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---</v>
      </c>
    </row>
    <row r="712" spans="1:9" x14ac:dyDescent="0.3">
      <c r="A712" s="1">
        <v>37709</v>
      </c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>
        <v>37709</v>
      </c>
      <c r="C713" t="s">
        <v>37</v>
      </c>
      <c r="D713" t="s">
        <v>38</v>
      </c>
      <c r="E713" t="s">
        <v>12</v>
      </c>
      <c r="F713" t="s">
        <v>1179</v>
      </c>
      <c r="G713" t="s">
        <v>40</v>
      </c>
    </row>
    <row r="714" spans="1:9" x14ac:dyDescent="0.3">
      <c r="A714" s="1">
        <v>37709</v>
      </c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>
        <v>37709</v>
      </c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>
        <v>37709</v>
      </c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3">
      <c r="A717" s="1">
        <v>37710</v>
      </c>
      <c r="C717" t="s">
        <v>10</v>
      </c>
      <c r="D717" t="s">
        <v>11</v>
      </c>
      <c r="E717" t="s">
        <v>12</v>
      </c>
      <c r="F717" t="s">
        <v>1180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3">
      <c r="A718" s="1">
        <v>37710</v>
      </c>
      <c r="C718" t="s">
        <v>15</v>
      </c>
      <c r="D718" t="s">
        <v>16</v>
      </c>
      <c r="E718" t="s">
        <v>12</v>
      </c>
      <c r="F718" t="s">
        <v>1181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3">
      <c r="A719" s="1">
        <v>37710</v>
      </c>
      <c r="C719" t="s">
        <v>21</v>
      </c>
      <c r="D719" t="s">
        <v>22</v>
      </c>
      <c r="E719" t="s">
        <v>12</v>
      </c>
      <c r="F719" t="s">
        <v>1182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BLUSA</v>
      </c>
    </row>
    <row r="720" spans="1:9" x14ac:dyDescent="0.3">
      <c r="A720" s="1">
        <v>37710</v>
      </c>
      <c r="C720" t="s">
        <v>25</v>
      </c>
      <c r="D720" t="s">
        <v>26</v>
      </c>
      <c r="E720" t="s">
        <v>12</v>
      </c>
      <c r="F720" t="s">
        <v>1183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SIN MANGA</v>
      </c>
    </row>
    <row r="721" spans="1:9" x14ac:dyDescent="0.3">
      <c r="A721" s="1">
        <v>37710</v>
      </c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>
        <v>37710</v>
      </c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---</v>
      </c>
    </row>
    <row r="723" spans="1:9" x14ac:dyDescent="0.3">
      <c r="A723" s="1">
        <v>37710</v>
      </c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>
        <v>37710</v>
      </c>
      <c r="C724" t="s">
        <v>37</v>
      </c>
      <c r="D724" t="s">
        <v>38</v>
      </c>
      <c r="E724" t="s">
        <v>12</v>
      </c>
      <c r="F724" t="s">
        <v>1184</v>
      </c>
      <c r="G724" t="s">
        <v>40</v>
      </c>
    </row>
    <row r="725" spans="1:9" x14ac:dyDescent="0.3">
      <c r="A725" s="1">
        <v>37710</v>
      </c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>
        <v>37710</v>
      </c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>
        <v>37710</v>
      </c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3">
      <c r="A728" s="1">
        <v>37711</v>
      </c>
      <c r="C728" t="s">
        <v>10</v>
      </c>
      <c r="D728" t="s">
        <v>11</v>
      </c>
      <c r="E728" t="s">
        <v>12</v>
      </c>
      <c r="F728" t="s">
        <v>1185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3">
      <c r="A729" s="1">
        <v>37711</v>
      </c>
      <c r="C729" t="s">
        <v>15</v>
      </c>
      <c r="D729" t="s">
        <v>16</v>
      </c>
      <c r="E729" t="s">
        <v>12</v>
      </c>
      <c r="F729" t="s">
        <v>1186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3">
      <c r="A730" s="1">
        <v>37711</v>
      </c>
      <c r="C730" t="s">
        <v>21</v>
      </c>
      <c r="D730" t="s">
        <v>22</v>
      </c>
      <c r="E730" t="s">
        <v>12</v>
      </c>
      <c r="F730" t="s">
        <v>1187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BLUSA</v>
      </c>
    </row>
    <row r="731" spans="1:9" x14ac:dyDescent="0.3">
      <c r="A731" s="1">
        <v>37711</v>
      </c>
      <c r="C731" t="s">
        <v>25</v>
      </c>
      <c r="D731" t="s">
        <v>26</v>
      </c>
      <c r="E731" t="s">
        <v>12</v>
      </c>
      <c r="F731" t="s">
        <v>1188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SIN MANGA</v>
      </c>
    </row>
    <row r="732" spans="1:9" x14ac:dyDescent="0.3">
      <c r="A732" s="1">
        <v>37711</v>
      </c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>
        <v>37711</v>
      </c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---</v>
      </c>
    </row>
    <row r="734" spans="1:9" x14ac:dyDescent="0.3">
      <c r="A734" s="1">
        <v>37711</v>
      </c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>
        <v>37711</v>
      </c>
      <c r="C735" t="s">
        <v>37</v>
      </c>
      <c r="D735" t="s">
        <v>38</v>
      </c>
      <c r="E735" t="s">
        <v>12</v>
      </c>
      <c r="F735" t="s">
        <v>1189</v>
      </c>
      <c r="G735" t="s">
        <v>40</v>
      </c>
    </row>
    <row r="736" spans="1:9" x14ac:dyDescent="0.3">
      <c r="A736" s="1">
        <v>37711</v>
      </c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>
        <v>37711</v>
      </c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>
        <v>37711</v>
      </c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3">
      <c r="A739" s="1">
        <v>37712</v>
      </c>
      <c r="C739" t="s">
        <v>10</v>
      </c>
      <c r="D739" t="s">
        <v>11</v>
      </c>
      <c r="E739" t="s">
        <v>12</v>
      </c>
      <c r="F739" t="s">
        <v>1190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3">
      <c r="A740" s="1">
        <v>37712</v>
      </c>
      <c r="C740" t="s">
        <v>15</v>
      </c>
      <c r="D740" t="s">
        <v>16</v>
      </c>
      <c r="E740" t="s">
        <v>12</v>
      </c>
      <c r="F740" t="s">
        <v>1191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3">
      <c r="A741" s="1">
        <v>37712</v>
      </c>
      <c r="C741" t="s">
        <v>21</v>
      </c>
      <c r="D741" t="s">
        <v>22</v>
      </c>
      <c r="E741" t="s">
        <v>12</v>
      </c>
      <c r="F741" t="s">
        <v>1192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BLUSA</v>
      </c>
    </row>
    <row r="742" spans="1:9" x14ac:dyDescent="0.3">
      <c r="A742" s="1">
        <v>37712</v>
      </c>
      <c r="C742" t="s">
        <v>25</v>
      </c>
      <c r="D742" t="s">
        <v>26</v>
      </c>
      <c r="E742" t="s">
        <v>12</v>
      </c>
      <c r="F742" t="s">
        <v>1193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SIN MANGA</v>
      </c>
    </row>
    <row r="743" spans="1:9" x14ac:dyDescent="0.3">
      <c r="A743" s="1">
        <v>37712</v>
      </c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>
        <v>37712</v>
      </c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---</v>
      </c>
    </row>
    <row r="745" spans="1:9" x14ac:dyDescent="0.3">
      <c r="A745" s="1">
        <v>37712</v>
      </c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>
        <v>37712</v>
      </c>
      <c r="C746" t="s">
        <v>37</v>
      </c>
      <c r="D746" t="s">
        <v>38</v>
      </c>
      <c r="E746" t="s">
        <v>12</v>
      </c>
      <c r="F746" t="s">
        <v>1194</v>
      </c>
      <c r="G746" t="s">
        <v>40</v>
      </c>
    </row>
    <row r="747" spans="1:9" x14ac:dyDescent="0.3">
      <c r="A747" s="1">
        <v>37712</v>
      </c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>
        <v>37712</v>
      </c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>
        <v>37712</v>
      </c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3">
      <c r="A750" s="1">
        <v>37713</v>
      </c>
      <c r="C750" t="s">
        <v>10</v>
      </c>
      <c r="D750" t="s">
        <v>11</v>
      </c>
      <c r="E750" t="s">
        <v>12</v>
      </c>
      <c r="F750" t="s">
        <v>1195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3">
      <c r="A751" s="1">
        <v>37713</v>
      </c>
      <c r="C751" t="s">
        <v>15</v>
      </c>
      <c r="D751" t="s">
        <v>16</v>
      </c>
      <c r="E751" t="s">
        <v>12</v>
      </c>
      <c r="F751" t="s">
        <v>1196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3">
      <c r="A752" s="1">
        <v>37713</v>
      </c>
      <c r="C752" t="s">
        <v>21</v>
      </c>
      <c r="D752" t="s">
        <v>22</v>
      </c>
      <c r="E752" t="s">
        <v>12</v>
      </c>
      <c r="F752" t="s">
        <v>1197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BLUSA</v>
      </c>
    </row>
    <row r="753" spans="1:9" x14ac:dyDescent="0.3">
      <c r="A753" s="1">
        <v>37713</v>
      </c>
      <c r="C753" t="s">
        <v>25</v>
      </c>
      <c r="D753" t="s">
        <v>26</v>
      </c>
      <c r="E753" t="s">
        <v>12</v>
      </c>
      <c r="F753" t="s">
        <v>1198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TIRANTES</v>
      </c>
    </row>
    <row r="754" spans="1:9" x14ac:dyDescent="0.3">
      <c r="A754" s="1">
        <v>37713</v>
      </c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>
        <v>37713</v>
      </c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---</v>
      </c>
    </row>
    <row r="756" spans="1:9" x14ac:dyDescent="0.3">
      <c r="A756" s="1">
        <v>37713</v>
      </c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>
        <v>37713</v>
      </c>
      <c r="C757" t="s">
        <v>37</v>
      </c>
      <c r="D757" t="s">
        <v>38</v>
      </c>
      <c r="E757" t="s">
        <v>12</v>
      </c>
      <c r="F757" t="s">
        <v>1199</v>
      </c>
      <c r="G757" t="s">
        <v>40</v>
      </c>
    </row>
    <row r="758" spans="1:9" x14ac:dyDescent="0.3">
      <c r="A758" s="1">
        <v>37713</v>
      </c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>
        <v>37713</v>
      </c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>
        <v>37713</v>
      </c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3">
      <c r="A761" s="1">
        <v>37714</v>
      </c>
      <c r="C761" t="s">
        <v>10</v>
      </c>
      <c r="D761" t="s">
        <v>11</v>
      </c>
      <c r="E761" t="s">
        <v>12</v>
      </c>
      <c r="F761" t="s">
        <v>1200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3">
      <c r="A762" s="1">
        <v>37714</v>
      </c>
      <c r="C762" t="s">
        <v>15</v>
      </c>
      <c r="D762" t="s">
        <v>16</v>
      </c>
      <c r="E762" t="s">
        <v>12</v>
      </c>
      <c r="F762" t="s">
        <v>1201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3">
      <c r="A763" s="1">
        <v>37714</v>
      </c>
      <c r="C763" t="s">
        <v>21</v>
      </c>
      <c r="D763" t="s">
        <v>22</v>
      </c>
      <c r="E763" t="s">
        <v>12</v>
      </c>
      <c r="F763" t="s">
        <v>1202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BLUSA</v>
      </c>
    </row>
    <row r="764" spans="1:9" x14ac:dyDescent="0.3">
      <c r="A764" s="1">
        <v>37714</v>
      </c>
      <c r="C764" t="s">
        <v>25</v>
      </c>
      <c r="D764" t="s">
        <v>26</v>
      </c>
      <c r="E764" t="s">
        <v>12</v>
      </c>
      <c r="F764" t="s">
        <v>1203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TIRANTES</v>
      </c>
    </row>
    <row r="765" spans="1:9" x14ac:dyDescent="0.3">
      <c r="A765" s="1">
        <v>37714</v>
      </c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>
        <v>37714</v>
      </c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---</v>
      </c>
    </row>
    <row r="767" spans="1:9" x14ac:dyDescent="0.3">
      <c r="A767" s="1">
        <v>37714</v>
      </c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>
        <v>37714</v>
      </c>
      <c r="C768" t="s">
        <v>37</v>
      </c>
      <c r="D768" t="s">
        <v>38</v>
      </c>
      <c r="E768" t="s">
        <v>12</v>
      </c>
      <c r="F768" t="s">
        <v>1204</v>
      </c>
      <c r="G768" t="s">
        <v>40</v>
      </c>
    </row>
    <row r="769" spans="1:9" x14ac:dyDescent="0.3">
      <c r="A769" s="1">
        <v>37714</v>
      </c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>
        <v>37714</v>
      </c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>
        <v>37714</v>
      </c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3">
      <c r="A772" s="1">
        <v>37715</v>
      </c>
      <c r="C772" t="s">
        <v>10</v>
      </c>
      <c r="D772" t="s">
        <v>11</v>
      </c>
      <c r="E772" t="s">
        <v>12</v>
      </c>
      <c r="F772" t="s">
        <v>1205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3">
      <c r="A773" s="1">
        <v>37715</v>
      </c>
      <c r="C773" t="s">
        <v>15</v>
      </c>
      <c r="D773" t="s">
        <v>16</v>
      </c>
      <c r="E773" t="s">
        <v>12</v>
      </c>
      <c r="F773" t="s">
        <v>1206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3">
      <c r="A774" s="1">
        <v>37715</v>
      </c>
      <c r="C774" t="s">
        <v>21</v>
      </c>
      <c r="D774" t="s">
        <v>22</v>
      </c>
      <c r="E774" t="s">
        <v>12</v>
      </c>
      <c r="F774" t="s">
        <v>1207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BLUSA</v>
      </c>
    </row>
    <row r="775" spans="1:9" x14ac:dyDescent="0.3">
      <c r="A775" s="1">
        <v>37715</v>
      </c>
      <c r="C775" t="s">
        <v>25</v>
      </c>
      <c r="D775" t="s">
        <v>26</v>
      </c>
      <c r="E775" t="s">
        <v>12</v>
      </c>
      <c r="F775" t="s">
        <v>1208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TIRANTES</v>
      </c>
    </row>
    <row r="776" spans="1:9" x14ac:dyDescent="0.3">
      <c r="A776" s="1">
        <v>37715</v>
      </c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>
        <v>37715</v>
      </c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---</v>
      </c>
    </row>
    <row r="778" spans="1:9" x14ac:dyDescent="0.3">
      <c r="A778" s="1">
        <v>37715</v>
      </c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>
        <v>37715</v>
      </c>
      <c r="C779" t="s">
        <v>37</v>
      </c>
      <c r="D779" t="s">
        <v>38</v>
      </c>
      <c r="E779" t="s">
        <v>12</v>
      </c>
      <c r="F779" t="s">
        <v>1209</v>
      </c>
      <c r="G779" t="s">
        <v>40</v>
      </c>
    </row>
    <row r="780" spans="1:9" x14ac:dyDescent="0.3">
      <c r="A780" s="1">
        <v>37715</v>
      </c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>
        <v>37715</v>
      </c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>
        <v>37715</v>
      </c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3">
      <c r="A783" s="1">
        <v>37716</v>
      </c>
      <c r="C783" t="s">
        <v>10</v>
      </c>
      <c r="D783" t="s">
        <v>11</v>
      </c>
      <c r="E783" t="s">
        <v>12</v>
      </c>
      <c r="F783" t="s">
        <v>1210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3">
      <c r="A784" s="1">
        <v>37716</v>
      </c>
      <c r="C784" t="s">
        <v>15</v>
      </c>
      <c r="D784" t="s">
        <v>16</v>
      </c>
      <c r="E784" t="s">
        <v>12</v>
      </c>
      <c r="F784" t="s">
        <v>1211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3">
      <c r="A785" s="1">
        <v>37716</v>
      </c>
      <c r="C785" t="s">
        <v>21</v>
      </c>
      <c r="D785" t="s">
        <v>22</v>
      </c>
      <c r="E785" t="s">
        <v>12</v>
      </c>
      <c r="F785" t="s">
        <v>1212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BLUSA</v>
      </c>
    </row>
    <row r="786" spans="1:9" x14ac:dyDescent="0.3">
      <c r="A786" s="1">
        <v>37716</v>
      </c>
      <c r="C786" t="s">
        <v>25</v>
      </c>
      <c r="D786" t="s">
        <v>26</v>
      </c>
      <c r="E786" t="s">
        <v>12</v>
      </c>
      <c r="F786" t="s">
        <v>1213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HOMBRO DESCUBIERTO</v>
      </c>
    </row>
    <row r="787" spans="1:9" x14ac:dyDescent="0.3">
      <c r="A787" s="1">
        <v>37716</v>
      </c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>
        <v>37716</v>
      </c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---</v>
      </c>
    </row>
    <row r="789" spans="1:9" x14ac:dyDescent="0.3">
      <c r="A789" s="1">
        <v>37716</v>
      </c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>
        <v>37716</v>
      </c>
      <c r="C790" t="s">
        <v>37</v>
      </c>
      <c r="D790" t="s">
        <v>38</v>
      </c>
      <c r="E790" t="s">
        <v>12</v>
      </c>
      <c r="F790" t="s">
        <v>1214</v>
      </c>
      <c r="G790" t="s">
        <v>40</v>
      </c>
    </row>
    <row r="791" spans="1:9" x14ac:dyDescent="0.3">
      <c r="A791" s="1">
        <v>37716</v>
      </c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>
        <v>37716</v>
      </c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>
        <v>37716</v>
      </c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3">
      <c r="A794" s="1">
        <v>37717</v>
      </c>
      <c r="C794" t="s">
        <v>10</v>
      </c>
      <c r="D794" t="s">
        <v>11</v>
      </c>
      <c r="E794" t="s">
        <v>12</v>
      </c>
      <c r="F794" t="s">
        <v>1215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3">
      <c r="A795" s="1">
        <v>37717</v>
      </c>
      <c r="C795" t="s">
        <v>15</v>
      </c>
      <c r="D795" t="s">
        <v>16</v>
      </c>
      <c r="E795" t="s">
        <v>12</v>
      </c>
      <c r="F795" t="s">
        <v>1216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3">
      <c r="A796" s="1">
        <v>37717</v>
      </c>
      <c r="C796" t="s">
        <v>21</v>
      </c>
      <c r="D796" t="s">
        <v>22</v>
      </c>
      <c r="E796" t="s">
        <v>12</v>
      </c>
      <c r="F796" t="s">
        <v>1217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BLUSA</v>
      </c>
    </row>
    <row r="797" spans="1:9" x14ac:dyDescent="0.3">
      <c r="A797" s="1">
        <v>37717</v>
      </c>
      <c r="C797" t="s">
        <v>25</v>
      </c>
      <c r="D797" t="s">
        <v>26</v>
      </c>
      <c r="E797" t="s">
        <v>12</v>
      </c>
      <c r="F797" t="s">
        <v>1218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HOMBRO DESCUBIERTO</v>
      </c>
    </row>
    <row r="798" spans="1:9" x14ac:dyDescent="0.3">
      <c r="A798" s="1">
        <v>37717</v>
      </c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>
        <v>37717</v>
      </c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---</v>
      </c>
    </row>
    <row r="800" spans="1:9" x14ac:dyDescent="0.3">
      <c r="A800" s="1">
        <v>37717</v>
      </c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>
        <v>37717</v>
      </c>
      <c r="C801" t="s">
        <v>37</v>
      </c>
      <c r="D801" t="s">
        <v>38</v>
      </c>
      <c r="E801" t="s">
        <v>12</v>
      </c>
      <c r="F801" t="s">
        <v>1219</v>
      </c>
      <c r="G801" t="s">
        <v>40</v>
      </c>
    </row>
    <row r="802" spans="1:9" x14ac:dyDescent="0.3">
      <c r="A802" s="1">
        <v>37717</v>
      </c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>
        <v>37717</v>
      </c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>
        <v>37717</v>
      </c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3">
      <c r="A805" s="1">
        <v>37718</v>
      </c>
      <c r="C805" t="s">
        <v>10</v>
      </c>
      <c r="D805" t="s">
        <v>11</v>
      </c>
      <c r="E805" t="s">
        <v>12</v>
      </c>
      <c r="F805" t="s">
        <v>1220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3">
      <c r="A806" s="1">
        <v>37718</v>
      </c>
      <c r="C806" t="s">
        <v>15</v>
      </c>
      <c r="D806" t="s">
        <v>16</v>
      </c>
      <c r="E806" t="s">
        <v>12</v>
      </c>
      <c r="F806" t="s">
        <v>1221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3">
      <c r="A807" s="1">
        <v>37718</v>
      </c>
      <c r="C807" t="s">
        <v>21</v>
      </c>
      <c r="D807" t="s">
        <v>22</v>
      </c>
      <c r="E807" t="s">
        <v>12</v>
      </c>
      <c r="F807" t="s">
        <v>1222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BLUSA</v>
      </c>
    </row>
    <row r="808" spans="1:9" x14ac:dyDescent="0.3">
      <c r="A808" s="1">
        <v>37718</v>
      </c>
      <c r="C808" t="s">
        <v>25</v>
      </c>
      <c r="D808" t="s">
        <v>26</v>
      </c>
      <c r="E808" t="s">
        <v>12</v>
      </c>
      <c r="F808" t="s">
        <v>1223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HOMBRO DESCUBIERTO</v>
      </c>
    </row>
    <row r="809" spans="1:9" x14ac:dyDescent="0.3">
      <c r="A809" s="1">
        <v>37718</v>
      </c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>
        <v>37718</v>
      </c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---</v>
      </c>
    </row>
    <row r="811" spans="1:9" x14ac:dyDescent="0.3">
      <c r="A811" s="1">
        <v>37718</v>
      </c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>
        <v>37718</v>
      </c>
      <c r="C812" t="s">
        <v>37</v>
      </c>
      <c r="D812" t="s">
        <v>38</v>
      </c>
      <c r="E812" t="s">
        <v>12</v>
      </c>
      <c r="F812" t="s">
        <v>1224</v>
      </c>
      <c r="G812" t="s">
        <v>40</v>
      </c>
    </row>
    <row r="813" spans="1:9" x14ac:dyDescent="0.3">
      <c r="A813" s="1">
        <v>37718</v>
      </c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>
        <v>37718</v>
      </c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>
        <v>37718</v>
      </c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3">
      <c r="A816" s="1">
        <v>37719</v>
      </c>
      <c r="C816" t="s">
        <v>10</v>
      </c>
      <c r="D816" t="s">
        <v>11</v>
      </c>
      <c r="E816" t="s">
        <v>12</v>
      </c>
      <c r="F816" t="s">
        <v>1225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3">
      <c r="A817" s="1">
        <v>37719</v>
      </c>
      <c r="C817" t="s">
        <v>15</v>
      </c>
      <c r="D817" t="s">
        <v>16</v>
      </c>
      <c r="E817" t="s">
        <v>12</v>
      </c>
      <c r="F817" t="s">
        <v>1226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3">
      <c r="A818" s="1">
        <v>37719</v>
      </c>
      <c r="C818" t="s">
        <v>21</v>
      </c>
      <c r="D818" t="s">
        <v>22</v>
      </c>
      <c r="E818" t="s">
        <v>12</v>
      </c>
      <c r="F818" t="s">
        <v>1227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BLUSA</v>
      </c>
    </row>
    <row r="819" spans="1:9" x14ac:dyDescent="0.3">
      <c r="A819" s="1">
        <v>37719</v>
      </c>
      <c r="C819" t="s">
        <v>25</v>
      </c>
      <c r="D819" t="s">
        <v>26</v>
      </c>
      <c r="E819" t="s">
        <v>12</v>
      </c>
      <c r="F819" t="s">
        <v>1228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MANGA CORTA</v>
      </c>
    </row>
    <row r="820" spans="1:9" x14ac:dyDescent="0.3">
      <c r="A820" s="1">
        <v>37719</v>
      </c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>
        <v>37719</v>
      </c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---</v>
      </c>
    </row>
    <row r="822" spans="1:9" x14ac:dyDescent="0.3">
      <c r="A822" s="1">
        <v>37719</v>
      </c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>
        <v>37719</v>
      </c>
      <c r="C823" t="s">
        <v>37</v>
      </c>
      <c r="D823" t="s">
        <v>38</v>
      </c>
      <c r="E823" t="s">
        <v>12</v>
      </c>
      <c r="F823" t="s">
        <v>1229</v>
      </c>
      <c r="G823" t="s">
        <v>40</v>
      </c>
    </row>
    <row r="824" spans="1:9" x14ac:dyDescent="0.3">
      <c r="A824" s="1">
        <v>37719</v>
      </c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>
        <v>37719</v>
      </c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>
        <v>37719</v>
      </c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3">
      <c r="A827" s="1">
        <v>37720</v>
      </c>
      <c r="C827" t="s">
        <v>10</v>
      </c>
      <c r="D827" t="s">
        <v>11</v>
      </c>
      <c r="E827" t="s">
        <v>12</v>
      </c>
      <c r="F827" t="s">
        <v>1230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3">
      <c r="A828" s="1">
        <v>37720</v>
      </c>
      <c r="C828" t="s">
        <v>15</v>
      </c>
      <c r="D828" t="s">
        <v>16</v>
      </c>
      <c r="E828" t="s">
        <v>12</v>
      </c>
      <c r="F828" t="s">
        <v>1231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3">
      <c r="A829" s="1">
        <v>37720</v>
      </c>
      <c r="C829" t="s">
        <v>21</v>
      </c>
      <c r="D829" t="s">
        <v>22</v>
      </c>
      <c r="E829" t="s">
        <v>12</v>
      </c>
      <c r="F829" t="s">
        <v>1232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BLUSA</v>
      </c>
    </row>
    <row r="830" spans="1:9" x14ac:dyDescent="0.3">
      <c r="A830" s="1">
        <v>37720</v>
      </c>
      <c r="C830" t="s">
        <v>25</v>
      </c>
      <c r="D830" t="s">
        <v>26</v>
      </c>
      <c r="E830" t="s">
        <v>12</v>
      </c>
      <c r="F830" t="s">
        <v>1233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MANGA CORTA</v>
      </c>
    </row>
    <row r="831" spans="1:9" x14ac:dyDescent="0.3">
      <c r="A831" s="1">
        <v>37720</v>
      </c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>
        <v>37720</v>
      </c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---</v>
      </c>
    </row>
    <row r="833" spans="1:9" x14ac:dyDescent="0.3">
      <c r="A833" s="1">
        <v>37720</v>
      </c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>
        <v>37720</v>
      </c>
      <c r="C834" t="s">
        <v>37</v>
      </c>
      <c r="D834" t="s">
        <v>38</v>
      </c>
      <c r="E834" t="s">
        <v>12</v>
      </c>
      <c r="F834" t="s">
        <v>1234</v>
      </c>
      <c r="G834" t="s">
        <v>40</v>
      </c>
    </row>
    <row r="835" spans="1:9" x14ac:dyDescent="0.3">
      <c r="A835" s="1">
        <v>37720</v>
      </c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>
        <v>37720</v>
      </c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>
        <v>37720</v>
      </c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3">
      <c r="A838" s="1">
        <v>37721</v>
      </c>
      <c r="C838" t="s">
        <v>10</v>
      </c>
      <c r="D838" t="s">
        <v>11</v>
      </c>
      <c r="E838" t="s">
        <v>12</v>
      </c>
      <c r="F838" t="s">
        <v>1235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3">
      <c r="A839" s="1">
        <v>37721</v>
      </c>
      <c r="C839" t="s">
        <v>15</v>
      </c>
      <c r="D839" t="s">
        <v>16</v>
      </c>
      <c r="E839" t="s">
        <v>12</v>
      </c>
      <c r="F839" t="s">
        <v>1236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3">
      <c r="A840" s="1">
        <v>37721</v>
      </c>
      <c r="C840" t="s">
        <v>21</v>
      </c>
      <c r="D840" t="s">
        <v>22</v>
      </c>
      <c r="E840" t="s">
        <v>12</v>
      </c>
      <c r="F840" t="s">
        <v>1237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BLUSA</v>
      </c>
    </row>
    <row r="841" spans="1:9" x14ac:dyDescent="0.3">
      <c r="A841" s="1">
        <v>37721</v>
      </c>
      <c r="C841" t="s">
        <v>25</v>
      </c>
      <c r="D841" t="s">
        <v>26</v>
      </c>
      <c r="E841" t="s">
        <v>12</v>
      </c>
      <c r="F841" t="s">
        <v>1238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MANGA CORTA</v>
      </c>
    </row>
    <row r="842" spans="1:9" x14ac:dyDescent="0.3">
      <c r="A842" s="1">
        <v>37721</v>
      </c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>
        <v>37721</v>
      </c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---</v>
      </c>
    </row>
    <row r="844" spans="1:9" x14ac:dyDescent="0.3">
      <c r="A844" s="1">
        <v>37721</v>
      </c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>
        <v>37721</v>
      </c>
      <c r="C845" t="s">
        <v>37</v>
      </c>
      <c r="D845" t="s">
        <v>38</v>
      </c>
      <c r="E845" t="s">
        <v>12</v>
      </c>
      <c r="F845" t="s">
        <v>1239</v>
      </c>
      <c r="G845" t="s">
        <v>40</v>
      </c>
    </row>
    <row r="846" spans="1:9" x14ac:dyDescent="0.3">
      <c r="A846" s="1">
        <v>37721</v>
      </c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>
        <v>37721</v>
      </c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>
        <v>37721</v>
      </c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3">
      <c r="A849" s="1">
        <v>37722</v>
      </c>
      <c r="C849" t="s">
        <v>10</v>
      </c>
      <c r="D849" t="s">
        <v>11</v>
      </c>
      <c r="E849" t="s">
        <v>12</v>
      </c>
      <c r="F849" t="s">
        <v>1240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3">
      <c r="A850" s="1">
        <v>37722</v>
      </c>
      <c r="C850" t="s">
        <v>15</v>
      </c>
      <c r="D850" t="s">
        <v>16</v>
      </c>
      <c r="E850" t="s">
        <v>12</v>
      </c>
      <c r="F850" t="s">
        <v>1241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3">
      <c r="A851" s="1">
        <v>37722</v>
      </c>
      <c r="C851" t="s">
        <v>21</v>
      </c>
      <c r="D851" t="s">
        <v>22</v>
      </c>
      <c r="E851" t="s">
        <v>12</v>
      </c>
      <c r="F851" t="s">
        <v>1242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PLAYERA</v>
      </c>
    </row>
    <row r="852" spans="1:9" x14ac:dyDescent="0.3">
      <c r="A852" s="1">
        <v>37722</v>
      </c>
      <c r="C852" t="s">
        <v>25</v>
      </c>
      <c r="D852" t="s">
        <v>26</v>
      </c>
      <c r="E852" t="s">
        <v>12</v>
      </c>
      <c r="F852" t="s">
        <v>1243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CUELLO V</v>
      </c>
    </row>
    <row r="853" spans="1:9" x14ac:dyDescent="0.3">
      <c r="A853" s="1">
        <v>37722</v>
      </c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>
        <v>37722</v>
      </c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---</v>
      </c>
    </row>
    <row r="855" spans="1:9" x14ac:dyDescent="0.3">
      <c r="A855" s="1">
        <v>37722</v>
      </c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>
        <v>37722</v>
      </c>
      <c r="C856" t="s">
        <v>37</v>
      </c>
      <c r="D856" t="s">
        <v>38</v>
      </c>
      <c r="E856" t="s">
        <v>12</v>
      </c>
      <c r="F856" t="s">
        <v>1244</v>
      </c>
      <c r="G856" t="s">
        <v>40</v>
      </c>
    </row>
    <row r="857" spans="1:9" x14ac:dyDescent="0.3">
      <c r="A857" s="1">
        <v>37722</v>
      </c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>
        <v>37722</v>
      </c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>
        <v>37722</v>
      </c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3">
      <c r="A860" s="1">
        <v>37723</v>
      </c>
      <c r="C860" t="s">
        <v>10</v>
      </c>
      <c r="D860" t="s">
        <v>11</v>
      </c>
      <c r="E860" t="s">
        <v>12</v>
      </c>
      <c r="F860" t="s">
        <v>1245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3">
      <c r="A861" s="1">
        <v>37723</v>
      </c>
      <c r="C861" t="s">
        <v>15</v>
      </c>
      <c r="D861" t="s">
        <v>16</v>
      </c>
      <c r="E861" t="s">
        <v>12</v>
      </c>
      <c r="F861" t="s">
        <v>1246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3">
      <c r="A862" s="1">
        <v>37723</v>
      </c>
      <c r="C862" t="s">
        <v>21</v>
      </c>
      <c r="D862" t="s">
        <v>22</v>
      </c>
      <c r="E862" t="s">
        <v>12</v>
      </c>
      <c r="F862" t="s">
        <v>1247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PLAYERA</v>
      </c>
    </row>
    <row r="863" spans="1:9" x14ac:dyDescent="0.3">
      <c r="A863" s="1">
        <v>37723</v>
      </c>
      <c r="C863" t="s">
        <v>25</v>
      </c>
      <c r="D863" t="s">
        <v>26</v>
      </c>
      <c r="E863" t="s">
        <v>12</v>
      </c>
      <c r="F863" t="s">
        <v>1248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CUELLO V</v>
      </c>
    </row>
    <row r="864" spans="1:9" x14ac:dyDescent="0.3">
      <c r="A864" s="1">
        <v>37723</v>
      </c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>
        <v>37723</v>
      </c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---</v>
      </c>
    </row>
    <row r="866" spans="1:9" x14ac:dyDescent="0.3">
      <c r="A866" s="1">
        <v>37723</v>
      </c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>
        <v>37723</v>
      </c>
      <c r="C867" t="s">
        <v>37</v>
      </c>
      <c r="D867" t="s">
        <v>38</v>
      </c>
      <c r="E867" t="s">
        <v>12</v>
      </c>
      <c r="F867" t="s">
        <v>1249</v>
      </c>
      <c r="G867" t="s">
        <v>40</v>
      </c>
    </row>
    <row r="868" spans="1:9" x14ac:dyDescent="0.3">
      <c r="A868" s="1">
        <v>37723</v>
      </c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>
        <v>37723</v>
      </c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>
        <v>37723</v>
      </c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3">
      <c r="A871" s="1">
        <v>37724</v>
      </c>
      <c r="C871" t="s">
        <v>10</v>
      </c>
      <c r="D871" t="s">
        <v>11</v>
      </c>
      <c r="E871" t="s">
        <v>12</v>
      </c>
      <c r="F871" t="s">
        <v>1250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3">
      <c r="A872" s="1">
        <v>37724</v>
      </c>
      <c r="C872" t="s">
        <v>15</v>
      </c>
      <c r="D872" t="s">
        <v>16</v>
      </c>
      <c r="E872" t="s">
        <v>12</v>
      </c>
      <c r="F872" t="s">
        <v>1251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3">
      <c r="A873" s="1">
        <v>37724</v>
      </c>
      <c r="C873" t="s">
        <v>21</v>
      </c>
      <c r="D873" t="s">
        <v>22</v>
      </c>
      <c r="E873" t="s">
        <v>12</v>
      </c>
      <c r="F873" t="s">
        <v>1252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PLAYERA</v>
      </c>
    </row>
    <row r="874" spans="1:9" x14ac:dyDescent="0.3">
      <c r="A874" s="1">
        <v>37724</v>
      </c>
      <c r="C874" t="s">
        <v>25</v>
      </c>
      <c r="D874" t="s">
        <v>26</v>
      </c>
      <c r="E874" t="s">
        <v>12</v>
      </c>
      <c r="F874" t="s">
        <v>1253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CUELLO V</v>
      </c>
    </row>
    <row r="875" spans="1:9" x14ac:dyDescent="0.3">
      <c r="A875" s="1">
        <v>37724</v>
      </c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>
        <v>37724</v>
      </c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---</v>
      </c>
    </row>
    <row r="877" spans="1:9" x14ac:dyDescent="0.3">
      <c r="A877" s="1">
        <v>37724</v>
      </c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>
        <v>37724</v>
      </c>
      <c r="C878" t="s">
        <v>37</v>
      </c>
      <c r="D878" t="s">
        <v>38</v>
      </c>
      <c r="E878" t="s">
        <v>12</v>
      </c>
      <c r="F878" t="s">
        <v>1254</v>
      </c>
      <c r="G878" t="s">
        <v>40</v>
      </c>
    </row>
    <row r="879" spans="1:9" x14ac:dyDescent="0.3">
      <c r="A879" s="1">
        <v>37724</v>
      </c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>
        <v>37724</v>
      </c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>
        <v>37724</v>
      </c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3">
      <c r="A882" s="1">
        <v>37725</v>
      </c>
      <c r="C882" t="s">
        <v>10</v>
      </c>
      <c r="D882" t="s">
        <v>11</v>
      </c>
      <c r="E882" t="s">
        <v>12</v>
      </c>
      <c r="F882" t="s">
        <v>1255</v>
      </c>
      <c r="G882" t="s">
        <v>14</v>
      </c>
      <c r="I882" t="str">
        <f>IF(VLOOKUP(Tabla1[[#This Row],[_ProductId (No es posible modificar)]],producto[],3,0)=0,"---",VLOOKUP(Tabla1[[#This Row],[_ProductId (No es posible modificar)]],producto[],3,0))</f>
        <v>---</v>
      </c>
    </row>
    <row r="883" spans="1:9" x14ac:dyDescent="0.3">
      <c r="A883" s="1">
        <v>37725</v>
      </c>
      <c r="C883" t="s">
        <v>15</v>
      </c>
      <c r="D883" t="s">
        <v>16</v>
      </c>
      <c r="E883" t="s">
        <v>12</v>
      </c>
      <c r="F883" t="s">
        <v>1256</v>
      </c>
      <c r="G883" t="s">
        <v>18</v>
      </c>
      <c r="I883" t="str">
        <f>IF(VLOOKUP(Tabla1[[#This Row],[_ProductId (No es posible modificar)]],producto[],4,0)=0,"---",VLOOKUP(Tabla1[[#This Row],[_ProductId (No es posible modificar)]],producto[],4,0))</f>
        <v>---</v>
      </c>
    </row>
    <row r="884" spans="1:9" x14ac:dyDescent="0.3">
      <c r="A884" s="1">
        <v>37725</v>
      </c>
      <c r="C884" t="s">
        <v>21</v>
      </c>
      <c r="D884" t="s">
        <v>22</v>
      </c>
      <c r="E884" t="s">
        <v>12</v>
      </c>
      <c r="F884" t="s">
        <v>1257</v>
      </c>
      <c r="G884" t="s">
        <v>24</v>
      </c>
      <c r="I884" t="str">
        <f>IF(VLOOKUP(Tabla1[[#This Row],[_ProductId (No es posible modificar)]],producto[],5,0)=0,"---",VLOOKUP(Tabla1[[#This Row],[_ProductId (No es posible modificar)]],producto[],5,0))</f>
        <v>PLAYERA</v>
      </c>
    </row>
    <row r="885" spans="1:9" x14ac:dyDescent="0.3">
      <c r="A885" s="1">
        <v>37725</v>
      </c>
      <c r="C885" t="s">
        <v>25</v>
      </c>
      <c r="D885" t="s">
        <v>26</v>
      </c>
      <c r="E885" t="s">
        <v>12</v>
      </c>
      <c r="F885" t="s">
        <v>1258</v>
      </c>
      <c r="G885" t="s">
        <v>28</v>
      </c>
      <c r="I885" t="str">
        <f>IF(VLOOKUP(Tabla1[[#This Row],[_ProductId (No es posible modificar)]],producto[],6,0)=0,"---",VLOOKUP(Tabla1[[#This Row],[_ProductId (No es posible modificar)]],producto[],6,0))</f>
        <v>CUELLO REDONDO</v>
      </c>
    </row>
    <row r="886" spans="1:9" x14ac:dyDescent="0.3">
      <c r="A886" s="1">
        <v>37725</v>
      </c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>
        <v>37725</v>
      </c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str">
        <f>IF(VLOOKUP(Tabla1[[#This Row],[_ProductId (No es posible modificar)]],producto[],8,0)=0,"---",VLOOKUP(Tabla1[[#This Row],[_ProductId (No es posible modificar)]],producto[],8,0))</f>
        <v>---</v>
      </c>
    </row>
    <row r="888" spans="1:9" x14ac:dyDescent="0.3">
      <c r="A888" s="1">
        <v>37725</v>
      </c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>
        <v>37725</v>
      </c>
      <c r="C889" t="s">
        <v>37</v>
      </c>
      <c r="D889" t="s">
        <v>38</v>
      </c>
      <c r="E889" t="s">
        <v>12</v>
      </c>
      <c r="F889" t="s">
        <v>1259</v>
      </c>
      <c r="G889" t="s">
        <v>40</v>
      </c>
    </row>
    <row r="890" spans="1:9" x14ac:dyDescent="0.3">
      <c r="A890" s="1">
        <v>37725</v>
      </c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>
        <v>37725</v>
      </c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>
        <v>37725</v>
      </c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93" spans="1:9" x14ac:dyDescent="0.3">
      <c r="A893" s="1">
        <v>37726</v>
      </c>
      <c r="C893" t="s">
        <v>10</v>
      </c>
      <c r="D893" t="s">
        <v>11</v>
      </c>
      <c r="E893" t="s">
        <v>12</v>
      </c>
      <c r="F893" t="s">
        <v>1260</v>
      </c>
      <c r="G893" t="s">
        <v>14</v>
      </c>
      <c r="I893" t="str">
        <f>IF(VLOOKUP(Tabla1[[#This Row],[_ProductId (No es posible modificar)]],producto[],3,0)=0,"---",VLOOKUP(Tabla1[[#This Row],[_ProductId (No es posible modificar)]],producto[],3,0))</f>
        <v>---</v>
      </c>
    </row>
    <row r="894" spans="1:9" x14ac:dyDescent="0.3">
      <c r="A894" s="1">
        <v>37726</v>
      </c>
      <c r="C894" t="s">
        <v>15</v>
      </c>
      <c r="D894" t="s">
        <v>16</v>
      </c>
      <c r="E894" t="s">
        <v>12</v>
      </c>
      <c r="F894" t="s">
        <v>1261</v>
      </c>
      <c r="G894" t="s">
        <v>18</v>
      </c>
      <c r="I894" t="str">
        <f>IF(VLOOKUP(Tabla1[[#This Row],[_ProductId (No es posible modificar)]],producto[],4,0)=0,"---",VLOOKUP(Tabla1[[#This Row],[_ProductId (No es posible modificar)]],producto[],4,0))</f>
        <v>---</v>
      </c>
    </row>
    <row r="895" spans="1:9" x14ac:dyDescent="0.3">
      <c r="A895" s="1">
        <v>37726</v>
      </c>
      <c r="C895" t="s">
        <v>21</v>
      </c>
      <c r="D895" t="s">
        <v>22</v>
      </c>
      <c r="E895" t="s">
        <v>12</v>
      </c>
      <c r="F895" t="s">
        <v>1262</v>
      </c>
      <c r="G895" t="s">
        <v>24</v>
      </c>
      <c r="I895" t="str">
        <f>IF(VLOOKUP(Tabla1[[#This Row],[_ProductId (No es posible modificar)]],producto[],5,0)=0,"---",VLOOKUP(Tabla1[[#This Row],[_ProductId (No es posible modificar)]],producto[],5,0))</f>
        <v>PLAYERA</v>
      </c>
    </row>
    <row r="896" spans="1:9" x14ac:dyDescent="0.3">
      <c r="A896" s="1">
        <v>37726</v>
      </c>
      <c r="C896" t="s">
        <v>25</v>
      </c>
      <c r="D896" t="s">
        <v>26</v>
      </c>
      <c r="E896" t="s">
        <v>12</v>
      </c>
      <c r="F896" t="s">
        <v>1263</v>
      </c>
      <c r="G896" t="s">
        <v>28</v>
      </c>
      <c r="I896" t="str">
        <f>IF(VLOOKUP(Tabla1[[#This Row],[_ProductId (No es posible modificar)]],producto[],6,0)=0,"---",VLOOKUP(Tabla1[[#This Row],[_ProductId (No es posible modificar)]],producto[],6,0))</f>
        <v>CUELLO REDONDO</v>
      </c>
    </row>
    <row r="897" spans="1:9" x14ac:dyDescent="0.3">
      <c r="A897" s="1">
        <v>37726</v>
      </c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>
        <v>37726</v>
      </c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str">
        <f>IF(VLOOKUP(Tabla1[[#This Row],[_ProductId (No es posible modificar)]],producto[],8,0)=0,"---",VLOOKUP(Tabla1[[#This Row],[_ProductId (No es posible modificar)]],producto[],8,0))</f>
        <v>---</v>
      </c>
    </row>
    <row r="899" spans="1:9" x14ac:dyDescent="0.3">
      <c r="A899" s="1">
        <v>37726</v>
      </c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>
        <v>37726</v>
      </c>
      <c r="C900" t="s">
        <v>37</v>
      </c>
      <c r="D900" t="s">
        <v>38</v>
      </c>
      <c r="E900" t="s">
        <v>12</v>
      </c>
      <c r="F900" t="s">
        <v>1264</v>
      </c>
      <c r="G900" t="s">
        <v>40</v>
      </c>
    </row>
    <row r="901" spans="1:9" x14ac:dyDescent="0.3">
      <c r="A901" s="1">
        <v>37726</v>
      </c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>
        <v>37726</v>
      </c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>
        <v>37726</v>
      </c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4" spans="1:9" x14ac:dyDescent="0.3">
      <c r="A904" s="1">
        <v>37727</v>
      </c>
      <c r="C904" t="s">
        <v>10</v>
      </c>
      <c r="D904" t="s">
        <v>11</v>
      </c>
      <c r="E904" t="s">
        <v>12</v>
      </c>
      <c r="F904" t="s">
        <v>1265</v>
      </c>
      <c r="G904" t="s">
        <v>14</v>
      </c>
      <c r="I904" t="str">
        <f>IF(VLOOKUP(Tabla1[[#This Row],[_ProductId (No es posible modificar)]],producto[],3,0)=0,"---",VLOOKUP(Tabla1[[#This Row],[_ProductId (No es posible modificar)]],producto[],3,0))</f>
        <v>---</v>
      </c>
    </row>
    <row r="905" spans="1:9" x14ac:dyDescent="0.3">
      <c r="A905" s="1">
        <v>37727</v>
      </c>
      <c r="C905" t="s">
        <v>15</v>
      </c>
      <c r="D905" t="s">
        <v>16</v>
      </c>
      <c r="E905" t="s">
        <v>12</v>
      </c>
      <c r="F905" t="s">
        <v>1266</v>
      </c>
      <c r="G905" t="s">
        <v>18</v>
      </c>
      <c r="I905" t="str">
        <f>IF(VLOOKUP(Tabla1[[#This Row],[_ProductId (No es posible modificar)]],producto[],4,0)=0,"---",VLOOKUP(Tabla1[[#This Row],[_ProductId (No es posible modificar)]],producto[],4,0))</f>
        <v>---</v>
      </c>
    </row>
    <row r="906" spans="1:9" x14ac:dyDescent="0.3">
      <c r="A906" s="1">
        <v>37727</v>
      </c>
      <c r="C906" t="s">
        <v>21</v>
      </c>
      <c r="D906" t="s">
        <v>22</v>
      </c>
      <c r="E906" t="s">
        <v>12</v>
      </c>
      <c r="F906" t="s">
        <v>1267</v>
      </c>
      <c r="G906" t="s">
        <v>24</v>
      </c>
      <c r="I906" t="str">
        <f>IF(VLOOKUP(Tabla1[[#This Row],[_ProductId (No es posible modificar)]],producto[],5,0)=0,"---",VLOOKUP(Tabla1[[#This Row],[_ProductId (No es posible modificar)]],producto[],5,0))</f>
        <v>PLAYERA</v>
      </c>
    </row>
    <row r="907" spans="1:9" x14ac:dyDescent="0.3">
      <c r="A907" s="1">
        <v>37727</v>
      </c>
      <c r="C907" t="s">
        <v>25</v>
      </c>
      <c r="D907" t="s">
        <v>26</v>
      </c>
      <c r="E907" t="s">
        <v>12</v>
      </c>
      <c r="F907" t="s">
        <v>1268</v>
      </c>
      <c r="G907" t="s">
        <v>28</v>
      </c>
      <c r="I907" t="str">
        <f>IF(VLOOKUP(Tabla1[[#This Row],[_ProductId (No es posible modificar)]],producto[],6,0)=0,"---",VLOOKUP(Tabla1[[#This Row],[_ProductId (No es posible modificar)]],producto[],6,0))</f>
        <v>CUELLO REDONDO</v>
      </c>
    </row>
    <row r="908" spans="1:9" x14ac:dyDescent="0.3">
      <c r="A908" s="1">
        <v>37727</v>
      </c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>
        <v>37727</v>
      </c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str">
        <f>IF(VLOOKUP(Tabla1[[#This Row],[_ProductId (No es posible modificar)]],producto[],8,0)=0,"---",VLOOKUP(Tabla1[[#This Row],[_ProductId (No es posible modificar)]],producto[],8,0))</f>
        <v>---</v>
      </c>
    </row>
    <row r="910" spans="1:9" x14ac:dyDescent="0.3">
      <c r="A910" s="1">
        <v>37727</v>
      </c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>
        <v>37727</v>
      </c>
      <c r="C911" t="s">
        <v>37</v>
      </c>
      <c r="D911" t="s">
        <v>38</v>
      </c>
      <c r="E911" t="s">
        <v>12</v>
      </c>
      <c r="F911" t="s">
        <v>1269</v>
      </c>
      <c r="G911" t="s">
        <v>40</v>
      </c>
    </row>
    <row r="912" spans="1:9" x14ac:dyDescent="0.3">
      <c r="A912" s="1">
        <v>37727</v>
      </c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>
        <v>37727</v>
      </c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>
        <v>37727</v>
      </c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15" spans="1:9" x14ac:dyDescent="0.3">
      <c r="A915" s="1">
        <v>37728</v>
      </c>
      <c r="C915" t="s">
        <v>10</v>
      </c>
      <c r="D915" t="s">
        <v>11</v>
      </c>
      <c r="E915" t="s">
        <v>12</v>
      </c>
      <c r="F915" t="s">
        <v>1270</v>
      </c>
      <c r="G915" t="s">
        <v>14</v>
      </c>
      <c r="I915" t="str">
        <f>IF(VLOOKUP(Tabla1[[#This Row],[_ProductId (No es posible modificar)]],producto[],3,0)=0,"---",VLOOKUP(Tabla1[[#This Row],[_ProductId (No es posible modificar)]],producto[],3,0))</f>
        <v>---</v>
      </c>
    </row>
    <row r="916" spans="1:9" x14ac:dyDescent="0.3">
      <c r="A916" s="1">
        <v>37728</v>
      </c>
      <c r="C916" t="s">
        <v>15</v>
      </c>
      <c r="D916" t="s">
        <v>16</v>
      </c>
      <c r="E916" t="s">
        <v>12</v>
      </c>
      <c r="F916" t="s">
        <v>1271</v>
      </c>
      <c r="G916" t="s">
        <v>18</v>
      </c>
      <c r="I916" t="str">
        <f>IF(VLOOKUP(Tabla1[[#This Row],[_ProductId (No es posible modificar)]],producto[],4,0)=0,"---",VLOOKUP(Tabla1[[#This Row],[_ProductId (No es posible modificar)]],producto[],4,0))</f>
        <v>---</v>
      </c>
    </row>
    <row r="917" spans="1:9" x14ac:dyDescent="0.3">
      <c r="A917" s="1">
        <v>37728</v>
      </c>
      <c r="C917" t="s">
        <v>21</v>
      </c>
      <c r="D917" t="s">
        <v>22</v>
      </c>
      <c r="E917" t="s">
        <v>12</v>
      </c>
      <c r="F917" t="s">
        <v>1272</v>
      </c>
      <c r="G917" t="s">
        <v>24</v>
      </c>
      <c r="I917" t="str">
        <f>IF(VLOOKUP(Tabla1[[#This Row],[_ProductId (No es posible modificar)]],producto[],5,0)=0,"---",VLOOKUP(Tabla1[[#This Row],[_ProductId (No es posible modificar)]],producto[],5,0))</f>
        <v>PLAYERA</v>
      </c>
    </row>
    <row r="918" spans="1:9" x14ac:dyDescent="0.3">
      <c r="A918" s="1">
        <v>37728</v>
      </c>
      <c r="C918" t="s">
        <v>25</v>
      </c>
      <c r="D918" t="s">
        <v>26</v>
      </c>
      <c r="E918" t="s">
        <v>12</v>
      </c>
      <c r="F918" t="s">
        <v>1273</v>
      </c>
      <c r="G918" t="s">
        <v>28</v>
      </c>
      <c r="I918" t="str">
        <f>IF(VLOOKUP(Tabla1[[#This Row],[_ProductId (No es posible modificar)]],producto[],6,0)=0,"---",VLOOKUP(Tabla1[[#This Row],[_ProductId (No es posible modificar)]],producto[],6,0))</f>
        <v>CUELLO REDONDO</v>
      </c>
    </row>
    <row r="919" spans="1:9" x14ac:dyDescent="0.3">
      <c r="A919" s="1">
        <v>37728</v>
      </c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>
        <v>37728</v>
      </c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str">
        <f>IF(VLOOKUP(Tabla1[[#This Row],[_ProductId (No es posible modificar)]],producto[],8,0)=0,"---",VLOOKUP(Tabla1[[#This Row],[_ProductId (No es posible modificar)]],producto[],8,0))</f>
        <v>---</v>
      </c>
    </row>
    <row r="921" spans="1:9" x14ac:dyDescent="0.3">
      <c r="A921" s="1">
        <v>37728</v>
      </c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>
        <v>37728</v>
      </c>
      <c r="C922" t="s">
        <v>37</v>
      </c>
      <c r="D922" t="s">
        <v>38</v>
      </c>
      <c r="E922" t="s">
        <v>12</v>
      </c>
      <c r="F922" t="s">
        <v>1274</v>
      </c>
      <c r="G922" t="s">
        <v>40</v>
      </c>
    </row>
    <row r="923" spans="1:9" x14ac:dyDescent="0.3">
      <c r="A923" s="1">
        <v>37728</v>
      </c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>
        <v>37728</v>
      </c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>
        <v>37728</v>
      </c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26" spans="1:9" x14ac:dyDescent="0.3">
      <c r="A926" s="1">
        <v>37729</v>
      </c>
      <c r="C926" t="s">
        <v>10</v>
      </c>
      <c r="D926" t="s">
        <v>11</v>
      </c>
      <c r="E926" t="s">
        <v>12</v>
      </c>
      <c r="F926" t="s">
        <v>1275</v>
      </c>
      <c r="G926" t="s">
        <v>14</v>
      </c>
      <c r="I926" t="str">
        <f>IF(VLOOKUP(Tabla1[[#This Row],[_ProductId (No es posible modificar)]],producto[],3,0)=0,"---",VLOOKUP(Tabla1[[#This Row],[_ProductId (No es posible modificar)]],producto[],3,0))</f>
        <v>---</v>
      </c>
    </row>
    <row r="927" spans="1:9" x14ac:dyDescent="0.3">
      <c r="A927" s="1">
        <v>37729</v>
      </c>
      <c r="C927" t="s">
        <v>15</v>
      </c>
      <c r="D927" t="s">
        <v>16</v>
      </c>
      <c r="E927" t="s">
        <v>12</v>
      </c>
      <c r="F927" t="s">
        <v>1276</v>
      </c>
      <c r="G927" t="s">
        <v>18</v>
      </c>
      <c r="I927" t="str">
        <f>IF(VLOOKUP(Tabla1[[#This Row],[_ProductId (No es posible modificar)]],producto[],4,0)=0,"---",VLOOKUP(Tabla1[[#This Row],[_ProductId (No es posible modificar)]],producto[],4,0))</f>
        <v>---</v>
      </c>
    </row>
    <row r="928" spans="1:9" x14ac:dyDescent="0.3">
      <c r="A928" s="1">
        <v>37729</v>
      </c>
      <c r="C928" t="s">
        <v>21</v>
      </c>
      <c r="D928" t="s">
        <v>22</v>
      </c>
      <c r="E928" t="s">
        <v>12</v>
      </c>
      <c r="F928" t="s">
        <v>1277</v>
      </c>
      <c r="G928" t="s">
        <v>24</v>
      </c>
      <c r="I928" t="str">
        <f>IF(VLOOKUP(Tabla1[[#This Row],[_ProductId (No es posible modificar)]],producto[],5,0)=0,"---",VLOOKUP(Tabla1[[#This Row],[_ProductId (No es posible modificar)]],producto[],5,0))</f>
        <v>PLAYERA</v>
      </c>
    </row>
    <row r="929" spans="1:9" x14ac:dyDescent="0.3">
      <c r="A929" s="1">
        <v>37729</v>
      </c>
      <c r="C929" t="s">
        <v>25</v>
      </c>
      <c r="D929" t="s">
        <v>26</v>
      </c>
      <c r="E929" t="s">
        <v>12</v>
      </c>
      <c r="F929" t="s">
        <v>1278</v>
      </c>
      <c r="G929" t="s">
        <v>28</v>
      </c>
      <c r="I929" t="str">
        <f>IF(VLOOKUP(Tabla1[[#This Row],[_ProductId (No es posible modificar)]],producto[],6,0)=0,"---",VLOOKUP(Tabla1[[#This Row],[_ProductId (No es posible modificar)]],producto[],6,0))</f>
        <v>CUELLO REDONDO</v>
      </c>
    </row>
    <row r="930" spans="1:9" x14ac:dyDescent="0.3">
      <c r="A930" s="1">
        <v>37729</v>
      </c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>
        <v>37729</v>
      </c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str">
        <f>IF(VLOOKUP(Tabla1[[#This Row],[_ProductId (No es posible modificar)]],producto[],8,0)=0,"---",VLOOKUP(Tabla1[[#This Row],[_ProductId (No es posible modificar)]],producto[],8,0))</f>
        <v>---</v>
      </c>
    </row>
    <row r="932" spans="1:9" x14ac:dyDescent="0.3">
      <c r="A932" s="1">
        <v>37729</v>
      </c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>
        <v>37729</v>
      </c>
      <c r="C933" t="s">
        <v>37</v>
      </c>
      <c r="D933" t="s">
        <v>38</v>
      </c>
      <c r="E933" t="s">
        <v>12</v>
      </c>
      <c r="F933" t="s">
        <v>1279</v>
      </c>
      <c r="G933" t="s">
        <v>40</v>
      </c>
    </row>
    <row r="934" spans="1:9" x14ac:dyDescent="0.3">
      <c r="A934" s="1">
        <v>37729</v>
      </c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>
        <v>37729</v>
      </c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>
        <v>37729</v>
      </c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37" spans="1:9" x14ac:dyDescent="0.3">
      <c r="A937" s="1">
        <v>37730</v>
      </c>
      <c r="C937" t="s">
        <v>10</v>
      </c>
      <c r="D937" t="s">
        <v>11</v>
      </c>
      <c r="E937" t="s">
        <v>12</v>
      </c>
      <c r="F937" t="s">
        <v>1280</v>
      </c>
      <c r="G937" t="s">
        <v>14</v>
      </c>
      <c r="I937" t="str">
        <f>IF(VLOOKUP(Tabla1[[#This Row],[_ProductId (No es posible modificar)]],producto[],3,0)=0,"---",VLOOKUP(Tabla1[[#This Row],[_ProductId (No es posible modificar)]],producto[],3,0))</f>
        <v>---</v>
      </c>
    </row>
    <row r="938" spans="1:9" x14ac:dyDescent="0.3">
      <c r="A938" s="1">
        <v>37730</v>
      </c>
      <c r="C938" t="s">
        <v>15</v>
      </c>
      <c r="D938" t="s">
        <v>16</v>
      </c>
      <c r="E938" t="s">
        <v>12</v>
      </c>
      <c r="F938" t="s">
        <v>1281</v>
      </c>
      <c r="G938" t="s">
        <v>18</v>
      </c>
      <c r="I938" t="str">
        <f>IF(VLOOKUP(Tabla1[[#This Row],[_ProductId (No es posible modificar)]],producto[],4,0)=0,"---",VLOOKUP(Tabla1[[#This Row],[_ProductId (No es posible modificar)]],producto[],4,0))</f>
        <v>---</v>
      </c>
    </row>
    <row r="939" spans="1:9" x14ac:dyDescent="0.3">
      <c r="A939" s="1">
        <v>37730</v>
      </c>
      <c r="C939" t="s">
        <v>21</v>
      </c>
      <c r="D939" t="s">
        <v>22</v>
      </c>
      <c r="E939" t="s">
        <v>12</v>
      </c>
      <c r="F939" t="s">
        <v>1282</v>
      </c>
      <c r="G939" t="s">
        <v>24</v>
      </c>
      <c r="I939" t="str">
        <f>IF(VLOOKUP(Tabla1[[#This Row],[_ProductId (No es posible modificar)]],producto[],5,0)=0,"---",VLOOKUP(Tabla1[[#This Row],[_ProductId (No es posible modificar)]],producto[],5,0))</f>
        <v>PLAYERA</v>
      </c>
    </row>
    <row r="940" spans="1:9" x14ac:dyDescent="0.3">
      <c r="A940" s="1">
        <v>37730</v>
      </c>
      <c r="C940" t="s">
        <v>25</v>
      </c>
      <c r="D940" t="s">
        <v>26</v>
      </c>
      <c r="E940" t="s">
        <v>12</v>
      </c>
      <c r="F940" t="s">
        <v>1283</v>
      </c>
      <c r="G940" t="s">
        <v>28</v>
      </c>
      <c r="I940" t="str">
        <f>IF(VLOOKUP(Tabla1[[#This Row],[_ProductId (No es posible modificar)]],producto[],6,0)=0,"---",VLOOKUP(Tabla1[[#This Row],[_ProductId (No es posible modificar)]],producto[],6,0))</f>
        <v>CUELLO REDONDO</v>
      </c>
    </row>
    <row r="941" spans="1:9" x14ac:dyDescent="0.3">
      <c r="A941" s="1">
        <v>37730</v>
      </c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>
        <v>37730</v>
      </c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str">
        <f>IF(VLOOKUP(Tabla1[[#This Row],[_ProductId (No es posible modificar)]],producto[],8,0)=0,"---",VLOOKUP(Tabla1[[#This Row],[_ProductId (No es posible modificar)]],producto[],8,0))</f>
        <v>---</v>
      </c>
    </row>
    <row r="943" spans="1:9" x14ac:dyDescent="0.3">
      <c r="A943" s="1">
        <v>37730</v>
      </c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>
        <v>37730</v>
      </c>
      <c r="C944" t="s">
        <v>37</v>
      </c>
      <c r="D944" t="s">
        <v>38</v>
      </c>
      <c r="E944" t="s">
        <v>12</v>
      </c>
      <c r="F944" t="s">
        <v>1284</v>
      </c>
      <c r="G944" t="s">
        <v>40</v>
      </c>
    </row>
    <row r="945" spans="1:9" x14ac:dyDescent="0.3">
      <c r="A945" s="1">
        <v>37730</v>
      </c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>
        <v>37730</v>
      </c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>
        <v>37730</v>
      </c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48" spans="1:9" x14ac:dyDescent="0.3">
      <c r="A948" s="1">
        <v>37731</v>
      </c>
      <c r="C948" t="s">
        <v>10</v>
      </c>
      <c r="D948" t="s">
        <v>11</v>
      </c>
      <c r="E948" t="s">
        <v>12</v>
      </c>
      <c r="F948" t="s">
        <v>1285</v>
      </c>
      <c r="G948" t="s">
        <v>14</v>
      </c>
      <c r="I948" t="str">
        <f>IF(VLOOKUP(Tabla1[[#This Row],[_ProductId (No es posible modificar)]],producto[],3,0)=0,"---",VLOOKUP(Tabla1[[#This Row],[_ProductId (No es posible modificar)]],producto[],3,0))</f>
        <v>---</v>
      </c>
    </row>
    <row r="949" spans="1:9" x14ac:dyDescent="0.3">
      <c r="A949" s="1">
        <v>37731</v>
      </c>
      <c r="C949" t="s">
        <v>15</v>
      </c>
      <c r="D949" t="s">
        <v>16</v>
      </c>
      <c r="E949" t="s">
        <v>12</v>
      </c>
      <c r="F949" t="s">
        <v>1286</v>
      </c>
      <c r="G949" t="s">
        <v>18</v>
      </c>
      <c r="I949" t="str">
        <f>IF(VLOOKUP(Tabla1[[#This Row],[_ProductId (No es posible modificar)]],producto[],4,0)=0,"---",VLOOKUP(Tabla1[[#This Row],[_ProductId (No es posible modificar)]],producto[],4,0))</f>
        <v>---</v>
      </c>
    </row>
    <row r="950" spans="1:9" x14ac:dyDescent="0.3">
      <c r="A950" s="1">
        <v>37731</v>
      </c>
      <c r="C950" t="s">
        <v>21</v>
      </c>
      <c r="D950" t="s">
        <v>22</v>
      </c>
      <c r="E950" t="s">
        <v>12</v>
      </c>
      <c r="F950" t="s">
        <v>1287</v>
      </c>
      <c r="G950" t="s">
        <v>24</v>
      </c>
      <c r="I950" t="str">
        <f>IF(VLOOKUP(Tabla1[[#This Row],[_ProductId (No es posible modificar)]],producto[],5,0)=0,"---",VLOOKUP(Tabla1[[#This Row],[_ProductId (No es posible modificar)]],producto[],5,0))</f>
        <v>PLAYERA</v>
      </c>
    </row>
    <row r="951" spans="1:9" x14ac:dyDescent="0.3">
      <c r="A951" s="1">
        <v>37731</v>
      </c>
      <c r="C951" t="s">
        <v>25</v>
      </c>
      <c r="D951" t="s">
        <v>26</v>
      </c>
      <c r="E951" t="s">
        <v>12</v>
      </c>
      <c r="F951" t="s">
        <v>1288</v>
      </c>
      <c r="G951" t="s">
        <v>28</v>
      </c>
      <c r="I951" t="str">
        <f>IF(VLOOKUP(Tabla1[[#This Row],[_ProductId (No es posible modificar)]],producto[],6,0)=0,"---",VLOOKUP(Tabla1[[#This Row],[_ProductId (No es posible modificar)]],producto[],6,0))</f>
        <v>CUELLO REDONDO</v>
      </c>
    </row>
    <row r="952" spans="1:9" x14ac:dyDescent="0.3">
      <c r="A952" s="1">
        <v>37731</v>
      </c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>
        <v>37731</v>
      </c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str">
        <f>IF(VLOOKUP(Tabla1[[#This Row],[_ProductId (No es posible modificar)]],producto[],8,0)=0,"---",VLOOKUP(Tabla1[[#This Row],[_ProductId (No es posible modificar)]],producto[],8,0))</f>
        <v>---</v>
      </c>
    </row>
    <row r="954" spans="1:9" x14ac:dyDescent="0.3">
      <c r="A954" s="1">
        <v>37731</v>
      </c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>
        <v>37731</v>
      </c>
      <c r="C955" t="s">
        <v>37</v>
      </c>
      <c r="D955" t="s">
        <v>38</v>
      </c>
      <c r="E955" t="s">
        <v>12</v>
      </c>
      <c r="F955" t="s">
        <v>1289</v>
      </c>
      <c r="G955" t="s">
        <v>40</v>
      </c>
    </row>
    <row r="956" spans="1:9" x14ac:dyDescent="0.3">
      <c r="A956" s="1">
        <v>37731</v>
      </c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>
        <v>37731</v>
      </c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>
        <v>37731</v>
      </c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59" spans="1:9" x14ac:dyDescent="0.3">
      <c r="A959" s="1">
        <v>37732</v>
      </c>
      <c r="C959" t="s">
        <v>10</v>
      </c>
      <c r="D959" t="s">
        <v>11</v>
      </c>
      <c r="E959" t="s">
        <v>12</v>
      </c>
      <c r="F959" t="s">
        <v>1290</v>
      </c>
      <c r="G959" t="s">
        <v>14</v>
      </c>
      <c r="I959" t="str">
        <f>IF(VLOOKUP(Tabla1[[#This Row],[_ProductId (No es posible modificar)]],producto[],3,0)=0,"---",VLOOKUP(Tabla1[[#This Row],[_ProductId (No es posible modificar)]],producto[],3,0))</f>
        <v>---</v>
      </c>
    </row>
    <row r="960" spans="1:9" x14ac:dyDescent="0.3">
      <c r="A960" s="1">
        <v>37732</v>
      </c>
      <c r="C960" t="s">
        <v>15</v>
      </c>
      <c r="D960" t="s">
        <v>16</v>
      </c>
      <c r="E960" t="s">
        <v>12</v>
      </c>
      <c r="F960" t="s">
        <v>1291</v>
      </c>
      <c r="G960" t="s">
        <v>18</v>
      </c>
      <c r="I960" t="str">
        <f>IF(VLOOKUP(Tabla1[[#This Row],[_ProductId (No es posible modificar)]],producto[],4,0)=0,"---",VLOOKUP(Tabla1[[#This Row],[_ProductId (No es posible modificar)]],producto[],4,0))</f>
        <v>---</v>
      </c>
    </row>
    <row r="961" spans="1:9" x14ac:dyDescent="0.3">
      <c r="A961" s="1">
        <v>37732</v>
      </c>
      <c r="C961" t="s">
        <v>21</v>
      </c>
      <c r="D961" t="s">
        <v>22</v>
      </c>
      <c r="E961" t="s">
        <v>12</v>
      </c>
      <c r="F961" t="s">
        <v>1292</v>
      </c>
      <c r="G961" t="s">
        <v>24</v>
      </c>
      <c r="I961" t="str">
        <f>IF(VLOOKUP(Tabla1[[#This Row],[_ProductId (No es posible modificar)]],producto[],5,0)=0,"---",VLOOKUP(Tabla1[[#This Row],[_ProductId (No es posible modificar)]],producto[],5,0))</f>
        <v>PLAYERA</v>
      </c>
    </row>
    <row r="962" spans="1:9" x14ac:dyDescent="0.3">
      <c r="A962" s="1">
        <v>37732</v>
      </c>
      <c r="C962" t="s">
        <v>25</v>
      </c>
      <c r="D962" t="s">
        <v>26</v>
      </c>
      <c r="E962" t="s">
        <v>12</v>
      </c>
      <c r="F962" t="s">
        <v>1293</v>
      </c>
      <c r="G962" t="s">
        <v>28</v>
      </c>
      <c r="I962" t="str">
        <f>IF(VLOOKUP(Tabla1[[#This Row],[_ProductId (No es posible modificar)]],producto[],6,0)=0,"---",VLOOKUP(Tabla1[[#This Row],[_ProductId (No es posible modificar)]],producto[],6,0))</f>
        <v>CUELLO REDONDO</v>
      </c>
    </row>
    <row r="963" spans="1:9" x14ac:dyDescent="0.3">
      <c r="A963" s="1">
        <v>37732</v>
      </c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>
        <v>37732</v>
      </c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str">
        <f>IF(VLOOKUP(Tabla1[[#This Row],[_ProductId (No es posible modificar)]],producto[],8,0)=0,"---",VLOOKUP(Tabla1[[#This Row],[_ProductId (No es posible modificar)]],producto[],8,0))</f>
        <v>---</v>
      </c>
    </row>
    <row r="965" spans="1:9" x14ac:dyDescent="0.3">
      <c r="A965" s="1">
        <v>37732</v>
      </c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>
        <v>37732</v>
      </c>
      <c r="C966" t="s">
        <v>37</v>
      </c>
      <c r="D966" t="s">
        <v>38</v>
      </c>
      <c r="E966" t="s">
        <v>12</v>
      </c>
      <c r="F966" t="s">
        <v>1294</v>
      </c>
      <c r="G966" t="s">
        <v>40</v>
      </c>
    </row>
    <row r="967" spans="1:9" x14ac:dyDescent="0.3">
      <c r="A967" s="1">
        <v>37732</v>
      </c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>
        <v>37732</v>
      </c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>
        <v>37732</v>
      </c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70" spans="1:9" x14ac:dyDescent="0.3">
      <c r="A970" s="1">
        <v>37733</v>
      </c>
      <c r="C970" t="s">
        <v>10</v>
      </c>
      <c r="D970" t="s">
        <v>11</v>
      </c>
      <c r="E970" t="s">
        <v>12</v>
      </c>
      <c r="F970" t="s">
        <v>1295</v>
      </c>
      <c r="G970" t="s">
        <v>14</v>
      </c>
      <c r="I970" t="str">
        <f>IF(VLOOKUP(Tabla1[[#This Row],[_ProductId (No es posible modificar)]],producto[],3,0)=0,"---",VLOOKUP(Tabla1[[#This Row],[_ProductId (No es posible modificar)]],producto[],3,0))</f>
        <v>---</v>
      </c>
    </row>
    <row r="971" spans="1:9" x14ac:dyDescent="0.3">
      <c r="A971" s="1">
        <v>37733</v>
      </c>
      <c r="C971" t="s">
        <v>15</v>
      </c>
      <c r="D971" t="s">
        <v>16</v>
      </c>
      <c r="E971" t="s">
        <v>12</v>
      </c>
      <c r="F971" t="s">
        <v>1296</v>
      </c>
      <c r="G971" t="s">
        <v>18</v>
      </c>
      <c r="I971" t="str">
        <f>IF(VLOOKUP(Tabla1[[#This Row],[_ProductId (No es posible modificar)]],producto[],4,0)=0,"---",VLOOKUP(Tabla1[[#This Row],[_ProductId (No es posible modificar)]],producto[],4,0))</f>
        <v>---</v>
      </c>
    </row>
    <row r="972" spans="1:9" x14ac:dyDescent="0.3">
      <c r="A972" s="1">
        <v>37733</v>
      </c>
      <c r="C972" t="s">
        <v>21</v>
      </c>
      <c r="D972" t="s">
        <v>22</v>
      </c>
      <c r="E972" t="s">
        <v>12</v>
      </c>
      <c r="F972" t="s">
        <v>1297</v>
      </c>
      <c r="G972" t="s">
        <v>24</v>
      </c>
      <c r="I972" t="str">
        <f>IF(VLOOKUP(Tabla1[[#This Row],[_ProductId (No es posible modificar)]],producto[],5,0)=0,"---",VLOOKUP(Tabla1[[#This Row],[_ProductId (No es posible modificar)]],producto[],5,0))</f>
        <v>PLAYERA</v>
      </c>
    </row>
    <row r="973" spans="1:9" x14ac:dyDescent="0.3">
      <c r="A973" s="1">
        <v>37733</v>
      </c>
      <c r="C973" t="s">
        <v>25</v>
      </c>
      <c r="D973" t="s">
        <v>26</v>
      </c>
      <c r="E973" t="s">
        <v>12</v>
      </c>
      <c r="F973" t="s">
        <v>1298</v>
      </c>
      <c r="G973" t="s">
        <v>28</v>
      </c>
      <c r="I973" t="str">
        <f>IF(VLOOKUP(Tabla1[[#This Row],[_ProductId (No es posible modificar)]],producto[],6,0)=0,"---",VLOOKUP(Tabla1[[#This Row],[_ProductId (No es posible modificar)]],producto[],6,0))</f>
        <v>CUELLO REDONDO</v>
      </c>
    </row>
    <row r="974" spans="1:9" x14ac:dyDescent="0.3">
      <c r="A974" s="1">
        <v>37733</v>
      </c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>
        <v>37733</v>
      </c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str">
        <f>IF(VLOOKUP(Tabla1[[#This Row],[_ProductId (No es posible modificar)]],producto[],8,0)=0,"---",VLOOKUP(Tabla1[[#This Row],[_ProductId (No es posible modificar)]],producto[],8,0))</f>
        <v>---</v>
      </c>
    </row>
    <row r="976" spans="1:9" x14ac:dyDescent="0.3">
      <c r="A976" s="1">
        <v>37733</v>
      </c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>
        <v>37733</v>
      </c>
      <c r="C977" t="s">
        <v>37</v>
      </c>
      <c r="D977" t="s">
        <v>38</v>
      </c>
      <c r="E977" t="s">
        <v>12</v>
      </c>
      <c r="F977" t="s">
        <v>1299</v>
      </c>
      <c r="G977" t="s">
        <v>40</v>
      </c>
    </row>
    <row r="978" spans="1:9" x14ac:dyDescent="0.3">
      <c r="A978" s="1">
        <v>37733</v>
      </c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>
        <v>37733</v>
      </c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>
        <v>37733</v>
      </c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81" spans="1:9" x14ac:dyDescent="0.3">
      <c r="A981" s="1">
        <v>37734</v>
      </c>
      <c r="C981" t="s">
        <v>10</v>
      </c>
      <c r="D981" t="s">
        <v>11</v>
      </c>
      <c r="E981" t="s">
        <v>12</v>
      </c>
      <c r="F981" t="s">
        <v>1300</v>
      </c>
      <c r="G981" t="s">
        <v>14</v>
      </c>
      <c r="I981" t="str">
        <f>IF(VLOOKUP(Tabla1[[#This Row],[_ProductId (No es posible modificar)]],producto[],3,0)=0,"---",VLOOKUP(Tabla1[[#This Row],[_ProductId (No es posible modificar)]],producto[],3,0))</f>
        <v>---</v>
      </c>
    </row>
    <row r="982" spans="1:9" x14ac:dyDescent="0.3">
      <c r="A982" s="1">
        <v>37734</v>
      </c>
      <c r="C982" t="s">
        <v>15</v>
      </c>
      <c r="D982" t="s">
        <v>16</v>
      </c>
      <c r="E982" t="s">
        <v>12</v>
      </c>
      <c r="F982" t="s">
        <v>1301</v>
      </c>
      <c r="G982" t="s">
        <v>18</v>
      </c>
      <c r="I982" t="str">
        <f>IF(VLOOKUP(Tabla1[[#This Row],[_ProductId (No es posible modificar)]],producto[],4,0)=0,"---",VLOOKUP(Tabla1[[#This Row],[_ProductId (No es posible modificar)]],producto[],4,0))</f>
        <v>---</v>
      </c>
    </row>
    <row r="983" spans="1:9" x14ac:dyDescent="0.3">
      <c r="A983" s="1">
        <v>37734</v>
      </c>
      <c r="C983" t="s">
        <v>21</v>
      </c>
      <c r="D983" t="s">
        <v>22</v>
      </c>
      <c r="E983" t="s">
        <v>12</v>
      </c>
      <c r="F983" t="s">
        <v>1302</v>
      </c>
      <c r="G983" t="s">
        <v>24</v>
      </c>
      <c r="I983" t="str">
        <f>IF(VLOOKUP(Tabla1[[#This Row],[_ProductId (No es posible modificar)]],producto[],5,0)=0,"---",VLOOKUP(Tabla1[[#This Row],[_ProductId (No es posible modificar)]],producto[],5,0))</f>
        <v>PLAYERA</v>
      </c>
    </row>
    <row r="984" spans="1:9" x14ac:dyDescent="0.3">
      <c r="A984" s="1">
        <v>37734</v>
      </c>
      <c r="C984" t="s">
        <v>25</v>
      </c>
      <c r="D984" t="s">
        <v>26</v>
      </c>
      <c r="E984" t="s">
        <v>12</v>
      </c>
      <c r="F984" t="s">
        <v>1303</v>
      </c>
      <c r="G984" t="s">
        <v>28</v>
      </c>
      <c r="I984" t="str">
        <f>IF(VLOOKUP(Tabla1[[#This Row],[_ProductId (No es posible modificar)]],producto[],6,0)=0,"---",VLOOKUP(Tabla1[[#This Row],[_ProductId (No es posible modificar)]],producto[],6,0))</f>
        <v>CUELLO REDONDO</v>
      </c>
    </row>
    <row r="985" spans="1:9" x14ac:dyDescent="0.3">
      <c r="A985" s="1">
        <v>37734</v>
      </c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>
        <v>37734</v>
      </c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str">
        <f>IF(VLOOKUP(Tabla1[[#This Row],[_ProductId (No es posible modificar)]],producto[],8,0)=0,"---",VLOOKUP(Tabla1[[#This Row],[_ProductId (No es posible modificar)]],producto[],8,0))</f>
        <v>---</v>
      </c>
    </row>
    <row r="987" spans="1:9" x14ac:dyDescent="0.3">
      <c r="A987" s="1">
        <v>37734</v>
      </c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>
        <v>37734</v>
      </c>
      <c r="C988" t="s">
        <v>37</v>
      </c>
      <c r="D988" t="s">
        <v>38</v>
      </c>
      <c r="E988" t="s">
        <v>12</v>
      </c>
      <c r="F988" t="s">
        <v>1304</v>
      </c>
      <c r="G988" t="s">
        <v>40</v>
      </c>
    </row>
    <row r="989" spans="1:9" x14ac:dyDescent="0.3">
      <c r="A989" s="1">
        <v>37734</v>
      </c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>
        <v>37734</v>
      </c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>
        <v>37734</v>
      </c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92" spans="1:9" x14ac:dyDescent="0.3">
      <c r="A992" s="1">
        <v>37735</v>
      </c>
      <c r="C992" t="s">
        <v>10</v>
      </c>
      <c r="D992" t="s">
        <v>11</v>
      </c>
      <c r="E992" t="s">
        <v>12</v>
      </c>
      <c r="F992" t="s">
        <v>1305</v>
      </c>
      <c r="G992" t="s">
        <v>14</v>
      </c>
      <c r="I992" t="str">
        <f>IF(VLOOKUP(Tabla1[[#This Row],[_ProductId (No es posible modificar)]],producto[],3,0)=0,"---",VLOOKUP(Tabla1[[#This Row],[_ProductId (No es posible modificar)]],producto[],3,0))</f>
        <v>---</v>
      </c>
    </row>
    <row r="993" spans="1:9" x14ac:dyDescent="0.3">
      <c r="A993" s="1">
        <v>37735</v>
      </c>
      <c r="C993" t="s">
        <v>15</v>
      </c>
      <c r="D993" t="s">
        <v>16</v>
      </c>
      <c r="E993" t="s">
        <v>12</v>
      </c>
      <c r="F993" t="s">
        <v>1306</v>
      </c>
      <c r="G993" t="s">
        <v>18</v>
      </c>
      <c r="I993" t="str">
        <f>IF(VLOOKUP(Tabla1[[#This Row],[_ProductId (No es posible modificar)]],producto[],4,0)=0,"---",VLOOKUP(Tabla1[[#This Row],[_ProductId (No es posible modificar)]],producto[],4,0))</f>
        <v>---</v>
      </c>
    </row>
    <row r="994" spans="1:9" x14ac:dyDescent="0.3">
      <c r="A994" s="1">
        <v>37735</v>
      </c>
      <c r="C994" t="s">
        <v>21</v>
      </c>
      <c r="D994" t="s">
        <v>22</v>
      </c>
      <c r="E994" t="s">
        <v>12</v>
      </c>
      <c r="F994" t="s">
        <v>1307</v>
      </c>
      <c r="G994" t="s">
        <v>24</v>
      </c>
      <c r="I994" t="str">
        <f>IF(VLOOKUP(Tabla1[[#This Row],[_ProductId (No es posible modificar)]],producto[],5,0)=0,"---",VLOOKUP(Tabla1[[#This Row],[_ProductId (No es posible modificar)]],producto[],5,0))</f>
        <v>PLAYERA</v>
      </c>
    </row>
    <row r="995" spans="1:9" x14ac:dyDescent="0.3">
      <c r="A995" s="1">
        <v>37735</v>
      </c>
      <c r="C995" t="s">
        <v>25</v>
      </c>
      <c r="D995" t="s">
        <v>26</v>
      </c>
      <c r="E995" t="s">
        <v>12</v>
      </c>
      <c r="F995" t="s">
        <v>1308</v>
      </c>
      <c r="G995" t="s">
        <v>28</v>
      </c>
      <c r="I995" t="str">
        <f>IF(VLOOKUP(Tabla1[[#This Row],[_ProductId (No es posible modificar)]],producto[],6,0)=0,"---",VLOOKUP(Tabla1[[#This Row],[_ProductId (No es posible modificar)]],producto[],6,0))</f>
        <v>CUELLO REDONDO</v>
      </c>
    </row>
    <row r="996" spans="1:9" x14ac:dyDescent="0.3">
      <c r="A996" s="1">
        <v>37735</v>
      </c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>
        <v>37735</v>
      </c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str">
        <f>IF(VLOOKUP(Tabla1[[#This Row],[_ProductId (No es posible modificar)]],producto[],8,0)=0,"---",VLOOKUP(Tabla1[[#This Row],[_ProductId (No es posible modificar)]],producto[],8,0))</f>
        <v>---</v>
      </c>
    </row>
    <row r="998" spans="1:9" x14ac:dyDescent="0.3">
      <c r="A998" s="1">
        <v>37735</v>
      </c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>
        <v>37735</v>
      </c>
      <c r="C999" t="s">
        <v>37</v>
      </c>
      <c r="D999" t="s">
        <v>38</v>
      </c>
      <c r="E999" t="s">
        <v>12</v>
      </c>
      <c r="F999" t="s">
        <v>1309</v>
      </c>
      <c r="G999" t="s">
        <v>40</v>
      </c>
    </row>
    <row r="1000" spans="1:9" x14ac:dyDescent="0.3">
      <c r="A1000" s="1">
        <v>37735</v>
      </c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>
        <v>37735</v>
      </c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>
        <v>37735</v>
      </c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03" spans="1:9" x14ac:dyDescent="0.3">
      <c r="A1003" s="1">
        <v>37736</v>
      </c>
      <c r="C1003" t="s">
        <v>10</v>
      </c>
      <c r="D1003" t="s">
        <v>11</v>
      </c>
      <c r="E1003" t="s">
        <v>12</v>
      </c>
      <c r="F1003" t="s">
        <v>1310</v>
      </c>
      <c r="G1003" t="s">
        <v>14</v>
      </c>
      <c r="I1003" t="str">
        <f>IF(VLOOKUP(Tabla1[[#This Row],[_ProductId (No es posible modificar)]],producto[],3,0)=0,"---",VLOOKUP(Tabla1[[#This Row],[_ProductId (No es posible modificar)]],producto[],3,0))</f>
        <v>---</v>
      </c>
    </row>
    <row r="1004" spans="1:9" x14ac:dyDescent="0.3">
      <c r="A1004" s="1">
        <v>37736</v>
      </c>
      <c r="C1004" t="s">
        <v>15</v>
      </c>
      <c r="D1004" t="s">
        <v>16</v>
      </c>
      <c r="E1004" t="s">
        <v>12</v>
      </c>
      <c r="F1004" t="s">
        <v>1311</v>
      </c>
      <c r="G1004" t="s">
        <v>18</v>
      </c>
      <c r="I1004" t="str">
        <f>IF(VLOOKUP(Tabla1[[#This Row],[_ProductId (No es posible modificar)]],producto[],4,0)=0,"---",VLOOKUP(Tabla1[[#This Row],[_ProductId (No es posible modificar)]],producto[],4,0))</f>
        <v>---</v>
      </c>
    </row>
    <row r="1005" spans="1:9" x14ac:dyDescent="0.3">
      <c r="A1005" s="1">
        <v>37736</v>
      </c>
      <c r="C1005" t="s">
        <v>21</v>
      </c>
      <c r="D1005" t="s">
        <v>22</v>
      </c>
      <c r="E1005" t="s">
        <v>12</v>
      </c>
      <c r="F1005" t="s">
        <v>1312</v>
      </c>
      <c r="G1005" t="s">
        <v>24</v>
      </c>
      <c r="I1005" t="str">
        <f>IF(VLOOKUP(Tabla1[[#This Row],[_ProductId (No es posible modificar)]],producto[],5,0)=0,"---",VLOOKUP(Tabla1[[#This Row],[_ProductId (No es posible modificar)]],producto[],5,0))</f>
        <v>PLAYERA</v>
      </c>
    </row>
    <row r="1006" spans="1:9" x14ac:dyDescent="0.3">
      <c r="A1006" s="1">
        <v>37736</v>
      </c>
      <c r="C1006" t="s">
        <v>25</v>
      </c>
      <c r="D1006" t="s">
        <v>26</v>
      </c>
      <c r="E1006" t="s">
        <v>12</v>
      </c>
      <c r="F1006" t="s">
        <v>1313</v>
      </c>
      <c r="G1006" t="s">
        <v>28</v>
      </c>
      <c r="I1006" t="str">
        <f>IF(VLOOKUP(Tabla1[[#This Row],[_ProductId (No es posible modificar)]],producto[],6,0)=0,"---",VLOOKUP(Tabla1[[#This Row],[_ProductId (No es posible modificar)]],producto[],6,0))</f>
        <v>CUELLO REDONDO</v>
      </c>
    </row>
    <row r="1007" spans="1:9" x14ac:dyDescent="0.3">
      <c r="A1007" s="1">
        <v>37736</v>
      </c>
      <c r="C1007" t="s">
        <v>29</v>
      </c>
      <c r="D1007" t="s">
        <v>30</v>
      </c>
      <c r="E1007" t="s">
        <v>12</v>
      </c>
      <c r="F1007" t="s">
        <v>19</v>
      </c>
      <c r="G1007" t="s">
        <v>19</v>
      </c>
      <c r="I1007" t="s">
        <v>20</v>
      </c>
    </row>
    <row r="1008" spans="1:9" x14ac:dyDescent="0.3">
      <c r="A1008" s="1">
        <v>37736</v>
      </c>
      <c r="C1008" t="s">
        <v>31</v>
      </c>
      <c r="D1008" t="s">
        <v>32</v>
      </c>
      <c r="E1008" t="s">
        <v>33</v>
      </c>
      <c r="F1008" t="s">
        <v>19</v>
      </c>
      <c r="G1008" t="s">
        <v>19</v>
      </c>
      <c r="I1008" t="str">
        <f>IF(VLOOKUP(Tabla1[[#This Row],[_ProductId (No es posible modificar)]],producto[],8,0)=0,"---",VLOOKUP(Tabla1[[#This Row],[_ProductId (No es posible modificar)]],producto[],8,0))</f>
        <v>---</v>
      </c>
    </row>
    <row r="1009" spans="1:9" x14ac:dyDescent="0.3">
      <c r="A1009" s="1">
        <v>37736</v>
      </c>
      <c r="C1009" t="s">
        <v>34</v>
      </c>
      <c r="D1009" t="s">
        <v>35</v>
      </c>
      <c r="E1009" t="s">
        <v>36</v>
      </c>
      <c r="F1009" t="s">
        <v>19</v>
      </c>
      <c r="G1009" t="s">
        <v>19</v>
      </c>
      <c r="I1009" t="s">
        <v>20</v>
      </c>
    </row>
    <row r="1010" spans="1:9" x14ac:dyDescent="0.3">
      <c r="A1010" s="1">
        <v>37736</v>
      </c>
      <c r="C1010" t="s">
        <v>37</v>
      </c>
      <c r="D1010" t="s">
        <v>38</v>
      </c>
      <c r="E1010" t="s">
        <v>12</v>
      </c>
      <c r="F1010" t="s">
        <v>1314</v>
      </c>
      <c r="G1010" t="s">
        <v>40</v>
      </c>
    </row>
    <row r="1011" spans="1:9" x14ac:dyDescent="0.3">
      <c r="A1011" s="1">
        <v>37736</v>
      </c>
      <c r="C1011" t="s">
        <v>41</v>
      </c>
      <c r="D1011" t="s">
        <v>42</v>
      </c>
      <c r="E1011" t="s">
        <v>33</v>
      </c>
      <c r="F1011" t="s">
        <v>19</v>
      </c>
      <c r="G1011" t="s">
        <v>19</v>
      </c>
      <c r="I1011" t="s">
        <v>20</v>
      </c>
    </row>
    <row r="1012" spans="1:9" x14ac:dyDescent="0.3">
      <c r="A1012" s="1">
        <v>37736</v>
      </c>
      <c r="C1012" t="s">
        <v>43</v>
      </c>
      <c r="D1012" t="s">
        <v>44</v>
      </c>
      <c r="E1012" t="s">
        <v>33</v>
      </c>
      <c r="F1012" t="s">
        <v>19</v>
      </c>
      <c r="G1012" t="s">
        <v>19</v>
      </c>
      <c r="I1012" t="s">
        <v>20</v>
      </c>
    </row>
    <row r="1013" spans="1:9" x14ac:dyDescent="0.3">
      <c r="A1013" s="1">
        <v>37736</v>
      </c>
      <c r="C1013" t="s">
        <v>45</v>
      </c>
      <c r="D1013" t="s">
        <v>46</v>
      </c>
      <c r="E1013" t="s">
        <v>33</v>
      </c>
      <c r="F1013" t="s">
        <v>19</v>
      </c>
      <c r="G1013" t="s">
        <v>19</v>
      </c>
      <c r="I101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4" spans="1:9" x14ac:dyDescent="0.3">
      <c r="A1014" s="1">
        <v>37737</v>
      </c>
      <c r="C1014" t="s">
        <v>10</v>
      </c>
      <c r="D1014" t="s">
        <v>11</v>
      </c>
      <c r="E1014" t="s">
        <v>12</v>
      </c>
      <c r="F1014" t="s">
        <v>1315</v>
      </c>
      <c r="G1014" t="s">
        <v>14</v>
      </c>
      <c r="I1014" t="str">
        <f>IF(VLOOKUP(Tabla1[[#This Row],[_ProductId (No es posible modificar)]],producto[],3,0)=0,"---",VLOOKUP(Tabla1[[#This Row],[_ProductId (No es posible modificar)]],producto[],3,0))</f>
        <v>---</v>
      </c>
    </row>
    <row r="1015" spans="1:9" x14ac:dyDescent="0.3">
      <c r="A1015" s="1">
        <v>37737</v>
      </c>
      <c r="C1015" t="s">
        <v>15</v>
      </c>
      <c r="D1015" t="s">
        <v>16</v>
      </c>
      <c r="E1015" t="s">
        <v>12</v>
      </c>
      <c r="F1015" t="s">
        <v>1316</v>
      </c>
      <c r="G1015" t="s">
        <v>18</v>
      </c>
      <c r="I1015" t="str">
        <f>IF(VLOOKUP(Tabla1[[#This Row],[_ProductId (No es posible modificar)]],producto[],4,0)=0,"---",VLOOKUP(Tabla1[[#This Row],[_ProductId (No es posible modificar)]],producto[],4,0))</f>
        <v>---</v>
      </c>
    </row>
    <row r="1016" spans="1:9" x14ac:dyDescent="0.3">
      <c r="A1016" s="1">
        <v>37737</v>
      </c>
      <c r="C1016" t="s">
        <v>21</v>
      </c>
      <c r="D1016" t="s">
        <v>22</v>
      </c>
      <c r="E1016" t="s">
        <v>12</v>
      </c>
      <c r="F1016" t="s">
        <v>1317</v>
      </c>
      <c r="G1016" t="s">
        <v>24</v>
      </c>
      <c r="I1016" t="str">
        <f>IF(VLOOKUP(Tabla1[[#This Row],[_ProductId (No es posible modificar)]],producto[],5,0)=0,"---",VLOOKUP(Tabla1[[#This Row],[_ProductId (No es posible modificar)]],producto[],5,0))</f>
        <v>PLAYERA</v>
      </c>
    </row>
    <row r="1017" spans="1:9" x14ac:dyDescent="0.3">
      <c r="A1017" s="1">
        <v>37737</v>
      </c>
      <c r="C1017" t="s">
        <v>25</v>
      </c>
      <c r="D1017" t="s">
        <v>26</v>
      </c>
      <c r="E1017" t="s">
        <v>12</v>
      </c>
      <c r="F1017" t="s">
        <v>1318</v>
      </c>
      <c r="G1017" t="s">
        <v>28</v>
      </c>
      <c r="I1017" t="str">
        <f>IF(VLOOKUP(Tabla1[[#This Row],[_ProductId (No es posible modificar)]],producto[],6,0)=0,"---",VLOOKUP(Tabla1[[#This Row],[_ProductId (No es posible modificar)]],producto[],6,0))</f>
        <v>CUELLO REDONDO</v>
      </c>
    </row>
    <row r="1018" spans="1:9" x14ac:dyDescent="0.3">
      <c r="A1018" s="1">
        <v>37737</v>
      </c>
      <c r="C1018" t="s">
        <v>29</v>
      </c>
      <c r="D1018" t="s">
        <v>30</v>
      </c>
      <c r="E1018" t="s">
        <v>12</v>
      </c>
      <c r="F1018" t="s">
        <v>19</v>
      </c>
      <c r="G1018" t="s">
        <v>19</v>
      </c>
      <c r="I1018" t="s">
        <v>20</v>
      </c>
    </row>
    <row r="1019" spans="1:9" x14ac:dyDescent="0.3">
      <c r="A1019" s="1">
        <v>37737</v>
      </c>
      <c r="C1019" t="s">
        <v>31</v>
      </c>
      <c r="D1019" t="s">
        <v>32</v>
      </c>
      <c r="E1019" t="s">
        <v>33</v>
      </c>
      <c r="F1019" t="s">
        <v>19</v>
      </c>
      <c r="G1019" t="s">
        <v>19</v>
      </c>
      <c r="I1019" t="str">
        <f>IF(VLOOKUP(Tabla1[[#This Row],[_ProductId (No es posible modificar)]],producto[],8,0)=0,"---",VLOOKUP(Tabla1[[#This Row],[_ProductId (No es posible modificar)]],producto[],8,0))</f>
        <v>---</v>
      </c>
    </row>
    <row r="1020" spans="1:9" x14ac:dyDescent="0.3">
      <c r="A1020" s="1">
        <v>37737</v>
      </c>
      <c r="C1020" t="s">
        <v>34</v>
      </c>
      <c r="D1020" t="s">
        <v>35</v>
      </c>
      <c r="E1020" t="s">
        <v>36</v>
      </c>
      <c r="F1020" t="s">
        <v>19</v>
      </c>
      <c r="G1020" t="s">
        <v>19</v>
      </c>
      <c r="I1020" t="s">
        <v>20</v>
      </c>
    </row>
    <row r="1021" spans="1:9" x14ac:dyDescent="0.3">
      <c r="A1021" s="1">
        <v>37737</v>
      </c>
      <c r="C1021" t="s">
        <v>37</v>
      </c>
      <c r="D1021" t="s">
        <v>38</v>
      </c>
      <c r="E1021" t="s">
        <v>12</v>
      </c>
      <c r="F1021" t="s">
        <v>1319</v>
      </c>
      <c r="G1021" t="s">
        <v>40</v>
      </c>
    </row>
    <row r="1022" spans="1:9" x14ac:dyDescent="0.3">
      <c r="A1022" s="1">
        <v>37737</v>
      </c>
      <c r="C1022" t="s">
        <v>41</v>
      </c>
      <c r="D1022" t="s">
        <v>42</v>
      </c>
      <c r="E1022" t="s">
        <v>33</v>
      </c>
      <c r="F1022" t="s">
        <v>19</v>
      </c>
      <c r="G1022" t="s">
        <v>19</v>
      </c>
      <c r="I1022" t="s">
        <v>20</v>
      </c>
    </row>
    <row r="1023" spans="1:9" x14ac:dyDescent="0.3">
      <c r="A1023" s="1">
        <v>37737</v>
      </c>
      <c r="C1023" t="s">
        <v>43</v>
      </c>
      <c r="D1023" t="s">
        <v>44</v>
      </c>
      <c r="E1023" t="s">
        <v>33</v>
      </c>
      <c r="F1023" t="s">
        <v>19</v>
      </c>
      <c r="G1023" t="s">
        <v>19</v>
      </c>
      <c r="I1023" t="s">
        <v>20</v>
      </c>
    </row>
    <row r="1024" spans="1:9" x14ac:dyDescent="0.3">
      <c r="A1024" s="1">
        <v>37737</v>
      </c>
      <c r="C1024" t="s">
        <v>45</v>
      </c>
      <c r="D1024" t="s">
        <v>46</v>
      </c>
      <c r="E1024" t="s">
        <v>33</v>
      </c>
      <c r="F1024" t="s">
        <v>19</v>
      </c>
      <c r="G1024" t="s">
        <v>19</v>
      </c>
      <c r="I102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25" spans="1:9" x14ac:dyDescent="0.3">
      <c r="A1025" s="1">
        <v>37738</v>
      </c>
      <c r="C1025" t="s">
        <v>10</v>
      </c>
      <c r="D1025" t="s">
        <v>11</v>
      </c>
      <c r="E1025" t="s">
        <v>12</v>
      </c>
      <c r="F1025" t="s">
        <v>1320</v>
      </c>
      <c r="G1025" t="s">
        <v>14</v>
      </c>
      <c r="I1025" t="str">
        <f>IF(VLOOKUP(Tabla1[[#This Row],[_ProductId (No es posible modificar)]],producto[],3,0)=0,"---",VLOOKUP(Tabla1[[#This Row],[_ProductId (No es posible modificar)]],producto[],3,0))</f>
        <v>---</v>
      </c>
    </row>
    <row r="1026" spans="1:9" x14ac:dyDescent="0.3">
      <c r="A1026" s="1">
        <v>37738</v>
      </c>
      <c r="C1026" t="s">
        <v>15</v>
      </c>
      <c r="D1026" t="s">
        <v>16</v>
      </c>
      <c r="E1026" t="s">
        <v>12</v>
      </c>
      <c r="F1026" t="s">
        <v>1321</v>
      </c>
      <c r="G1026" t="s">
        <v>18</v>
      </c>
      <c r="I1026" t="str">
        <f>IF(VLOOKUP(Tabla1[[#This Row],[_ProductId (No es posible modificar)]],producto[],4,0)=0,"---",VLOOKUP(Tabla1[[#This Row],[_ProductId (No es posible modificar)]],producto[],4,0))</f>
        <v>---</v>
      </c>
    </row>
    <row r="1027" spans="1:9" x14ac:dyDescent="0.3">
      <c r="A1027" s="1">
        <v>37738</v>
      </c>
      <c r="C1027" t="s">
        <v>21</v>
      </c>
      <c r="D1027" t="s">
        <v>22</v>
      </c>
      <c r="E1027" t="s">
        <v>12</v>
      </c>
      <c r="F1027" t="s">
        <v>1322</v>
      </c>
      <c r="G1027" t="s">
        <v>24</v>
      </c>
      <c r="I1027" t="str">
        <f>IF(VLOOKUP(Tabla1[[#This Row],[_ProductId (No es posible modificar)]],producto[],5,0)=0,"---",VLOOKUP(Tabla1[[#This Row],[_ProductId (No es posible modificar)]],producto[],5,0))</f>
        <v>PLAYERA</v>
      </c>
    </row>
    <row r="1028" spans="1:9" x14ac:dyDescent="0.3">
      <c r="A1028" s="1">
        <v>37738</v>
      </c>
      <c r="C1028" t="s">
        <v>25</v>
      </c>
      <c r="D1028" t="s">
        <v>26</v>
      </c>
      <c r="E1028" t="s">
        <v>12</v>
      </c>
      <c r="F1028" t="s">
        <v>1323</v>
      </c>
      <c r="G1028" t="s">
        <v>28</v>
      </c>
      <c r="I1028" t="str">
        <f>IF(VLOOKUP(Tabla1[[#This Row],[_ProductId (No es posible modificar)]],producto[],6,0)=0,"---",VLOOKUP(Tabla1[[#This Row],[_ProductId (No es posible modificar)]],producto[],6,0))</f>
        <v>CUELLO REDONDO</v>
      </c>
    </row>
    <row r="1029" spans="1:9" x14ac:dyDescent="0.3">
      <c r="A1029" s="1">
        <v>37738</v>
      </c>
      <c r="C1029" t="s">
        <v>29</v>
      </c>
      <c r="D1029" t="s">
        <v>30</v>
      </c>
      <c r="E1029" t="s">
        <v>12</v>
      </c>
      <c r="F1029" t="s">
        <v>19</v>
      </c>
      <c r="G1029" t="s">
        <v>19</v>
      </c>
      <c r="I1029" t="s">
        <v>20</v>
      </c>
    </row>
    <row r="1030" spans="1:9" x14ac:dyDescent="0.3">
      <c r="A1030" s="1">
        <v>37738</v>
      </c>
      <c r="C1030" t="s">
        <v>31</v>
      </c>
      <c r="D1030" t="s">
        <v>32</v>
      </c>
      <c r="E1030" t="s">
        <v>33</v>
      </c>
      <c r="F1030" t="s">
        <v>19</v>
      </c>
      <c r="G1030" t="s">
        <v>19</v>
      </c>
      <c r="I1030" t="str">
        <f>IF(VLOOKUP(Tabla1[[#This Row],[_ProductId (No es posible modificar)]],producto[],8,0)=0,"---",VLOOKUP(Tabla1[[#This Row],[_ProductId (No es posible modificar)]],producto[],8,0))</f>
        <v>---</v>
      </c>
    </row>
    <row r="1031" spans="1:9" x14ac:dyDescent="0.3">
      <c r="A1031" s="1">
        <v>37738</v>
      </c>
      <c r="C1031" t="s">
        <v>34</v>
      </c>
      <c r="D1031" t="s">
        <v>35</v>
      </c>
      <c r="E1031" t="s">
        <v>36</v>
      </c>
      <c r="F1031" t="s">
        <v>19</v>
      </c>
      <c r="G1031" t="s">
        <v>19</v>
      </c>
      <c r="I1031" t="s">
        <v>20</v>
      </c>
    </row>
    <row r="1032" spans="1:9" x14ac:dyDescent="0.3">
      <c r="A1032" s="1">
        <v>37738</v>
      </c>
      <c r="C1032" t="s">
        <v>37</v>
      </c>
      <c r="D1032" t="s">
        <v>38</v>
      </c>
      <c r="E1032" t="s">
        <v>12</v>
      </c>
      <c r="F1032" t="s">
        <v>1324</v>
      </c>
      <c r="G1032" t="s">
        <v>40</v>
      </c>
    </row>
    <row r="1033" spans="1:9" x14ac:dyDescent="0.3">
      <c r="A1033" s="1">
        <v>37738</v>
      </c>
      <c r="C1033" t="s">
        <v>41</v>
      </c>
      <c r="D1033" t="s">
        <v>42</v>
      </c>
      <c r="E1033" t="s">
        <v>33</v>
      </c>
      <c r="F1033" t="s">
        <v>19</v>
      </c>
      <c r="G1033" t="s">
        <v>19</v>
      </c>
      <c r="I1033" t="s">
        <v>20</v>
      </c>
    </row>
    <row r="1034" spans="1:9" x14ac:dyDescent="0.3">
      <c r="A1034" s="1">
        <v>37738</v>
      </c>
      <c r="C1034" t="s">
        <v>43</v>
      </c>
      <c r="D1034" t="s">
        <v>44</v>
      </c>
      <c r="E1034" t="s">
        <v>33</v>
      </c>
      <c r="F1034" t="s">
        <v>19</v>
      </c>
      <c r="G1034" t="s">
        <v>19</v>
      </c>
      <c r="I1034" t="s">
        <v>20</v>
      </c>
    </row>
    <row r="1035" spans="1:9" x14ac:dyDescent="0.3">
      <c r="A1035" s="1">
        <v>37738</v>
      </c>
      <c r="C1035" t="s">
        <v>45</v>
      </c>
      <c r="D1035" t="s">
        <v>46</v>
      </c>
      <c r="E1035" t="s">
        <v>33</v>
      </c>
      <c r="F1035" t="s">
        <v>19</v>
      </c>
      <c r="G1035" t="s">
        <v>19</v>
      </c>
      <c r="I103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36" spans="1:9" x14ac:dyDescent="0.3">
      <c r="A1036" s="1">
        <v>37739</v>
      </c>
      <c r="C1036" t="s">
        <v>10</v>
      </c>
      <c r="D1036" t="s">
        <v>11</v>
      </c>
      <c r="E1036" t="s">
        <v>12</v>
      </c>
      <c r="F1036" t="s">
        <v>1325</v>
      </c>
      <c r="G1036" t="s">
        <v>14</v>
      </c>
      <c r="I1036" t="str">
        <f>IF(VLOOKUP(Tabla1[[#This Row],[_ProductId (No es posible modificar)]],producto[],3,0)=0,"---",VLOOKUP(Tabla1[[#This Row],[_ProductId (No es posible modificar)]],producto[],3,0))</f>
        <v>---</v>
      </c>
    </row>
    <row r="1037" spans="1:9" x14ac:dyDescent="0.3">
      <c r="A1037" s="1">
        <v>37739</v>
      </c>
      <c r="C1037" t="s">
        <v>15</v>
      </c>
      <c r="D1037" t="s">
        <v>16</v>
      </c>
      <c r="E1037" t="s">
        <v>12</v>
      </c>
      <c r="F1037" t="s">
        <v>1326</v>
      </c>
      <c r="G1037" t="s">
        <v>18</v>
      </c>
      <c r="I1037" t="str">
        <f>IF(VLOOKUP(Tabla1[[#This Row],[_ProductId (No es posible modificar)]],producto[],4,0)=0,"---",VLOOKUP(Tabla1[[#This Row],[_ProductId (No es posible modificar)]],producto[],4,0))</f>
        <v>---</v>
      </c>
    </row>
    <row r="1038" spans="1:9" x14ac:dyDescent="0.3">
      <c r="A1038" s="1">
        <v>37739</v>
      </c>
      <c r="C1038" t="s">
        <v>21</v>
      </c>
      <c r="D1038" t="s">
        <v>22</v>
      </c>
      <c r="E1038" t="s">
        <v>12</v>
      </c>
      <c r="F1038" t="s">
        <v>1327</v>
      </c>
      <c r="G1038" t="s">
        <v>24</v>
      </c>
      <c r="I1038" t="str">
        <f>IF(VLOOKUP(Tabla1[[#This Row],[_ProductId (No es posible modificar)]],producto[],5,0)=0,"---",VLOOKUP(Tabla1[[#This Row],[_ProductId (No es posible modificar)]],producto[],5,0))</f>
        <v>PLAYERA</v>
      </c>
    </row>
    <row r="1039" spans="1:9" x14ac:dyDescent="0.3">
      <c r="A1039" s="1">
        <v>37739</v>
      </c>
      <c r="C1039" t="s">
        <v>25</v>
      </c>
      <c r="D1039" t="s">
        <v>26</v>
      </c>
      <c r="E1039" t="s">
        <v>12</v>
      </c>
      <c r="F1039" t="s">
        <v>1328</v>
      </c>
      <c r="G1039" t="s">
        <v>28</v>
      </c>
      <c r="I1039" t="str">
        <f>IF(VLOOKUP(Tabla1[[#This Row],[_ProductId (No es posible modificar)]],producto[],6,0)=0,"---",VLOOKUP(Tabla1[[#This Row],[_ProductId (No es posible modificar)]],producto[],6,0))</f>
        <v>CUELLO REDONDO</v>
      </c>
    </row>
    <row r="1040" spans="1:9" x14ac:dyDescent="0.3">
      <c r="A1040" s="1">
        <v>37739</v>
      </c>
      <c r="C1040" t="s">
        <v>29</v>
      </c>
      <c r="D1040" t="s">
        <v>30</v>
      </c>
      <c r="E1040" t="s">
        <v>12</v>
      </c>
      <c r="F1040" t="s">
        <v>19</v>
      </c>
      <c r="G1040" t="s">
        <v>19</v>
      </c>
      <c r="I1040" t="s">
        <v>20</v>
      </c>
    </row>
    <row r="1041" spans="1:9" x14ac:dyDescent="0.3">
      <c r="A1041" s="1">
        <v>37739</v>
      </c>
      <c r="C1041" t="s">
        <v>31</v>
      </c>
      <c r="D1041" t="s">
        <v>32</v>
      </c>
      <c r="E1041" t="s">
        <v>33</v>
      </c>
      <c r="F1041" t="s">
        <v>19</v>
      </c>
      <c r="G1041" t="s">
        <v>19</v>
      </c>
      <c r="I1041" t="str">
        <f>IF(VLOOKUP(Tabla1[[#This Row],[_ProductId (No es posible modificar)]],producto[],8,0)=0,"---",VLOOKUP(Tabla1[[#This Row],[_ProductId (No es posible modificar)]],producto[],8,0))</f>
        <v>---</v>
      </c>
    </row>
    <row r="1042" spans="1:9" x14ac:dyDescent="0.3">
      <c r="A1042" s="1">
        <v>37739</v>
      </c>
      <c r="C1042" t="s">
        <v>34</v>
      </c>
      <c r="D1042" t="s">
        <v>35</v>
      </c>
      <c r="E1042" t="s">
        <v>36</v>
      </c>
      <c r="F1042" t="s">
        <v>19</v>
      </c>
      <c r="G1042" t="s">
        <v>19</v>
      </c>
      <c r="I1042" t="s">
        <v>20</v>
      </c>
    </row>
    <row r="1043" spans="1:9" x14ac:dyDescent="0.3">
      <c r="A1043" s="1">
        <v>37739</v>
      </c>
      <c r="C1043" t="s">
        <v>37</v>
      </c>
      <c r="D1043" t="s">
        <v>38</v>
      </c>
      <c r="E1043" t="s">
        <v>12</v>
      </c>
      <c r="F1043" t="s">
        <v>1329</v>
      </c>
      <c r="G1043" t="s">
        <v>40</v>
      </c>
    </row>
    <row r="1044" spans="1:9" x14ac:dyDescent="0.3">
      <c r="A1044" s="1">
        <v>37739</v>
      </c>
      <c r="C1044" t="s">
        <v>41</v>
      </c>
      <c r="D1044" t="s">
        <v>42</v>
      </c>
      <c r="E1044" t="s">
        <v>33</v>
      </c>
      <c r="F1044" t="s">
        <v>19</v>
      </c>
      <c r="G1044" t="s">
        <v>19</v>
      </c>
      <c r="I1044" t="s">
        <v>20</v>
      </c>
    </row>
    <row r="1045" spans="1:9" x14ac:dyDescent="0.3">
      <c r="A1045" s="1">
        <v>37739</v>
      </c>
      <c r="C1045" t="s">
        <v>43</v>
      </c>
      <c r="D1045" t="s">
        <v>44</v>
      </c>
      <c r="E1045" t="s">
        <v>33</v>
      </c>
      <c r="F1045" t="s">
        <v>19</v>
      </c>
      <c r="G1045" t="s">
        <v>19</v>
      </c>
      <c r="I1045" t="s">
        <v>20</v>
      </c>
    </row>
    <row r="1046" spans="1:9" x14ac:dyDescent="0.3">
      <c r="A1046" s="1">
        <v>37739</v>
      </c>
      <c r="C1046" t="s">
        <v>45</v>
      </c>
      <c r="D1046" t="s">
        <v>46</v>
      </c>
      <c r="E1046" t="s">
        <v>33</v>
      </c>
      <c r="F1046" t="s">
        <v>19</v>
      </c>
      <c r="G1046" t="s">
        <v>19</v>
      </c>
      <c r="I104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47" spans="1:9" x14ac:dyDescent="0.3">
      <c r="A1047" s="1">
        <v>37740</v>
      </c>
      <c r="C1047" t="s">
        <v>10</v>
      </c>
      <c r="D1047" t="s">
        <v>11</v>
      </c>
      <c r="E1047" t="s">
        <v>12</v>
      </c>
      <c r="F1047" t="s">
        <v>1330</v>
      </c>
      <c r="G1047" t="s">
        <v>14</v>
      </c>
      <c r="I1047" t="str">
        <f>IF(VLOOKUP(Tabla1[[#This Row],[_ProductId (No es posible modificar)]],producto[],3,0)=0,"---",VLOOKUP(Tabla1[[#This Row],[_ProductId (No es posible modificar)]],producto[],3,0))</f>
        <v>---</v>
      </c>
    </row>
    <row r="1048" spans="1:9" x14ac:dyDescent="0.3">
      <c r="A1048" s="1">
        <v>37740</v>
      </c>
      <c r="C1048" t="s">
        <v>15</v>
      </c>
      <c r="D1048" t="s">
        <v>16</v>
      </c>
      <c r="E1048" t="s">
        <v>12</v>
      </c>
      <c r="F1048" t="s">
        <v>1331</v>
      </c>
      <c r="G1048" t="s">
        <v>18</v>
      </c>
      <c r="I1048" t="str">
        <f>IF(VLOOKUP(Tabla1[[#This Row],[_ProductId (No es posible modificar)]],producto[],4,0)=0,"---",VLOOKUP(Tabla1[[#This Row],[_ProductId (No es posible modificar)]],producto[],4,0))</f>
        <v>---</v>
      </c>
    </row>
    <row r="1049" spans="1:9" x14ac:dyDescent="0.3">
      <c r="A1049" s="1">
        <v>37740</v>
      </c>
      <c r="C1049" t="s">
        <v>21</v>
      </c>
      <c r="D1049" t="s">
        <v>22</v>
      </c>
      <c r="E1049" t="s">
        <v>12</v>
      </c>
      <c r="F1049" t="s">
        <v>1332</v>
      </c>
      <c r="G1049" t="s">
        <v>24</v>
      </c>
      <c r="I1049" t="str">
        <f>IF(VLOOKUP(Tabla1[[#This Row],[_ProductId (No es posible modificar)]],producto[],5,0)=0,"---",VLOOKUP(Tabla1[[#This Row],[_ProductId (No es posible modificar)]],producto[],5,0))</f>
        <v>SUDADERA</v>
      </c>
    </row>
    <row r="1050" spans="1:9" x14ac:dyDescent="0.3">
      <c r="A1050" s="1">
        <v>37740</v>
      </c>
      <c r="C1050" t="s">
        <v>25</v>
      </c>
      <c r="D1050" t="s">
        <v>26</v>
      </c>
      <c r="E1050" t="s">
        <v>12</v>
      </c>
      <c r="F1050" t="s">
        <v>1333</v>
      </c>
      <c r="G1050" t="s">
        <v>28</v>
      </c>
      <c r="I1050" t="str">
        <f>IF(VLOOKUP(Tabla1[[#This Row],[_ProductId (No es posible modificar)]],producto[],6,0)=0,"---",VLOOKUP(Tabla1[[#This Row],[_ProductId (No es posible modificar)]],producto[],6,0))</f>
        <v>CUELLO REDONDO</v>
      </c>
    </row>
    <row r="1051" spans="1:9" x14ac:dyDescent="0.3">
      <c r="A1051" s="1">
        <v>37740</v>
      </c>
      <c r="C1051" t="s">
        <v>29</v>
      </c>
      <c r="D1051" t="s">
        <v>30</v>
      </c>
      <c r="E1051" t="s">
        <v>12</v>
      </c>
      <c r="F1051" t="s">
        <v>19</v>
      </c>
      <c r="G1051" t="s">
        <v>19</v>
      </c>
      <c r="I1051" t="s">
        <v>20</v>
      </c>
    </row>
    <row r="1052" spans="1:9" x14ac:dyDescent="0.3">
      <c r="A1052" s="1">
        <v>37740</v>
      </c>
      <c r="C1052" t="s">
        <v>31</v>
      </c>
      <c r="D1052" t="s">
        <v>32</v>
      </c>
      <c r="E1052" t="s">
        <v>33</v>
      </c>
      <c r="F1052" t="s">
        <v>19</v>
      </c>
      <c r="G1052" t="s">
        <v>19</v>
      </c>
      <c r="I1052" t="str">
        <f>IF(VLOOKUP(Tabla1[[#This Row],[_ProductId (No es posible modificar)]],producto[],8,0)=0,"---",VLOOKUP(Tabla1[[#This Row],[_ProductId (No es posible modificar)]],producto[],8,0))</f>
        <v>---</v>
      </c>
    </row>
    <row r="1053" spans="1:9" x14ac:dyDescent="0.3">
      <c r="A1053" s="1">
        <v>37740</v>
      </c>
      <c r="C1053" t="s">
        <v>34</v>
      </c>
      <c r="D1053" t="s">
        <v>35</v>
      </c>
      <c r="E1053" t="s">
        <v>36</v>
      </c>
      <c r="F1053" t="s">
        <v>19</v>
      </c>
      <c r="G1053" t="s">
        <v>19</v>
      </c>
      <c r="I1053" t="s">
        <v>20</v>
      </c>
    </row>
    <row r="1054" spans="1:9" x14ac:dyDescent="0.3">
      <c r="A1054" s="1">
        <v>37740</v>
      </c>
      <c r="C1054" t="s">
        <v>37</v>
      </c>
      <c r="D1054" t="s">
        <v>38</v>
      </c>
      <c r="E1054" t="s">
        <v>12</v>
      </c>
      <c r="F1054" t="s">
        <v>1334</v>
      </c>
      <c r="G1054" t="s">
        <v>40</v>
      </c>
    </row>
    <row r="1055" spans="1:9" x14ac:dyDescent="0.3">
      <c r="A1055" s="1">
        <v>37740</v>
      </c>
      <c r="C1055" t="s">
        <v>41</v>
      </c>
      <c r="D1055" t="s">
        <v>42</v>
      </c>
      <c r="E1055" t="s">
        <v>33</v>
      </c>
      <c r="F1055" t="s">
        <v>19</v>
      </c>
      <c r="G1055" t="s">
        <v>19</v>
      </c>
      <c r="I1055" t="s">
        <v>20</v>
      </c>
    </row>
    <row r="1056" spans="1:9" x14ac:dyDescent="0.3">
      <c r="A1056" s="1">
        <v>37740</v>
      </c>
      <c r="C1056" t="s">
        <v>43</v>
      </c>
      <c r="D1056" t="s">
        <v>44</v>
      </c>
      <c r="E1056" t="s">
        <v>33</v>
      </c>
      <c r="F1056" t="s">
        <v>19</v>
      </c>
      <c r="G1056" t="s">
        <v>19</v>
      </c>
      <c r="I1056" t="s">
        <v>20</v>
      </c>
    </row>
    <row r="1057" spans="1:9" x14ac:dyDescent="0.3">
      <c r="A1057" s="1">
        <v>37740</v>
      </c>
      <c r="C1057" t="s">
        <v>45</v>
      </c>
      <c r="D1057" t="s">
        <v>46</v>
      </c>
      <c r="E1057" t="s">
        <v>33</v>
      </c>
      <c r="F1057" t="s">
        <v>19</v>
      </c>
      <c r="G1057" t="s">
        <v>19</v>
      </c>
      <c r="I105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58" spans="1:9" x14ac:dyDescent="0.3">
      <c r="A1058" s="1">
        <v>37741</v>
      </c>
      <c r="C1058" t="s">
        <v>10</v>
      </c>
      <c r="D1058" t="s">
        <v>11</v>
      </c>
      <c r="E1058" t="s">
        <v>12</v>
      </c>
      <c r="F1058" t="s">
        <v>1335</v>
      </c>
      <c r="G1058" t="s">
        <v>14</v>
      </c>
      <c r="I1058" t="str">
        <f>IF(VLOOKUP(Tabla1[[#This Row],[_ProductId (No es posible modificar)]],producto[],3,0)=0,"---",VLOOKUP(Tabla1[[#This Row],[_ProductId (No es posible modificar)]],producto[],3,0))</f>
        <v>---</v>
      </c>
    </row>
    <row r="1059" spans="1:9" x14ac:dyDescent="0.3">
      <c r="A1059" s="1">
        <v>37741</v>
      </c>
      <c r="C1059" t="s">
        <v>15</v>
      </c>
      <c r="D1059" t="s">
        <v>16</v>
      </c>
      <c r="E1059" t="s">
        <v>12</v>
      </c>
      <c r="F1059" t="s">
        <v>1336</v>
      </c>
      <c r="G1059" t="s">
        <v>18</v>
      </c>
      <c r="I1059" t="str">
        <f>IF(VLOOKUP(Tabla1[[#This Row],[_ProductId (No es posible modificar)]],producto[],4,0)=0,"---",VLOOKUP(Tabla1[[#This Row],[_ProductId (No es posible modificar)]],producto[],4,0))</f>
        <v>---</v>
      </c>
    </row>
    <row r="1060" spans="1:9" x14ac:dyDescent="0.3">
      <c r="A1060" s="1">
        <v>37741</v>
      </c>
      <c r="C1060" t="s">
        <v>21</v>
      </c>
      <c r="D1060" t="s">
        <v>22</v>
      </c>
      <c r="E1060" t="s">
        <v>12</v>
      </c>
      <c r="F1060" t="s">
        <v>1337</v>
      </c>
      <c r="G1060" t="s">
        <v>24</v>
      </c>
      <c r="I1060" t="str">
        <f>IF(VLOOKUP(Tabla1[[#This Row],[_ProductId (No es posible modificar)]],producto[],5,0)=0,"---",VLOOKUP(Tabla1[[#This Row],[_ProductId (No es posible modificar)]],producto[],5,0))</f>
        <v>SUDADERA</v>
      </c>
    </row>
    <row r="1061" spans="1:9" x14ac:dyDescent="0.3">
      <c r="A1061" s="1">
        <v>37741</v>
      </c>
      <c r="C1061" t="s">
        <v>25</v>
      </c>
      <c r="D1061" t="s">
        <v>26</v>
      </c>
      <c r="E1061" t="s">
        <v>12</v>
      </c>
      <c r="F1061" t="s">
        <v>1338</v>
      </c>
      <c r="G1061" t="s">
        <v>28</v>
      </c>
      <c r="I1061" t="str">
        <f>IF(VLOOKUP(Tabla1[[#This Row],[_ProductId (No es posible modificar)]],producto[],6,0)=0,"---",VLOOKUP(Tabla1[[#This Row],[_ProductId (No es posible modificar)]],producto[],6,0))</f>
        <v>CUELLO REDONDO</v>
      </c>
    </row>
    <row r="1062" spans="1:9" x14ac:dyDescent="0.3">
      <c r="A1062" s="1">
        <v>37741</v>
      </c>
      <c r="C1062" t="s">
        <v>29</v>
      </c>
      <c r="D1062" t="s">
        <v>30</v>
      </c>
      <c r="E1062" t="s">
        <v>12</v>
      </c>
      <c r="F1062" t="s">
        <v>19</v>
      </c>
      <c r="G1062" t="s">
        <v>19</v>
      </c>
      <c r="I1062" t="s">
        <v>20</v>
      </c>
    </row>
    <row r="1063" spans="1:9" x14ac:dyDescent="0.3">
      <c r="A1063" s="1">
        <v>37741</v>
      </c>
      <c r="C1063" t="s">
        <v>31</v>
      </c>
      <c r="D1063" t="s">
        <v>32</v>
      </c>
      <c r="E1063" t="s">
        <v>33</v>
      </c>
      <c r="F1063" t="s">
        <v>19</v>
      </c>
      <c r="G1063" t="s">
        <v>19</v>
      </c>
      <c r="I1063" t="str">
        <f>IF(VLOOKUP(Tabla1[[#This Row],[_ProductId (No es posible modificar)]],producto[],8,0)=0,"---",VLOOKUP(Tabla1[[#This Row],[_ProductId (No es posible modificar)]],producto[],8,0))</f>
        <v>---</v>
      </c>
    </row>
    <row r="1064" spans="1:9" x14ac:dyDescent="0.3">
      <c r="A1064" s="1">
        <v>37741</v>
      </c>
      <c r="C1064" t="s">
        <v>34</v>
      </c>
      <c r="D1064" t="s">
        <v>35</v>
      </c>
      <c r="E1064" t="s">
        <v>36</v>
      </c>
      <c r="F1064" t="s">
        <v>19</v>
      </c>
      <c r="G1064" t="s">
        <v>19</v>
      </c>
      <c r="I1064" t="s">
        <v>20</v>
      </c>
    </row>
    <row r="1065" spans="1:9" x14ac:dyDescent="0.3">
      <c r="A1065" s="1">
        <v>37741</v>
      </c>
      <c r="C1065" t="s">
        <v>37</v>
      </c>
      <c r="D1065" t="s">
        <v>38</v>
      </c>
      <c r="E1065" t="s">
        <v>12</v>
      </c>
      <c r="F1065" t="s">
        <v>1339</v>
      </c>
      <c r="G1065" t="s">
        <v>40</v>
      </c>
    </row>
    <row r="1066" spans="1:9" x14ac:dyDescent="0.3">
      <c r="A1066" s="1">
        <v>37741</v>
      </c>
      <c r="C1066" t="s">
        <v>41</v>
      </c>
      <c r="D1066" t="s">
        <v>42</v>
      </c>
      <c r="E1066" t="s">
        <v>33</v>
      </c>
      <c r="F1066" t="s">
        <v>19</v>
      </c>
      <c r="G1066" t="s">
        <v>19</v>
      </c>
      <c r="I1066" t="s">
        <v>20</v>
      </c>
    </row>
    <row r="1067" spans="1:9" x14ac:dyDescent="0.3">
      <c r="A1067" s="1">
        <v>37741</v>
      </c>
      <c r="C1067" t="s">
        <v>43</v>
      </c>
      <c r="D1067" t="s">
        <v>44</v>
      </c>
      <c r="E1067" t="s">
        <v>33</v>
      </c>
      <c r="F1067" t="s">
        <v>19</v>
      </c>
      <c r="G1067" t="s">
        <v>19</v>
      </c>
      <c r="I1067" t="s">
        <v>20</v>
      </c>
    </row>
    <row r="1068" spans="1:9" x14ac:dyDescent="0.3">
      <c r="A1068" s="1">
        <v>37741</v>
      </c>
      <c r="C1068" t="s">
        <v>45</v>
      </c>
      <c r="D1068" t="s">
        <v>46</v>
      </c>
      <c r="E1068" t="s">
        <v>33</v>
      </c>
      <c r="F1068" t="s">
        <v>19</v>
      </c>
      <c r="G1068" t="s">
        <v>19</v>
      </c>
      <c r="I106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69" spans="1:9" x14ac:dyDescent="0.3">
      <c r="A1069" s="1">
        <v>37742</v>
      </c>
      <c r="C1069" t="s">
        <v>10</v>
      </c>
      <c r="D1069" t="s">
        <v>11</v>
      </c>
      <c r="E1069" t="s">
        <v>12</v>
      </c>
      <c r="F1069" t="s">
        <v>1340</v>
      </c>
      <c r="G1069" t="s">
        <v>14</v>
      </c>
      <c r="I1069" t="str">
        <f>IF(VLOOKUP(Tabla1[[#This Row],[_ProductId (No es posible modificar)]],producto[],3,0)=0,"---",VLOOKUP(Tabla1[[#This Row],[_ProductId (No es posible modificar)]],producto[],3,0))</f>
        <v>---</v>
      </c>
    </row>
    <row r="1070" spans="1:9" x14ac:dyDescent="0.3">
      <c r="A1070" s="1">
        <v>37742</v>
      </c>
      <c r="C1070" t="s">
        <v>15</v>
      </c>
      <c r="D1070" t="s">
        <v>16</v>
      </c>
      <c r="E1070" t="s">
        <v>12</v>
      </c>
      <c r="F1070" t="s">
        <v>1341</v>
      </c>
      <c r="G1070" t="s">
        <v>18</v>
      </c>
      <c r="I1070" t="str">
        <f>IF(VLOOKUP(Tabla1[[#This Row],[_ProductId (No es posible modificar)]],producto[],4,0)=0,"---",VLOOKUP(Tabla1[[#This Row],[_ProductId (No es posible modificar)]],producto[],4,0))</f>
        <v>---</v>
      </c>
    </row>
    <row r="1071" spans="1:9" x14ac:dyDescent="0.3">
      <c r="A1071" s="1">
        <v>37742</v>
      </c>
      <c r="C1071" t="s">
        <v>21</v>
      </c>
      <c r="D1071" t="s">
        <v>22</v>
      </c>
      <c r="E1071" t="s">
        <v>12</v>
      </c>
      <c r="F1071" t="s">
        <v>1342</v>
      </c>
      <c r="G1071" t="s">
        <v>24</v>
      </c>
      <c r="I1071" t="str">
        <f>IF(VLOOKUP(Tabla1[[#This Row],[_ProductId (No es posible modificar)]],producto[],5,0)=0,"---",VLOOKUP(Tabla1[[#This Row],[_ProductId (No es posible modificar)]],producto[],5,0))</f>
        <v>SUDADERA</v>
      </c>
    </row>
    <row r="1072" spans="1:9" x14ac:dyDescent="0.3">
      <c r="A1072" s="1">
        <v>37742</v>
      </c>
      <c r="C1072" t="s">
        <v>25</v>
      </c>
      <c r="D1072" t="s">
        <v>26</v>
      </c>
      <c r="E1072" t="s">
        <v>12</v>
      </c>
      <c r="F1072" t="s">
        <v>1343</v>
      </c>
      <c r="G1072" t="s">
        <v>28</v>
      </c>
      <c r="I1072" t="str">
        <f>IF(VLOOKUP(Tabla1[[#This Row],[_ProductId (No es posible modificar)]],producto[],6,0)=0,"---",VLOOKUP(Tabla1[[#This Row],[_ProductId (No es posible modificar)]],producto[],6,0))</f>
        <v>CUELLO REDONDO</v>
      </c>
    </row>
    <row r="1073" spans="1:9" x14ac:dyDescent="0.3">
      <c r="A1073" s="1">
        <v>37742</v>
      </c>
      <c r="C1073" t="s">
        <v>29</v>
      </c>
      <c r="D1073" t="s">
        <v>30</v>
      </c>
      <c r="E1073" t="s">
        <v>12</v>
      </c>
      <c r="F1073" t="s">
        <v>19</v>
      </c>
      <c r="G1073" t="s">
        <v>19</v>
      </c>
      <c r="I1073" t="s">
        <v>20</v>
      </c>
    </row>
    <row r="1074" spans="1:9" x14ac:dyDescent="0.3">
      <c r="A1074" s="1">
        <v>37742</v>
      </c>
      <c r="C1074" t="s">
        <v>31</v>
      </c>
      <c r="D1074" t="s">
        <v>32</v>
      </c>
      <c r="E1074" t="s">
        <v>33</v>
      </c>
      <c r="F1074" t="s">
        <v>19</v>
      </c>
      <c r="G1074" t="s">
        <v>19</v>
      </c>
      <c r="I1074" t="str">
        <f>IF(VLOOKUP(Tabla1[[#This Row],[_ProductId (No es posible modificar)]],producto[],8,0)=0,"---",VLOOKUP(Tabla1[[#This Row],[_ProductId (No es posible modificar)]],producto[],8,0))</f>
        <v>---</v>
      </c>
    </row>
    <row r="1075" spans="1:9" x14ac:dyDescent="0.3">
      <c r="A1075" s="1">
        <v>37742</v>
      </c>
      <c r="C1075" t="s">
        <v>34</v>
      </c>
      <c r="D1075" t="s">
        <v>35</v>
      </c>
      <c r="E1075" t="s">
        <v>36</v>
      </c>
      <c r="F1075" t="s">
        <v>19</v>
      </c>
      <c r="G1075" t="s">
        <v>19</v>
      </c>
      <c r="I1075" t="s">
        <v>20</v>
      </c>
    </row>
    <row r="1076" spans="1:9" x14ac:dyDescent="0.3">
      <c r="A1076" s="1">
        <v>37742</v>
      </c>
      <c r="C1076" t="s">
        <v>37</v>
      </c>
      <c r="D1076" t="s">
        <v>38</v>
      </c>
      <c r="E1076" t="s">
        <v>12</v>
      </c>
      <c r="F1076" t="s">
        <v>1344</v>
      </c>
      <c r="G1076" t="s">
        <v>40</v>
      </c>
    </row>
    <row r="1077" spans="1:9" x14ac:dyDescent="0.3">
      <c r="A1077" s="1">
        <v>37742</v>
      </c>
      <c r="C1077" t="s">
        <v>41</v>
      </c>
      <c r="D1077" t="s">
        <v>42</v>
      </c>
      <c r="E1077" t="s">
        <v>33</v>
      </c>
      <c r="F1077" t="s">
        <v>19</v>
      </c>
      <c r="G1077" t="s">
        <v>19</v>
      </c>
      <c r="I1077" t="s">
        <v>20</v>
      </c>
    </row>
    <row r="1078" spans="1:9" x14ac:dyDescent="0.3">
      <c r="A1078" s="1">
        <v>37742</v>
      </c>
      <c r="C1078" t="s">
        <v>43</v>
      </c>
      <c r="D1078" t="s">
        <v>44</v>
      </c>
      <c r="E1078" t="s">
        <v>33</v>
      </c>
      <c r="F1078" t="s">
        <v>19</v>
      </c>
      <c r="G1078" t="s">
        <v>19</v>
      </c>
      <c r="I1078" t="s">
        <v>20</v>
      </c>
    </row>
    <row r="1079" spans="1:9" x14ac:dyDescent="0.3">
      <c r="A1079" s="1">
        <v>37742</v>
      </c>
      <c r="C1079" t="s">
        <v>45</v>
      </c>
      <c r="D1079" t="s">
        <v>46</v>
      </c>
      <c r="E1079" t="s">
        <v>33</v>
      </c>
      <c r="F1079" t="s">
        <v>19</v>
      </c>
      <c r="G1079" t="s">
        <v>19</v>
      </c>
      <c r="I107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80" spans="1:9" x14ac:dyDescent="0.3">
      <c r="A1080" s="1">
        <v>37743</v>
      </c>
      <c r="C1080" t="s">
        <v>10</v>
      </c>
      <c r="D1080" t="s">
        <v>11</v>
      </c>
      <c r="E1080" t="s">
        <v>12</v>
      </c>
      <c r="F1080" t="s">
        <v>1345</v>
      </c>
      <c r="G1080" t="s">
        <v>14</v>
      </c>
      <c r="I1080" t="str">
        <f>IF(VLOOKUP(Tabla1[[#This Row],[_ProductId (No es posible modificar)]],producto[],3,0)=0,"---",VLOOKUP(Tabla1[[#This Row],[_ProductId (No es posible modificar)]],producto[],3,0))</f>
        <v>---</v>
      </c>
    </row>
    <row r="1081" spans="1:9" x14ac:dyDescent="0.3">
      <c r="A1081" s="1">
        <v>37743</v>
      </c>
      <c r="C1081" t="s">
        <v>15</v>
      </c>
      <c r="D1081" t="s">
        <v>16</v>
      </c>
      <c r="E1081" t="s">
        <v>12</v>
      </c>
      <c r="F1081" t="s">
        <v>1346</v>
      </c>
      <c r="G1081" t="s">
        <v>18</v>
      </c>
      <c r="I1081" t="str">
        <f>IF(VLOOKUP(Tabla1[[#This Row],[_ProductId (No es posible modificar)]],producto[],4,0)=0,"---",VLOOKUP(Tabla1[[#This Row],[_ProductId (No es posible modificar)]],producto[],4,0))</f>
        <v>---</v>
      </c>
    </row>
    <row r="1082" spans="1:9" x14ac:dyDescent="0.3">
      <c r="A1082" s="1">
        <v>37743</v>
      </c>
      <c r="C1082" t="s">
        <v>21</v>
      </c>
      <c r="D1082" t="s">
        <v>22</v>
      </c>
      <c r="E1082" t="s">
        <v>12</v>
      </c>
      <c r="F1082" t="s">
        <v>1347</v>
      </c>
      <c r="G1082" t="s">
        <v>24</v>
      </c>
      <c r="I1082" t="str">
        <f>IF(VLOOKUP(Tabla1[[#This Row],[_ProductId (No es posible modificar)]],producto[],5,0)=0,"---",VLOOKUP(Tabla1[[#This Row],[_ProductId (No es posible modificar)]],producto[],5,0))</f>
        <v>SUDADERA</v>
      </c>
    </row>
    <row r="1083" spans="1:9" x14ac:dyDescent="0.3">
      <c r="A1083" s="1">
        <v>37743</v>
      </c>
      <c r="C1083" t="s">
        <v>25</v>
      </c>
      <c r="D1083" t="s">
        <v>26</v>
      </c>
      <c r="E1083" t="s">
        <v>12</v>
      </c>
      <c r="F1083" t="s">
        <v>1348</v>
      </c>
      <c r="G1083" t="s">
        <v>28</v>
      </c>
      <c r="I1083" t="str">
        <f>IF(VLOOKUP(Tabla1[[#This Row],[_ProductId (No es posible modificar)]],producto[],6,0)=0,"---",VLOOKUP(Tabla1[[#This Row],[_ProductId (No es posible modificar)]],producto[],6,0))</f>
        <v>CUELLO REDONDO</v>
      </c>
    </row>
    <row r="1084" spans="1:9" x14ac:dyDescent="0.3">
      <c r="A1084" s="1">
        <v>37743</v>
      </c>
      <c r="C1084" t="s">
        <v>29</v>
      </c>
      <c r="D1084" t="s">
        <v>30</v>
      </c>
      <c r="E1084" t="s">
        <v>12</v>
      </c>
      <c r="F1084" t="s">
        <v>19</v>
      </c>
      <c r="G1084" t="s">
        <v>19</v>
      </c>
      <c r="I1084" t="s">
        <v>20</v>
      </c>
    </row>
    <row r="1085" spans="1:9" x14ac:dyDescent="0.3">
      <c r="A1085" s="1">
        <v>37743</v>
      </c>
      <c r="C1085" t="s">
        <v>31</v>
      </c>
      <c r="D1085" t="s">
        <v>32</v>
      </c>
      <c r="E1085" t="s">
        <v>33</v>
      </c>
      <c r="F1085" t="s">
        <v>19</v>
      </c>
      <c r="G1085" t="s">
        <v>19</v>
      </c>
      <c r="I1085" t="str">
        <f>IF(VLOOKUP(Tabla1[[#This Row],[_ProductId (No es posible modificar)]],producto[],8,0)=0,"---",VLOOKUP(Tabla1[[#This Row],[_ProductId (No es posible modificar)]],producto[],8,0))</f>
        <v>---</v>
      </c>
    </row>
    <row r="1086" spans="1:9" x14ac:dyDescent="0.3">
      <c r="A1086" s="1">
        <v>37743</v>
      </c>
      <c r="C1086" t="s">
        <v>34</v>
      </c>
      <c r="D1086" t="s">
        <v>35</v>
      </c>
      <c r="E1086" t="s">
        <v>36</v>
      </c>
      <c r="F1086" t="s">
        <v>19</v>
      </c>
      <c r="G1086" t="s">
        <v>19</v>
      </c>
      <c r="I1086" t="s">
        <v>20</v>
      </c>
    </row>
    <row r="1087" spans="1:9" x14ac:dyDescent="0.3">
      <c r="A1087" s="1">
        <v>37743</v>
      </c>
      <c r="C1087" t="s">
        <v>37</v>
      </c>
      <c r="D1087" t="s">
        <v>38</v>
      </c>
      <c r="E1087" t="s">
        <v>12</v>
      </c>
      <c r="F1087" t="s">
        <v>1349</v>
      </c>
      <c r="G1087" t="s">
        <v>40</v>
      </c>
    </row>
    <row r="1088" spans="1:9" x14ac:dyDescent="0.3">
      <c r="A1088" s="1">
        <v>37743</v>
      </c>
      <c r="C1088" t="s">
        <v>41</v>
      </c>
      <c r="D1088" t="s">
        <v>42</v>
      </c>
      <c r="E1088" t="s">
        <v>33</v>
      </c>
      <c r="F1088" t="s">
        <v>19</v>
      </c>
      <c r="G1088" t="s">
        <v>19</v>
      </c>
      <c r="I1088" t="s">
        <v>20</v>
      </c>
    </row>
    <row r="1089" spans="1:9" x14ac:dyDescent="0.3">
      <c r="A1089" s="1">
        <v>37743</v>
      </c>
      <c r="C1089" t="s">
        <v>43</v>
      </c>
      <c r="D1089" t="s">
        <v>44</v>
      </c>
      <c r="E1089" t="s">
        <v>33</v>
      </c>
      <c r="F1089" t="s">
        <v>19</v>
      </c>
      <c r="G1089" t="s">
        <v>19</v>
      </c>
      <c r="I1089" t="s">
        <v>20</v>
      </c>
    </row>
    <row r="1090" spans="1:9" x14ac:dyDescent="0.3">
      <c r="A1090" s="1">
        <v>37743</v>
      </c>
      <c r="C1090" t="s">
        <v>45</v>
      </c>
      <c r="D1090" t="s">
        <v>46</v>
      </c>
      <c r="E1090" t="s">
        <v>33</v>
      </c>
      <c r="F1090" t="s">
        <v>19</v>
      </c>
      <c r="G1090" t="s">
        <v>19</v>
      </c>
      <c r="I109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91" spans="1:9" x14ac:dyDescent="0.3">
      <c r="A1091" s="1">
        <v>37744</v>
      </c>
      <c r="C1091" t="s">
        <v>10</v>
      </c>
      <c r="D1091" t="s">
        <v>11</v>
      </c>
      <c r="E1091" t="s">
        <v>12</v>
      </c>
      <c r="F1091" t="s">
        <v>1350</v>
      </c>
      <c r="G1091" t="s">
        <v>14</v>
      </c>
      <c r="I1091" t="str">
        <f>IF(VLOOKUP(Tabla1[[#This Row],[_ProductId (No es posible modificar)]],producto[],3,0)=0,"---",VLOOKUP(Tabla1[[#This Row],[_ProductId (No es posible modificar)]],producto[],3,0))</f>
        <v>---</v>
      </c>
    </row>
    <row r="1092" spans="1:9" x14ac:dyDescent="0.3">
      <c r="A1092" s="1">
        <v>37744</v>
      </c>
      <c r="C1092" t="s">
        <v>15</v>
      </c>
      <c r="D1092" t="s">
        <v>16</v>
      </c>
      <c r="E1092" t="s">
        <v>12</v>
      </c>
      <c r="F1092" t="s">
        <v>1351</v>
      </c>
      <c r="G1092" t="s">
        <v>18</v>
      </c>
      <c r="I1092" t="str">
        <f>IF(VLOOKUP(Tabla1[[#This Row],[_ProductId (No es posible modificar)]],producto[],4,0)=0,"---",VLOOKUP(Tabla1[[#This Row],[_ProductId (No es posible modificar)]],producto[],4,0))</f>
        <v>---</v>
      </c>
    </row>
    <row r="1093" spans="1:9" x14ac:dyDescent="0.3">
      <c r="A1093" s="1">
        <v>37744</v>
      </c>
      <c r="C1093" t="s">
        <v>21</v>
      </c>
      <c r="D1093" t="s">
        <v>22</v>
      </c>
      <c r="E1093" t="s">
        <v>12</v>
      </c>
      <c r="F1093" t="s">
        <v>1352</v>
      </c>
      <c r="G1093" t="s">
        <v>24</v>
      </c>
      <c r="I1093" t="str">
        <f>IF(VLOOKUP(Tabla1[[#This Row],[_ProductId (No es posible modificar)]],producto[],5,0)=0,"---",VLOOKUP(Tabla1[[#This Row],[_ProductId (No es posible modificar)]],producto[],5,0))</f>
        <v>SUDADERA</v>
      </c>
    </row>
    <row r="1094" spans="1:9" x14ac:dyDescent="0.3">
      <c r="A1094" s="1">
        <v>37744</v>
      </c>
      <c r="C1094" t="s">
        <v>25</v>
      </c>
      <c r="D1094" t="s">
        <v>26</v>
      </c>
      <c r="E1094" t="s">
        <v>12</v>
      </c>
      <c r="F1094" t="s">
        <v>1353</v>
      </c>
      <c r="G1094" t="s">
        <v>28</v>
      </c>
      <c r="I1094" t="str">
        <f>IF(VLOOKUP(Tabla1[[#This Row],[_ProductId (No es posible modificar)]],producto[],6,0)=0,"---",VLOOKUP(Tabla1[[#This Row],[_ProductId (No es posible modificar)]],producto[],6,0))</f>
        <v>CUELLO REDONDO</v>
      </c>
    </row>
    <row r="1095" spans="1:9" x14ac:dyDescent="0.3">
      <c r="A1095" s="1">
        <v>37744</v>
      </c>
      <c r="C1095" t="s">
        <v>29</v>
      </c>
      <c r="D1095" t="s">
        <v>30</v>
      </c>
      <c r="E1095" t="s">
        <v>12</v>
      </c>
      <c r="F1095" t="s">
        <v>19</v>
      </c>
      <c r="G1095" t="s">
        <v>19</v>
      </c>
      <c r="I1095" t="s">
        <v>20</v>
      </c>
    </row>
    <row r="1096" spans="1:9" x14ac:dyDescent="0.3">
      <c r="A1096" s="1">
        <v>37744</v>
      </c>
      <c r="C1096" t="s">
        <v>31</v>
      </c>
      <c r="D1096" t="s">
        <v>32</v>
      </c>
      <c r="E1096" t="s">
        <v>33</v>
      </c>
      <c r="F1096" t="s">
        <v>19</v>
      </c>
      <c r="G1096" t="s">
        <v>19</v>
      </c>
      <c r="I1096" t="str">
        <f>IF(VLOOKUP(Tabla1[[#This Row],[_ProductId (No es posible modificar)]],producto[],8,0)=0,"---",VLOOKUP(Tabla1[[#This Row],[_ProductId (No es posible modificar)]],producto[],8,0))</f>
        <v>---</v>
      </c>
    </row>
    <row r="1097" spans="1:9" x14ac:dyDescent="0.3">
      <c r="A1097" s="1">
        <v>37744</v>
      </c>
      <c r="C1097" t="s">
        <v>34</v>
      </c>
      <c r="D1097" t="s">
        <v>35</v>
      </c>
      <c r="E1097" t="s">
        <v>36</v>
      </c>
      <c r="F1097" t="s">
        <v>19</v>
      </c>
      <c r="G1097" t="s">
        <v>19</v>
      </c>
      <c r="I1097" t="s">
        <v>20</v>
      </c>
    </row>
    <row r="1098" spans="1:9" x14ac:dyDescent="0.3">
      <c r="A1098" s="1">
        <v>37744</v>
      </c>
      <c r="C1098" t="s">
        <v>37</v>
      </c>
      <c r="D1098" t="s">
        <v>38</v>
      </c>
      <c r="E1098" t="s">
        <v>12</v>
      </c>
      <c r="F1098" t="s">
        <v>1354</v>
      </c>
      <c r="G1098" t="s">
        <v>40</v>
      </c>
    </row>
    <row r="1099" spans="1:9" x14ac:dyDescent="0.3">
      <c r="A1099" s="1">
        <v>37744</v>
      </c>
      <c r="C1099" t="s">
        <v>41</v>
      </c>
      <c r="D1099" t="s">
        <v>42</v>
      </c>
      <c r="E1099" t="s">
        <v>33</v>
      </c>
      <c r="F1099" t="s">
        <v>19</v>
      </c>
      <c r="G1099" t="s">
        <v>19</v>
      </c>
      <c r="I1099" t="s">
        <v>20</v>
      </c>
    </row>
    <row r="1100" spans="1:9" x14ac:dyDescent="0.3">
      <c r="A1100" s="1">
        <v>37744</v>
      </c>
      <c r="C1100" t="s">
        <v>43</v>
      </c>
      <c r="D1100" t="s">
        <v>44</v>
      </c>
      <c r="E1100" t="s">
        <v>33</v>
      </c>
      <c r="F1100" t="s">
        <v>19</v>
      </c>
      <c r="G1100" t="s">
        <v>19</v>
      </c>
      <c r="I1100" t="s">
        <v>20</v>
      </c>
    </row>
    <row r="1101" spans="1:9" x14ac:dyDescent="0.3">
      <c r="A1101" s="1">
        <v>37744</v>
      </c>
      <c r="C1101" t="s">
        <v>45</v>
      </c>
      <c r="D1101" t="s">
        <v>46</v>
      </c>
      <c r="E1101" t="s">
        <v>33</v>
      </c>
      <c r="F1101" t="s">
        <v>19</v>
      </c>
      <c r="G1101" t="s">
        <v>19</v>
      </c>
      <c r="I110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02" spans="1:9" x14ac:dyDescent="0.3">
      <c r="A1102" s="1">
        <v>37745</v>
      </c>
      <c r="C1102" t="s">
        <v>10</v>
      </c>
      <c r="D1102" t="s">
        <v>11</v>
      </c>
      <c r="E1102" t="s">
        <v>12</v>
      </c>
      <c r="F1102" t="s">
        <v>1355</v>
      </c>
      <c r="G1102" t="s">
        <v>14</v>
      </c>
      <c r="I1102" t="str">
        <f>IF(VLOOKUP(Tabla1[[#This Row],[_ProductId (No es posible modificar)]],producto[],3,0)=0,"---",VLOOKUP(Tabla1[[#This Row],[_ProductId (No es posible modificar)]],producto[],3,0))</f>
        <v>---</v>
      </c>
    </row>
    <row r="1103" spans="1:9" x14ac:dyDescent="0.3">
      <c r="A1103" s="1">
        <v>37745</v>
      </c>
      <c r="C1103" t="s">
        <v>15</v>
      </c>
      <c r="D1103" t="s">
        <v>16</v>
      </c>
      <c r="E1103" t="s">
        <v>12</v>
      </c>
      <c r="F1103" t="s">
        <v>1356</v>
      </c>
      <c r="G1103" t="s">
        <v>18</v>
      </c>
      <c r="I1103" t="str">
        <f>IF(VLOOKUP(Tabla1[[#This Row],[_ProductId (No es posible modificar)]],producto[],4,0)=0,"---",VLOOKUP(Tabla1[[#This Row],[_ProductId (No es posible modificar)]],producto[],4,0))</f>
        <v>---</v>
      </c>
    </row>
    <row r="1104" spans="1:9" x14ac:dyDescent="0.3">
      <c r="A1104" s="1">
        <v>37745</v>
      </c>
      <c r="C1104" t="s">
        <v>21</v>
      </c>
      <c r="D1104" t="s">
        <v>22</v>
      </c>
      <c r="E1104" t="s">
        <v>12</v>
      </c>
      <c r="F1104" t="s">
        <v>1357</v>
      </c>
      <c r="G1104" t="s">
        <v>24</v>
      </c>
      <c r="I1104" t="str">
        <f>IF(VLOOKUP(Tabla1[[#This Row],[_ProductId (No es posible modificar)]],producto[],5,0)=0,"---",VLOOKUP(Tabla1[[#This Row],[_ProductId (No es posible modificar)]],producto[],5,0))</f>
        <v>SUDADERA</v>
      </c>
    </row>
    <row r="1105" spans="1:9" x14ac:dyDescent="0.3">
      <c r="A1105" s="1">
        <v>37745</v>
      </c>
      <c r="C1105" t="s">
        <v>25</v>
      </c>
      <c r="D1105" t="s">
        <v>26</v>
      </c>
      <c r="E1105" t="s">
        <v>12</v>
      </c>
      <c r="F1105" t="s">
        <v>1358</v>
      </c>
      <c r="G1105" t="s">
        <v>28</v>
      </c>
      <c r="I1105" t="str">
        <f>IF(VLOOKUP(Tabla1[[#This Row],[_ProductId (No es posible modificar)]],producto[],6,0)=0,"---",VLOOKUP(Tabla1[[#This Row],[_ProductId (No es posible modificar)]],producto[],6,0))</f>
        <v>CUELLO REDONDO</v>
      </c>
    </row>
    <row r="1106" spans="1:9" x14ac:dyDescent="0.3">
      <c r="A1106" s="1">
        <v>37745</v>
      </c>
      <c r="C1106" t="s">
        <v>29</v>
      </c>
      <c r="D1106" t="s">
        <v>30</v>
      </c>
      <c r="E1106" t="s">
        <v>12</v>
      </c>
      <c r="F1106" t="s">
        <v>19</v>
      </c>
      <c r="G1106" t="s">
        <v>19</v>
      </c>
      <c r="I1106" t="s">
        <v>20</v>
      </c>
    </row>
    <row r="1107" spans="1:9" x14ac:dyDescent="0.3">
      <c r="A1107" s="1">
        <v>37745</v>
      </c>
      <c r="C1107" t="s">
        <v>31</v>
      </c>
      <c r="D1107" t="s">
        <v>32</v>
      </c>
      <c r="E1107" t="s">
        <v>33</v>
      </c>
      <c r="F1107" t="s">
        <v>19</v>
      </c>
      <c r="G1107" t="s">
        <v>19</v>
      </c>
      <c r="I1107" t="str">
        <f>IF(VLOOKUP(Tabla1[[#This Row],[_ProductId (No es posible modificar)]],producto[],8,0)=0,"---",VLOOKUP(Tabla1[[#This Row],[_ProductId (No es posible modificar)]],producto[],8,0))</f>
        <v>---</v>
      </c>
    </row>
    <row r="1108" spans="1:9" x14ac:dyDescent="0.3">
      <c r="A1108" s="1">
        <v>37745</v>
      </c>
      <c r="C1108" t="s">
        <v>34</v>
      </c>
      <c r="D1108" t="s">
        <v>35</v>
      </c>
      <c r="E1108" t="s">
        <v>36</v>
      </c>
      <c r="F1108" t="s">
        <v>19</v>
      </c>
      <c r="G1108" t="s">
        <v>19</v>
      </c>
      <c r="I1108" t="s">
        <v>20</v>
      </c>
    </row>
    <row r="1109" spans="1:9" x14ac:dyDescent="0.3">
      <c r="A1109" s="1">
        <v>37745</v>
      </c>
      <c r="C1109" t="s">
        <v>37</v>
      </c>
      <c r="D1109" t="s">
        <v>38</v>
      </c>
      <c r="E1109" t="s">
        <v>12</v>
      </c>
      <c r="F1109" t="s">
        <v>1359</v>
      </c>
      <c r="G1109" t="s">
        <v>40</v>
      </c>
    </row>
    <row r="1110" spans="1:9" x14ac:dyDescent="0.3">
      <c r="A1110" s="1">
        <v>37745</v>
      </c>
      <c r="C1110" t="s">
        <v>41</v>
      </c>
      <c r="D1110" t="s">
        <v>42</v>
      </c>
      <c r="E1110" t="s">
        <v>33</v>
      </c>
      <c r="F1110" t="s">
        <v>19</v>
      </c>
      <c r="G1110" t="s">
        <v>19</v>
      </c>
      <c r="I1110" t="s">
        <v>20</v>
      </c>
    </row>
    <row r="1111" spans="1:9" x14ac:dyDescent="0.3">
      <c r="A1111" s="1">
        <v>37745</v>
      </c>
      <c r="C1111" t="s">
        <v>43</v>
      </c>
      <c r="D1111" t="s">
        <v>44</v>
      </c>
      <c r="E1111" t="s">
        <v>33</v>
      </c>
      <c r="F1111" t="s">
        <v>19</v>
      </c>
      <c r="G1111" t="s">
        <v>19</v>
      </c>
      <c r="I1111" t="s">
        <v>20</v>
      </c>
    </row>
    <row r="1112" spans="1:9" x14ac:dyDescent="0.3">
      <c r="A1112" s="1">
        <v>37745</v>
      </c>
      <c r="C1112" t="s">
        <v>45</v>
      </c>
      <c r="D1112" t="s">
        <v>46</v>
      </c>
      <c r="E1112" t="s">
        <v>33</v>
      </c>
      <c r="F1112" t="s">
        <v>19</v>
      </c>
      <c r="G1112" t="s">
        <v>19</v>
      </c>
      <c r="I111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13" spans="1:9" x14ac:dyDescent="0.3">
      <c r="A1113" s="1">
        <v>37746</v>
      </c>
      <c r="C1113" t="s">
        <v>10</v>
      </c>
      <c r="D1113" t="s">
        <v>11</v>
      </c>
      <c r="E1113" t="s">
        <v>12</v>
      </c>
      <c r="F1113" t="s">
        <v>1360</v>
      </c>
      <c r="G1113" t="s">
        <v>14</v>
      </c>
      <c r="I1113" t="str">
        <f>IF(VLOOKUP(Tabla1[[#This Row],[_ProductId (No es posible modificar)]],producto[],3,0)=0,"---",VLOOKUP(Tabla1[[#This Row],[_ProductId (No es posible modificar)]],producto[],3,0))</f>
        <v>---</v>
      </c>
    </row>
    <row r="1114" spans="1:9" x14ac:dyDescent="0.3">
      <c r="A1114" s="1">
        <v>37746</v>
      </c>
      <c r="C1114" t="s">
        <v>15</v>
      </c>
      <c r="D1114" t="s">
        <v>16</v>
      </c>
      <c r="E1114" t="s">
        <v>12</v>
      </c>
      <c r="F1114" t="s">
        <v>1361</v>
      </c>
      <c r="G1114" t="s">
        <v>18</v>
      </c>
      <c r="I1114" t="str">
        <f>IF(VLOOKUP(Tabla1[[#This Row],[_ProductId (No es posible modificar)]],producto[],4,0)=0,"---",VLOOKUP(Tabla1[[#This Row],[_ProductId (No es posible modificar)]],producto[],4,0))</f>
        <v>---</v>
      </c>
    </row>
    <row r="1115" spans="1:9" x14ac:dyDescent="0.3">
      <c r="A1115" s="1">
        <v>37746</v>
      </c>
      <c r="C1115" t="s">
        <v>21</v>
      </c>
      <c r="D1115" t="s">
        <v>22</v>
      </c>
      <c r="E1115" t="s">
        <v>12</v>
      </c>
      <c r="F1115" t="s">
        <v>1362</v>
      </c>
      <c r="G1115" t="s">
        <v>24</v>
      </c>
      <c r="I1115" t="str">
        <f>IF(VLOOKUP(Tabla1[[#This Row],[_ProductId (No es posible modificar)]],producto[],5,0)=0,"---",VLOOKUP(Tabla1[[#This Row],[_ProductId (No es posible modificar)]],producto[],5,0))</f>
        <v>CHAMARRA</v>
      </c>
    </row>
    <row r="1116" spans="1:9" x14ac:dyDescent="0.3">
      <c r="A1116" s="1">
        <v>37746</v>
      </c>
      <c r="C1116" t="s">
        <v>25</v>
      </c>
      <c r="D1116" t="s">
        <v>26</v>
      </c>
      <c r="E1116" t="s">
        <v>12</v>
      </c>
      <c r="F1116" t="s">
        <v>1363</v>
      </c>
      <c r="G1116" t="s">
        <v>28</v>
      </c>
      <c r="I1116" t="str">
        <f>IF(VLOOKUP(Tabla1[[#This Row],[_ProductId (No es posible modificar)]],producto[],6,0)=0,"---",VLOOKUP(Tabla1[[#This Row],[_ProductId (No es posible modificar)]],producto[],6,0))</f>
        <v>MANGA LARGA</v>
      </c>
    </row>
    <row r="1117" spans="1:9" x14ac:dyDescent="0.3">
      <c r="A1117" s="1">
        <v>37746</v>
      </c>
      <c r="C1117" t="s">
        <v>29</v>
      </c>
      <c r="D1117" t="s">
        <v>30</v>
      </c>
      <c r="E1117" t="s">
        <v>12</v>
      </c>
      <c r="F1117" t="s">
        <v>19</v>
      </c>
      <c r="G1117" t="s">
        <v>19</v>
      </c>
      <c r="I1117" t="s">
        <v>20</v>
      </c>
    </row>
    <row r="1118" spans="1:9" x14ac:dyDescent="0.3">
      <c r="A1118" s="1">
        <v>37746</v>
      </c>
      <c r="C1118" t="s">
        <v>31</v>
      </c>
      <c r="D1118" t="s">
        <v>32</v>
      </c>
      <c r="E1118" t="s">
        <v>33</v>
      </c>
      <c r="F1118" t="s">
        <v>19</v>
      </c>
      <c r="G1118" t="s">
        <v>19</v>
      </c>
      <c r="I1118" t="str">
        <f>IF(VLOOKUP(Tabla1[[#This Row],[_ProductId (No es posible modificar)]],producto[],8,0)=0,"---",VLOOKUP(Tabla1[[#This Row],[_ProductId (No es posible modificar)]],producto[],8,0))</f>
        <v>---</v>
      </c>
    </row>
    <row r="1119" spans="1:9" x14ac:dyDescent="0.3">
      <c r="A1119" s="1">
        <v>37746</v>
      </c>
      <c r="C1119" t="s">
        <v>34</v>
      </c>
      <c r="D1119" t="s">
        <v>35</v>
      </c>
      <c r="E1119" t="s">
        <v>36</v>
      </c>
      <c r="F1119" t="s">
        <v>19</v>
      </c>
      <c r="G1119" t="s">
        <v>19</v>
      </c>
      <c r="I1119" t="s">
        <v>20</v>
      </c>
    </row>
    <row r="1120" spans="1:9" x14ac:dyDescent="0.3">
      <c r="A1120" s="1">
        <v>37746</v>
      </c>
      <c r="C1120" t="s">
        <v>37</v>
      </c>
      <c r="D1120" t="s">
        <v>38</v>
      </c>
      <c r="E1120" t="s">
        <v>12</v>
      </c>
      <c r="F1120" t="s">
        <v>1364</v>
      </c>
      <c r="G1120" t="s">
        <v>40</v>
      </c>
    </row>
    <row r="1121" spans="1:9" x14ac:dyDescent="0.3">
      <c r="A1121" s="1">
        <v>37746</v>
      </c>
      <c r="C1121" t="s">
        <v>41</v>
      </c>
      <c r="D1121" t="s">
        <v>42</v>
      </c>
      <c r="E1121" t="s">
        <v>33</v>
      </c>
      <c r="F1121" t="s">
        <v>19</v>
      </c>
      <c r="G1121" t="s">
        <v>19</v>
      </c>
      <c r="I1121" t="s">
        <v>20</v>
      </c>
    </row>
    <row r="1122" spans="1:9" x14ac:dyDescent="0.3">
      <c r="A1122" s="1">
        <v>37746</v>
      </c>
      <c r="C1122" t="s">
        <v>43</v>
      </c>
      <c r="D1122" t="s">
        <v>44</v>
      </c>
      <c r="E1122" t="s">
        <v>33</v>
      </c>
      <c r="F1122" t="s">
        <v>19</v>
      </c>
      <c r="G1122" t="s">
        <v>19</v>
      </c>
      <c r="I1122" t="s">
        <v>20</v>
      </c>
    </row>
    <row r="1123" spans="1:9" x14ac:dyDescent="0.3">
      <c r="A1123" s="1">
        <v>37746</v>
      </c>
      <c r="C1123" t="s">
        <v>45</v>
      </c>
      <c r="D1123" t="s">
        <v>46</v>
      </c>
      <c r="E1123" t="s">
        <v>33</v>
      </c>
      <c r="F1123" t="s">
        <v>19</v>
      </c>
      <c r="G1123" t="s">
        <v>19</v>
      </c>
      <c r="I11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4" spans="1:9" x14ac:dyDescent="0.3">
      <c r="A1124" s="1">
        <v>37747</v>
      </c>
      <c r="C1124" t="s">
        <v>10</v>
      </c>
      <c r="D1124" t="s">
        <v>11</v>
      </c>
      <c r="E1124" t="s">
        <v>12</v>
      </c>
      <c r="F1124" t="s">
        <v>1365</v>
      </c>
      <c r="G1124" t="s">
        <v>14</v>
      </c>
      <c r="I1124" t="str">
        <f>IF(VLOOKUP(Tabla1[[#This Row],[_ProductId (No es posible modificar)]],producto[],3,0)=0,"---",VLOOKUP(Tabla1[[#This Row],[_ProductId (No es posible modificar)]],producto[],3,0))</f>
        <v>---</v>
      </c>
    </row>
    <row r="1125" spans="1:9" x14ac:dyDescent="0.3">
      <c r="A1125" s="1">
        <v>37747</v>
      </c>
      <c r="C1125" t="s">
        <v>15</v>
      </c>
      <c r="D1125" t="s">
        <v>16</v>
      </c>
      <c r="E1125" t="s">
        <v>12</v>
      </c>
      <c r="F1125" t="s">
        <v>1366</v>
      </c>
      <c r="G1125" t="s">
        <v>18</v>
      </c>
      <c r="I1125" t="str">
        <f>IF(VLOOKUP(Tabla1[[#This Row],[_ProductId (No es posible modificar)]],producto[],4,0)=0,"---",VLOOKUP(Tabla1[[#This Row],[_ProductId (No es posible modificar)]],producto[],4,0))</f>
        <v>---</v>
      </c>
    </row>
    <row r="1126" spans="1:9" x14ac:dyDescent="0.3">
      <c r="A1126" s="1">
        <v>37747</v>
      </c>
      <c r="C1126" t="s">
        <v>21</v>
      </c>
      <c r="D1126" t="s">
        <v>22</v>
      </c>
      <c r="E1126" t="s">
        <v>12</v>
      </c>
      <c r="F1126" t="s">
        <v>1367</v>
      </c>
      <c r="G1126" t="s">
        <v>24</v>
      </c>
      <c r="I1126" t="str">
        <f>IF(VLOOKUP(Tabla1[[#This Row],[_ProductId (No es posible modificar)]],producto[],5,0)=0,"---",VLOOKUP(Tabla1[[#This Row],[_ProductId (No es posible modificar)]],producto[],5,0))</f>
        <v>CHAMARRA</v>
      </c>
    </row>
    <row r="1127" spans="1:9" x14ac:dyDescent="0.3">
      <c r="A1127" s="1">
        <v>37747</v>
      </c>
      <c r="C1127" t="s">
        <v>25</v>
      </c>
      <c r="D1127" t="s">
        <v>26</v>
      </c>
      <c r="E1127" t="s">
        <v>12</v>
      </c>
      <c r="F1127" t="s">
        <v>1368</v>
      </c>
      <c r="G1127" t="s">
        <v>28</v>
      </c>
      <c r="I1127" t="str">
        <f>IF(VLOOKUP(Tabla1[[#This Row],[_ProductId (No es posible modificar)]],producto[],6,0)=0,"---",VLOOKUP(Tabla1[[#This Row],[_ProductId (No es posible modificar)]],producto[],6,0))</f>
        <v>MANGA LARGA</v>
      </c>
    </row>
    <row r="1128" spans="1:9" x14ac:dyDescent="0.3">
      <c r="A1128" s="1">
        <v>37747</v>
      </c>
      <c r="C1128" t="s">
        <v>29</v>
      </c>
      <c r="D1128" t="s">
        <v>30</v>
      </c>
      <c r="E1128" t="s">
        <v>12</v>
      </c>
      <c r="F1128" t="s">
        <v>19</v>
      </c>
      <c r="G1128" t="s">
        <v>19</v>
      </c>
      <c r="I1128" t="s">
        <v>20</v>
      </c>
    </row>
    <row r="1129" spans="1:9" x14ac:dyDescent="0.3">
      <c r="A1129" s="1">
        <v>37747</v>
      </c>
      <c r="C1129" t="s">
        <v>31</v>
      </c>
      <c r="D1129" t="s">
        <v>32</v>
      </c>
      <c r="E1129" t="s">
        <v>33</v>
      </c>
      <c r="F1129" t="s">
        <v>19</v>
      </c>
      <c r="G1129" t="s">
        <v>19</v>
      </c>
      <c r="I1129" t="str">
        <f>IF(VLOOKUP(Tabla1[[#This Row],[_ProductId (No es posible modificar)]],producto[],8,0)=0,"---",VLOOKUP(Tabla1[[#This Row],[_ProductId (No es posible modificar)]],producto[],8,0))</f>
        <v>---</v>
      </c>
    </row>
    <row r="1130" spans="1:9" x14ac:dyDescent="0.3">
      <c r="A1130" s="1">
        <v>37747</v>
      </c>
      <c r="C1130" t="s">
        <v>34</v>
      </c>
      <c r="D1130" t="s">
        <v>35</v>
      </c>
      <c r="E1130" t="s">
        <v>36</v>
      </c>
      <c r="F1130" t="s">
        <v>19</v>
      </c>
      <c r="G1130" t="s">
        <v>19</v>
      </c>
      <c r="I1130" t="s">
        <v>20</v>
      </c>
    </row>
    <row r="1131" spans="1:9" x14ac:dyDescent="0.3">
      <c r="A1131" s="1">
        <v>37747</v>
      </c>
      <c r="C1131" t="s">
        <v>37</v>
      </c>
      <c r="D1131" t="s">
        <v>38</v>
      </c>
      <c r="E1131" t="s">
        <v>12</v>
      </c>
      <c r="F1131" t="s">
        <v>1369</v>
      </c>
      <c r="G1131" t="s">
        <v>40</v>
      </c>
    </row>
    <row r="1132" spans="1:9" x14ac:dyDescent="0.3">
      <c r="A1132" s="1">
        <v>37747</v>
      </c>
      <c r="C1132" t="s">
        <v>41</v>
      </c>
      <c r="D1132" t="s">
        <v>42</v>
      </c>
      <c r="E1132" t="s">
        <v>33</v>
      </c>
      <c r="F1132" t="s">
        <v>19</v>
      </c>
      <c r="G1132" t="s">
        <v>19</v>
      </c>
      <c r="I1132" t="s">
        <v>20</v>
      </c>
    </row>
    <row r="1133" spans="1:9" x14ac:dyDescent="0.3">
      <c r="A1133" s="1">
        <v>37747</v>
      </c>
      <c r="C1133" t="s">
        <v>43</v>
      </c>
      <c r="D1133" t="s">
        <v>44</v>
      </c>
      <c r="E1133" t="s">
        <v>33</v>
      </c>
      <c r="F1133" t="s">
        <v>19</v>
      </c>
      <c r="G1133" t="s">
        <v>19</v>
      </c>
      <c r="I1133" t="s">
        <v>20</v>
      </c>
    </row>
    <row r="1134" spans="1:9" x14ac:dyDescent="0.3">
      <c r="A1134" s="1">
        <v>37747</v>
      </c>
      <c r="C1134" t="s">
        <v>45</v>
      </c>
      <c r="D1134" t="s">
        <v>46</v>
      </c>
      <c r="E1134" t="s">
        <v>33</v>
      </c>
      <c r="F1134" t="s">
        <v>19</v>
      </c>
      <c r="G1134" t="s">
        <v>19</v>
      </c>
      <c r="I11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35" spans="1:9" x14ac:dyDescent="0.3">
      <c r="A1135" s="1">
        <v>37748</v>
      </c>
      <c r="C1135" t="s">
        <v>10</v>
      </c>
      <c r="D1135" t="s">
        <v>11</v>
      </c>
      <c r="E1135" t="s">
        <v>12</v>
      </c>
      <c r="F1135" t="s">
        <v>1370</v>
      </c>
      <c r="G1135" t="s">
        <v>14</v>
      </c>
      <c r="I1135" t="str">
        <f>IF(VLOOKUP(Tabla1[[#This Row],[_ProductId (No es posible modificar)]],producto[],3,0)=0,"---",VLOOKUP(Tabla1[[#This Row],[_ProductId (No es posible modificar)]],producto[],3,0))</f>
        <v>---</v>
      </c>
    </row>
    <row r="1136" spans="1:9" x14ac:dyDescent="0.3">
      <c r="A1136" s="1">
        <v>37748</v>
      </c>
      <c r="C1136" t="s">
        <v>15</v>
      </c>
      <c r="D1136" t="s">
        <v>16</v>
      </c>
      <c r="E1136" t="s">
        <v>12</v>
      </c>
      <c r="F1136" t="s">
        <v>1371</v>
      </c>
      <c r="G1136" t="s">
        <v>18</v>
      </c>
      <c r="I1136" t="str">
        <f>IF(VLOOKUP(Tabla1[[#This Row],[_ProductId (No es posible modificar)]],producto[],4,0)=0,"---",VLOOKUP(Tabla1[[#This Row],[_ProductId (No es posible modificar)]],producto[],4,0))</f>
        <v>---</v>
      </c>
    </row>
    <row r="1137" spans="1:9" x14ac:dyDescent="0.3">
      <c r="A1137" s="1">
        <v>37748</v>
      </c>
      <c r="C1137" t="s">
        <v>21</v>
      </c>
      <c r="D1137" t="s">
        <v>22</v>
      </c>
      <c r="E1137" t="s">
        <v>12</v>
      </c>
      <c r="F1137" t="s">
        <v>1372</v>
      </c>
      <c r="G1137" t="s">
        <v>24</v>
      </c>
      <c r="I1137" t="str">
        <f>IF(VLOOKUP(Tabla1[[#This Row],[_ProductId (No es posible modificar)]],producto[],5,0)=0,"---",VLOOKUP(Tabla1[[#This Row],[_ProductId (No es posible modificar)]],producto[],5,0))</f>
        <v>CHAMARRA</v>
      </c>
    </row>
    <row r="1138" spans="1:9" x14ac:dyDescent="0.3">
      <c r="A1138" s="1">
        <v>37748</v>
      </c>
      <c r="C1138" t="s">
        <v>25</v>
      </c>
      <c r="D1138" t="s">
        <v>26</v>
      </c>
      <c r="E1138" t="s">
        <v>12</v>
      </c>
      <c r="F1138" t="s">
        <v>1373</v>
      </c>
      <c r="G1138" t="s">
        <v>28</v>
      </c>
      <c r="I1138" t="str">
        <f>IF(VLOOKUP(Tabla1[[#This Row],[_ProductId (No es posible modificar)]],producto[],6,0)=0,"---",VLOOKUP(Tabla1[[#This Row],[_ProductId (No es posible modificar)]],producto[],6,0))</f>
        <v>MANGA LARGA</v>
      </c>
    </row>
    <row r="1139" spans="1:9" x14ac:dyDescent="0.3">
      <c r="A1139" s="1">
        <v>37748</v>
      </c>
      <c r="C1139" t="s">
        <v>29</v>
      </c>
      <c r="D1139" t="s">
        <v>30</v>
      </c>
      <c r="E1139" t="s">
        <v>12</v>
      </c>
      <c r="F1139" t="s">
        <v>19</v>
      </c>
      <c r="G1139" t="s">
        <v>19</v>
      </c>
      <c r="I1139" t="s">
        <v>20</v>
      </c>
    </row>
    <row r="1140" spans="1:9" x14ac:dyDescent="0.3">
      <c r="A1140" s="1">
        <v>37748</v>
      </c>
      <c r="C1140" t="s">
        <v>31</v>
      </c>
      <c r="D1140" t="s">
        <v>32</v>
      </c>
      <c r="E1140" t="s">
        <v>33</v>
      </c>
      <c r="F1140" t="s">
        <v>19</v>
      </c>
      <c r="G1140" t="s">
        <v>19</v>
      </c>
      <c r="I1140" t="str">
        <f>IF(VLOOKUP(Tabla1[[#This Row],[_ProductId (No es posible modificar)]],producto[],8,0)=0,"---",VLOOKUP(Tabla1[[#This Row],[_ProductId (No es posible modificar)]],producto[],8,0))</f>
        <v>---</v>
      </c>
    </row>
    <row r="1141" spans="1:9" x14ac:dyDescent="0.3">
      <c r="A1141" s="1">
        <v>37748</v>
      </c>
      <c r="C1141" t="s">
        <v>34</v>
      </c>
      <c r="D1141" t="s">
        <v>35</v>
      </c>
      <c r="E1141" t="s">
        <v>36</v>
      </c>
      <c r="F1141" t="s">
        <v>19</v>
      </c>
      <c r="G1141" t="s">
        <v>19</v>
      </c>
      <c r="I1141" t="s">
        <v>20</v>
      </c>
    </row>
    <row r="1142" spans="1:9" x14ac:dyDescent="0.3">
      <c r="A1142" s="1">
        <v>37748</v>
      </c>
      <c r="C1142" t="s">
        <v>37</v>
      </c>
      <c r="D1142" t="s">
        <v>38</v>
      </c>
      <c r="E1142" t="s">
        <v>12</v>
      </c>
      <c r="F1142" t="s">
        <v>1374</v>
      </c>
      <c r="G1142" t="s">
        <v>40</v>
      </c>
    </row>
    <row r="1143" spans="1:9" x14ac:dyDescent="0.3">
      <c r="A1143" s="1">
        <v>37748</v>
      </c>
      <c r="C1143" t="s">
        <v>41</v>
      </c>
      <c r="D1143" t="s">
        <v>42</v>
      </c>
      <c r="E1143" t="s">
        <v>33</v>
      </c>
      <c r="F1143" t="s">
        <v>19</v>
      </c>
      <c r="G1143" t="s">
        <v>19</v>
      </c>
      <c r="I1143" t="s">
        <v>20</v>
      </c>
    </row>
    <row r="1144" spans="1:9" x14ac:dyDescent="0.3">
      <c r="A1144" s="1">
        <v>37748</v>
      </c>
      <c r="C1144" t="s">
        <v>43</v>
      </c>
      <c r="D1144" t="s">
        <v>44</v>
      </c>
      <c r="E1144" t="s">
        <v>33</v>
      </c>
      <c r="F1144" t="s">
        <v>19</v>
      </c>
      <c r="G1144" t="s">
        <v>19</v>
      </c>
      <c r="I1144" t="s">
        <v>20</v>
      </c>
    </row>
    <row r="1145" spans="1:9" x14ac:dyDescent="0.3">
      <c r="A1145" s="1">
        <v>37748</v>
      </c>
      <c r="C1145" t="s">
        <v>45</v>
      </c>
      <c r="D1145" t="s">
        <v>46</v>
      </c>
      <c r="E1145" t="s">
        <v>33</v>
      </c>
      <c r="F1145" t="s">
        <v>19</v>
      </c>
      <c r="G1145" t="s">
        <v>19</v>
      </c>
      <c r="I11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46" spans="1:9" x14ac:dyDescent="0.3">
      <c r="A1146" s="1">
        <v>37749</v>
      </c>
      <c r="C1146" t="s">
        <v>10</v>
      </c>
      <c r="D1146" t="s">
        <v>11</v>
      </c>
      <c r="E1146" t="s">
        <v>12</v>
      </c>
      <c r="F1146" t="s">
        <v>1375</v>
      </c>
      <c r="G1146" t="s">
        <v>14</v>
      </c>
      <c r="I1146" t="str">
        <f>IF(VLOOKUP(Tabla1[[#This Row],[_ProductId (No es posible modificar)]],producto[],3,0)=0,"---",VLOOKUP(Tabla1[[#This Row],[_ProductId (No es posible modificar)]],producto[],3,0))</f>
        <v>---</v>
      </c>
    </row>
    <row r="1147" spans="1:9" x14ac:dyDescent="0.3">
      <c r="A1147" s="1">
        <v>37749</v>
      </c>
      <c r="C1147" t="s">
        <v>15</v>
      </c>
      <c r="D1147" t="s">
        <v>16</v>
      </c>
      <c r="E1147" t="s">
        <v>12</v>
      </c>
      <c r="F1147" t="s">
        <v>1376</v>
      </c>
      <c r="G1147" t="s">
        <v>18</v>
      </c>
      <c r="I1147" t="str">
        <f>IF(VLOOKUP(Tabla1[[#This Row],[_ProductId (No es posible modificar)]],producto[],4,0)=0,"---",VLOOKUP(Tabla1[[#This Row],[_ProductId (No es posible modificar)]],producto[],4,0))</f>
        <v>---</v>
      </c>
    </row>
    <row r="1148" spans="1:9" x14ac:dyDescent="0.3">
      <c r="A1148" s="1">
        <v>37749</v>
      </c>
      <c r="C1148" t="s">
        <v>21</v>
      </c>
      <c r="D1148" t="s">
        <v>22</v>
      </c>
      <c r="E1148" t="s">
        <v>12</v>
      </c>
      <c r="F1148" t="s">
        <v>1377</v>
      </c>
      <c r="G1148" t="s">
        <v>24</v>
      </c>
      <c r="I1148" t="str">
        <f>IF(VLOOKUP(Tabla1[[#This Row],[_ProductId (No es posible modificar)]],producto[],5,0)=0,"---",VLOOKUP(Tabla1[[#This Row],[_ProductId (No es posible modificar)]],producto[],5,0))</f>
        <v>CHAMARRA</v>
      </c>
    </row>
    <row r="1149" spans="1:9" x14ac:dyDescent="0.3">
      <c r="A1149" s="1">
        <v>37749</v>
      </c>
      <c r="C1149" t="s">
        <v>25</v>
      </c>
      <c r="D1149" t="s">
        <v>26</v>
      </c>
      <c r="E1149" t="s">
        <v>12</v>
      </c>
      <c r="F1149" t="s">
        <v>1378</v>
      </c>
      <c r="G1149" t="s">
        <v>28</v>
      </c>
      <c r="I1149" t="str">
        <f>IF(VLOOKUP(Tabla1[[#This Row],[_ProductId (No es posible modificar)]],producto[],6,0)=0,"---",VLOOKUP(Tabla1[[#This Row],[_ProductId (No es posible modificar)]],producto[],6,0))</f>
        <v>MANGA LARGA</v>
      </c>
    </row>
    <row r="1150" spans="1:9" x14ac:dyDescent="0.3">
      <c r="A1150" s="1">
        <v>37749</v>
      </c>
      <c r="C1150" t="s">
        <v>29</v>
      </c>
      <c r="D1150" t="s">
        <v>30</v>
      </c>
      <c r="E1150" t="s">
        <v>12</v>
      </c>
      <c r="F1150" t="s">
        <v>19</v>
      </c>
      <c r="G1150" t="s">
        <v>19</v>
      </c>
      <c r="I1150" t="s">
        <v>20</v>
      </c>
    </row>
    <row r="1151" spans="1:9" x14ac:dyDescent="0.3">
      <c r="A1151" s="1">
        <v>37749</v>
      </c>
      <c r="C1151" t="s">
        <v>31</v>
      </c>
      <c r="D1151" t="s">
        <v>32</v>
      </c>
      <c r="E1151" t="s">
        <v>33</v>
      </c>
      <c r="F1151" t="s">
        <v>19</v>
      </c>
      <c r="G1151" t="s">
        <v>19</v>
      </c>
      <c r="I1151" t="str">
        <f>IF(VLOOKUP(Tabla1[[#This Row],[_ProductId (No es posible modificar)]],producto[],8,0)=0,"---",VLOOKUP(Tabla1[[#This Row],[_ProductId (No es posible modificar)]],producto[],8,0))</f>
        <v>---</v>
      </c>
    </row>
    <row r="1152" spans="1:9" x14ac:dyDescent="0.3">
      <c r="A1152" s="1">
        <v>37749</v>
      </c>
      <c r="C1152" t="s">
        <v>34</v>
      </c>
      <c r="D1152" t="s">
        <v>35</v>
      </c>
      <c r="E1152" t="s">
        <v>36</v>
      </c>
      <c r="F1152" t="s">
        <v>19</v>
      </c>
      <c r="G1152" t="s">
        <v>19</v>
      </c>
      <c r="I1152" t="s">
        <v>20</v>
      </c>
    </row>
    <row r="1153" spans="1:9" x14ac:dyDescent="0.3">
      <c r="A1153" s="1">
        <v>37749</v>
      </c>
      <c r="C1153" t="s">
        <v>37</v>
      </c>
      <c r="D1153" t="s">
        <v>38</v>
      </c>
      <c r="E1153" t="s">
        <v>12</v>
      </c>
      <c r="F1153" t="s">
        <v>1379</v>
      </c>
      <c r="G1153" t="s">
        <v>40</v>
      </c>
    </row>
    <row r="1154" spans="1:9" x14ac:dyDescent="0.3">
      <c r="A1154" s="1">
        <v>37749</v>
      </c>
      <c r="C1154" t="s">
        <v>41</v>
      </c>
      <c r="D1154" t="s">
        <v>42</v>
      </c>
      <c r="E1154" t="s">
        <v>33</v>
      </c>
      <c r="F1154" t="s">
        <v>19</v>
      </c>
      <c r="G1154" t="s">
        <v>19</v>
      </c>
      <c r="I1154" t="s">
        <v>20</v>
      </c>
    </row>
    <row r="1155" spans="1:9" x14ac:dyDescent="0.3">
      <c r="A1155" s="1">
        <v>37749</v>
      </c>
      <c r="C1155" t="s">
        <v>43</v>
      </c>
      <c r="D1155" t="s">
        <v>44</v>
      </c>
      <c r="E1155" t="s">
        <v>33</v>
      </c>
      <c r="F1155" t="s">
        <v>19</v>
      </c>
      <c r="G1155" t="s">
        <v>19</v>
      </c>
      <c r="I1155" t="s">
        <v>20</v>
      </c>
    </row>
    <row r="1156" spans="1:9" x14ac:dyDescent="0.3">
      <c r="A1156" s="1">
        <v>37749</v>
      </c>
      <c r="C1156" t="s">
        <v>45</v>
      </c>
      <c r="D1156" t="s">
        <v>46</v>
      </c>
      <c r="E1156" t="s">
        <v>33</v>
      </c>
      <c r="F1156" t="s">
        <v>19</v>
      </c>
      <c r="G1156" t="s">
        <v>19</v>
      </c>
      <c r="I11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57" spans="1:9" x14ac:dyDescent="0.3">
      <c r="A1157" s="1">
        <v>37750</v>
      </c>
      <c r="C1157" t="s">
        <v>10</v>
      </c>
      <c r="D1157" t="s">
        <v>11</v>
      </c>
      <c r="E1157" t="s">
        <v>12</v>
      </c>
      <c r="F1157" t="s">
        <v>1380</v>
      </c>
      <c r="G1157" t="s">
        <v>14</v>
      </c>
      <c r="I1157" t="str">
        <f>IF(VLOOKUP(Tabla1[[#This Row],[_ProductId (No es posible modificar)]],producto[],3,0)=0,"---",VLOOKUP(Tabla1[[#This Row],[_ProductId (No es posible modificar)]],producto[],3,0))</f>
        <v>---</v>
      </c>
    </row>
    <row r="1158" spans="1:9" x14ac:dyDescent="0.3">
      <c r="A1158" s="1">
        <v>37750</v>
      </c>
      <c r="C1158" t="s">
        <v>15</v>
      </c>
      <c r="D1158" t="s">
        <v>16</v>
      </c>
      <c r="E1158" t="s">
        <v>12</v>
      </c>
      <c r="F1158" t="s">
        <v>1381</v>
      </c>
      <c r="G1158" t="s">
        <v>18</v>
      </c>
      <c r="I1158" t="str">
        <f>IF(VLOOKUP(Tabla1[[#This Row],[_ProductId (No es posible modificar)]],producto[],4,0)=0,"---",VLOOKUP(Tabla1[[#This Row],[_ProductId (No es posible modificar)]],producto[],4,0))</f>
        <v>---</v>
      </c>
    </row>
    <row r="1159" spans="1:9" x14ac:dyDescent="0.3">
      <c r="A1159" s="1">
        <v>37750</v>
      </c>
      <c r="C1159" t="s">
        <v>21</v>
      </c>
      <c r="D1159" t="s">
        <v>22</v>
      </c>
      <c r="E1159" t="s">
        <v>12</v>
      </c>
      <c r="F1159" t="s">
        <v>1382</v>
      </c>
      <c r="G1159" t="s">
        <v>24</v>
      </c>
      <c r="I1159" t="str">
        <f>IF(VLOOKUP(Tabla1[[#This Row],[_ProductId (No es posible modificar)]],producto[],5,0)=0,"---",VLOOKUP(Tabla1[[#This Row],[_ProductId (No es posible modificar)]],producto[],5,0))</f>
        <v>PLAYERA</v>
      </c>
    </row>
    <row r="1160" spans="1:9" x14ac:dyDescent="0.3">
      <c r="A1160" s="1">
        <v>37750</v>
      </c>
      <c r="C1160" t="s">
        <v>25</v>
      </c>
      <c r="D1160" t="s">
        <v>26</v>
      </c>
      <c r="E1160" t="s">
        <v>12</v>
      </c>
      <c r="F1160" t="s">
        <v>1383</v>
      </c>
      <c r="G1160" t="s">
        <v>28</v>
      </c>
      <c r="I1160" t="str">
        <f>IF(VLOOKUP(Tabla1[[#This Row],[_ProductId (No es posible modificar)]],producto[],6,0)=0,"---",VLOOKUP(Tabla1[[#This Row],[_ProductId (No es posible modificar)]],producto[],6,0))</f>
        <v>CUELLO REDONDO</v>
      </c>
    </row>
    <row r="1161" spans="1:9" x14ac:dyDescent="0.3">
      <c r="A1161" s="1">
        <v>37750</v>
      </c>
      <c r="C1161" t="s">
        <v>29</v>
      </c>
      <c r="D1161" t="s">
        <v>30</v>
      </c>
      <c r="E1161" t="s">
        <v>12</v>
      </c>
      <c r="F1161" t="s">
        <v>19</v>
      </c>
      <c r="G1161" t="s">
        <v>19</v>
      </c>
      <c r="I1161" t="s">
        <v>20</v>
      </c>
    </row>
    <row r="1162" spans="1:9" x14ac:dyDescent="0.3">
      <c r="A1162" s="1">
        <v>37750</v>
      </c>
      <c r="C1162" t="s">
        <v>31</v>
      </c>
      <c r="D1162" t="s">
        <v>32</v>
      </c>
      <c r="E1162" t="s">
        <v>33</v>
      </c>
      <c r="F1162" t="s">
        <v>19</v>
      </c>
      <c r="G1162" t="s">
        <v>19</v>
      </c>
      <c r="I1162" t="str">
        <f>IF(VLOOKUP(Tabla1[[#This Row],[_ProductId (No es posible modificar)]],producto[],8,0)=0,"---",VLOOKUP(Tabla1[[#This Row],[_ProductId (No es posible modificar)]],producto[],8,0))</f>
        <v>50% ALG / 50% POLIESTER</v>
      </c>
    </row>
    <row r="1163" spans="1:9" x14ac:dyDescent="0.3">
      <c r="A1163" s="1">
        <v>37750</v>
      </c>
      <c r="C1163" t="s">
        <v>34</v>
      </c>
      <c r="D1163" t="s">
        <v>35</v>
      </c>
      <c r="E1163" t="s">
        <v>36</v>
      </c>
      <c r="F1163" t="s">
        <v>19</v>
      </c>
      <c r="G1163" t="s">
        <v>19</v>
      </c>
      <c r="I1163" t="s">
        <v>20</v>
      </c>
    </row>
    <row r="1164" spans="1:9" x14ac:dyDescent="0.3">
      <c r="A1164" s="1">
        <v>37750</v>
      </c>
      <c r="C1164" t="s">
        <v>37</v>
      </c>
      <c r="D1164" t="s">
        <v>38</v>
      </c>
      <c r="E1164" t="s">
        <v>12</v>
      </c>
      <c r="F1164" t="s">
        <v>1384</v>
      </c>
      <c r="G1164" t="s">
        <v>40</v>
      </c>
    </row>
    <row r="1165" spans="1:9" x14ac:dyDescent="0.3">
      <c r="A1165" s="1">
        <v>37750</v>
      </c>
      <c r="C1165" t="s">
        <v>41</v>
      </c>
      <c r="D1165" t="s">
        <v>42</v>
      </c>
      <c r="E1165" t="s">
        <v>33</v>
      </c>
      <c r="F1165" t="s">
        <v>19</v>
      </c>
      <c r="G1165" t="s">
        <v>19</v>
      </c>
      <c r="I1165" t="s">
        <v>20</v>
      </c>
    </row>
    <row r="1166" spans="1:9" x14ac:dyDescent="0.3">
      <c r="A1166" s="1">
        <v>37750</v>
      </c>
      <c r="C1166" t="s">
        <v>43</v>
      </c>
      <c r="D1166" t="s">
        <v>44</v>
      </c>
      <c r="E1166" t="s">
        <v>33</v>
      </c>
      <c r="F1166" t="s">
        <v>19</v>
      </c>
      <c r="G1166" t="s">
        <v>19</v>
      </c>
      <c r="I1166" t="s">
        <v>20</v>
      </c>
    </row>
    <row r="1167" spans="1:9" x14ac:dyDescent="0.3">
      <c r="A1167" s="1">
        <v>37750</v>
      </c>
      <c r="C1167" t="s">
        <v>45</v>
      </c>
      <c r="D1167" t="s">
        <v>46</v>
      </c>
      <c r="E1167" t="s">
        <v>33</v>
      </c>
      <c r="F1167" t="s">
        <v>19</v>
      </c>
      <c r="G1167" t="s">
        <v>19</v>
      </c>
      <c r="I11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68" spans="1:9" x14ac:dyDescent="0.3">
      <c r="A1168" s="1">
        <v>37751</v>
      </c>
      <c r="C1168" t="s">
        <v>10</v>
      </c>
      <c r="D1168" t="s">
        <v>11</v>
      </c>
      <c r="E1168" t="s">
        <v>12</v>
      </c>
      <c r="F1168" t="s">
        <v>1385</v>
      </c>
      <c r="G1168" t="s">
        <v>14</v>
      </c>
      <c r="I1168" t="str">
        <f>IF(VLOOKUP(Tabla1[[#This Row],[_ProductId (No es posible modificar)]],producto[],3,0)=0,"---",VLOOKUP(Tabla1[[#This Row],[_ProductId (No es posible modificar)]],producto[],3,0))</f>
        <v>---</v>
      </c>
    </row>
    <row r="1169" spans="1:9" x14ac:dyDescent="0.3">
      <c r="A1169" s="1">
        <v>37751</v>
      </c>
      <c r="C1169" t="s">
        <v>15</v>
      </c>
      <c r="D1169" t="s">
        <v>16</v>
      </c>
      <c r="E1169" t="s">
        <v>12</v>
      </c>
      <c r="F1169" t="s">
        <v>1386</v>
      </c>
      <c r="G1169" t="s">
        <v>18</v>
      </c>
      <c r="I1169" t="str">
        <f>IF(VLOOKUP(Tabla1[[#This Row],[_ProductId (No es posible modificar)]],producto[],4,0)=0,"---",VLOOKUP(Tabla1[[#This Row],[_ProductId (No es posible modificar)]],producto[],4,0))</f>
        <v>---</v>
      </c>
    </row>
    <row r="1170" spans="1:9" x14ac:dyDescent="0.3">
      <c r="A1170" s="1">
        <v>37751</v>
      </c>
      <c r="C1170" t="s">
        <v>21</v>
      </c>
      <c r="D1170" t="s">
        <v>22</v>
      </c>
      <c r="E1170" t="s">
        <v>12</v>
      </c>
      <c r="F1170" t="s">
        <v>1387</v>
      </c>
      <c r="G1170" t="s">
        <v>24</v>
      </c>
      <c r="I1170" t="str">
        <f>IF(VLOOKUP(Tabla1[[#This Row],[_ProductId (No es posible modificar)]],producto[],5,0)=0,"---",VLOOKUP(Tabla1[[#This Row],[_ProductId (No es posible modificar)]],producto[],5,0))</f>
        <v>PLAYERA</v>
      </c>
    </row>
    <row r="1171" spans="1:9" x14ac:dyDescent="0.3">
      <c r="A1171" s="1">
        <v>37751</v>
      </c>
      <c r="C1171" t="s">
        <v>25</v>
      </c>
      <c r="D1171" t="s">
        <v>26</v>
      </c>
      <c r="E1171" t="s">
        <v>12</v>
      </c>
      <c r="F1171" t="s">
        <v>1388</v>
      </c>
      <c r="G1171" t="s">
        <v>28</v>
      </c>
      <c r="I1171" t="str">
        <f>IF(VLOOKUP(Tabla1[[#This Row],[_ProductId (No es posible modificar)]],producto[],6,0)=0,"---",VLOOKUP(Tabla1[[#This Row],[_ProductId (No es posible modificar)]],producto[],6,0))</f>
        <v>CUELLO REDONDO</v>
      </c>
    </row>
    <row r="1172" spans="1:9" x14ac:dyDescent="0.3">
      <c r="A1172" s="1">
        <v>37751</v>
      </c>
      <c r="C1172" t="s">
        <v>29</v>
      </c>
      <c r="D1172" t="s">
        <v>30</v>
      </c>
      <c r="E1172" t="s">
        <v>12</v>
      </c>
      <c r="F1172" t="s">
        <v>19</v>
      </c>
      <c r="G1172" t="s">
        <v>19</v>
      </c>
      <c r="I1172" t="s">
        <v>20</v>
      </c>
    </row>
    <row r="1173" spans="1:9" x14ac:dyDescent="0.3">
      <c r="A1173" s="1">
        <v>37751</v>
      </c>
      <c r="C1173" t="s">
        <v>31</v>
      </c>
      <c r="D1173" t="s">
        <v>32</v>
      </c>
      <c r="E1173" t="s">
        <v>33</v>
      </c>
      <c r="F1173" t="s">
        <v>19</v>
      </c>
      <c r="G1173" t="s">
        <v>19</v>
      </c>
      <c r="I1173" t="str">
        <f>IF(VLOOKUP(Tabla1[[#This Row],[_ProductId (No es posible modificar)]],producto[],8,0)=0,"---",VLOOKUP(Tabla1[[#This Row],[_ProductId (No es posible modificar)]],producto[],8,0))</f>
        <v>50% ALG / 50% POLIESTER</v>
      </c>
    </row>
    <row r="1174" spans="1:9" x14ac:dyDescent="0.3">
      <c r="A1174" s="1">
        <v>37751</v>
      </c>
      <c r="C1174" t="s">
        <v>34</v>
      </c>
      <c r="D1174" t="s">
        <v>35</v>
      </c>
      <c r="E1174" t="s">
        <v>36</v>
      </c>
      <c r="F1174" t="s">
        <v>19</v>
      </c>
      <c r="G1174" t="s">
        <v>19</v>
      </c>
      <c r="I1174" t="s">
        <v>20</v>
      </c>
    </row>
    <row r="1175" spans="1:9" x14ac:dyDescent="0.3">
      <c r="A1175" s="1">
        <v>37751</v>
      </c>
      <c r="C1175" t="s">
        <v>37</v>
      </c>
      <c r="D1175" t="s">
        <v>38</v>
      </c>
      <c r="E1175" t="s">
        <v>12</v>
      </c>
      <c r="F1175" t="s">
        <v>1389</v>
      </c>
      <c r="G1175" t="s">
        <v>40</v>
      </c>
    </row>
    <row r="1176" spans="1:9" x14ac:dyDescent="0.3">
      <c r="A1176" s="1">
        <v>37751</v>
      </c>
      <c r="C1176" t="s">
        <v>41</v>
      </c>
      <c r="D1176" t="s">
        <v>42</v>
      </c>
      <c r="E1176" t="s">
        <v>33</v>
      </c>
      <c r="F1176" t="s">
        <v>19</v>
      </c>
      <c r="G1176" t="s">
        <v>19</v>
      </c>
      <c r="I1176" t="s">
        <v>20</v>
      </c>
    </row>
    <row r="1177" spans="1:9" x14ac:dyDescent="0.3">
      <c r="A1177" s="1">
        <v>37751</v>
      </c>
      <c r="C1177" t="s">
        <v>43</v>
      </c>
      <c r="D1177" t="s">
        <v>44</v>
      </c>
      <c r="E1177" t="s">
        <v>33</v>
      </c>
      <c r="F1177" t="s">
        <v>19</v>
      </c>
      <c r="G1177" t="s">
        <v>19</v>
      </c>
      <c r="I1177" t="s">
        <v>20</v>
      </c>
    </row>
    <row r="1178" spans="1:9" x14ac:dyDescent="0.3">
      <c r="A1178" s="1">
        <v>37751</v>
      </c>
      <c r="C1178" t="s">
        <v>45</v>
      </c>
      <c r="D1178" t="s">
        <v>46</v>
      </c>
      <c r="E1178" t="s">
        <v>33</v>
      </c>
      <c r="F1178" t="s">
        <v>19</v>
      </c>
      <c r="G1178" t="s">
        <v>19</v>
      </c>
      <c r="I11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79" spans="1:9" x14ac:dyDescent="0.3">
      <c r="A1179" s="1">
        <v>37752</v>
      </c>
      <c r="C1179" t="s">
        <v>10</v>
      </c>
      <c r="D1179" t="s">
        <v>11</v>
      </c>
      <c r="E1179" t="s">
        <v>12</v>
      </c>
      <c r="F1179" t="s">
        <v>1390</v>
      </c>
      <c r="G1179" t="s">
        <v>14</v>
      </c>
      <c r="I1179" t="str">
        <f>IF(VLOOKUP(Tabla1[[#This Row],[_ProductId (No es posible modificar)]],producto[],3,0)=0,"---",VLOOKUP(Tabla1[[#This Row],[_ProductId (No es posible modificar)]],producto[],3,0))</f>
        <v>---</v>
      </c>
    </row>
    <row r="1180" spans="1:9" x14ac:dyDescent="0.3">
      <c r="A1180" s="1">
        <v>37752</v>
      </c>
      <c r="C1180" t="s">
        <v>15</v>
      </c>
      <c r="D1180" t="s">
        <v>16</v>
      </c>
      <c r="E1180" t="s">
        <v>12</v>
      </c>
      <c r="F1180" t="s">
        <v>1391</v>
      </c>
      <c r="G1180" t="s">
        <v>18</v>
      </c>
      <c r="I1180" t="str">
        <f>IF(VLOOKUP(Tabla1[[#This Row],[_ProductId (No es posible modificar)]],producto[],4,0)=0,"---",VLOOKUP(Tabla1[[#This Row],[_ProductId (No es posible modificar)]],producto[],4,0))</f>
        <v>---</v>
      </c>
    </row>
    <row r="1181" spans="1:9" x14ac:dyDescent="0.3">
      <c r="A1181" s="1">
        <v>37752</v>
      </c>
      <c r="C1181" t="s">
        <v>21</v>
      </c>
      <c r="D1181" t="s">
        <v>22</v>
      </c>
      <c r="E1181" t="s">
        <v>12</v>
      </c>
      <c r="F1181" t="s">
        <v>1392</v>
      </c>
      <c r="G1181" t="s">
        <v>24</v>
      </c>
      <c r="I1181" t="str">
        <f>IF(VLOOKUP(Tabla1[[#This Row],[_ProductId (No es posible modificar)]],producto[],5,0)=0,"---",VLOOKUP(Tabla1[[#This Row],[_ProductId (No es posible modificar)]],producto[],5,0))</f>
        <v>PLAYERA</v>
      </c>
    </row>
    <row r="1182" spans="1:9" x14ac:dyDescent="0.3">
      <c r="A1182" s="1">
        <v>37752</v>
      </c>
      <c r="C1182" t="s">
        <v>25</v>
      </c>
      <c r="D1182" t="s">
        <v>26</v>
      </c>
      <c r="E1182" t="s">
        <v>12</v>
      </c>
      <c r="F1182" t="s">
        <v>1393</v>
      </c>
      <c r="G1182" t="s">
        <v>28</v>
      </c>
      <c r="I1182" t="str">
        <f>IF(VLOOKUP(Tabla1[[#This Row],[_ProductId (No es posible modificar)]],producto[],6,0)=0,"---",VLOOKUP(Tabla1[[#This Row],[_ProductId (No es posible modificar)]],producto[],6,0))</f>
        <v>CUELLO REDONDO</v>
      </c>
    </row>
    <row r="1183" spans="1:9" x14ac:dyDescent="0.3">
      <c r="A1183" s="1">
        <v>37752</v>
      </c>
      <c r="C1183" t="s">
        <v>29</v>
      </c>
      <c r="D1183" t="s">
        <v>30</v>
      </c>
      <c r="E1183" t="s">
        <v>12</v>
      </c>
      <c r="F1183" t="s">
        <v>19</v>
      </c>
      <c r="G1183" t="s">
        <v>19</v>
      </c>
      <c r="I1183" t="s">
        <v>20</v>
      </c>
    </row>
    <row r="1184" spans="1:9" x14ac:dyDescent="0.3">
      <c r="A1184" s="1">
        <v>37752</v>
      </c>
      <c r="C1184" t="s">
        <v>31</v>
      </c>
      <c r="D1184" t="s">
        <v>32</v>
      </c>
      <c r="E1184" t="s">
        <v>33</v>
      </c>
      <c r="F1184" t="s">
        <v>19</v>
      </c>
      <c r="G1184" t="s">
        <v>19</v>
      </c>
      <c r="I1184" t="str">
        <f>IF(VLOOKUP(Tabla1[[#This Row],[_ProductId (No es posible modificar)]],producto[],8,0)=0,"---",VLOOKUP(Tabla1[[#This Row],[_ProductId (No es posible modificar)]],producto[],8,0))</f>
        <v>50% ALG / 50% POLIESTER</v>
      </c>
    </row>
    <row r="1185" spans="1:9" x14ac:dyDescent="0.3">
      <c r="A1185" s="1">
        <v>37752</v>
      </c>
      <c r="C1185" t="s">
        <v>34</v>
      </c>
      <c r="D1185" t="s">
        <v>35</v>
      </c>
      <c r="E1185" t="s">
        <v>36</v>
      </c>
      <c r="F1185" t="s">
        <v>19</v>
      </c>
      <c r="G1185" t="s">
        <v>19</v>
      </c>
      <c r="I1185" t="s">
        <v>20</v>
      </c>
    </row>
    <row r="1186" spans="1:9" x14ac:dyDescent="0.3">
      <c r="A1186" s="1">
        <v>37752</v>
      </c>
      <c r="C1186" t="s">
        <v>37</v>
      </c>
      <c r="D1186" t="s">
        <v>38</v>
      </c>
      <c r="E1186" t="s">
        <v>12</v>
      </c>
      <c r="F1186" t="s">
        <v>1394</v>
      </c>
      <c r="G1186" t="s">
        <v>40</v>
      </c>
    </row>
    <row r="1187" spans="1:9" x14ac:dyDescent="0.3">
      <c r="A1187" s="1">
        <v>37752</v>
      </c>
      <c r="C1187" t="s">
        <v>41</v>
      </c>
      <c r="D1187" t="s">
        <v>42</v>
      </c>
      <c r="E1187" t="s">
        <v>33</v>
      </c>
      <c r="F1187" t="s">
        <v>19</v>
      </c>
      <c r="G1187" t="s">
        <v>19</v>
      </c>
      <c r="I1187" t="s">
        <v>20</v>
      </c>
    </row>
    <row r="1188" spans="1:9" x14ac:dyDescent="0.3">
      <c r="A1188" s="1">
        <v>37752</v>
      </c>
      <c r="C1188" t="s">
        <v>43</v>
      </c>
      <c r="D1188" t="s">
        <v>44</v>
      </c>
      <c r="E1188" t="s">
        <v>33</v>
      </c>
      <c r="F1188" t="s">
        <v>19</v>
      </c>
      <c r="G1188" t="s">
        <v>19</v>
      </c>
      <c r="I1188" t="s">
        <v>20</v>
      </c>
    </row>
    <row r="1189" spans="1:9" x14ac:dyDescent="0.3">
      <c r="A1189" s="1">
        <v>37752</v>
      </c>
      <c r="C1189" t="s">
        <v>45</v>
      </c>
      <c r="D1189" t="s">
        <v>46</v>
      </c>
      <c r="E1189" t="s">
        <v>33</v>
      </c>
      <c r="F1189" t="s">
        <v>19</v>
      </c>
      <c r="G1189" t="s">
        <v>19</v>
      </c>
      <c r="I11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90" spans="1:9" x14ac:dyDescent="0.3">
      <c r="A1190" s="1">
        <v>37753</v>
      </c>
      <c r="C1190" t="s">
        <v>10</v>
      </c>
      <c r="D1190" t="s">
        <v>11</v>
      </c>
      <c r="E1190" t="s">
        <v>12</v>
      </c>
      <c r="F1190" t="s">
        <v>1395</v>
      </c>
      <c r="G1190" t="s">
        <v>14</v>
      </c>
      <c r="I1190" t="str">
        <f>IF(VLOOKUP(Tabla1[[#This Row],[_ProductId (No es posible modificar)]],producto[],3,0)=0,"---",VLOOKUP(Tabla1[[#This Row],[_ProductId (No es posible modificar)]],producto[],3,0))</f>
        <v>---</v>
      </c>
    </row>
    <row r="1191" spans="1:9" x14ac:dyDescent="0.3">
      <c r="A1191" s="1">
        <v>37753</v>
      </c>
      <c r="C1191" t="s">
        <v>15</v>
      </c>
      <c r="D1191" t="s">
        <v>16</v>
      </c>
      <c r="E1191" t="s">
        <v>12</v>
      </c>
      <c r="F1191" t="s">
        <v>1396</v>
      </c>
      <c r="G1191" t="s">
        <v>18</v>
      </c>
      <c r="I1191" t="str">
        <f>IF(VLOOKUP(Tabla1[[#This Row],[_ProductId (No es posible modificar)]],producto[],4,0)=0,"---",VLOOKUP(Tabla1[[#This Row],[_ProductId (No es posible modificar)]],producto[],4,0))</f>
        <v>---</v>
      </c>
    </row>
    <row r="1192" spans="1:9" x14ac:dyDescent="0.3">
      <c r="A1192" s="1">
        <v>37753</v>
      </c>
      <c r="C1192" t="s">
        <v>21</v>
      </c>
      <c r="D1192" t="s">
        <v>22</v>
      </c>
      <c r="E1192" t="s">
        <v>12</v>
      </c>
      <c r="F1192" t="s">
        <v>1397</v>
      </c>
      <c r="G1192" t="s">
        <v>24</v>
      </c>
      <c r="I1192" t="str">
        <f>IF(VLOOKUP(Tabla1[[#This Row],[_ProductId (No es posible modificar)]],producto[],5,0)=0,"---",VLOOKUP(Tabla1[[#This Row],[_ProductId (No es posible modificar)]],producto[],5,0))</f>
        <v>PLAYERA</v>
      </c>
    </row>
    <row r="1193" spans="1:9" x14ac:dyDescent="0.3">
      <c r="A1193" s="1">
        <v>37753</v>
      </c>
      <c r="C1193" t="s">
        <v>25</v>
      </c>
      <c r="D1193" t="s">
        <v>26</v>
      </c>
      <c r="E1193" t="s">
        <v>12</v>
      </c>
      <c r="F1193" t="s">
        <v>1398</v>
      </c>
      <c r="G1193" t="s">
        <v>28</v>
      </c>
      <c r="I1193" t="str">
        <f>IF(VLOOKUP(Tabla1[[#This Row],[_ProductId (No es posible modificar)]],producto[],6,0)=0,"---",VLOOKUP(Tabla1[[#This Row],[_ProductId (No es posible modificar)]],producto[],6,0))</f>
        <v>CUELLO REDONDO</v>
      </c>
    </row>
    <row r="1194" spans="1:9" x14ac:dyDescent="0.3">
      <c r="A1194" s="1">
        <v>37753</v>
      </c>
      <c r="C1194" t="s">
        <v>29</v>
      </c>
      <c r="D1194" t="s">
        <v>30</v>
      </c>
      <c r="E1194" t="s">
        <v>12</v>
      </c>
      <c r="F1194" t="s">
        <v>19</v>
      </c>
      <c r="G1194" t="s">
        <v>19</v>
      </c>
      <c r="I1194" t="s">
        <v>20</v>
      </c>
    </row>
    <row r="1195" spans="1:9" x14ac:dyDescent="0.3">
      <c r="A1195" s="1">
        <v>37753</v>
      </c>
      <c r="C1195" t="s">
        <v>31</v>
      </c>
      <c r="D1195" t="s">
        <v>32</v>
      </c>
      <c r="E1195" t="s">
        <v>33</v>
      </c>
      <c r="F1195" t="s">
        <v>19</v>
      </c>
      <c r="G1195" t="s">
        <v>19</v>
      </c>
      <c r="I1195" t="str">
        <f>IF(VLOOKUP(Tabla1[[#This Row],[_ProductId (No es posible modificar)]],producto[],8,0)=0,"---",VLOOKUP(Tabla1[[#This Row],[_ProductId (No es posible modificar)]],producto[],8,0))</f>
        <v>50% ALG / 50% POLIESTER</v>
      </c>
    </row>
    <row r="1196" spans="1:9" x14ac:dyDescent="0.3">
      <c r="A1196" s="1">
        <v>37753</v>
      </c>
      <c r="C1196" t="s">
        <v>34</v>
      </c>
      <c r="D1196" t="s">
        <v>35</v>
      </c>
      <c r="E1196" t="s">
        <v>36</v>
      </c>
      <c r="F1196" t="s">
        <v>19</v>
      </c>
      <c r="G1196" t="s">
        <v>19</v>
      </c>
      <c r="I1196" t="s">
        <v>20</v>
      </c>
    </row>
    <row r="1197" spans="1:9" x14ac:dyDescent="0.3">
      <c r="A1197" s="1">
        <v>37753</v>
      </c>
      <c r="C1197" t="s">
        <v>37</v>
      </c>
      <c r="D1197" t="s">
        <v>38</v>
      </c>
      <c r="E1197" t="s">
        <v>12</v>
      </c>
      <c r="F1197" t="s">
        <v>1399</v>
      </c>
      <c r="G1197" t="s">
        <v>40</v>
      </c>
    </row>
    <row r="1198" spans="1:9" x14ac:dyDescent="0.3">
      <c r="A1198" s="1">
        <v>37753</v>
      </c>
      <c r="C1198" t="s">
        <v>41</v>
      </c>
      <c r="D1198" t="s">
        <v>42</v>
      </c>
      <c r="E1198" t="s">
        <v>33</v>
      </c>
      <c r="F1198" t="s">
        <v>19</v>
      </c>
      <c r="G1198" t="s">
        <v>19</v>
      </c>
      <c r="I1198" t="s">
        <v>20</v>
      </c>
    </row>
    <row r="1199" spans="1:9" x14ac:dyDescent="0.3">
      <c r="A1199" s="1">
        <v>37753</v>
      </c>
      <c r="C1199" t="s">
        <v>43</v>
      </c>
      <c r="D1199" t="s">
        <v>44</v>
      </c>
      <c r="E1199" t="s">
        <v>33</v>
      </c>
      <c r="F1199" t="s">
        <v>19</v>
      </c>
      <c r="G1199" t="s">
        <v>19</v>
      </c>
      <c r="I1199" t="s">
        <v>20</v>
      </c>
    </row>
    <row r="1200" spans="1:9" x14ac:dyDescent="0.3">
      <c r="A1200" s="1">
        <v>37753</v>
      </c>
      <c r="C1200" t="s">
        <v>45</v>
      </c>
      <c r="D1200" t="s">
        <v>46</v>
      </c>
      <c r="E1200" t="s">
        <v>33</v>
      </c>
      <c r="F1200" t="s">
        <v>19</v>
      </c>
      <c r="G1200" t="s">
        <v>19</v>
      </c>
      <c r="I12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01" spans="1:9" x14ac:dyDescent="0.3">
      <c r="A1201" s="1">
        <v>37754</v>
      </c>
      <c r="C1201" t="s">
        <v>10</v>
      </c>
      <c r="D1201" t="s">
        <v>11</v>
      </c>
      <c r="E1201" t="s">
        <v>12</v>
      </c>
      <c r="F1201" t="s">
        <v>1400</v>
      </c>
      <c r="G1201" t="s">
        <v>14</v>
      </c>
      <c r="I1201" t="str">
        <f>IF(VLOOKUP(Tabla1[[#This Row],[_ProductId (No es posible modificar)]],producto[],3,0)=0,"---",VLOOKUP(Tabla1[[#This Row],[_ProductId (No es posible modificar)]],producto[],3,0))</f>
        <v>---</v>
      </c>
    </row>
    <row r="1202" spans="1:9" x14ac:dyDescent="0.3">
      <c r="A1202" s="1">
        <v>37754</v>
      </c>
      <c r="C1202" t="s">
        <v>15</v>
      </c>
      <c r="D1202" t="s">
        <v>16</v>
      </c>
      <c r="E1202" t="s">
        <v>12</v>
      </c>
      <c r="F1202" t="s">
        <v>1401</v>
      </c>
      <c r="G1202" t="s">
        <v>18</v>
      </c>
      <c r="I1202" t="str">
        <f>IF(VLOOKUP(Tabla1[[#This Row],[_ProductId (No es posible modificar)]],producto[],4,0)=0,"---",VLOOKUP(Tabla1[[#This Row],[_ProductId (No es posible modificar)]],producto[],4,0))</f>
        <v>---</v>
      </c>
    </row>
    <row r="1203" spans="1:9" x14ac:dyDescent="0.3">
      <c r="A1203" s="1">
        <v>37754</v>
      </c>
      <c r="C1203" t="s">
        <v>21</v>
      </c>
      <c r="D1203" t="s">
        <v>22</v>
      </c>
      <c r="E1203" t="s">
        <v>12</v>
      </c>
      <c r="F1203" t="s">
        <v>1402</v>
      </c>
      <c r="G1203" t="s">
        <v>24</v>
      </c>
      <c r="I1203" t="str">
        <f>IF(VLOOKUP(Tabla1[[#This Row],[_ProductId (No es posible modificar)]],producto[],5,0)=0,"---",VLOOKUP(Tabla1[[#This Row],[_ProductId (No es posible modificar)]],producto[],5,0))</f>
        <v>BLUSA</v>
      </c>
    </row>
    <row r="1204" spans="1:9" x14ac:dyDescent="0.3">
      <c r="A1204" s="1">
        <v>37754</v>
      </c>
      <c r="C1204" t="s">
        <v>25</v>
      </c>
      <c r="D1204" t="s">
        <v>26</v>
      </c>
      <c r="E1204" t="s">
        <v>12</v>
      </c>
      <c r="F1204" t="s">
        <v>1403</v>
      </c>
      <c r="G1204" t="s">
        <v>28</v>
      </c>
      <c r="I1204" t="str">
        <f>IF(VLOOKUP(Tabla1[[#This Row],[_ProductId (No es posible modificar)]],producto[],6,0)=0,"---",VLOOKUP(Tabla1[[#This Row],[_ProductId (No es posible modificar)]],producto[],6,0))</f>
        <v>MANGA LARGA</v>
      </c>
    </row>
    <row r="1205" spans="1:9" x14ac:dyDescent="0.3">
      <c r="A1205" s="1">
        <v>37754</v>
      </c>
      <c r="C1205" t="s">
        <v>29</v>
      </c>
      <c r="D1205" t="s">
        <v>30</v>
      </c>
      <c r="E1205" t="s">
        <v>12</v>
      </c>
      <c r="F1205" t="s">
        <v>19</v>
      </c>
      <c r="G1205" t="s">
        <v>19</v>
      </c>
      <c r="I1205" t="s">
        <v>20</v>
      </c>
    </row>
    <row r="1206" spans="1:9" x14ac:dyDescent="0.3">
      <c r="A1206" s="1">
        <v>37754</v>
      </c>
      <c r="C1206" t="s">
        <v>31</v>
      </c>
      <c r="D1206" t="s">
        <v>32</v>
      </c>
      <c r="E1206" t="s">
        <v>33</v>
      </c>
      <c r="F1206" t="s">
        <v>19</v>
      </c>
      <c r="G1206" t="s">
        <v>19</v>
      </c>
      <c r="I1206" t="str">
        <f>IF(VLOOKUP(Tabla1[[#This Row],[_ProductId (No es posible modificar)]],producto[],8,0)=0,"---",VLOOKUP(Tabla1[[#This Row],[_ProductId (No es posible modificar)]],producto[],8,0))</f>
        <v>---</v>
      </c>
    </row>
    <row r="1207" spans="1:9" x14ac:dyDescent="0.3">
      <c r="A1207" s="1">
        <v>37754</v>
      </c>
      <c r="C1207" t="s">
        <v>34</v>
      </c>
      <c r="D1207" t="s">
        <v>35</v>
      </c>
      <c r="E1207" t="s">
        <v>36</v>
      </c>
      <c r="F1207" t="s">
        <v>19</v>
      </c>
      <c r="G1207" t="s">
        <v>19</v>
      </c>
      <c r="I1207" t="s">
        <v>20</v>
      </c>
    </row>
    <row r="1208" spans="1:9" x14ac:dyDescent="0.3">
      <c r="A1208" s="1">
        <v>37754</v>
      </c>
      <c r="C1208" t="s">
        <v>37</v>
      </c>
      <c r="D1208" t="s">
        <v>38</v>
      </c>
      <c r="E1208" t="s">
        <v>12</v>
      </c>
      <c r="F1208" t="s">
        <v>1404</v>
      </c>
      <c r="G1208" t="s">
        <v>40</v>
      </c>
    </row>
    <row r="1209" spans="1:9" x14ac:dyDescent="0.3">
      <c r="A1209" s="1">
        <v>37754</v>
      </c>
      <c r="C1209" t="s">
        <v>41</v>
      </c>
      <c r="D1209" t="s">
        <v>42</v>
      </c>
      <c r="E1209" t="s">
        <v>33</v>
      </c>
      <c r="F1209" t="s">
        <v>19</v>
      </c>
      <c r="G1209" t="s">
        <v>19</v>
      </c>
      <c r="I1209" t="s">
        <v>20</v>
      </c>
    </row>
    <row r="1210" spans="1:9" x14ac:dyDescent="0.3">
      <c r="A1210" s="1">
        <v>37754</v>
      </c>
      <c r="C1210" t="s">
        <v>43</v>
      </c>
      <c r="D1210" t="s">
        <v>44</v>
      </c>
      <c r="E1210" t="s">
        <v>33</v>
      </c>
      <c r="F1210" t="s">
        <v>19</v>
      </c>
      <c r="G1210" t="s">
        <v>19</v>
      </c>
      <c r="I1210" t="s">
        <v>20</v>
      </c>
    </row>
    <row r="1211" spans="1:9" x14ac:dyDescent="0.3">
      <c r="A1211" s="1">
        <v>37754</v>
      </c>
      <c r="C1211" t="s">
        <v>45</v>
      </c>
      <c r="D1211" t="s">
        <v>46</v>
      </c>
      <c r="E1211" t="s">
        <v>33</v>
      </c>
      <c r="F1211" t="s">
        <v>19</v>
      </c>
      <c r="G1211" t="s">
        <v>19</v>
      </c>
      <c r="I12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12" spans="1:9" x14ac:dyDescent="0.3">
      <c r="A1212" s="1">
        <v>37755</v>
      </c>
      <c r="C1212" t="s">
        <v>10</v>
      </c>
      <c r="D1212" t="s">
        <v>11</v>
      </c>
      <c r="E1212" t="s">
        <v>12</v>
      </c>
      <c r="F1212" t="s">
        <v>1405</v>
      </c>
      <c r="G1212" t="s">
        <v>14</v>
      </c>
      <c r="I1212" t="str">
        <f>IF(VLOOKUP(Tabla1[[#This Row],[_ProductId (No es posible modificar)]],producto[],3,0)=0,"---",VLOOKUP(Tabla1[[#This Row],[_ProductId (No es posible modificar)]],producto[],3,0))</f>
        <v>---</v>
      </c>
    </row>
    <row r="1213" spans="1:9" x14ac:dyDescent="0.3">
      <c r="A1213" s="1">
        <v>37755</v>
      </c>
      <c r="C1213" t="s">
        <v>15</v>
      </c>
      <c r="D1213" t="s">
        <v>16</v>
      </c>
      <c r="E1213" t="s">
        <v>12</v>
      </c>
      <c r="F1213" t="s">
        <v>1406</v>
      </c>
      <c r="G1213" t="s">
        <v>18</v>
      </c>
      <c r="I1213" t="str">
        <f>IF(VLOOKUP(Tabla1[[#This Row],[_ProductId (No es posible modificar)]],producto[],4,0)=0,"---",VLOOKUP(Tabla1[[#This Row],[_ProductId (No es posible modificar)]],producto[],4,0))</f>
        <v>---</v>
      </c>
    </row>
    <row r="1214" spans="1:9" x14ac:dyDescent="0.3">
      <c r="A1214" s="1">
        <v>37755</v>
      </c>
      <c r="C1214" t="s">
        <v>21</v>
      </c>
      <c r="D1214" t="s">
        <v>22</v>
      </c>
      <c r="E1214" t="s">
        <v>12</v>
      </c>
      <c r="F1214" t="s">
        <v>1407</v>
      </c>
      <c r="G1214" t="s">
        <v>24</v>
      </c>
      <c r="I1214" t="str">
        <f>IF(VLOOKUP(Tabla1[[#This Row],[_ProductId (No es posible modificar)]],producto[],5,0)=0,"---",VLOOKUP(Tabla1[[#This Row],[_ProductId (No es posible modificar)]],producto[],5,0))</f>
        <v>BLUSA</v>
      </c>
    </row>
    <row r="1215" spans="1:9" x14ac:dyDescent="0.3">
      <c r="A1215" s="1">
        <v>37755</v>
      </c>
      <c r="C1215" t="s">
        <v>25</v>
      </c>
      <c r="D1215" t="s">
        <v>26</v>
      </c>
      <c r="E1215" t="s">
        <v>12</v>
      </c>
      <c r="F1215" t="s">
        <v>1408</v>
      </c>
      <c r="G1215" t="s">
        <v>28</v>
      </c>
      <c r="I1215" t="str">
        <f>IF(VLOOKUP(Tabla1[[#This Row],[_ProductId (No es posible modificar)]],producto[],6,0)=0,"---",VLOOKUP(Tabla1[[#This Row],[_ProductId (No es posible modificar)]],producto[],6,0))</f>
        <v>MANGA LARGA</v>
      </c>
    </row>
    <row r="1216" spans="1:9" x14ac:dyDescent="0.3">
      <c r="A1216" s="1">
        <v>37755</v>
      </c>
      <c r="C1216" t="s">
        <v>29</v>
      </c>
      <c r="D1216" t="s">
        <v>30</v>
      </c>
      <c r="E1216" t="s">
        <v>12</v>
      </c>
      <c r="F1216" t="s">
        <v>19</v>
      </c>
      <c r="G1216" t="s">
        <v>19</v>
      </c>
      <c r="I1216" t="s">
        <v>20</v>
      </c>
    </row>
    <row r="1217" spans="1:9" x14ac:dyDescent="0.3">
      <c r="A1217" s="1">
        <v>37755</v>
      </c>
      <c r="C1217" t="s">
        <v>31</v>
      </c>
      <c r="D1217" t="s">
        <v>32</v>
      </c>
      <c r="E1217" t="s">
        <v>33</v>
      </c>
      <c r="F1217" t="s">
        <v>19</v>
      </c>
      <c r="G1217" t="s">
        <v>19</v>
      </c>
      <c r="I1217" t="str">
        <f>IF(VLOOKUP(Tabla1[[#This Row],[_ProductId (No es posible modificar)]],producto[],8,0)=0,"---",VLOOKUP(Tabla1[[#This Row],[_ProductId (No es posible modificar)]],producto[],8,0))</f>
        <v>---</v>
      </c>
    </row>
    <row r="1218" spans="1:9" x14ac:dyDescent="0.3">
      <c r="A1218" s="1">
        <v>37755</v>
      </c>
      <c r="C1218" t="s">
        <v>34</v>
      </c>
      <c r="D1218" t="s">
        <v>35</v>
      </c>
      <c r="E1218" t="s">
        <v>36</v>
      </c>
      <c r="F1218" t="s">
        <v>19</v>
      </c>
      <c r="G1218" t="s">
        <v>19</v>
      </c>
      <c r="I1218" t="s">
        <v>20</v>
      </c>
    </row>
    <row r="1219" spans="1:9" x14ac:dyDescent="0.3">
      <c r="A1219" s="1">
        <v>37755</v>
      </c>
      <c r="C1219" t="s">
        <v>37</v>
      </c>
      <c r="D1219" t="s">
        <v>38</v>
      </c>
      <c r="E1219" t="s">
        <v>12</v>
      </c>
      <c r="F1219" t="s">
        <v>1409</v>
      </c>
      <c r="G1219" t="s">
        <v>40</v>
      </c>
    </row>
    <row r="1220" spans="1:9" x14ac:dyDescent="0.3">
      <c r="A1220" s="1">
        <v>37755</v>
      </c>
      <c r="C1220" t="s">
        <v>41</v>
      </c>
      <c r="D1220" t="s">
        <v>42</v>
      </c>
      <c r="E1220" t="s">
        <v>33</v>
      </c>
      <c r="F1220" t="s">
        <v>19</v>
      </c>
      <c r="G1220" t="s">
        <v>19</v>
      </c>
      <c r="I1220" t="s">
        <v>20</v>
      </c>
    </row>
    <row r="1221" spans="1:9" x14ac:dyDescent="0.3">
      <c r="A1221" s="1">
        <v>37755</v>
      </c>
      <c r="C1221" t="s">
        <v>43</v>
      </c>
      <c r="D1221" t="s">
        <v>44</v>
      </c>
      <c r="E1221" t="s">
        <v>33</v>
      </c>
      <c r="F1221" t="s">
        <v>19</v>
      </c>
      <c r="G1221" t="s">
        <v>19</v>
      </c>
      <c r="I1221" t="s">
        <v>20</v>
      </c>
    </row>
    <row r="1222" spans="1:9" x14ac:dyDescent="0.3">
      <c r="A1222" s="1">
        <v>37755</v>
      </c>
      <c r="C1222" t="s">
        <v>45</v>
      </c>
      <c r="D1222" t="s">
        <v>46</v>
      </c>
      <c r="E1222" t="s">
        <v>33</v>
      </c>
      <c r="F1222" t="s">
        <v>19</v>
      </c>
      <c r="G1222" t="s">
        <v>19</v>
      </c>
      <c r="I12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23" spans="1:9" x14ac:dyDescent="0.3">
      <c r="A1223" s="1">
        <v>37756</v>
      </c>
      <c r="C1223" t="s">
        <v>10</v>
      </c>
      <c r="D1223" t="s">
        <v>11</v>
      </c>
      <c r="E1223" t="s">
        <v>12</v>
      </c>
      <c r="F1223" t="s">
        <v>1410</v>
      </c>
      <c r="G1223" t="s">
        <v>14</v>
      </c>
      <c r="I1223" t="str">
        <f>IF(VLOOKUP(Tabla1[[#This Row],[_ProductId (No es posible modificar)]],producto[],3,0)=0,"---",VLOOKUP(Tabla1[[#This Row],[_ProductId (No es posible modificar)]],producto[],3,0))</f>
        <v>---</v>
      </c>
    </row>
    <row r="1224" spans="1:9" x14ac:dyDescent="0.3">
      <c r="A1224" s="1">
        <v>37756</v>
      </c>
      <c r="C1224" t="s">
        <v>15</v>
      </c>
      <c r="D1224" t="s">
        <v>16</v>
      </c>
      <c r="E1224" t="s">
        <v>12</v>
      </c>
      <c r="F1224" t="s">
        <v>1411</v>
      </c>
      <c r="G1224" t="s">
        <v>18</v>
      </c>
      <c r="I1224" t="str">
        <f>IF(VLOOKUP(Tabla1[[#This Row],[_ProductId (No es posible modificar)]],producto[],4,0)=0,"---",VLOOKUP(Tabla1[[#This Row],[_ProductId (No es posible modificar)]],producto[],4,0))</f>
        <v>---</v>
      </c>
    </row>
    <row r="1225" spans="1:9" x14ac:dyDescent="0.3">
      <c r="A1225" s="1">
        <v>37756</v>
      </c>
      <c r="C1225" t="s">
        <v>21</v>
      </c>
      <c r="D1225" t="s">
        <v>22</v>
      </c>
      <c r="E1225" t="s">
        <v>12</v>
      </c>
      <c r="F1225" t="s">
        <v>1412</v>
      </c>
      <c r="G1225" t="s">
        <v>24</v>
      </c>
      <c r="I1225" t="str">
        <f>IF(VLOOKUP(Tabla1[[#This Row],[_ProductId (No es posible modificar)]],producto[],5,0)=0,"---",VLOOKUP(Tabla1[[#This Row],[_ProductId (No es posible modificar)]],producto[],5,0))</f>
        <v>BLUSA</v>
      </c>
    </row>
    <row r="1226" spans="1:9" x14ac:dyDescent="0.3">
      <c r="A1226" s="1">
        <v>37756</v>
      </c>
      <c r="C1226" t="s">
        <v>25</v>
      </c>
      <c r="D1226" t="s">
        <v>26</v>
      </c>
      <c r="E1226" t="s">
        <v>12</v>
      </c>
      <c r="F1226" t="s">
        <v>1413</v>
      </c>
      <c r="G1226" t="s">
        <v>28</v>
      </c>
      <c r="I1226" t="str">
        <f>IF(VLOOKUP(Tabla1[[#This Row],[_ProductId (No es posible modificar)]],producto[],6,0)=0,"---",VLOOKUP(Tabla1[[#This Row],[_ProductId (No es posible modificar)]],producto[],6,0))</f>
        <v>MANGA LARGA</v>
      </c>
    </row>
    <row r="1227" spans="1:9" x14ac:dyDescent="0.3">
      <c r="A1227" s="1">
        <v>37756</v>
      </c>
      <c r="C1227" t="s">
        <v>29</v>
      </c>
      <c r="D1227" t="s">
        <v>30</v>
      </c>
      <c r="E1227" t="s">
        <v>12</v>
      </c>
      <c r="F1227" t="s">
        <v>19</v>
      </c>
      <c r="G1227" t="s">
        <v>19</v>
      </c>
      <c r="I1227" t="s">
        <v>20</v>
      </c>
    </row>
    <row r="1228" spans="1:9" x14ac:dyDescent="0.3">
      <c r="A1228" s="1">
        <v>37756</v>
      </c>
      <c r="C1228" t="s">
        <v>31</v>
      </c>
      <c r="D1228" t="s">
        <v>32</v>
      </c>
      <c r="E1228" t="s">
        <v>33</v>
      </c>
      <c r="F1228" t="s">
        <v>19</v>
      </c>
      <c r="G1228" t="s">
        <v>19</v>
      </c>
      <c r="I1228" t="str">
        <f>IF(VLOOKUP(Tabla1[[#This Row],[_ProductId (No es posible modificar)]],producto[],8,0)=0,"---",VLOOKUP(Tabla1[[#This Row],[_ProductId (No es posible modificar)]],producto[],8,0))</f>
        <v>---</v>
      </c>
    </row>
    <row r="1229" spans="1:9" x14ac:dyDescent="0.3">
      <c r="A1229" s="1">
        <v>37756</v>
      </c>
      <c r="C1229" t="s">
        <v>34</v>
      </c>
      <c r="D1229" t="s">
        <v>35</v>
      </c>
      <c r="E1229" t="s">
        <v>36</v>
      </c>
      <c r="F1229" t="s">
        <v>19</v>
      </c>
      <c r="G1229" t="s">
        <v>19</v>
      </c>
      <c r="I1229" t="s">
        <v>20</v>
      </c>
    </row>
    <row r="1230" spans="1:9" x14ac:dyDescent="0.3">
      <c r="A1230" s="1">
        <v>37756</v>
      </c>
      <c r="C1230" t="s">
        <v>37</v>
      </c>
      <c r="D1230" t="s">
        <v>38</v>
      </c>
      <c r="E1230" t="s">
        <v>12</v>
      </c>
      <c r="F1230" t="s">
        <v>1414</v>
      </c>
      <c r="G1230" t="s">
        <v>40</v>
      </c>
    </row>
    <row r="1231" spans="1:9" x14ac:dyDescent="0.3">
      <c r="A1231" s="1">
        <v>37756</v>
      </c>
      <c r="C1231" t="s">
        <v>41</v>
      </c>
      <c r="D1231" t="s">
        <v>42</v>
      </c>
      <c r="E1231" t="s">
        <v>33</v>
      </c>
      <c r="F1231" t="s">
        <v>19</v>
      </c>
      <c r="G1231" t="s">
        <v>19</v>
      </c>
      <c r="I1231" t="s">
        <v>20</v>
      </c>
    </row>
    <row r="1232" spans="1:9" x14ac:dyDescent="0.3">
      <c r="A1232" s="1">
        <v>37756</v>
      </c>
      <c r="C1232" t="s">
        <v>43</v>
      </c>
      <c r="D1232" t="s">
        <v>44</v>
      </c>
      <c r="E1232" t="s">
        <v>33</v>
      </c>
      <c r="F1232" t="s">
        <v>19</v>
      </c>
      <c r="G1232" t="s">
        <v>19</v>
      </c>
      <c r="I1232" t="s">
        <v>20</v>
      </c>
    </row>
    <row r="1233" spans="1:9" x14ac:dyDescent="0.3">
      <c r="A1233" s="1">
        <v>37756</v>
      </c>
      <c r="C1233" t="s">
        <v>45</v>
      </c>
      <c r="D1233" t="s">
        <v>46</v>
      </c>
      <c r="E1233" t="s">
        <v>33</v>
      </c>
      <c r="F1233" t="s">
        <v>19</v>
      </c>
      <c r="G1233" t="s">
        <v>19</v>
      </c>
      <c r="I12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4" spans="1:9" x14ac:dyDescent="0.3">
      <c r="A1234" s="1">
        <v>37757</v>
      </c>
      <c r="C1234" t="s">
        <v>10</v>
      </c>
      <c r="D1234" t="s">
        <v>11</v>
      </c>
      <c r="E1234" t="s">
        <v>12</v>
      </c>
      <c r="F1234" t="s">
        <v>1415</v>
      </c>
      <c r="G1234" t="s">
        <v>14</v>
      </c>
      <c r="I1234" t="str">
        <f>IF(VLOOKUP(Tabla1[[#This Row],[_ProductId (No es posible modificar)]],producto[],3,0)=0,"---",VLOOKUP(Tabla1[[#This Row],[_ProductId (No es posible modificar)]],producto[],3,0))</f>
        <v>---</v>
      </c>
    </row>
    <row r="1235" spans="1:9" x14ac:dyDescent="0.3">
      <c r="A1235" s="1">
        <v>37757</v>
      </c>
      <c r="C1235" t="s">
        <v>15</v>
      </c>
      <c r="D1235" t="s">
        <v>16</v>
      </c>
      <c r="E1235" t="s">
        <v>12</v>
      </c>
      <c r="F1235" t="s">
        <v>1416</v>
      </c>
      <c r="G1235" t="s">
        <v>18</v>
      </c>
      <c r="I1235" t="str">
        <f>IF(VLOOKUP(Tabla1[[#This Row],[_ProductId (No es posible modificar)]],producto[],4,0)=0,"---",VLOOKUP(Tabla1[[#This Row],[_ProductId (No es posible modificar)]],producto[],4,0))</f>
        <v>---</v>
      </c>
    </row>
    <row r="1236" spans="1:9" x14ac:dyDescent="0.3">
      <c r="A1236" s="1">
        <v>37757</v>
      </c>
      <c r="C1236" t="s">
        <v>21</v>
      </c>
      <c r="D1236" t="s">
        <v>22</v>
      </c>
      <c r="E1236" t="s">
        <v>12</v>
      </c>
      <c r="F1236" t="s">
        <v>1417</v>
      </c>
      <c r="G1236" t="s">
        <v>24</v>
      </c>
      <c r="I1236" t="str">
        <f>IF(VLOOKUP(Tabla1[[#This Row],[_ProductId (No es posible modificar)]],producto[],5,0)=0,"---",VLOOKUP(Tabla1[[#This Row],[_ProductId (No es posible modificar)]],producto[],5,0))</f>
        <v>BLUSA</v>
      </c>
    </row>
    <row r="1237" spans="1:9" x14ac:dyDescent="0.3">
      <c r="A1237" s="1">
        <v>37757</v>
      </c>
      <c r="C1237" t="s">
        <v>25</v>
      </c>
      <c r="D1237" t="s">
        <v>26</v>
      </c>
      <c r="E1237" t="s">
        <v>12</v>
      </c>
      <c r="F1237" t="s">
        <v>1418</v>
      </c>
      <c r="G1237" t="s">
        <v>28</v>
      </c>
      <c r="I1237" t="str">
        <f>IF(VLOOKUP(Tabla1[[#This Row],[_ProductId (No es posible modificar)]],producto[],6,0)=0,"---",VLOOKUP(Tabla1[[#This Row],[_ProductId (No es posible modificar)]],producto[],6,0))</f>
        <v>MANGA LARGA</v>
      </c>
    </row>
    <row r="1238" spans="1:9" x14ac:dyDescent="0.3">
      <c r="A1238" s="1">
        <v>37757</v>
      </c>
      <c r="C1238" t="s">
        <v>29</v>
      </c>
      <c r="D1238" t="s">
        <v>30</v>
      </c>
      <c r="E1238" t="s">
        <v>12</v>
      </c>
      <c r="F1238" t="s">
        <v>19</v>
      </c>
      <c r="G1238" t="s">
        <v>19</v>
      </c>
      <c r="I1238" t="s">
        <v>20</v>
      </c>
    </row>
    <row r="1239" spans="1:9" x14ac:dyDescent="0.3">
      <c r="A1239" s="1">
        <v>37757</v>
      </c>
      <c r="C1239" t="s">
        <v>31</v>
      </c>
      <c r="D1239" t="s">
        <v>32</v>
      </c>
      <c r="E1239" t="s">
        <v>33</v>
      </c>
      <c r="F1239" t="s">
        <v>19</v>
      </c>
      <c r="G1239" t="s">
        <v>19</v>
      </c>
      <c r="I1239" t="str">
        <f>IF(VLOOKUP(Tabla1[[#This Row],[_ProductId (No es posible modificar)]],producto[],8,0)=0,"---",VLOOKUP(Tabla1[[#This Row],[_ProductId (No es posible modificar)]],producto[],8,0))</f>
        <v>---</v>
      </c>
    </row>
    <row r="1240" spans="1:9" x14ac:dyDescent="0.3">
      <c r="A1240" s="1">
        <v>37757</v>
      </c>
      <c r="C1240" t="s">
        <v>34</v>
      </c>
      <c r="D1240" t="s">
        <v>35</v>
      </c>
      <c r="E1240" t="s">
        <v>36</v>
      </c>
      <c r="F1240" t="s">
        <v>19</v>
      </c>
      <c r="G1240" t="s">
        <v>19</v>
      </c>
      <c r="I1240" t="s">
        <v>20</v>
      </c>
    </row>
    <row r="1241" spans="1:9" x14ac:dyDescent="0.3">
      <c r="A1241" s="1">
        <v>37757</v>
      </c>
      <c r="C1241" t="s">
        <v>37</v>
      </c>
      <c r="D1241" t="s">
        <v>38</v>
      </c>
      <c r="E1241" t="s">
        <v>12</v>
      </c>
      <c r="F1241" t="s">
        <v>1419</v>
      </c>
      <c r="G1241" t="s">
        <v>40</v>
      </c>
    </row>
    <row r="1242" spans="1:9" x14ac:dyDescent="0.3">
      <c r="A1242" s="1">
        <v>37757</v>
      </c>
      <c r="C1242" t="s">
        <v>41</v>
      </c>
      <c r="D1242" t="s">
        <v>42</v>
      </c>
      <c r="E1242" t="s">
        <v>33</v>
      </c>
      <c r="F1242" t="s">
        <v>19</v>
      </c>
      <c r="G1242" t="s">
        <v>19</v>
      </c>
      <c r="I1242" t="s">
        <v>20</v>
      </c>
    </row>
    <row r="1243" spans="1:9" x14ac:dyDescent="0.3">
      <c r="A1243" s="1">
        <v>37757</v>
      </c>
      <c r="C1243" t="s">
        <v>43</v>
      </c>
      <c r="D1243" t="s">
        <v>44</v>
      </c>
      <c r="E1243" t="s">
        <v>33</v>
      </c>
      <c r="F1243" t="s">
        <v>19</v>
      </c>
      <c r="G1243" t="s">
        <v>19</v>
      </c>
      <c r="I1243" t="s">
        <v>20</v>
      </c>
    </row>
    <row r="1244" spans="1:9" x14ac:dyDescent="0.3">
      <c r="A1244" s="1">
        <v>37757</v>
      </c>
      <c r="C1244" t="s">
        <v>45</v>
      </c>
      <c r="D1244" t="s">
        <v>46</v>
      </c>
      <c r="E1244" t="s">
        <v>33</v>
      </c>
      <c r="F1244" t="s">
        <v>19</v>
      </c>
      <c r="G1244" t="s">
        <v>19</v>
      </c>
      <c r="I12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45" spans="1:9" x14ac:dyDescent="0.3">
      <c r="A1245" s="1">
        <v>37758</v>
      </c>
      <c r="C1245" t="s">
        <v>10</v>
      </c>
      <c r="D1245" t="s">
        <v>11</v>
      </c>
      <c r="E1245" t="s">
        <v>12</v>
      </c>
      <c r="F1245" t="s">
        <v>1420</v>
      </c>
      <c r="G1245" t="s">
        <v>14</v>
      </c>
      <c r="I1245" t="str">
        <f>IF(VLOOKUP(Tabla1[[#This Row],[_ProductId (No es posible modificar)]],producto[],3,0)=0,"---",VLOOKUP(Tabla1[[#This Row],[_ProductId (No es posible modificar)]],producto[],3,0))</f>
        <v>---</v>
      </c>
    </row>
    <row r="1246" spans="1:9" x14ac:dyDescent="0.3">
      <c r="A1246" s="1">
        <v>37758</v>
      </c>
      <c r="C1246" t="s">
        <v>15</v>
      </c>
      <c r="D1246" t="s">
        <v>16</v>
      </c>
      <c r="E1246" t="s">
        <v>12</v>
      </c>
      <c r="F1246" t="s">
        <v>1421</v>
      </c>
      <c r="G1246" t="s">
        <v>18</v>
      </c>
      <c r="I1246" t="str">
        <f>IF(VLOOKUP(Tabla1[[#This Row],[_ProductId (No es posible modificar)]],producto[],4,0)=0,"---",VLOOKUP(Tabla1[[#This Row],[_ProductId (No es posible modificar)]],producto[],4,0))</f>
        <v>---</v>
      </c>
    </row>
    <row r="1247" spans="1:9" x14ac:dyDescent="0.3">
      <c r="A1247" s="1">
        <v>37758</v>
      </c>
      <c r="C1247" t="s">
        <v>21</v>
      </c>
      <c r="D1247" t="s">
        <v>22</v>
      </c>
      <c r="E1247" t="s">
        <v>12</v>
      </c>
      <c r="F1247" t="s">
        <v>1422</v>
      </c>
      <c r="G1247" t="s">
        <v>24</v>
      </c>
      <c r="I1247" t="str">
        <f>IF(VLOOKUP(Tabla1[[#This Row],[_ProductId (No es posible modificar)]],producto[],5,0)=0,"---",VLOOKUP(Tabla1[[#This Row],[_ProductId (No es posible modificar)]],producto[],5,0))</f>
        <v>CAMISA</v>
      </c>
    </row>
    <row r="1248" spans="1:9" x14ac:dyDescent="0.3">
      <c r="A1248" s="1">
        <v>37758</v>
      </c>
      <c r="C1248" t="s">
        <v>25</v>
      </c>
      <c r="D1248" t="s">
        <v>26</v>
      </c>
      <c r="E1248" t="s">
        <v>12</v>
      </c>
      <c r="F1248" t="s">
        <v>1423</v>
      </c>
      <c r="G1248" t="s">
        <v>28</v>
      </c>
      <c r="I1248" t="str">
        <f>IF(VLOOKUP(Tabla1[[#This Row],[_ProductId (No es posible modificar)]],producto[],6,0)=0,"---",VLOOKUP(Tabla1[[#This Row],[_ProductId (No es posible modificar)]],producto[],6,0))</f>
        <v>MANGA LARGA</v>
      </c>
    </row>
    <row r="1249" spans="1:9" x14ac:dyDescent="0.3">
      <c r="A1249" s="1">
        <v>37758</v>
      </c>
      <c r="C1249" t="s">
        <v>29</v>
      </c>
      <c r="D1249" t="s">
        <v>30</v>
      </c>
      <c r="E1249" t="s">
        <v>12</v>
      </c>
      <c r="F1249" t="s">
        <v>19</v>
      </c>
      <c r="G1249" t="s">
        <v>19</v>
      </c>
      <c r="I1249" t="s">
        <v>20</v>
      </c>
    </row>
    <row r="1250" spans="1:9" x14ac:dyDescent="0.3">
      <c r="A1250" s="1">
        <v>37758</v>
      </c>
      <c r="C1250" t="s">
        <v>31</v>
      </c>
      <c r="D1250" t="s">
        <v>32</v>
      </c>
      <c r="E1250" t="s">
        <v>33</v>
      </c>
      <c r="F1250" t="s">
        <v>19</v>
      </c>
      <c r="G1250" t="s">
        <v>19</v>
      </c>
      <c r="I1250" t="str">
        <f>IF(VLOOKUP(Tabla1[[#This Row],[_ProductId (No es posible modificar)]],producto[],8,0)=0,"---",VLOOKUP(Tabla1[[#This Row],[_ProductId (No es posible modificar)]],producto[],8,0))</f>
        <v>50% ALG / 50% POLIESTER</v>
      </c>
    </row>
    <row r="1251" spans="1:9" x14ac:dyDescent="0.3">
      <c r="A1251" s="1">
        <v>37758</v>
      </c>
      <c r="C1251" t="s">
        <v>34</v>
      </c>
      <c r="D1251" t="s">
        <v>35</v>
      </c>
      <c r="E1251" t="s">
        <v>36</v>
      </c>
      <c r="F1251" t="s">
        <v>19</v>
      </c>
      <c r="G1251" t="s">
        <v>19</v>
      </c>
      <c r="I1251" t="s">
        <v>20</v>
      </c>
    </row>
    <row r="1252" spans="1:9" x14ac:dyDescent="0.3">
      <c r="A1252" s="1">
        <v>37758</v>
      </c>
      <c r="C1252" t="s">
        <v>37</v>
      </c>
      <c r="D1252" t="s">
        <v>38</v>
      </c>
      <c r="E1252" t="s">
        <v>12</v>
      </c>
      <c r="F1252" t="s">
        <v>1424</v>
      </c>
      <c r="G1252" t="s">
        <v>40</v>
      </c>
    </row>
    <row r="1253" spans="1:9" x14ac:dyDescent="0.3">
      <c r="A1253" s="1">
        <v>37758</v>
      </c>
      <c r="C1253" t="s">
        <v>41</v>
      </c>
      <c r="D1253" t="s">
        <v>42</v>
      </c>
      <c r="E1253" t="s">
        <v>33</v>
      </c>
      <c r="F1253" t="s">
        <v>19</v>
      </c>
      <c r="G1253" t="s">
        <v>19</v>
      </c>
      <c r="I1253" t="s">
        <v>20</v>
      </c>
    </row>
    <row r="1254" spans="1:9" x14ac:dyDescent="0.3">
      <c r="A1254" s="1">
        <v>37758</v>
      </c>
      <c r="C1254" t="s">
        <v>43</v>
      </c>
      <c r="D1254" t="s">
        <v>44</v>
      </c>
      <c r="E1254" t="s">
        <v>33</v>
      </c>
      <c r="F1254" t="s">
        <v>19</v>
      </c>
      <c r="G1254" t="s">
        <v>19</v>
      </c>
      <c r="I1254" t="s">
        <v>20</v>
      </c>
    </row>
    <row r="1255" spans="1:9" x14ac:dyDescent="0.3">
      <c r="A1255" s="1">
        <v>37758</v>
      </c>
      <c r="C1255" t="s">
        <v>45</v>
      </c>
      <c r="D1255" t="s">
        <v>46</v>
      </c>
      <c r="E1255" t="s">
        <v>33</v>
      </c>
      <c r="F1255" t="s">
        <v>19</v>
      </c>
      <c r="G1255" t="s">
        <v>19</v>
      </c>
      <c r="I12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56" spans="1:9" x14ac:dyDescent="0.3">
      <c r="A1256" s="1">
        <v>37759</v>
      </c>
      <c r="C1256" t="s">
        <v>10</v>
      </c>
      <c r="D1256" t="s">
        <v>11</v>
      </c>
      <c r="E1256" t="s">
        <v>12</v>
      </c>
      <c r="F1256" t="s">
        <v>1425</v>
      </c>
      <c r="G1256" t="s">
        <v>14</v>
      </c>
      <c r="I1256" t="str">
        <f>IF(VLOOKUP(Tabla1[[#This Row],[_ProductId (No es posible modificar)]],producto[],3,0)=0,"---",VLOOKUP(Tabla1[[#This Row],[_ProductId (No es posible modificar)]],producto[],3,0))</f>
        <v>---</v>
      </c>
    </row>
    <row r="1257" spans="1:9" x14ac:dyDescent="0.3">
      <c r="A1257" s="1">
        <v>37759</v>
      </c>
      <c r="C1257" t="s">
        <v>15</v>
      </c>
      <c r="D1257" t="s">
        <v>16</v>
      </c>
      <c r="E1257" t="s">
        <v>12</v>
      </c>
      <c r="F1257" t="s">
        <v>1426</v>
      </c>
      <c r="G1257" t="s">
        <v>18</v>
      </c>
      <c r="I1257" t="str">
        <f>IF(VLOOKUP(Tabla1[[#This Row],[_ProductId (No es posible modificar)]],producto[],4,0)=0,"---",VLOOKUP(Tabla1[[#This Row],[_ProductId (No es posible modificar)]],producto[],4,0))</f>
        <v>---</v>
      </c>
    </row>
    <row r="1258" spans="1:9" x14ac:dyDescent="0.3">
      <c r="A1258" s="1">
        <v>37759</v>
      </c>
      <c r="C1258" t="s">
        <v>21</v>
      </c>
      <c r="D1258" t="s">
        <v>22</v>
      </c>
      <c r="E1258" t="s">
        <v>12</v>
      </c>
      <c r="F1258" t="s">
        <v>1427</v>
      </c>
      <c r="G1258" t="s">
        <v>24</v>
      </c>
      <c r="I1258" t="str">
        <f>IF(VLOOKUP(Tabla1[[#This Row],[_ProductId (No es posible modificar)]],producto[],5,0)=0,"---",VLOOKUP(Tabla1[[#This Row],[_ProductId (No es posible modificar)]],producto[],5,0))</f>
        <v>CAMISA</v>
      </c>
    </row>
    <row r="1259" spans="1:9" x14ac:dyDescent="0.3">
      <c r="A1259" s="1">
        <v>37759</v>
      </c>
      <c r="C1259" t="s">
        <v>25</v>
      </c>
      <c r="D1259" t="s">
        <v>26</v>
      </c>
      <c r="E1259" t="s">
        <v>12</v>
      </c>
      <c r="F1259" t="s">
        <v>1428</v>
      </c>
      <c r="G1259" t="s">
        <v>28</v>
      </c>
      <c r="I1259" t="str">
        <f>IF(VLOOKUP(Tabla1[[#This Row],[_ProductId (No es posible modificar)]],producto[],6,0)=0,"---",VLOOKUP(Tabla1[[#This Row],[_ProductId (No es posible modificar)]],producto[],6,0))</f>
        <v>MANGA LARGA</v>
      </c>
    </row>
    <row r="1260" spans="1:9" x14ac:dyDescent="0.3">
      <c r="A1260" s="1">
        <v>37759</v>
      </c>
      <c r="C1260" t="s">
        <v>29</v>
      </c>
      <c r="D1260" t="s">
        <v>30</v>
      </c>
      <c r="E1260" t="s">
        <v>12</v>
      </c>
      <c r="F1260" t="s">
        <v>19</v>
      </c>
      <c r="G1260" t="s">
        <v>19</v>
      </c>
      <c r="I1260" t="s">
        <v>20</v>
      </c>
    </row>
    <row r="1261" spans="1:9" x14ac:dyDescent="0.3">
      <c r="A1261" s="1">
        <v>37759</v>
      </c>
      <c r="C1261" t="s">
        <v>31</v>
      </c>
      <c r="D1261" t="s">
        <v>32</v>
      </c>
      <c r="E1261" t="s">
        <v>33</v>
      </c>
      <c r="F1261" t="s">
        <v>19</v>
      </c>
      <c r="G1261" t="s">
        <v>19</v>
      </c>
      <c r="I1261" t="str">
        <f>IF(VLOOKUP(Tabla1[[#This Row],[_ProductId (No es posible modificar)]],producto[],8,0)=0,"---",VLOOKUP(Tabla1[[#This Row],[_ProductId (No es posible modificar)]],producto[],8,0))</f>
        <v>50% ALG / 50% POLIESTER</v>
      </c>
    </row>
    <row r="1262" spans="1:9" x14ac:dyDescent="0.3">
      <c r="A1262" s="1">
        <v>37759</v>
      </c>
      <c r="C1262" t="s">
        <v>34</v>
      </c>
      <c r="D1262" t="s">
        <v>35</v>
      </c>
      <c r="E1262" t="s">
        <v>36</v>
      </c>
      <c r="F1262" t="s">
        <v>19</v>
      </c>
      <c r="G1262" t="s">
        <v>19</v>
      </c>
      <c r="I1262" t="s">
        <v>20</v>
      </c>
    </row>
    <row r="1263" spans="1:9" x14ac:dyDescent="0.3">
      <c r="A1263" s="1">
        <v>37759</v>
      </c>
      <c r="C1263" t="s">
        <v>37</v>
      </c>
      <c r="D1263" t="s">
        <v>38</v>
      </c>
      <c r="E1263" t="s">
        <v>12</v>
      </c>
      <c r="F1263" t="s">
        <v>1429</v>
      </c>
      <c r="G1263" t="s">
        <v>40</v>
      </c>
    </row>
    <row r="1264" spans="1:9" x14ac:dyDescent="0.3">
      <c r="A1264" s="1">
        <v>37759</v>
      </c>
      <c r="C1264" t="s">
        <v>41</v>
      </c>
      <c r="D1264" t="s">
        <v>42</v>
      </c>
      <c r="E1264" t="s">
        <v>33</v>
      </c>
      <c r="F1264" t="s">
        <v>19</v>
      </c>
      <c r="G1264" t="s">
        <v>19</v>
      </c>
      <c r="I1264" t="s">
        <v>20</v>
      </c>
    </row>
    <row r="1265" spans="1:9" x14ac:dyDescent="0.3">
      <c r="A1265" s="1">
        <v>37759</v>
      </c>
      <c r="C1265" t="s">
        <v>43</v>
      </c>
      <c r="D1265" t="s">
        <v>44</v>
      </c>
      <c r="E1265" t="s">
        <v>33</v>
      </c>
      <c r="F1265" t="s">
        <v>19</v>
      </c>
      <c r="G1265" t="s">
        <v>19</v>
      </c>
      <c r="I1265" t="s">
        <v>20</v>
      </c>
    </row>
    <row r="1266" spans="1:9" x14ac:dyDescent="0.3">
      <c r="A1266" s="1">
        <v>37759</v>
      </c>
      <c r="C1266" t="s">
        <v>45</v>
      </c>
      <c r="D1266" t="s">
        <v>46</v>
      </c>
      <c r="E1266" t="s">
        <v>33</v>
      </c>
      <c r="F1266" t="s">
        <v>19</v>
      </c>
      <c r="G1266" t="s">
        <v>19</v>
      </c>
      <c r="I12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67" spans="1:9" x14ac:dyDescent="0.3">
      <c r="A1267" s="1">
        <v>37760</v>
      </c>
      <c r="C1267" t="s">
        <v>10</v>
      </c>
      <c r="D1267" t="s">
        <v>11</v>
      </c>
      <c r="E1267" t="s">
        <v>12</v>
      </c>
      <c r="F1267" t="s">
        <v>1430</v>
      </c>
      <c r="G1267" t="s">
        <v>14</v>
      </c>
      <c r="I1267" t="str">
        <f>IF(VLOOKUP(Tabla1[[#This Row],[_ProductId (No es posible modificar)]],producto[],3,0)=0,"---",VLOOKUP(Tabla1[[#This Row],[_ProductId (No es posible modificar)]],producto[],3,0))</f>
        <v>---</v>
      </c>
    </row>
    <row r="1268" spans="1:9" x14ac:dyDescent="0.3">
      <c r="A1268" s="1">
        <v>37760</v>
      </c>
      <c r="C1268" t="s">
        <v>15</v>
      </c>
      <c r="D1268" t="s">
        <v>16</v>
      </c>
      <c r="E1268" t="s">
        <v>12</v>
      </c>
      <c r="F1268" t="s">
        <v>1431</v>
      </c>
      <c r="G1268" t="s">
        <v>18</v>
      </c>
      <c r="I1268" t="str">
        <f>IF(VLOOKUP(Tabla1[[#This Row],[_ProductId (No es posible modificar)]],producto[],4,0)=0,"---",VLOOKUP(Tabla1[[#This Row],[_ProductId (No es posible modificar)]],producto[],4,0))</f>
        <v>---</v>
      </c>
    </row>
    <row r="1269" spans="1:9" x14ac:dyDescent="0.3">
      <c r="A1269" s="1">
        <v>37760</v>
      </c>
      <c r="C1269" t="s">
        <v>21</v>
      </c>
      <c r="D1269" t="s">
        <v>22</v>
      </c>
      <c r="E1269" t="s">
        <v>12</v>
      </c>
      <c r="F1269" t="s">
        <v>1432</v>
      </c>
      <c r="G1269" t="s">
        <v>24</v>
      </c>
      <c r="I1269" t="str">
        <f>IF(VLOOKUP(Tabla1[[#This Row],[_ProductId (No es posible modificar)]],producto[],5,0)=0,"---",VLOOKUP(Tabla1[[#This Row],[_ProductId (No es posible modificar)]],producto[],5,0))</f>
        <v>CAMISA</v>
      </c>
    </row>
    <row r="1270" spans="1:9" x14ac:dyDescent="0.3">
      <c r="A1270" s="1">
        <v>37760</v>
      </c>
      <c r="C1270" t="s">
        <v>25</v>
      </c>
      <c r="D1270" t="s">
        <v>26</v>
      </c>
      <c r="E1270" t="s">
        <v>12</v>
      </c>
      <c r="F1270" t="s">
        <v>1433</v>
      </c>
      <c r="G1270" t="s">
        <v>28</v>
      </c>
      <c r="I1270" t="str">
        <f>IF(VLOOKUP(Tabla1[[#This Row],[_ProductId (No es posible modificar)]],producto[],6,0)=0,"---",VLOOKUP(Tabla1[[#This Row],[_ProductId (No es posible modificar)]],producto[],6,0))</f>
        <v>MANGA LARGA</v>
      </c>
    </row>
    <row r="1271" spans="1:9" x14ac:dyDescent="0.3">
      <c r="A1271" s="1">
        <v>37760</v>
      </c>
      <c r="C1271" t="s">
        <v>29</v>
      </c>
      <c r="D1271" t="s">
        <v>30</v>
      </c>
      <c r="E1271" t="s">
        <v>12</v>
      </c>
      <c r="F1271" t="s">
        <v>19</v>
      </c>
      <c r="G1271" t="s">
        <v>19</v>
      </c>
      <c r="I1271" t="s">
        <v>20</v>
      </c>
    </row>
    <row r="1272" spans="1:9" x14ac:dyDescent="0.3">
      <c r="A1272" s="1">
        <v>37760</v>
      </c>
      <c r="C1272" t="s">
        <v>31</v>
      </c>
      <c r="D1272" t="s">
        <v>32</v>
      </c>
      <c r="E1272" t="s">
        <v>33</v>
      </c>
      <c r="F1272" t="s">
        <v>19</v>
      </c>
      <c r="G1272" t="s">
        <v>19</v>
      </c>
      <c r="I1272" t="str">
        <f>IF(VLOOKUP(Tabla1[[#This Row],[_ProductId (No es posible modificar)]],producto[],8,0)=0,"---",VLOOKUP(Tabla1[[#This Row],[_ProductId (No es posible modificar)]],producto[],8,0))</f>
        <v>50% ALG / 50% POLIESTER</v>
      </c>
    </row>
    <row r="1273" spans="1:9" x14ac:dyDescent="0.3">
      <c r="A1273" s="1">
        <v>37760</v>
      </c>
      <c r="C1273" t="s">
        <v>34</v>
      </c>
      <c r="D1273" t="s">
        <v>35</v>
      </c>
      <c r="E1273" t="s">
        <v>36</v>
      </c>
      <c r="F1273" t="s">
        <v>19</v>
      </c>
      <c r="G1273" t="s">
        <v>19</v>
      </c>
      <c r="I1273" t="s">
        <v>20</v>
      </c>
    </row>
    <row r="1274" spans="1:9" x14ac:dyDescent="0.3">
      <c r="A1274" s="1">
        <v>37760</v>
      </c>
      <c r="C1274" t="s">
        <v>37</v>
      </c>
      <c r="D1274" t="s">
        <v>38</v>
      </c>
      <c r="E1274" t="s">
        <v>12</v>
      </c>
      <c r="F1274" t="s">
        <v>1434</v>
      </c>
      <c r="G1274" t="s">
        <v>40</v>
      </c>
    </row>
    <row r="1275" spans="1:9" x14ac:dyDescent="0.3">
      <c r="A1275" s="1">
        <v>37760</v>
      </c>
      <c r="C1275" t="s">
        <v>41</v>
      </c>
      <c r="D1275" t="s">
        <v>42</v>
      </c>
      <c r="E1275" t="s">
        <v>33</v>
      </c>
      <c r="F1275" t="s">
        <v>19</v>
      </c>
      <c r="G1275" t="s">
        <v>19</v>
      </c>
      <c r="I1275" t="s">
        <v>20</v>
      </c>
    </row>
    <row r="1276" spans="1:9" x14ac:dyDescent="0.3">
      <c r="A1276" s="1">
        <v>37760</v>
      </c>
      <c r="C1276" t="s">
        <v>43</v>
      </c>
      <c r="D1276" t="s">
        <v>44</v>
      </c>
      <c r="E1276" t="s">
        <v>33</v>
      </c>
      <c r="F1276" t="s">
        <v>19</v>
      </c>
      <c r="G1276" t="s">
        <v>19</v>
      </c>
      <c r="I1276" t="s">
        <v>20</v>
      </c>
    </row>
    <row r="1277" spans="1:9" x14ac:dyDescent="0.3">
      <c r="A1277" s="1">
        <v>37760</v>
      </c>
      <c r="C1277" t="s">
        <v>45</v>
      </c>
      <c r="D1277" t="s">
        <v>46</v>
      </c>
      <c r="E1277" t="s">
        <v>33</v>
      </c>
      <c r="F1277" t="s">
        <v>19</v>
      </c>
      <c r="G1277" t="s">
        <v>19</v>
      </c>
      <c r="I12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78" spans="1:9" x14ac:dyDescent="0.3">
      <c r="A1278" s="1">
        <v>37761</v>
      </c>
      <c r="C1278" t="s">
        <v>10</v>
      </c>
      <c r="D1278" t="s">
        <v>11</v>
      </c>
      <c r="E1278" t="s">
        <v>12</v>
      </c>
      <c r="F1278" t="s">
        <v>1435</v>
      </c>
      <c r="G1278" t="s">
        <v>14</v>
      </c>
      <c r="I1278" t="str">
        <f>IF(VLOOKUP(Tabla1[[#This Row],[_ProductId (No es posible modificar)]],producto[],3,0)=0,"---",VLOOKUP(Tabla1[[#This Row],[_ProductId (No es posible modificar)]],producto[],3,0))</f>
        <v>---</v>
      </c>
    </row>
    <row r="1279" spans="1:9" x14ac:dyDescent="0.3">
      <c r="A1279" s="1">
        <v>37761</v>
      </c>
      <c r="C1279" t="s">
        <v>15</v>
      </c>
      <c r="D1279" t="s">
        <v>16</v>
      </c>
      <c r="E1279" t="s">
        <v>12</v>
      </c>
      <c r="F1279" t="s">
        <v>1436</v>
      </c>
      <c r="G1279" t="s">
        <v>18</v>
      </c>
      <c r="I1279" t="str">
        <f>IF(VLOOKUP(Tabla1[[#This Row],[_ProductId (No es posible modificar)]],producto[],4,0)=0,"---",VLOOKUP(Tabla1[[#This Row],[_ProductId (No es posible modificar)]],producto[],4,0))</f>
        <v>---</v>
      </c>
    </row>
    <row r="1280" spans="1:9" x14ac:dyDescent="0.3">
      <c r="A1280" s="1">
        <v>37761</v>
      </c>
      <c r="C1280" t="s">
        <v>21</v>
      </c>
      <c r="D1280" t="s">
        <v>22</v>
      </c>
      <c r="E1280" t="s">
        <v>12</v>
      </c>
      <c r="F1280" t="s">
        <v>1437</v>
      </c>
      <c r="G1280" t="s">
        <v>24</v>
      </c>
      <c r="I1280" t="str">
        <f>IF(VLOOKUP(Tabla1[[#This Row],[_ProductId (No es posible modificar)]],producto[],5,0)=0,"---",VLOOKUP(Tabla1[[#This Row],[_ProductId (No es posible modificar)]],producto[],5,0))</f>
        <v>CAMISA</v>
      </c>
    </row>
    <row r="1281" spans="1:9" x14ac:dyDescent="0.3">
      <c r="A1281" s="1">
        <v>37761</v>
      </c>
      <c r="C1281" t="s">
        <v>25</v>
      </c>
      <c r="D1281" t="s">
        <v>26</v>
      </c>
      <c r="E1281" t="s">
        <v>12</v>
      </c>
      <c r="F1281" t="s">
        <v>1438</v>
      </c>
      <c r="G1281" t="s">
        <v>28</v>
      </c>
      <c r="I1281" t="str">
        <f>IF(VLOOKUP(Tabla1[[#This Row],[_ProductId (No es posible modificar)]],producto[],6,0)=0,"---",VLOOKUP(Tabla1[[#This Row],[_ProductId (No es posible modificar)]],producto[],6,0))</f>
        <v>MANGA LARGA</v>
      </c>
    </row>
    <row r="1282" spans="1:9" x14ac:dyDescent="0.3">
      <c r="A1282" s="1">
        <v>37761</v>
      </c>
      <c r="C1282" t="s">
        <v>29</v>
      </c>
      <c r="D1282" t="s">
        <v>30</v>
      </c>
      <c r="E1282" t="s">
        <v>12</v>
      </c>
      <c r="F1282" t="s">
        <v>19</v>
      </c>
      <c r="G1282" t="s">
        <v>19</v>
      </c>
      <c r="I1282" t="s">
        <v>20</v>
      </c>
    </row>
    <row r="1283" spans="1:9" x14ac:dyDescent="0.3">
      <c r="A1283" s="1">
        <v>37761</v>
      </c>
      <c r="C1283" t="s">
        <v>31</v>
      </c>
      <c r="D1283" t="s">
        <v>32</v>
      </c>
      <c r="E1283" t="s">
        <v>33</v>
      </c>
      <c r="F1283" t="s">
        <v>19</v>
      </c>
      <c r="G1283" t="s">
        <v>19</v>
      </c>
      <c r="I1283" t="str">
        <f>IF(VLOOKUP(Tabla1[[#This Row],[_ProductId (No es posible modificar)]],producto[],8,0)=0,"---",VLOOKUP(Tabla1[[#This Row],[_ProductId (No es posible modificar)]],producto[],8,0))</f>
        <v>50% ALG / 50% POLIESTER</v>
      </c>
    </row>
    <row r="1284" spans="1:9" x14ac:dyDescent="0.3">
      <c r="A1284" s="1">
        <v>37761</v>
      </c>
      <c r="C1284" t="s">
        <v>34</v>
      </c>
      <c r="D1284" t="s">
        <v>35</v>
      </c>
      <c r="E1284" t="s">
        <v>36</v>
      </c>
      <c r="F1284" t="s">
        <v>19</v>
      </c>
      <c r="G1284" t="s">
        <v>19</v>
      </c>
      <c r="I1284" t="s">
        <v>20</v>
      </c>
    </row>
    <row r="1285" spans="1:9" x14ac:dyDescent="0.3">
      <c r="A1285" s="1">
        <v>37761</v>
      </c>
      <c r="C1285" t="s">
        <v>37</v>
      </c>
      <c r="D1285" t="s">
        <v>38</v>
      </c>
      <c r="E1285" t="s">
        <v>12</v>
      </c>
      <c r="F1285" t="s">
        <v>1439</v>
      </c>
      <c r="G1285" t="s">
        <v>40</v>
      </c>
    </row>
    <row r="1286" spans="1:9" x14ac:dyDescent="0.3">
      <c r="A1286" s="1">
        <v>37761</v>
      </c>
      <c r="C1286" t="s">
        <v>41</v>
      </c>
      <c r="D1286" t="s">
        <v>42</v>
      </c>
      <c r="E1286" t="s">
        <v>33</v>
      </c>
      <c r="F1286" t="s">
        <v>19</v>
      </c>
      <c r="G1286" t="s">
        <v>19</v>
      </c>
      <c r="I1286" t="s">
        <v>20</v>
      </c>
    </row>
    <row r="1287" spans="1:9" x14ac:dyDescent="0.3">
      <c r="A1287" s="1">
        <v>37761</v>
      </c>
      <c r="C1287" t="s">
        <v>43</v>
      </c>
      <c r="D1287" t="s">
        <v>44</v>
      </c>
      <c r="E1287" t="s">
        <v>33</v>
      </c>
      <c r="F1287" t="s">
        <v>19</v>
      </c>
      <c r="G1287" t="s">
        <v>19</v>
      </c>
      <c r="I1287" t="s">
        <v>20</v>
      </c>
    </row>
    <row r="1288" spans="1:9" x14ac:dyDescent="0.3">
      <c r="A1288" s="1">
        <v>37761</v>
      </c>
      <c r="C1288" t="s">
        <v>45</v>
      </c>
      <c r="D1288" t="s">
        <v>46</v>
      </c>
      <c r="E1288" t="s">
        <v>33</v>
      </c>
      <c r="F1288" t="s">
        <v>19</v>
      </c>
      <c r="G1288" t="s">
        <v>19</v>
      </c>
      <c r="I12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89" spans="1:9" x14ac:dyDescent="0.3">
      <c r="A1289" s="1">
        <v>37762</v>
      </c>
      <c r="C1289" t="s">
        <v>10</v>
      </c>
      <c r="D1289" t="s">
        <v>11</v>
      </c>
      <c r="E1289" t="s">
        <v>12</v>
      </c>
      <c r="F1289" t="s">
        <v>1440</v>
      </c>
      <c r="G1289" t="s">
        <v>14</v>
      </c>
      <c r="I1289" t="str">
        <f>IF(VLOOKUP(Tabla1[[#This Row],[_ProductId (No es posible modificar)]],producto[],3,0)=0,"---",VLOOKUP(Tabla1[[#This Row],[_ProductId (No es posible modificar)]],producto[],3,0))</f>
        <v>---</v>
      </c>
    </row>
    <row r="1290" spans="1:9" x14ac:dyDescent="0.3">
      <c r="A1290" s="1">
        <v>37762</v>
      </c>
      <c r="C1290" t="s">
        <v>15</v>
      </c>
      <c r="D1290" t="s">
        <v>16</v>
      </c>
      <c r="E1290" t="s">
        <v>12</v>
      </c>
      <c r="F1290" t="s">
        <v>1441</v>
      </c>
      <c r="G1290" t="s">
        <v>18</v>
      </c>
      <c r="I1290" t="str">
        <f>IF(VLOOKUP(Tabla1[[#This Row],[_ProductId (No es posible modificar)]],producto[],4,0)=0,"---",VLOOKUP(Tabla1[[#This Row],[_ProductId (No es posible modificar)]],producto[],4,0))</f>
        <v>---</v>
      </c>
    </row>
    <row r="1291" spans="1:9" x14ac:dyDescent="0.3">
      <c r="A1291" s="1">
        <v>37762</v>
      </c>
      <c r="C1291" t="s">
        <v>21</v>
      </c>
      <c r="D1291" t="s">
        <v>22</v>
      </c>
      <c r="E1291" t="s">
        <v>12</v>
      </c>
      <c r="F1291" t="s">
        <v>1442</v>
      </c>
      <c r="G1291" t="s">
        <v>24</v>
      </c>
      <c r="I1291" t="str">
        <f>IF(VLOOKUP(Tabla1[[#This Row],[_ProductId (No es posible modificar)]],producto[],5,0)=0,"---",VLOOKUP(Tabla1[[#This Row],[_ProductId (No es posible modificar)]],producto[],5,0))</f>
        <v>CAMISA</v>
      </c>
    </row>
    <row r="1292" spans="1:9" x14ac:dyDescent="0.3">
      <c r="A1292" s="1">
        <v>37762</v>
      </c>
      <c r="C1292" t="s">
        <v>25</v>
      </c>
      <c r="D1292" t="s">
        <v>26</v>
      </c>
      <c r="E1292" t="s">
        <v>12</v>
      </c>
      <c r="F1292" t="s">
        <v>1443</v>
      </c>
      <c r="G1292" t="s">
        <v>28</v>
      </c>
      <c r="I1292" t="str">
        <f>IF(VLOOKUP(Tabla1[[#This Row],[_ProductId (No es posible modificar)]],producto[],6,0)=0,"---",VLOOKUP(Tabla1[[#This Row],[_ProductId (No es posible modificar)]],producto[],6,0))</f>
        <v>MANGA LARGA</v>
      </c>
    </row>
    <row r="1293" spans="1:9" x14ac:dyDescent="0.3">
      <c r="A1293" s="1">
        <v>37762</v>
      </c>
      <c r="C1293" t="s">
        <v>29</v>
      </c>
      <c r="D1293" t="s">
        <v>30</v>
      </c>
      <c r="E1293" t="s">
        <v>12</v>
      </c>
      <c r="F1293" t="s">
        <v>19</v>
      </c>
      <c r="G1293" t="s">
        <v>19</v>
      </c>
      <c r="I1293" t="s">
        <v>20</v>
      </c>
    </row>
    <row r="1294" spans="1:9" x14ac:dyDescent="0.3">
      <c r="A1294" s="1">
        <v>37762</v>
      </c>
      <c r="C1294" t="s">
        <v>31</v>
      </c>
      <c r="D1294" t="s">
        <v>32</v>
      </c>
      <c r="E1294" t="s">
        <v>33</v>
      </c>
      <c r="F1294" t="s">
        <v>19</v>
      </c>
      <c r="G1294" t="s">
        <v>19</v>
      </c>
      <c r="I1294" t="str">
        <f>IF(VLOOKUP(Tabla1[[#This Row],[_ProductId (No es posible modificar)]],producto[],8,0)=0,"---",VLOOKUP(Tabla1[[#This Row],[_ProductId (No es posible modificar)]],producto[],8,0))</f>
        <v>50% ALG / 50% POLIESTER</v>
      </c>
    </row>
    <row r="1295" spans="1:9" x14ac:dyDescent="0.3">
      <c r="A1295" s="1">
        <v>37762</v>
      </c>
      <c r="C1295" t="s">
        <v>34</v>
      </c>
      <c r="D1295" t="s">
        <v>35</v>
      </c>
      <c r="E1295" t="s">
        <v>36</v>
      </c>
      <c r="F1295" t="s">
        <v>19</v>
      </c>
      <c r="G1295" t="s">
        <v>19</v>
      </c>
      <c r="I1295" t="s">
        <v>20</v>
      </c>
    </row>
    <row r="1296" spans="1:9" x14ac:dyDescent="0.3">
      <c r="A1296" s="1">
        <v>37762</v>
      </c>
      <c r="C1296" t="s">
        <v>37</v>
      </c>
      <c r="D1296" t="s">
        <v>38</v>
      </c>
      <c r="E1296" t="s">
        <v>12</v>
      </c>
      <c r="F1296" t="s">
        <v>1444</v>
      </c>
      <c r="G1296" t="s">
        <v>40</v>
      </c>
    </row>
    <row r="1297" spans="1:9" x14ac:dyDescent="0.3">
      <c r="A1297" s="1">
        <v>37762</v>
      </c>
      <c r="C1297" t="s">
        <v>41</v>
      </c>
      <c r="D1297" t="s">
        <v>42</v>
      </c>
      <c r="E1297" t="s">
        <v>33</v>
      </c>
      <c r="F1297" t="s">
        <v>19</v>
      </c>
      <c r="G1297" t="s">
        <v>19</v>
      </c>
      <c r="I1297" t="s">
        <v>20</v>
      </c>
    </row>
    <row r="1298" spans="1:9" x14ac:dyDescent="0.3">
      <c r="A1298" s="1">
        <v>37762</v>
      </c>
      <c r="C1298" t="s">
        <v>43</v>
      </c>
      <c r="D1298" t="s">
        <v>44</v>
      </c>
      <c r="E1298" t="s">
        <v>33</v>
      </c>
      <c r="F1298" t="s">
        <v>19</v>
      </c>
      <c r="G1298" t="s">
        <v>19</v>
      </c>
      <c r="I1298" t="s">
        <v>20</v>
      </c>
    </row>
    <row r="1299" spans="1:9" x14ac:dyDescent="0.3">
      <c r="A1299" s="1">
        <v>37762</v>
      </c>
      <c r="C1299" t="s">
        <v>45</v>
      </c>
      <c r="D1299" t="s">
        <v>46</v>
      </c>
      <c r="E1299" t="s">
        <v>33</v>
      </c>
      <c r="F1299" t="s">
        <v>19</v>
      </c>
      <c r="G1299" t="s">
        <v>19</v>
      </c>
      <c r="I12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00" spans="1:9" x14ac:dyDescent="0.3">
      <c r="A1300" s="1">
        <v>37763</v>
      </c>
      <c r="C1300" t="s">
        <v>10</v>
      </c>
      <c r="D1300" t="s">
        <v>11</v>
      </c>
      <c r="E1300" t="s">
        <v>12</v>
      </c>
      <c r="F1300" t="s">
        <v>1445</v>
      </c>
      <c r="G1300" t="s">
        <v>14</v>
      </c>
      <c r="I1300" t="str">
        <f>IF(VLOOKUP(Tabla1[[#This Row],[_ProductId (No es posible modificar)]],producto[],3,0)=0,"---",VLOOKUP(Tabla1[[#This Row],[_ProductId (No es posible modificar)]],producto[],3,0))</f>
        <v>---</v>
      </c>
    </row>
    <row r="1301" spans="1:9" x14ac:dyDescent="0.3">
      <c r="A1301" s="1">
        <v>37763</v>
      </c>
      <c r="C1301" t="s">
        <v>15</v>
      </c>
      <c r="D1301" t="s">
        <v>16</v>
      </c>
      <c r="E1301" t="s">
        <v>12</v>
      </c>
      <c r="F1301" t="s">
        <v>1446</v>
      </c>
      <c r="G1301" t="s">
        <v>18</v>
      </c>
      <c r="I1301" t="str">
        <f>IF(VLOOKUP(Tabla1[[#This Row],[_ProductId (No es posible modificar)]],producto[],4,0)=0,"---",VLOOKUP(Tabla1[[#This Row],[_ProductId (No es posible modificar)]],producto[],4,0))</f>
        <v>---</v>
      </c>
    </row>
    <row r="1302" spans="1:9" x14ac:dyDescent="0.3">
      <c r="A1302" s="1">
        <v>37763</v>
      </c>
      <c r="C1302" t="s">
        <v>21</v>
      </c>
      <c r="D1302" t="s">
        <v>22</v>
      </c>
      <c r="E1302" t="s">
        <v>12</v>
      </c>
      <c r="F1302" t="s">
        <v>1447</v>
      </c>
      <c r="G1302" t="s">
        <v>24</v>
      </c>
      <c r="I1302" t="str">
        <f>IF(VLOOKUP(Tabla1[[#This Row],[_ProductId (No es posible modificar)]],producto[],5,0)=0,"---",VLOOKUP(Tabla1[[#This Row],[_ProductId (No es posible modificar)]],producto[],5,0))</f>
        <v>CAMISA</v>
      </c>
    </row>
    <row r="1303" spans="1:9" x14ac:dyDescent="0.3">
      <c r="A1303" s="1">
        <v>37763</v>
      </c>
      <c r="C1303" t="s">
        <v>25</v>
      </c>
      <c r="D1303" t="s">
        <v>26</v>
      </c>
      <c r="E1303" t="s">
        <v>12</v>
      </c>
      <c r="F1303" t="s">
        <v>1448</v>
      </c>
      <c r="G1303" t="s">
        <v>28</v>
      </c>
      <c r="I1303" t="str">
        <f>IF(VLOOKUP(Tabla1[[#This Row],[_ProductId (No es posible modificar)]],producto[],6,0)=0,"---",VLOOKUP(Tabla1[[#This Row],[_ProductId (No es posible modificar)]],producto[],6,0))</f>
        <v>MANGA LARGA</v>
      </c>
    </row>
    <row r="1304" spans="1:9" x14ac:dyDescent="0.3">
      <c r="A1304" s="1">
        <v>37763</v>
      </c>
      <c r="C1304" t="s">
        <v>29</v>
      </c>
      <c r="D1304" t="s">
        <v>30</v>
      </c>
      <c r="E1304" t="s">
        <v>12</v>
      </c>
      <c r="F1304" t="s">
        <v>19</v>
      </c>
      <c r="G1304" t="s">
        <v>19</v>
      </c>
      <c r="I1304" t="s">
        <v>20</v>
      </c>
    </row>
    <row r="1305" spans="1:9" x14ac:dyDescent="0.3">
      <c r="A1305" s="1">
        <v>37763</v>
      </c>
      <c r="C1305" t="s">
        <v>31</v>
      </c>
      <c r="D1305" t="s">
        <v>32</v>
      </c>
      <c r="E1305" t="s">
        <v>33</v>
      </c>
      <c r="F1305" t="s">
        <v>19</v>
      </c>
      <c r="G1305" t="s">
        <v>19</v>
      </c>
      <c r="I1305" t="str">
        <f>IF(VLOOKUP(Tabla1[[#This Row],[_ProductId (No es posible modificar)]],producto[],8,0)=0,"---",VLOOKUP(Tabla1[[#This Row],[_ProductId (No es posible modificar)]],producto[],8,0))</f>
        <v>50% ALG / 50% POLIESTER</v>
      </c>
    </row>
    <row r="1306" spans="1:9" x14ac:dyDescent="0.3">
      <c r="A1306" s="1">
        <v>37763</v>
      </c>
      <c r="C1306" t="s">
        <v>34</v>
      </c>
      <c r="D1306" t="s">
        <v>35</v>
      </c>
      <c r="E1306" t="s">
        <v>36</v>
      </c>
      <c r="F1306" t="s">
        <v>19</v>
      </c>
      <c r="G1306" t="s">
        <v>19</v>
      </c>
      <c r="I1306" t="s">
        <v>20</v>
      </c>
    </row>
    <row r="1307" spans="1:9" x14ac:dyDescent="0.3">
      <c r="A1307" s="1">
        <v>37763</v>
      </c>
      <c r="C1307" t="s">
        <v>37</v>
      </c>
      <c r="D1307" t="s">
        <v>38</v>
      </c>
      <c r="E1307" t="s">
        <v>12</v>
      </c>
      <c r="F1307" t="s">
        <v>1449</v>
      </c>
      <c r="G1307" t="s">
        <v>40</v>
      </c>
    </row>
    <row r="1308" spans="1:9" x14ac:dyDescent="0.3">
      <c r="A1308" s="1">
        <v>37763</v>
      </c>
      <c r="C1308" t="s">
        <v>41</v>
      </c>
      <c r="D1308" t="s">
        <v>42</v>
      </c>
      <c r="E1308" t="s">
        <v>33</v>
      </c>
      <c r="F1308" t="s">
        <v>19</v>
      </c>
      <c r="G1308" t="s">
        <v>19</v>
      </c>
      <c r="I1308" t="s">
        <v>20</v>
      </c>
    </row>
    <row r="1309" spans="1:9" x14ac:dyDescent="0.3">
      <c r="A1309" s="1">
        <v>37763</v>
      </c>
      <c r="C1309" t="s">
        <v>43</v>
      </c>
      <c r="D1309" t="s">
        <v>44</v>
      </c>
      <c r="E1309" t="s">
        <v>33</v>
      </c>
      <c r="F1309" t="s">
        <v>19</v>
      </c>
      <c r="G1309" t="s">
        <v>19</v>
      </c>
      <c r="I1309" t="s">
        <v>20</v>
      </c>
    </row>
    <row r="1310" spans="1:9" x14ac:dyDescent="0.3">
      <c r="A1310" s="1">
        <v>37763</v>
      </c>
      <c r="C1310" t="s">
        <v>45</v>
      </c>
      <c r="D1310" t="s">
        <v>46</v>
      </c>
      <c r="E1310" t="s">
        <v>33</v>
      </c>
      <c r="F1310" t="s">
        <v>19</v>
      </c>
      <c r="G1310" t="s">
        <v>19</v>
      </c>
      <c r="I13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11" spans="1:9" x14ac:dyDescent="0.3">
      <c r="A1311" s="1">
        <v>37764</v>
      </c>
      <c r="C1311" t="s">
        <v>10</v>
      </c>
      <c r="D1311" t="s">
        <v>11</v>
      </c>
      <c r="E1311" t="s">
        <v>12</v>
      </c>
      <c r="F1311" t="s">
        <v>1450</v>
      </c>
      <c r="G1311" t="s">
        <v>14</v>
      </c>
      <c r="I1311" t="str">
        <f>IF(VLOOKUP(Tabla1[[#This Row],[_ProductId (No es posible modificar)]],producto[],3,0)=0,"---",VLOOKUP(Tabla1[[#This Row],[_ProductId (No es posible modificar)]],producto[],3,0))</f>
        <v>---</v>
      </c>
    </row>
    <row r="1312" spans="1:9" x14ac:dyDescent="0.3">
      <c r="A1312" s="1">
        <v>37764</v>
      </c>
      <c r="C1312" t="s">
        <v>15</v>
      </c>
      <c r="D1312" t="s">
        <v>16</v>
      </c>
      <c r="E1312" t="s">
        <v>12</v>
      </c>
      <c r="F1312" t="s">
        <v>1451</v>
      </c>
      <c r="G1312" t="s">
        <v>18</v>
      </c>
      <c r="I1312" t="str">
        <f>IF(VLOOKUP(Tabla1[[#This Row],[_ProductId (No es posible modificar)]],producto[],4,0)=0,"---",VLOOKUP(Tabla1[[#This Row],[_ProductId (No es posible modificar)]],producto[],4,0))</f>
        <v>---</v>
      </c>
    </row>
    <row r="1313" spans="1:9" x14ac:dyDescent="0.3">
      <c r="A1313" s="1">
        <v>37764</v>
      </c>
      <c r="C1313" t="s">
        <v>21</v>
      </c>
      <c r="D1313" t="s">
        <v>22</v>
      </c>
      <c r="E1313" t="s">
        <v>12</v>
      </c>
      <c r="F1313" t="s">
        <v>1452</v>
      </c>
      <c r="G1313" t="s">
        <v>24</v>
      </c>
      <c r="I1313" t="str">
        <f>IF(VLOOKUP(Tabla1[[#This Row],[_ProductId (No es posible modificar)]],producto[],5,0)=0,"---",VLOOKUP(Tabla1[[#This Row],[_ProductId (No es posible modificar)]],producto[],5,0))</f>
        <v>CAMISA</v>
      </c>
    </row>
    <row r="1314" spans="1:9" x14ac:dyDescent="0.3">
      <c r="A1314" s="1">
        <v>37764</v>
      </c>
      <c r="C1314" t="s">
        <v>25</v>
      </c>
      <c r="D1314" t="s">
        <v>26</v>
      </c>
      <c r="E1314" t="s">
        <v>12</v>
      </c>
      <c r="F1314" t="s">
        <v>1453</v>
      </c>
      <c r="G1314" t="s">
        <v>28</v>
      </c>
      <c r="I1314" t="str">
        <f>IF(VLOOKUP(Tabla1[[#This Row],[_ProductId (No es posible modificar)]],producto[],6,0)=0,"---",VLOOKUP(Tabla1[[#This Row],[_ProductId (No es posible modificar)]],producto[],6,0))</f>
        <v>MANGA LARGA</v>
      </c>
    </row>
    <row r="1315" spans="1:9" x14ac:dyDescent="0.3">
      <c r="A1315" s="1">
        <v>37764</v>
      </c>
      <c r="C1315" t="s">
        <v>29</v>
      </c>
      <c r="D1315" t="s">
        <v>30</v>
      </c>
      <c r="E1315" t="s">
        <v>12</v>
      </c>
      <c r="F1315" t="s">
        <v>19</v>
      </c>
      <c r="G1315" t="s">
        <v>19</v>
      </c>
      <c r="I1315" t="s">
        <v>20</v>
      </c>
    </row>
    <row r="1316" spans="1:9" x14ac:dyDescent="0.3">
      <c r="A1316" s="1">
        <v>37764</v>
      </c>
      <c r="C1316" t="s">
        <v>31</v>
      </c>
      <c r="D1316" t="s">
        <v>32</v>
      </c>
      <c r="E1316" t="s">
        <v>33</v>
      </c>
      <c r="F1316" t="s">
        <v>19</v>
      </c>
      <c r="G1316" t="s">
        <v>19</v>
      </c>
      <c r="I1316" t="str">
        <f>IF(VLOOKUP(Tabla1[[#This Row],[_ProductId (No es posible modificar)]],producto[],8,0)=0,"---",VLOOKUP(Tabla1[[#This Row],[_ProductId (No es posible modificar)]],producto[],8,0))</f>
        <v>50% ALG / 50% POLIESTER</v>
      </c>
    </row>
    <row r="1317" spans="1:9" x14ac:dyDescent="0.3">
      <c r="A1317" s="1">
        <v>37764</v>
      </c>
      <c r="C1317" t="s">
        <v>34</v>
      </c>
      <c r="D1317" t="s">
        <v>35</v>
      </c>
      <c r="E1317" t="s">
        <v>36</v>
      </c>
      <c r="F1317" t="s">
        <v>19</v>
      </c>
      <c r="G1317" t="s">
        <v>19</v>
      </c>
      <c r="I1317" t="s">
        <v>20</v>
      </c>
    </row>
    <row r="1318" spans="1:9" x14ac:dyDescent="0.3">
      <c r="A1318" s="1">
        <v>37764</v>
      </c>
      <c r="C1318" t="s">
        <v>37</v>
      </c>
      <c r="D1318" t="s">
        <v>38</v>
      </c>
      <c r="E1318" t="s">
        <v>12</v>
      </c>
      <c r="F1318" t="s">
        <v>1454</v>
      </c>
      <c r="G1318" t="s">
        <v>40</v>
      </c>
    </row>
    <row r="1319" spans="1:9" x14ac:dyDescent="0.3">
      <c r="A1319" s="1">
        <v>37764</v>
      </c>
      <c r="C1319" t="s">
        <v>41</v>
      </c>
      <c r="D1319" t="s">
        <v>42</v>
      </c>
      <c r="E1319" t="s">
        <v>33</v>
      </c>
      <c r="F1319" t="s">
        <v>19</v>
      </c>
      <c r="G1319" t="s">
        <v>19</v>
      </c>
      <c r="I1319" t="s">
        <v>20</v>
      </c>
    </row>
    <row r="1320" spans="1:9" x14ac:dyDescent="0.3">
      <c r="A1320" s="1">
        <v>37764</v>
      </c>
      <c r="C1320" t="s">
        <v>43</v>
      </c>
      <c r="D1320" t="s">
        <v>44</v>
      </c>
      <c r="E1320" t="s">
        <v>33</v>
      </c>
      <c r="F1320" t="s">
        <v>19</v>
      </c>
      <c r="G1320" t="s">
        <v>19</v>
      </c>
      <c r="I1320" t="s">
        <v>20</v>
      </c>
    </row>
    <row r="1321" spans="1:9" x14ac:dyDescent="0.3">
      <c r="A1321" s="1">
        <v>37764</v>
      </c>
      <c r="C1321" t="s">
        <v>45</v>
      </c>
      <c r="D1321" t="s">
        <v>46</v>
      </c>
      <c r="E1321" t="s">
        <v>33</v>
      </c>
      <c r="F1321" t="s">
        <v>19</v>
      </c>
      <c r="G1321" t="s">
        <v>19</v>
      </c>
      <c r="I13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22" spans="1:9" x14ac:dyDescent="0.3">
      <c r="A1322" s="1">
        <v>37765</v>
      </c>
      <c r="C1322" t="s">
        <v>10</v>
      </c>
      <c r="D1322" t="s">
        <v>11</v>
      </c>
      <c r="E1322" t="s">
        <v>12</v>
      </c>
      <c r="F1322" t="s">
        <v>1455</v>
      </c>
      <c r="G1322" t="s">
        <v>14</v>
      </c>
      <c r="I1322" t="str">
        <f>IF(VLOOKUP(Tabla1[[#This Row],[_ProductId (No es posible modificar)]],producto[],3,0)=0,"---",VLOOKUP(Tabla1[[#This Row],[_ProductId (No es posible modificar)]],producto[],3,0))</f>
        <v>---</v>
      </c>
    </row>
    <row r="1323" spans="1:9" x14ac:dyDescent="0.3">
      <c r="A1323" s="1">
        <v>37765</v>
      </c>
      <c r="C1323" t="s">
        <v>15</v>
      </c>
      <c r="D1323" t="s">
        <v>16</v>
      </c>
      <c r="E1323" t="s">
        <v>12</v>
      </c>
      <c r="F1323" t="s">
        <v>1456</v>
      </c>
      <c r="G1323" t="s">
        <v>18</v>
      </c>
      <c r="I1323" t="str">
        <f>IF(VLOOKUP(Tabla1[[#This Row],[_ProductId (No es posible modificar)]],producto[],4,0)=0,"---",VLOOKUP(Tabla1[[#This Row],[_ProductId (No es posible modificar)]],producto[],4,0))</f>
        <v>---</v>
      </c>
    </row>
    <row r="1324" spans="1:9" x14ac:dyDescent="0.3">
      <c r="A1324" s="1">
        <v>37765</v>
      </c>
      <c r="C1324" t="s">
        <v>21</v>
      </c>
      <c r="D1324" t="s">
        <v>22</v>
      </c>
      <c r="E1324" t="s">
        <v>12</v>
      </c>
      <c r="F1324" t="s">
        <v>1457</v>
      </c>
      <c r="G1324" t="s">
        <v>24</v>
      </c>
      <c r="I1324" t="str">
        <f>IF(VLOOKUP(Tabla1[[#This Row],[_ProductId (No es posible modificar)]],producto[],5,0)=0,"---",VLOOKUP(Tabla1[[#This Row],[_ProductId (No es posible modificar)]],producto[],5,0))</f>
        <v>CAMISA</v>
      </c>
    </row>
    <row r="1325" spans="1:9" x14ac:dyDescent="0.3">
      <c r="A1325" s="1">
        <v>37765</v>
      </c>
      <c r="C1325" t="s">
        <v>25</v>
      </c>
      <c r="D1325" t="s">
        <v>26</v>
      </c>
      <c r="E1325" t="s">
        <v>12</v>
      </c>
      <c r="F1325" t="s">
        <v>1458</v>
      </c>
      <c r="G1325" t="s">
        <v>28</v>
      </c>
      <c r="I1325" t="str">
        <f>IF(VLOOKUP(Tabla1[[#This Row],[_ProductId (No es posible modificar)]],producto[],6,0)=0,"---",VLOOKUP(Tabla1[[#This Row],[_ProductId (No es posible modificar)]],producto[],6,0))</f>
        <v>MANGA LARGA</v>
      </c>
    </row>
    <row r="1326" spans="1:9" x14ac:dyDescent="0.3">
      <c r="A1326" s="1">
        <v>37765</v>
      </c>
      <c r="C1326" t="s">
        <v>29</v>
      </c>
      <c r="D1326" t="s">
        <v>30</v>
      </c>
      <c r="E1326" t="s">
        <v>12</v>
      </c>
      <c r="F1326" t="s">
        <v>19</v>
      </c>
      <c r="G1326" t="s">
        <v>19</v>
      </c>
      <c r="I1326" t="s">
        <v>20</v>
      </c>
    </row>
    <row r="1327" spans="1:9" x14ac:dyDescent="0.3">
      <c r="A1327" s="1">
        <v>37765</v>
      </c>
      <c r="C1327" t="s">
        <v>31</v>
      </c>
      <c r="D1327" t="s">
        <v>32</v>
      </c>
      <c r="E1327" t="s">
        <v>33</v>
      </c>
      <c r="F1327" t="s">
        <v>19</v>
      </c>
      <c r="G1327" t="s">
        <v>19</v>
      </c>
      <c r="I1327" t="str">
        <f>IF(VLOOKUP(Tabla1[[#This Row],[_ProductId (No es posible modificar)]],producto[],8,0)=0,"---",VLOOKUP(Tabla1[[#This Row],[_ProductId (No es posible modificar)]],producto[],8,0))</f>
        <v>50% ALG / 50% POLIESTER</v>
      </c>
    </row>
    <row r="1328" spans="1:9" x14ac:dyDescent="0.3">
      <c r="A1328" s="1">
        <v>37765</v>
      </c>
      <c r="C1328" t="s">
        <v>34</v>
      </c>
      <c r="D1328" t="s">
        <v>35</v>
      </c>
      <c r="E1328" t="s">
        <v>36</v>
      </c>
      <c r="F1328" t="s">
        <v>19</v>
      </c>
      <c r="G1328" t="s">
        <v>19</v>
      </c>
      <c r="I1328" t="s">
        <v>20</v>
      </c>
    </row>
    <row r="1329" spans="1:9" x14ac:dyDescent="0.3">
      <c r="A1329" s="1">
        <v>37765</v>
      </c>
      <c r="C1329" t="s">
        <v>37</v>
      </c>
      <c r="D1329" t="s">
        <v>38</v>
      </c>
      <c r="E1329" t="s">
        <v>12</v>
      </c>
      <c r="F1329" t="s">
        <v>1459</v>
      </c>
      <c r="G1329" t="s">
        <v>40</v>
      </c>
    </row>
    <row r="1330" spans="1:9" x14ac:dyDescent="0.3">
      <c r="A1330" s="1">
        <v>37765</v>
      </c>
      <c r="C1330" t="s">
        <v>41</v>
      </c>
      <c r="D1330" t="s">
        <v>42</v>
      </c>
      <c r="E1330" t="s">
        <v>33</v>
      </c>
      <c r="F1330" t="s">
        <v>19</v>
      </c>
      <c r="G1330" t="s">
        <v>19</v>
      </c>
      <c r="I1330" t="s">
        <v>20</v>
      </c>
    </row>
    <row r="1331" spans="1:9" x14ac:dyDescent="0.3">
      <c r="A1331" s="1">
        <v>37765</v>
      </c>
      <c r="C1331" t="s">
        <v>43</v>
      </c>
      <c r="D1331" t="s">
        <v>44</v>
      </c>
      <c r="E1331" t="s">
        <v>33</v>
      </c>
      <c r="F1331" t="s">
        <v>19</v>
      </c>
      <c r="G1331" t="s">
        <v>19</v>
      </c>
      <c r="I1331" t="s">
        <v>20</v>
      </c>
    </row>
    <row r="1332" spans="1:9" x14ac:dyDescent="0.3">
      <c r="A1332" s="1">
        <v>37765</v>
      </c>
      <c r="C1332" t="s">
        <v>45</v>
      </c>
      <c r="D1332" t="s">
        <v>46</v>
      </c>
      <c r="E1332" t="s">
        <v>33</v>
      </c>
      <c r="F1332" t="s">
        <v>19</v>
      </c>
      <c r="G1332" t="s">
        <v>19</v>
      </c>
      <c r="I13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33" spans="1:9" x14ac:dyDescent="0.3">
      <c r="A1333" s="1">
        <v>37766</v>
      </c>
      <c r="C1333" t="s">
        <v>10</v>
      </c>
      <c r="D1333" t="s">
        <v>11</v>
      </c>
      <c r="E1333" t="s">
        <v>12</v>
      </c>
      <c r="F1333" t="s">
        <v>1460</v>
      </c>
      <c r="G1333" t="s">
        <v>14</v>
      </c>
      <c r="I1333" t="str">
        <f>IF(VLOOKUP(Tabla1[[#This Row],[_ProductId (No es posible modificar)]],producto[],3,0)=0,"---",VLOOKUP(Tabla1[[#This Row],[_ProductId (No es posible modificar)]],producto[],3,0))</f>
        <v>---</v>
      </c>
    </row>
    <row r="1334" spans="1:9" x14ac:dyDescent="0.3">
      <c r="A1334" s="1">
        <v>37766</v>
      </c>
      <c r="C1334" t="s">
        <v>15</v>
      </c>
      <c r="D1334" t="s">
        <v>16</v>
      </c>
      <c r="E1334" t="s">
        <v>12</v>
      </c>
      <c r="F1334" t="s">
        <v>1461</v>
      </c>
      <c r="G1334" t="s">
        <v>18</v>
      </c>
      <c r="I1334" t="str">
        <f>IF(VLOOKUP(Tabla1[[#This Row],[_ProductId (No es posible modificar)]],producto[],4,0)=0,"---",VLOOKUP(Tabla1[[#This Row],[_ProductId (No es posible modificar)]],producto[],4,0))</f>
        <v>---</v>
      </c>
    </row>
    <row r="1335" spans="1:9" x14ac:dyDescent="0.3">
      <c r="A1335" s="1">
        <v>37766</v>
      </c>
      <c r="C1335" t="s">
        <v>21</v>
      </c>
      <c r="D1335" t="s">
        <v>22</v>
      </c>
      <c r="E1335" t="s">
        <v>12</v>
      </c>
      <c r="F1335" t="s">
        <v>1462</v>
      </c>
      <c r="G1335" t="s">
        <v>24</v>
      </c>
      <c r="I1335" t="str">
        <f>IF(VLOOKUP(Tabla1[[#This Row],[_ProductId (No es posible modificar)]],producto[],5,0)=0,"---",VLOOKUP(Tabla1[[#This Row],[_ProductId (No es posible modificar)]],producto[],5,0))</f>
        <v>CHAMARRA</v>
      </c>
    </row>
    <row r="1336" spans="1:9" x14ac:dyDescent="0.3">
      <c r="A1336" s="1">
        <v>37766</v>
      </c>
      <c r="C1336" t="s">
        <v>25</v>
      </c>
      <c r="D1336" t="s">
        <v>26</v>
      </c>
      <c r="E1336" t="s">
        <v>12</v>
      </c>
      <c r="F1336" t="s">
        <v>1463</v>
      </c>
      <c r="G1336" t="s">
        <v>28</v>
      </c>
      <c r="I1336" t="str">
        <f>IF(VLOOKUP(Tabla1[[#This Row],[_ProductId (No es posible modificar)]],producto[],6,0)=0,"---",VLOOKUP(Tabla1[[#This Row],[_ProductId (No es posible modificar)]],producto[],6,0))</f>
        <v>MANGA LARGA</v>
      </c>
    </row>
    <row r="1337" spans="1:9" x14ac:dyDescent="0.3">
      <c r="A1337" s="1">
        <v>37766</v>
      </c>
      <c r="C1337" t="s">
        <v>29</v>
      </c>
      <c r="D1337" t="s">
        <v>30</v>
      </c>
      <c r="E1337" t="s">
        <v>12</v>
      </c>
      <c r="F1337" t="s">
        <v>19</v>
      </c>
      <c r="G1337" t="s">
        <v>19</v>
      </c>
      <c r="I1337" t="s">
        <v>20</v>
      </c>
    </row>
    <row r="1338" spans="1:9" x14ac:dyDescent="0.3">
      <c r="A1338" s="1">
        <v>37766</v>
      </c>
      <c r="C1338" t="s">
        <v>31</v>
      </c>
      <c r="D1338" t="s">
        <v>32</v>
      </c>
      <c r="E1338" t="s">
        <v>33</v>
      </c>
      <c r="F1338" t="s">
        <v>19</v>
      </c>
      <c r="G1338" t="s">
        <v>19</v>
      </c>
      <c r="I1338" t="str">
        <f>IF(VLOOKUP(Tabla1[[#This Row],[_ProductId (No es posible modificar)]],producto[],8,0)=0,"---",VLOOKUP(Tabla1[[#This Row],[_ProductId (No es posible modificar)]],producto[],8,0))</f>
        <v>---</v>
      </c>
    </row>
    <row r="1339" spans="1:9" x14ac:dyDescent="0.3">
      <c r="A1339" s="1">
        <v>37766</v>
      </c>
      <c r="C1339" t="s">
        <v>34</v>
      </c>
      <c r="D1339" t="s">
        <v>35</v>
      </c>
      <c r="E1339" t="s">
        <v>36</v>
      </c>
      <c r="F1339" t="s">
        <v>19</v>
      </c>
      <c r="G1339" t="s">
        <v>19</v>
      </c>
      <c r="I1339" t="s">
        <v>20</v>
      </c>
    </row>
    <row r="1340" spans="1:9" x14ac:dyDescent="0.3">
      <c r="A1340" s="1">
        <v>37766</v>
      </c>
      <c r="C1340" t="s">
        <v>37</v>
      </c>
      <c r="D1340" t="s">
        <v>38</v>
      </c>
      <c r="E1340" t="s">
        <v>12</v>
      </c>
      <c r="F1340" t="s">
        <v>1464</v>
      </c>
      <c r="G1340" t="s">
        <v>40</v>
      </c>
    </row>
    <row r="1341" spans="1:9" x14ac:dyDescent="0.3">
      <c r="A1341" s="1">
        <v>37766</v>
      </c>
      <c r="C1341" t="s">
        <v>41</v>
      </c>
      <c r="D1341" t="s">
        <v>42</v>
      </c>
      <c r="E1341" t="s">
        <v>33</v>
      </c>
      <c r="F1341" t="s">
        <v>19</v>
      </c>
      <c r="G1341" t="s">
        <v>19</v>
      </c>
      <c r="I1341" t="s">
        <v>20</v>
      </c>
    </row>
    <row r="1342" spans="1:9" x14ac:dyDescent="0.3">
      <c r="A1342" s="1">
        <v>37766</v>
      </c>
      <c r="C1342" t="s">
        <v>43</v>
      </c>
      <c r="D1342" t="s">
        <v>44</v>
      </c>
      <c r="E1342" t="s">
        <v>33</v>
      </c>
      <c r="F1342" t="s">
        <v>19</v>
      </c>
      <c r="G1342" t="s">
        <v>19</v>
      </c>
      <c r="I1342" t="s">
        <v>20</v>
      </c>
    </row>
    <row r="1343" spans="1:9" x14ac:dyDescent="0.3">
      <c r="A1343" s="1">
        <v>37766</v>
      </c>
      <c r="C1343" t="s">
        <v>45</v>
      </c>
      <c r="D1343" t="s">
        <v>46</v>
      </c>
      <c r="E1343" t="s">
        <v>33</v>
      </c>
      <c r="F1343" t="s">
        <v>19</v>
      </c>
      <c r="G1343" t="s">
        <v>19</v>
      </c>
      <c r="I13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4" spans="1:9" x14ac:dyDescent="0.3">
      <c r="A1344" s="1">
        <v>37767</v>
      </c>
      <c r="C1344" t="s">
        <v>10</v>
      </c>
      <c r="D1344" t="s">
        <v>11</v>
      </c>
      <c r="E1344" t="s">
        <v>12</v>
      </c>
      <c r="F1344" t="s">
        <v>1465</v>
      </c>
      <c r="G1344" t="s">
        <v>14</v>
      </c>
      <c r="I1344" t="str">
        <f>IF(VLOOKUP(Tabla1[[#This Row],[_ProductId (No es posible modificar)]],producto[],3,0)=0,"---",VLOOKUP(Tabla1[[#This Row],[_ProductId (No es posible modificar)]],producto[],3,0))</f>
        <v>---</v>
      </c>
    </row>
    <row r="1345" spans="1:9" x14ac:dyDescent="0.3">
      <c r="A1345" s="1">
        <v>37767</v>
      </c>
      <c r="C1345" t="s">
        <v>15</v>
      </c>
      <c r="D1345" t="s">
        <v>16</v>
      </c>
      <c r="E1345" t="s">
        <v>12</v>
      </c>
      <c r="F1345" t="s">
        <v>1466</v>
      </c>
      <c r="G1345" t="s">
        <v>18</v>
      </c>
      <c r="I1345" t="str">
        <f>IF(VLOOKUP(Tabla1[[#This Row],[_ProductId (No es posible modificar)]],producto[],4,0)=0,"---",VLOOKUP(Tabla1[[#This Row],[_ProductId (No es posible modificar)]],producto[],4,0))</f>
        <v>---</v>
      </c>
    </row>
    <row r="1346" spans="1:9" x14ac:dyDescent="0.3">
      <c r="A1346" s="1">
        <v>37767</v>
      </c>
      <c r="C1346" t="s">
        <v>21</v>
      </c>
      <c r="D1346" t="s">
        <v>22</v>
      </c>
      <c r="E1346" t="s">
        <v>12</v>
      </c>
      <c r="F1346" t="s">
        <v>1467</v>
      </c>
      <c r="G1346" t="s">
        <v>24</v>
      </c>
      <c r="I1346" t="str">
        <f>IF(VLOOKUP(Tabla1[[#This Row],[_ProductId (No es posible modificar)]],producto[],5,0)=0,"---",VLOOKUP(Tabla1[[#This Row],[_ProductId (No es posible modificar)]],producto[],5,0))</f>
        <v>CHAMARRA</v>
      </c>
    </row>
    <row r="1347" spans="1:9" x14ac:dyDescent="0.3">
      <c r="A1347" s="1">
        <v>37767</v>
      </c>
      <c r="C1347" t="s">
        <v>25</v>
      </c>
      <c r="D1347" t="s">
        <v>26</v>
      </c>
      <c r="E1347" t="s">
        <v>12</v>
      </c>
      <c r="F1347" t="s">
        <v>1468</v>
      </c>
      <c r="G1347" t="s">
        <v>28</v>
      </c>
      <c r="I1347" t="str">
        <f>IF(VLOOKUP(Tabla1[[#This Row],[_ProductId (No es posible modificar)]],producto[],6,0)=0,"---",VLOOKUP(Tabla1[[#This Row],[_ProductId (No es posible modificar)]],producto[],6,0))</f>
        <v>MANGA LARGA</v>
      </c>
    </row>
    <row r="1348" spans="1:9" x14ac:dyDescent="0.3">
      <c r="A1348" s="1">
        <v>37767</v>
      </c>
      <c r="C1348" t="s">
        <v>29</v>
      </c>
      <c r="D1348" t="s">
        <v>30</v>
      </c>
      <c r="E1348" t="s">
        <v>12</v>
      </c>
      <c r="F1348" t="s">
        <v>19</v>
      </c>
      <c r="G1348" t="s">
        <v>19</v>
      </c>
      <c r="I1348" t="s">
        <v>20</v>
      </c>
    </row>
    <row r="1349" spans="1:9" x14ac:dyDescent="0.3">
      <c r="A1349" s="1">
        <v>37767</v>
      </c>
      <c r="C1349" t="s">
        <v>31</v>
      </c>
      <c r="D1349" t="s">
        <v>32</v>
      </c>
      <c r="E1349" t="s">
        <v>33</v>
      </c>
      <c r="F1349" t="s">
        <v>19</v>
      </c>
      <c r="G1349" t="s">
        <v>19</v>
      </c>
      <c r="I1349" t="str">
        <f>IF(VLOOKUP(Tabla1[[#This Row],[_ProductId (No es posible modificar)]],producto[],8,0)=0,"---",VLOOKUP(Tabla1[[#This Row],[_ProductId (No es posible modificar)]],producto[],8,0))</f>
        <v>---</v>
      </c>
    </row>
    <row r="1350" spans="1:9" x14ac:dyDescent="0.3">
      <c r="A1350" s="1">
        <v>37767</v>
      </c>
      <c r="C1350" t="s">
        <v>34</v>
      </c>
      <c r="D1350" t="s">
        <v>35</v>
      </c>
      <c r="E1350" t="s">
        <v>36</v>
      </c>
      <c r="F1350" t="s">
        <v>19</v>
      </c>
      <c r="G1350" t="s">
        <v>19</v>
      </c>
      <c r="I1350" t="s">
        <v>20</v>
      </c>
    </row>
    <row r="1351" spans="1:9" x14ac:dyDescent="0.3">
      <c r="A1351" s="1">
        <v>37767</v>
      </c>
      <c r="C1351" t="s">
        <v>37</v>
      </c>
      <c r="D1351" t="s">
        <v>38</v>
      </c>
      <c r="E1351" t="s">
        <v>12</v>
      </c>
      <c r="F1351" t="s">
        <v>1469</v>
      </c>
      <c r="G1351" t="s">
        <v>40</v>
      </c>
    </row>
    <row r="1352" spans="1:9" x14ac:dyDescent="0.3">
      <c r="A1352" s="1">
        <v>37767</v>
      </c>
      <c r="C1352" t="s">
        <v>41</v>
      </c>
      <c r="D1352" t="s">
        <v>42</v>
      </c>
      <c r="E1352" t="s">
        <v>33</v>
      </c>
      <c r="F1352" t="s">
        <v>19</v>
      </c>
      <c r="G1352" t="s">
        <v>19</v>
      </c>
      <c r="I1352" t="s">
        <v>20</v>
      </c>
    </row>
    <row r="1353" spans="1:9" x14ac:dyDescent="0.3">
      <c r="A1353" s="1">
        <v>37767</v>
      </c>
      <c r="C1353" t="s">
        <v>43</v>
      </c>
      <c r="D1353" t="s">
        <v>44</v>
      </c>
      <c r="E1353" t="s">
        <v>33</v>
      </c>
      <c r="F1353" t="s">
        <v>19</v>
      </c>
      <c r="G1353" t="s">
        <v>19</v>
      </c>
      <c r="I1353" t="s">
        <v>20</v>
      </c>
    </row>
    <row r="1354" spans="1:9" x14ac:dyDescent="0.3">
      <c r="A1354" s="1">
        <v>37767</v>
      </c>
      <c r="C1354" t="s">
        <v>45</v>
      </c>
      <c r="D1354" t="s">
        <v>46</v>
      </c>
      <c r="E1354" t="s">
        <v>33</v>
      </c>
      <c r="F1354" t="s">
        <v>19</v>
      </c>
      <c r="G1354" t="s">
        <v>19</v>
      </c>
      <c r="I13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55" spans="1:9" x14ac:dyDescent="0.3">
      <c r="A1355" s="1">
        <v>37768</v>
      </c>
      <c r="C1355" t="s">
        <v>10</v>
      </c>
      <c r="D1355" t="s">
        <v>11</v>
      </c>
      <c r="E1355" t="s">
        <v>12</v>
      </c>
      <c r="F1355" t="s">
        <v>1470</v>
      </c>
      <c r="G1355" t="s">
        <v>14</v>
      </c>
      <c r="I1355" t="str">
        <f>IF(VLOOKUP(Tabla1[[#This Row],[_ProductId (No es posible modificar)]],producto[],3,0)=0,"---",VLOOKUP(Tabla1[[#This Row],[_ProductId (No es posible modificar)]],producto[],3,0))</f>
        <v>---</v>
      </c>
    </row>
    <row r="1356" spans="1:9" x14ac:dyDescent="0.3">
      <c r="A1356" s="1">
        <v>37768</v>
      </c>
      <c r="C1356" t="s">
        <v>15</v>
      </c>
      <c r="D1356" t="s">
        <v>16</v>
      </c>
      <c r="E1356" t="s">
        <v>12</v>
      </c>
      <c r="F1356" t="s">
        <v>1471</v>
      </c>
      <c r="G1356" t="s">
        <v>18</v>
      </c>
      <c r="I1356" t="str">
        <f>IF(VLOOKUP(Tabla1[[#This Row],[_ProductId (No es posible modificar)]],producto[],4,0)=0,"---",VLOOKUP(Tabla1[[#This Row],[_ProductId (No es posible modificar)]],producto[],4,0))</f>
        <v>---</v>
      </c>
    </row>
    <row r="1357" spans="1:9" x14ac:dyDescent="0.3">
      <c r="A1357" s="1">
        <v>37768</v>
      </c>
      <c r="C1357" t="s">
        <v>21</v>
      </c>
      <c r="D1357" t="s">
        <v>22</v>
      </c>
      <c r="E1357" t="s">
        <v>12</v>
      </c>
      <c r="F1357" t="s">
        <v>1472</v>
      </c>
      <c r="G1357" t="s">
        <v>24</v>
      </c>
      <c r="I1357" t="str">
        <f>IF(VLOOKUP(Tabla1[[#This Row],[_ProductId (No es posible modificar)]],producto[],5,0)=0,"---",VLOOKUP(Tabla1[[#This Row],[_ProductId (No es posible modificar)]],producto[],5,0))</f>
        <v>CHAMARRA</v>
      </c>
    </row>
    <row r="1358" spans="1:9" x14ac:dyDescent="0.3">
      <c r="A1358" s="1">
        <v>37768</v>
      </c>
      <c r="C1358" t="s">
        <v>25</v>
      </c>
      <c r="D1358" t="s">
        <v>26</v>
      </c>
      <c r="E1358" t="s">
        <v>12</v>
      </c>
      <c r="F1358" t="s">
        <v>1473</v>
      </c>
      <c r="G1358" t="s">
        <v>28</v>
      </c>
      <c r="I1358" t="str">
        <f>IF(VLOOKUP(Tabla1[[#This Row],[_ProductId (No es posible modificar)]],producto[],6,0)=0,"---",VLOOKUP(Tabla1[[#This Row],[_ProductId (No es posible modificar)]],producto[],6,0))</f>
        <v>MANGA LARGA</v>
      </c>
    </row>
    <row r="1359" spans="1:9" x14ac:dyDescent="0.3">
      <c r="A1359" s="1">
        <v>37768</v>
      </c>
      <c r="C1359" t="s">
        <v>29</v>
      </c>
      <c r="D1359" t="s">
        <v>30</v>
      </c>
      <c r="E1359" t="s">
        <v>12</v>
      </c>
      <c r="F1359" t="s">
        <v>19</v>
      </c>
      <c r="G1359" t="s">
        <v>19</v>
      </c>
      <c r="I1359" t="s">
        <v>20</v>
      </c>
    </row>
    <row r="1360" spans="1:9" x14ac:dyDescent="0.3">
      <c r="A1360" s="1">
        <v>37768</v>
      </c>
      <c r="C1360" t="s">
        <v>31</v>
      </c>
      <c r="D1360" t="s">
        <v>32</v>
      </c>
      <c r="E1360" t="s">
        <v>33</v>
      </c>
      <c r="F1360" t="s">
        <v>19</v>
      </c>
      <c r="G1360" t="s">
        <v>19</v>
      </c>
      <c r="I1360" t="str">
        <f>IF(VLOOKUP(Tabla1[[#This Row],[_ProductId (No es posible modificar)]],producto[],8,0)=0,"---",VLOOKUP(Tabla1[[#This Row],[_ProductId (No es posible modificar)]],producto[],8,0))</f>
        <v>---</v>
      </c>
    </row>
    <row r="1361" spans="1:9" x14ac:dyDescent="0.3">
      <c r="A1361" s="1">
        <v>37768</v>
      </c>
      <c r="C1361" t="s">
        <v>34</v>
      </c>
      <c r="D1361" t="s">
        <v>35</v>
      </c>
      <c r="E1361" t="s">
        <v>36</v>
      </c>
      <c r="F1361" t="s">
        <v>19</v>
      </c>
      <c r="G1361" t="s">
        <v>19</v>
      </c>
      <c r="I1361" t="s">
        <v>20</v>
      </c>
    </row>
    <row r="1362" spans="1:9" x14ac:dyDescent="0.3">
      <c r="A1362" s="1">
        <v>37768</v>
      </c>
      <c r="C1362" t="s">
        <v>37</v>
      </c>
      <c r="D1362" t="s">
        <v>38</v>
      </c>
      <c r="E1362" t="s">
        <v>12</v>
      </c>
      <c r="F1362" t="s">
        <v>1474</v>
      </c>
      <c r="G1362" t="s">
        <v>40</v>
      </c>
    </row>
    <row r="1363" spans="1:9" x14ac:dyDescent="0.3">
      <c r="A1363" s="1">
        <v>37768</v>
      </c>
      <c r="C1363" t="s">
        <v>41</v>
      </c>
      <c r="D1363" t="s">
        <v>42</v>
      </c>
      <c r="E1363" t="s">
        <v>33</v>
      </c>
      <c r="F1363" t="s">
        <v>19</v>
      </c>
      <c r="G1363" t="s">
        <v>19</v>
      </c>
      <c r="I1363" t="s">
        <v>20</v>
      </c>
    </row>
    <row r="1364" spans="1:9" x14ac:dyDescent="0.3">
      <c r="A1364" s="1">
        <v>37768</v>
      </c>
      <c r="C1364" t="s">
        <v>43</v>
      </c>
      <c r="D1364" t="s">
        <v>44</v>
      </c>
      <c r="E1364" t="s">
        <v>33</v>
      </c>
      <c r="F1364" t="s">
        <v>19</v>
      </c>
      <c r="G1364" t="s">
        <v>19</v>
      </c>
      <c r="I1364" t="s">
        <v>20</v>
      </c>
    </row>
    <row r="1365" spans="1:9" x14ac:dyDescent="0.3">
      <c r="A1365" s="1">
        <v>37768</v>
      </c>
      <c r="C1365" t="s">
        <v>45</v>
      </c>
      <c r="D1365" t="s">
        <v>46</v>
      </c>
      <c r="E1365" t="s">
        <v>33</v>
      </c>
      <c r="F1365" t="s">
        <v>19</v>
      </c>
      <c r="G1365" t="s">
        <v>19</v>
      </c>
      <c r="I13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66" spans="1:9" x14ac:dyDescent="0.3">
      <c r="A1366" s="1">
        <v>37769</v>
      </c>
      <c r="C1366" t="s">
        <v>10</v>
      </c>
      <c r="D1366" t="s">
        <v>11</v>
      </c>
      <c r="E1366" t="s">
        <v>12</v>
      </c>
      <c r="F1366" t="s">
        <v>1475</v>
      </c>
      <c r="G1366" t="s">
        <v>14</v>
      </c>
      <c r="I1366" t="str">
        <f>IF(VLOOKUP(Tabla1[[#This Row],[_ProductId (No es posible modificar)]],producto[],3,0)=0,"---",VLOOKUP(Tabla1[[#This Row],[_ProductId (No es posible modificar)]],producto[],3,0))</f>
        <v>---</v>
      </c>
    </row>
    <row r="1367" spans="1:9" x14ac:dyDescent="0.3">
      <c r="A1367" s="1">
        <v>37769</v>
      </c>
      <c r="C1367" t="s">
        <v>15</v>
      </c>
      <c r="D1367" t="s">
        <v>16</v>
      </c>
      <c r="E1367" t="s">
        <v>12</v>
      </c>
      <c r="F1367" t="s">
        <v>1476</v>
      </c>
      <c r="G1367" t="s">
        <v>18</v>
      </c>
      <c r="I1367" t="str">
        <f>IF(VLOOKUP(Tabla1[[#This Row],[_ProductId (No es posible modificar)]],producto[],4,0)=0,"---",VLOOKUP(Tabla1[[#This Row],[_ProductId (No es posible modificar)]],producto[],4,0))</f>
        <v>---</v>
      </c>
    </row>
    <row r="1368" spans="1:9" x14ac:dyDescent="0.3">
      <c r="A1368" s="1">
        <v>37769</v>
      </c>
      <c r="C1368" t="s">
        <v>21</v>
      </c>
      <c r="D1368" t="s">
        <v>22</v>
      </c>
      <c r="E1368" t="s">
        <v>12</v>
      </c>
      <c r="F1368" t="s">
        <v>1477</v>
      </c>
      <c r="G1368" t="s">
        <v>24</v>
      </c>
      <c r="I1368" t="str">
        <f>IF(VLOOKUP(Tabla1[[#This Row],[_ProductId (No es posible modificar)]],producto[],5,0)=0,"---",VLOOKUP(Tabla1[[#This Row],[_ProductId (No es posible modificar)]],producto[],5,0))</f>
        <v>CHAMARRA</v>
      </c>
    </row>
    <row r="1369" spans="1:9" x14ac:dyDescent="0.3">
      <c r="A1369" s="1">
        <v>37769</v>
      </c>
      <c r="C1369" t="s">
        <v>25</v>
      </c>
      <c r="D1369" t="s">
        <v>26</v>
      </c>
      <c r="E1369" t="s">
        <v>12</v>
      </c>
      <c r="F1369" t="s">
        <v>1478</v>
      </c>
      <c r="G1369" t="s">
        <v>28</v>
      </c>
      <c r="I1369" t="str">
        <f>IF(VLOOKUP(Tabla1[[#This Row],[_ProductId (No es posible modificar)]],producto[],6,0)=0,"---",VLOOKUP(Tabla1[[#This Row],[_ProductId (No es posible modificar)]],producto[],6,0))</f>
        <v>MANGA LARGA</v>
      </c>
    </row>
    <row r="1370" spans="1:9" x14ac:dyDescent="0.3">
      <c r="A1370" s="1">
        <v>37769</v>
      </c>
      <c r="C1370" t="s">
        <v>29</v>
      </c>
      <c r="D1370" t="s">
        <v>30</v>
      </c>
      <c r="E1370" t="s">
        <v>12</v>
      </c>
      <c r="F1370" t="s">
        <v>19</v>
      </c>
      <c r="G1370" t="s">
        <v>19</v>
      </c>
      <c r="I1370" t="s">
        <v>20</v>
      </c>
    </row>
    <row r="1371" spans="1:9" x14ac:dyDescent="0.3">
      <c r="A1371" s="1">
        <v>37769</v>
      </c>
      <c r="C1371" t="s">
        <v>31</v>
      </c>
      <c r="D1371" t="s">
        <v>32</v>
      </c>
      <c r="E1371" t="s">
        <v>33</v>
      </c>
      <c r="F1371" t="s">
        <v>19</v>
      </c>
      <c r="G1371" t="s">
        <v>19</v>
      </c>
      <c r="I1371" t="str">
        <f>IF(VLOOKUP(Tabla1[[#This Row],[_ProductId (No es posible modificar)]],producto[],8,0)=0,"---",VLOOKUP(Tabla1[[#This Row],[_ProductId (No es posible modificar)]],producto[],8,0))</f>
        <v>---</v>
      </c>
    </row>
    <row r="1372" spans="1:9" x14ac:dyDescent="0.3">
      <c r="A1372" s="1">
        <v>37769</v>
      </c>
      <c r="C1372" t="s">
        <v>34</v>
      </c>
      <c r="D1372" t="s">
        <v>35</v>
      </c>
      <c r="E1372" t="s">
        <v>36</v>
      </c>
      <c r="F1372" t="s">
        <v>19</v>
      </c>
      <c r="G1372" t="s">
        <v>19</v>
      </c>
      <c r="I1372" t="s">
        <v>20</v>
      </c>
    </row>
    <row r="1373" spans="1:9" x14ac:dyDescent="0.3">
      <c r="A1373" s="1">
        <v>37769</v>
      </c>
      <c r="C1373" t="s">
        <v>37</v>
      </c>
      <c r="D1373" t="s">
        <v>38</v>
      </c>
      <c r="E1373" t="s">
        <v>12</v>
      </c>
      <c r="F1373" t="s">
        <v>1479</v>
      </c>
      <c r="G1373" t="s">
        <v>40</v>
      </c>
    </row>
    <row r="1374" spans="1:9" x14ac:dyDescent="0.3">
      <c r="A1374" s="1">
        <v>37769</v>
      </c>
      <c r="C1374" t="s">
        <v>41</v>
      </c>
      <c r="D1374" t="s">
        <v>42</v>
      </c>
      <c r="E1374" t="s">
        <v>33</v>
      </c>
      <c r="F1374" t="s">
        <v>19</v>
      </c>
      <c r="G1374" t="s">
        <v>19</v>
      </c>
      <c r="I1374" t="s">
        <v>20</v>
      </c>
    </row>
    <row r="1375" spans="1:9" x14ac:dyDescent="0.3">
      <c r="A1375" s="1">
        <v>37769</v>
      </c>
      <c r="C1375" t="s">
        <v>43</v>
      </c>
      <c r="D1375" t="s">
        <v>44</v>
      </c>
      <c r="E1375" t="s">
        <v>33</v>
      </c>
      <c r="F1375" t="s">
        <v>19</v>
      </c>
      <c r="G1375" t="s">
        <v>19</v>
      </c>
      <c r="I1375" t="s">
        <v>20</v>
      </c>
    </row>
    <row r="1376" spans="1:9" x14ac:dyDescent="0.3">
      <c r="A1376" s="1">
        <v>37769</v>
      </c>
      <c r="C1376" t="s">
        <v>45</v>
      </c>
      <c r="D1376" t="s">
        <v>46</v>
      </c>
      <c r="E1376" t="s">
        <v>33</v>
      </c>
      <c r="F1376" t="s">
        <v>19</v>
      </c>
      <c r="G1376" t="s">
        <v>19</v>
      </c>
      <c r="I13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77" spans="1:9" x14ac:dyDescent="0.3">
      <c r="A1377" s="1">
        <v>37770</v>
      </c>
      <c r="C1377" t="s">
        <v>10</v>
      </c>
      <c r="D1377" t="s">
        <v>11</v>
      </c>
      <c r="E1377" t="s">
        <v>12</v>
      </c>
      <c r="F1377" t="s">
        <v>1480</v>
      </c>
      <c r="G1377" t="s">
        <v>14</v>
      </c>
      <c r="I1377" t="str">
        <f>IF(VLOOKUP(Tabla1[[#This Row],[_ProductId (No es posible modificar)]],producto[],3,0)=0,"---",VLOOKUP(Tabla1[[#This Row],[_ProductId (No es posible modificar)]],producto[],3,0))</f>
        <v>---</v>
      </c>
    </row>
    <row r="1378" spans="1:9" x14ac:dyDescent="0.3">
      <c r="A1378" s="1">
        <v>37770</v>
      </c>
      <c r="C1378" t="s">
        <v>15</v>
      </c>
      <c r="D1378" t="s">
        <v>16</v>
      </c>
      <c r="E1378" t="s">
        <v>12</v>
      </c>
      <c r="F1378" t="s">
        <v>1481</v>
      </c>
      <c r="G1378" t="s">
        <v>18</v>
      </c>
      <c r="I1378" t="str">
        <f>IF(VLOOKUP(Tabla1[[#This Row],[_ProductId (No es posible modificar)]],producto[],4,0)=0,"---",VLOOKUP(Tabla1[[#This Row],[_ProductId (No es posible modificar)]],producto[],4,0))</f>
        <v>---</v>
      </c>
    </row>
    <row r="1379" spans="1:9" x14ac:dyDescent="0.3">
      <c r="A1379" s="1">
        <v>37770</v>
      </c>
      <c r="C1379" t="s">
        <v>21</v>
      </c>
      <c r="D1379" t="s">
        <v>22</v>
      </c>
      <c r="E1379" t="s">
        <v>12</v>
      </c>
      <c r="F1379" t="s">
        <v>1482</v>
      </c>
      <c r="G1379" t="s">
        <v>24</v>
      </c>
      <c r="I1379" t="str">
        <f>IF(VLOOKUP(Tabla1[[#This Row],[_ProductId (No es posible modificar)]],producto[],5,0)=0,"---",VLOOKUP(Tabla1[[#This Row],[_ProductId (No es posible modificar)]],producto[],5,0))</f>
        <v>CHAMARRA</v>
      </c>
    </row>
    <row r="1380" spans="1:9" x14ac:dyDescent="0.3">
      <c r="A1380" s="1">
        <v>37770</v>
      </c>
      <c r="C1380" t="s">
        <v>25</v>
      </c>
      <c r="D1380" t="s">
        <v>26</v>
      </c>
      <c r="E1380" t="s">
        <v>12</v>
      </c>
      <c r="F1380" t="s">
        <v>1483</v>
      </c>
      <c r="G1380" t="s">
        <v>28</v>
      </c>
      <c r="I1380" t="str">
        <f>IF(VLOOKUP(Tabla1[[#This Row],[_ProductId (No es posible modificar)]],producto[],6,0)=0,"---",VLOOKUP(Tabla1[[#This Row],[_ProductId (No es posible modificar)]],producto[],6,0))</f>
        <v>MANGA LARGA</v>
      </c>
    </row>
    <row r="1381" spans="1:9" x14ac:dyDescent="0.3">
      <c r="A1381" s="1">
        <v>37770</v>
      </c>
      <c r="C1381" t="s">
        <v>29</v>
      </c>
      <c r="D1381" t="s">
        <v>30</v>
      </c>
      <c r="E1381" t="s">
        <v>12</v>
      </c>
      <c r="F1381" t="s">
        <v>19</v>
      </c>
      <c r="G1381" t="s">
        <v>19</v>
      </c>
      <c r="I1381" t="s">
        <v>20</v>
      </c>
    </row>
    <row r="1382" spans="1:9" x14ac:dyDescent="0.3">
      <c r="A1382" s="1">
        <v>37770</v>
      </c>
      <c r="C1382" t="s">
        <v>31</v>
      </c>
      <c r="D1382" t="s">
        <v>32</v>
      </c>
      <c r="E1382" t="s">
        <v>33</v>
      </c>
      <c r="F1382" t="s">
        <v>19</v>
      </c>
      <c r="G1382" t="s">
        <v>19</v>
      </c>
      <c r="I1382" t="str">
        <f>IF(VLOOKUP(Tabla1[[#This Row],[_ProductId (No es posible modificar)]],producto[],8,0)=0,"---",VLOOKUP(Tabla1[[#This Row],[_ProductId (No es posible modificar)]],producto[],8,0))</f>
        <v>---</v>
      </c>
    </row>
    <row r="1383" spans="1:9" x14ac:dyDescent="0.3">
      <c r="A1383" s="1">
        <v>37770</v>
      </c>
      <c r="C1383" t="s">
        <v>34</v>
      </c>
      <c r="D1383" t="s">
        <v>35</v>
      </c>
      <c r="E1383" t="s">
        <v>36</v>
      </c>
      <c r="F1383" t="s">
        <v>19</v>
      </c>
      <c r="G1383" t="s">
        <v>19</v>
      </c>
      <c r="I1383" t="s">
        <v>20</v>
      </c>
    </row>
    <row r="1384" spans="1:9" x14ac:dyDescent="0.3">
      <c r="A1384" s="1">
        <v>37770</v>
      </c>
      <c r="C1384" t="s">
        <v>37</v>
      </c>
      <c r="D1384" t="s">
        <v>38</v>
      </c>
      <c r="E1384" t="s">
        <v>12</v>
      </c>
      <c r="F1384" t="s">
        <v>1484</v>
      </c>
      <c r="G1384" t="s">
        <v>40</v>
      </c>
    </row>
    <row r="1385" spans="1:9" x14ac:dyDescent="0.3">
      <c r="A1385" s="1">
        <v>37770</v>
      </c>
      <c r="C1385" t="s">
        <v>41</v>
      </c>
      <c r="D1385" t="s">
        <v>42</v>
      </c>
      <c r="E1385" t="s">
        <v>33</v>
      </c>
      <c r="F1385" t="s">
        <v>19</v>
      </c>
      <c r="G1385" t="s">
        <v>19</v>
      </c>
      <c r="I1385" t="s">
        <v>20</v>
      </c>
    </row>
    <row r="1386" spans="1:9" x14ac:dyDescent="0.3">
      <c r="A1386" s="1">
        <v>37770</v>
      </c>
      <c r="C1386" t="s">
        <v>43</v>
      </c>
      <c r="D1386" t="s">
        <v>44</v>
      </c>
      <c r="E1386" t="s">
        <v>33</v>
      </c>
      <c r="F1386" t="s">
        <v>19</v>
      </c>
      <c r="G1386" t="s">
        <v>19</v>
      </c>
      <c r="I1386" t="s">
        <v>20</v>
      </c>
    </row>
    <row r="1387" spans="1:9" x14ac:dyDescent="0.3">
      <c r="A1387" s="1">
        <v>37770</v>
      </c>
      <c r="C1387" t="s">
        <v>45</v>
      </c>
      <c r="D1387" t="s">
        <v>46</v>
      </c>
      <c r="E1387" t="s">
        <v>33</v>
      </c>
      <c r="F1387" t="s">
        <v>19</v>
      </c>
      <c r="G1387" t="s">
        <v>19</v>
      </c>
      <c r="I13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88" spans="1:9" x14ac:dyDescent="0.3">
      <c r="A1388" s="1">
        <v>37771</v>
      </c>
      <c r="C1388" t="s">
        <v>10</v>
      </c>
      <c r="D1388" t="s">
        <v>11</v>
      </c>
      <c r="E1388" t="s">
        <v>12</v>
      </c>
      <c r="F1388" t="s">
        <v>1485</v>
      </c>
      <c r="G1388" t="s">
        <v>14</v>
      </c>
      <c r="I1388" t="str">
        <f>IF(VLOOKUP(Tabla1[[#This Row],[_ProductId (No es posible modificar)]],producto[],3,0)=0,"---",VLOOKUP(Tabla1[[#This Row],[_ProductId (No es posible modificar)]],producto[],3,0))</f>
        <v>---</v>
      </c>
    </row>
    <row r="1389" spans="1:9" x14ac:dyDescent="0.3">
      <c r="A1389" s="1">
        <v>37771</v>
      </c>
      <c r="C1389" t="s">
        <v>15</v>
      </c>
      <c r="D1389" t="s">
        <v>16</v>
      </c>
      <c r="E1389" t="s">
        <v>12</v>
      </c>
      <c r="F1389" t="s">
        <v>1486</v>
      </c>
      <c r="G1389" t="s">
        <v>18</v>
      </c>
      <c r="I1389" t="str">
        <f>IF(VLOOKUP(Tabla1[[#This Row],[_ProductId (No es posible modificar)]],producto[],4,0)=0,"---",VLOOKUP(Tabla1[[#This Row],[_ProductId (No es posible modificar)]],producto[],4,0))</f>
        <v>---</v>
      </c>
    </row>
    <row r="1390" spans="1:9" x14ac:dyDescent="0.3">
      <c r="A1390" s="1">
        <v>37771</v>
      </c>
      <c r="C1390" t="s">
        <v>21</v>
      </c>
      <c r="D1390" t="s">
        <v>22</v>
      </c>
      <c r="E1390" t="s">
        <v>12</v>
      </c>
      <c r="F1390" t="s">
        <v>1487</v>
      </c>
      <c r="G1390" t="s">
        <v>24</v>
      </c>
      <c r="I1390" t="str">
        <f>IF(VLOOKUP(Tabla1[[#This Row],[_ProductId (No es posible modificar)]],producto[],5,0)=0,"---",VLOOKUP(Tabla1[[#This Row],[_ProductId (No es posible modificar)]],producto[],5,0))</f>
        <v>CHAMARRA</v>
      </c>
    </row>
    <row r="1391" spans="1:9" x14ac:dyDescent="0.3">
      <c r="A1391" s="1">
        <v>37771</v>
      </c>
      <c r="C1391" t="s">
        <v>25</v>
      </c>
      <c r="D1391" t="s">
        <v>26</v>
      </c>
      <c r="E1391" t="s">
        <v>12</v>
      </c>
      <c r="F1391" t="s">
        <v>1488</v>
      </c>
      <c r="G1391" t="s">
        <v>28</v>
      </c>
      <c r="I1391" t="str">
        <f>IF(VLOOKUP(Tabla1[[#This Row],[_ProductId (No es posible modificar)]],producto[],6,0)=0,"---",VLOOKUP(Tabla1[[#This Row],[_ProductId (No es posible modificar)]],producto[],6,0))</f>
        <v>MANGA LARGA</v>
      </c>
    </row>
    <row r="1392" spans="1:9" x14ac:dyDescent="0.3">
      <c r="A1392" s="1">
        <v>37771</v>
      </c>
      <c r="C1392" t="s">
        <v>29</v>
      </c>
      <c r="D1392" t="s">
        <v>30</v>
      </c>
      <c r="E1392" t="s">
        <v>12</v>
      </c>
      <c r="F1392" t="s">
        <v>19</v>
      </c>
      <c r="G1392" t="s">
        <v>19</v>
      </c>
      <c r="I1392" t="s">
        <v>20</v>
      </c>
    </row>
    <row r="1393" spans="1:9" x14ac:dyDescent="0.3">
      <c r="A1393" s="1">
        <v>37771</v>
      </c>
      <c r="C1393" t="s">
        <v>31</v>
      </c>
      <c r="D1393" t="s">
        <v>32</v>
      </c>
      <c r="E1393" t="s">
        <v>33</v>
      </c>
      <c r="F1393" t="s">
        <v>19</v>
      </c>
      <c r="G1393" t="s">
        <v>19</v>
      </c>
      <c r="I1393" t="str">
        <f>IF(VLOOKUP(Tabla1[[#This Row],[_ProductId (No es posible modificar)]],producto[],8,0)=0,"---",VLOOKUP(Tabla1[[#This Row],[_ProductId (No es posible modificar)]],producto[],8,0))</f>
        <v>---</v>
      </c>
    </row>
    <row r="1394" spans="1:9" x14ac:dyDescent="0.3">
      <c r="A1394" s="1">
        <v>37771</v>
      </c>
      <c r="C1394" t="s">
        <v>34</v>
      </c>
      <c r="D1394" t="s">
        <v>35</v>
      </c>
      <c r="E1394" t="s">
        <v>36</v>
      </c>
      <c r="F1394" t="s">
        <v>19</v>
      </c>
      <c r="G1394" t="s">
        <v>19</v>
      </c>
      <c r="I1394" t="s">
        <v>20</v>
      </c>
    </row>
    <row r="1395" spans="1:9" x14ac:dyDescent="0.3">
      <c r="A1395" s="1">
        <v>37771</v>
      </c>
      <c r="C1395" t="s">
        <v>37</v>
      </c>
      <c r="D1395" t="s">
        <v>38</v>
      </c>
      <c r="E1395" t="s">
        <v>12</v>
      </c>
      <c r="F1395" t="s">
        <v>1489</v>
      </c>
      <c r="G1395" t="s">
        <v>40</v>
      </c>
    </row>
    <row r="1396" spans="1:9" x14ac:dyDescent="0.3">
      <c r="A1396" s="1">
        <v>37771</v>
      </c>
      <c r="C1396" t="s">
        <v>41</v>
      </c>
      <c r="D1396" t="s">
        <v>42</v>
      </c>
      <c r="E1396" t="s">
        <v>33</v>
      </c>
      <c r="F1396" t="s">
        <v>19</v>
      </c>
      <c r="G1396" t="s">
        <v>19</v>
      </c>
      <c r="I1396" t="s">
        <v>20</v>
      </c>
    </row>
    <row r="1397" spans="1:9" x14ac:dyDescent="0.3">
      <c r="A1397" s="1">
        <v>37771</v>
      </c>
      <c r="C1397" t="s">
        <v>43</v>
      </c>
      <c r="D1397" t="s">
        <v>44</v>
      </c>
      <c r="E1397" t="s">
        <v>33</v>
      </c>
      <c r="F1397" t="s">
        <v>19</v>
      </c>
      <c r="G1397" t="s">
        <v>19</v>
      </c>
      <c r="I1397" t="s">
        <v>20</v>
      </c>
    </row>
    <row r="1398" spans="1:9" x14ac:dyDescent="0.3">
      <c r="A1398" s="1">
        <v>37771</v>
      </c>
      <c r="C1398" t="s">
        <v>45</v>
      </c>
      <c r="D1398" t="s">
        <v>46</v>
      </c>
      <c r="E1398" t="s">
        <v>33</v>
      </c>
      <c r="F1398" t="s">
        <v>19</v>
      </c>
      <c r="G1398" t="s">
        <v>19</v>
      </c>
      <c r="I13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99" spans="1:9" x14ac:dyDescent="0.3">
      <c r="A1399" s="1">
        <v>37772</v>
      </c>
      <c r="C1399" t="s">
        <v>10</v>
      </c>
      <c r="D1399" t="s">
        <v>11</v>
      </c>
      <c r="E1399" t="s">
        <v>12</v>
      </c>
      <c r="F1399" t="s">
        <v>1490</v>
      </c>
      <c r="G1399" t="s">
        <v>14</v>
      </c>
      <c r="I1399" t="str">
        <f>IF(VLOOKUP(Tabla1[[#This Row],[_ProductId (No es posible modificar)]],producto[],3,0)=0,"---",VLOOKUP(Tabla1[[#This Row],[_ProductId (No es posible modificar)]],producto[],3,0))</f>
        <v>---</v>
      </c>
    </row>
    <row r="1400" spans="1:9" x14ac:dyDescent="0.3">
      <c r="A1400" s="1">
        <v>37772</v>
      </c>
      <c r="C1400" t="s">
        <v>15</v>
      </c>
      <c r="D1400" t="s">
        <v>16</v>
      </c>
      <c r="E1400" t="s">
        <v>12</v>
      </c>
      <c r="F1400" t="s">
        <v>1491</v>
      </c>
      <c r="G1400" t="s">
        <v>18</v>
      </c>
      <c r="I1400" t="str">
        <f>IF(VLOOKUP(Tabla1[[#This Row],[_ProductId (No es posible modificar)]],producto[],4,0)=0,"---",VLOOKUP(Tabla1[[#This Row],[_ProductId (No es posible modificar)]],producto[],4,0))</f>
        <v>---</v>
      </c>
    </row>
    <row r="1401" spans="1:9" x14ac:dyDescent="0.3">
      <c r="A1401" s="1">
        <v>37772</v>
      </c>
      <c r="C1401" t="s">
        <v>21</v>
      </c>
      <c r="D1401" t="s">
        <v>22</v>
      </c>
      <c r="E1401" t="s">
        <v>12</v>
      </c>
      <c r="F1401" t="s">
        <v>1492</v>
      </c>
      <c r="G1401" t="s">
        <v>24</v>
      </c>
      <c r="I1401" t="str">
        <f>IF(VLOOKUP(Tabla1[[#This Row],[_ProductId (No es posible modificar)]],producto[],5,0)=0,"---",VLOOKUP(Tabla1[[#This Row],[_ProductId (No es posible modificar)]],producto[],5,0))</f>
        <v>CHAMARRA</v>
      </c>
    </row>
    <row r="1402" spans="1:9" x14ac:dyDescent="0.3">
      <c r="A1402" s="1">
        <v>37772</v>
      </c>
      <c r="C1402" t="s">
        <v>25</v>
      </c>
      <c r="D1402" t="s">
        <v>26</v>
      </c>
      <c r="E1402" t="s">
        <v>12</v>
      </c>
      <c r="F1402" t="s">
        <v>1493</v>
      </c>
      <c r="G1402" t="s">
        <v>28</v>
      </c>
      <c r="I1402" t="str">
        <f>IF(VLOOKUP(Tabla1[[#This Row],[_ProductId (No es posible modificar)]],producto[],6,0)=0,"---",VLOOKUP(Tabla1[[#This Row],[_ProductId (No es posible modificar)]],producto[],6,0))</f>
        <v>MANGA LARGA</v>
      </c>
    </row>
    <row r="1403" spans="1:9" x14ac:dyDescent="0.3">
      <c r="A1403" s="1">
        <v>37772</v>
      </c>
      <c r="C1403" t="s">
        <v>29</v>
      </c>
      <c r="D1403" t="s">
        <v>30</v>
      </c>
      <c r="E1403" t="s">
        <v>12</v>
      </c>
      <c r="F1403" t="s">
        <v>19</v>
      </c>
      <c r="G1403" t="s">
        <v>19</v>
      </c>
      <c r="I1403" t="s">
        <v>20</v>
      </c>
    </row>
    <row r="1404" spans="1:9" x14ac:dyDescent="0.3">
      <c r="A1404" s="1">
        <v>37772</v>
      </c>
      <c r="C1404" t="s">
        <v>31</v>
      </c>
      <c r="D1404" t="s">
        <v>32</v>
      </c>
      <c r="E1404" t="s">
        <v>33</v>
      </c>
      <c r="F1404" t="s">
        <v>19</v>
      </c>
      <c r="G1404" t="s">
        <v>19</v>
      </c>
      <c r="I1404" t="str">
        <f>IF(VLOOKUP(Tabla1[[#This Row],[_ProductId (No es posible modificar)]],producto[],8,0)=0,"---",VLOOKUP(Tabla1[[#This Row],[_ProductId (No es posible modificar)]],producto[],8,0))</f>
        <v>---</v>
      </c>
    </row>
    <row r="1405" spans="1:9" x14ac:dyDescent="0.3">
      <c r="A1405" s="1">
        <v>37772</v>
      </c>
      <c r="C1405" t="s">
        <v>34</v>
      </c>
      <c r="D1405" t="s">
        <v>35</v>
      </c>
      <c r="E1405" t="s">
        <v>36</v>
      </c>
      <c r="F1405" t="s">
        <v>19</v>
      </c>
      <c r="G1405" t="s">
        <v>19</v>
      </c>
      <c r="I1405" t="s">
        <v>20</v>
      </c>
    </row>
    <row r="1406" spans="1:9" x14ac:dyDescent="0.3">
      <c r="A1406" s="1">
        <v>37772</v>
      </c>
      <c r="C1406" t="s">
        <v>37</v>
      </c>
      <c r="D1406" t="s">
        <v>38</v>
      </c>
      <c r="E1406" t="s">
        <v>12</v>
      </c>
      <c r="F1406" t="s">
        <v>1494</v>
      </c>
      <c r="G1406" t="s">
        <v>40</v>
      </c>
    </row>
    <row r="1407" spans="1:9" x14ac:dyDescent="0.3">
      <c r="A1407" s="1">
        <v>37772</v>
      </c>
      <c r="C1407" t="s">
        <v>41</v>
      </c>
      <c r="D1407" t="s">
        <v>42</v>
      </c>
      <c r="E1407" t="s">
        <v>33</v>
      </c>
      <c r="F1407" t="s">
        <v>19</v>
      </c>
      <c r="G1407" t="s">
        <v>19</v>
      </c>
      <c r="I1407" t="s">
        <v>20</v>
      </c>
    </row>
    <row r="1408" spans="1:9" x14ac:dyDescent="0.3">
      <c r="A1408" s="1">
        <v>37772</v>
      </c>
      <c r="C1408" t="s">
        <v>43</v>
      </c>
      <c r="D1408" t="s">
        <v>44</v>
      </c>
      <c r="E1408" t="s">
        <v>33</v>
      </c>
      <c r="F1408" t="s">
        <v>19</v>
      </c>
      <c r="G1408" t="s">
        <v>19</v>
      </c>
      <c r="I1408" t="s">
        <v>20</v>
      </c>
    </row>
    <row r="1409" spans="1:9" x14ac:dyDescent="0.3">
      <c r="A1409" s="1">
        <v>37772</v>
      </c>
      <c r="C1409" t="s">
        <v>45</v>
      </c>
      <c r="D1409" t="s">
        <v>46</v>
      </c>
      <c r="E1409" t="s">
        <v>33</v>
      </c>
      <c r="F1409" t="s">
        <v>19</v>
      </c>
      <c r="G1409" t="s">
        <v>19</v>
      </c>
      <c r="I14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10" spans="1:9" x14ac:dyDescent="0.3">
      <c r="A1410" s="1">
        <v>37773</v>
      </c>
      <c r="C1410" t="s">
        <v>10</v>
      </c>
      <c r="D1410" t="s">
        <v>11</v>
      </c>
      <c r="E1410" t="s">
        <v>12</v>
      </c>
      <c r="F1410" t="s">
        <v>1495</v>
      </c>
      <c r="G1410" t="s">
        <v>14</v>
      </c>
      <c r="I1410" t="str">
        <f>IF(VLOOKUP(Tabla1[[#This Row],[_ProductId (No es posible modificar)]],producto[],3,0)=0,"---",VLOOKUP(Tabla1[[#This Row],[_ProductId (No es posible modificar)]],producto[],3,0))</f>
        <v>---</v>
      </c>
    </row>
    <row r="1411" spans="1:9" x14ac:dyDescent="0.3">
      <c r="A1411" s="1">
        <v>37773</v>
      </c>
      <c r="C1411" t="s">
        <v>15</v>
      </c>
      <c r="D1411" t="s">
        <v>16</v>
      </c>
      <c r="E1411" t="s">
        <v>12</v>
      </c>
      <c r="F1411" t="s">
        <v>1496</v>
      </c>
      <c r="G1411" t="s">
        <v>18</v>
      </c>
      <c r="I1411" t="str">
        <f>IF(VLOOKUP(Tabla1[[#This Row],[_ProductId (No es posible modificar)]],producto[],4,0)=0,"---",VLOOKUP(Tabla1[[#This Row],[_ProductId (No es posible modificar)]],producto[],4,0))</f>
        <v>---</v>
      </c>
    </row>
    <row r="1412" spans="1:9" x14ac:dyDescent="0.3">
      <c r="A1412" s="1">
        <v>37773</v>
      </c>
      <c r="C1412" t="s">
        <v>21</v>
      </c>
      <c r="D1412" t="s">
        <v>22</v>
      </c>
      <c r="E1412" t="s">
        <v>12</v>
      </c>
      <c r="F1412" t="s">
        <v>1497</v>
      </c>
      <c r="G1412" t="s">
        <v>24</v>
      </c>
      <c r="I1412" t="str">
        <f>IF(VLOOKUP(Tabla1[[#This Row],[_ProductId (No es posible modificar)]],producto[],5,0)=0,"---",VLOOKUP(Tabla1[[#This Row],[_ProductId (No es posible modificar)]],producto[],5,0))</f>
        <v>CHAMARRA</v>
      </c>
    </row>
    <row r="1413" spans="1:9" x14ac:dyDescent="0.3">
      <c r="A1413" s="1">
        <v>37773</v>
      </c>
      <c r="C1413" t="s">
        <v>25</v>
      </c>
      <c r="D1413" t="s">
        <v>26</v>
      </c>
      <c r="E1413" t="s">
        <v>12</v>
      </c>
      <c r="F1413" t="s">
        <v>1498</v>
      </c>
      <c r="G1413" t="s">
        <v>28</v>
      </c>
      <c r="I1413" t="str">
        <f>IF(VLOOKUP(Tabla1[[#This Row],[_ProductId (No es posible modificar)]],producto[],6,0)=0,"---",VLOOKUP(Tabla1[[#This Row],[_ProductId (No es posible modificar)]],producto[],6,0))</f>
        <v>MANGA LARGA</v>
      </c>
    </row>
    <row r="1414" spans="1:9" x14ac:dyDescent="0.3">
      <c r="A1414" s="1">
        <v>37773</v>
      </c>
      <c r="C1414" t="s">
        <v>29</v>
      </c>
      <c r="D1414" t="s">
        <v>30</v>
      </c>
      <c r="E1414" t="s">
        <v>12</v>
      </c>
      <c r="F1414" t="s">
        <v>19</v>
      </c>
      <c r="G1414" t="s">
        <v>19</v>
      </c>
      <c r="I1414" t="s">
        <v>20</v>
      </c>
    </row>
    <row r="1415" spans="1:9" x14ac:dyDescent="0.3">
      <c r="A1415" s="1">
        <v>37773</v>
      </c>
      <c r="C1415" t="s">
        <v>31</v>
      </c>
      <c r="D1415" t="s">
        <v>32</v>
      </c>
      <c r="E1415" t="s">
        <v>33</v>
      </c>
      <c r="F1415" t="s">
        <v>19</v>
      </c>
      <c r="G1415" t="s">
        <v>19</v>
      </c>
      <c r="I1415" t="str">
        <f>IF(VLOOKUP(Tabla1[[#This Row],[_ProductId (No es posible modificar)]],producto[],8,0)=0,"---",VLOOKUP(Tabla1[[#This Row],[_ProductId (No es posible modificar)]],producto[],8,0))</f>
        <v>---</v>
      </c>
    </row>
    <row r="1416" spans="1:9" x14ac:dyDescent="0.3">
      <c r="A1416" s="1">
        <v>37773</v>
      </c>
      <c r="C1416" t="s">
        <v>34</v>
      </c>
      <c r="D1416" t="s">
        <v>35</v>
      </c>
      <c r="E1416" t="s">
        <v>36</v>
      </c>
      <c r="F1416" t="s">
        <v>19</v>
      </c>
      <c r="G1416" t="s">
        <v>19</v>
      </c>
      <c r="I1416" t="s">
        <v>20</v>
      </c>
    </row>
    <row r="1417" spans="1:9" x14ac:dyDescent="0.3">
      <c r="A1417" s="1">
        <v>37773</v>
      </c>
      <c r="C1417" t="s">
        <v>37</v>
      </c>
      <c r="D1417" t="s">
        <v>38</v>
      </c>
      <c r="E1417" t="s">
        <v>12</v>
      </c>
      <c r="F1417" t="s">
        <v>1499</v>
      </c>
      <c r="G1417" t="s">
        <v>40</v>
      </c>
    </row>
    <row r="1418" spans="1:9" x14ac:dyDescent="0.3">
      <c r="A1418" s="1">
        <v>37773</v>
      </c>
      <c r="C1418" t="s">
        <v>41</v>
      </c>
      <c r="D1418" t="s">
        <v>42</v>
      </c>
      <c r="E1418" t="s">
        <v>33</v>
      </c>
      <c r="F1418" t="s">
        <v>19</v>
      </c>
      <c r="G1418" t="s">
        <v>19</v>
      </c>
      <c r="I1418" t="s">
        <v>20</v>
      </c>
    </row>
    <row r="1419" spans="1:9" x14ac:dyDescent="0.3">
      <c r="A1419" s="1">
        <v>37773</v>
      </c>
      <c r="C1419" t="s">
        <v>43</v>
      </c>
      <c r="D1419" t="s">
        <v>44</v>
      </c>
      <c r="E1419" t="s">
        <v>33</v>
      </c>
      <c r="F1419" t="s">
        <v>19</v>
      </c>
      <c r="G1419" t="s">
        <v>19</v>
      </c>
      <c r="I1419" t="s">
        <v>20</v>
      </c>
    </row>
    <row r="1420" spans="1:9" x14ac:dyDescent="0.3">
      <c r="A1420" s="1">
        <v>37773</v>
      </c>
      <c r="C1420" t="s">
        <v>45</v>
      </c>
      <c r="D1420" t="s">
        <v>46</v>
      </c>
      <c r="E1420" t="s">
        <v>33</v>
      </c>
      <c r="F1420" t="s">
        <v>19</v>
      </c>
      <c r="G1420" t="s">
        <v>19</v>
      </c>
      <c r="I14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21" spans="1:9" x14ac:dyDescent="0.3">
      <c r="A1421" s="1">
        <v>37774</v>
      </c>
      <c r="C1421" t="s">
        <v>10</v>
      </c>
      <c r="D1421" t="s">
        <v>11</v>
      </c>
      <c r="E1421" t="s">
        <v>12</v>
      </c>
      <c r="F1421" t="s">
        <v>1500</v>
      </c>
      <c r="G1421" t="s">
        <v>14</v>
      </c>
      <c r="I1421" t="str">
        <f>IF(VLOOKUP(Tabla1[[#This Row],[_ProductId (No es posible modificar)]],producto[],3,0)=0,"---",VLOOKUP(Tabla1[[#This Row],[_ProductId (No es posible modificar)]],producto[],3,0))</f>
        <v>---</v>
      </c>
    </row>
    <row r="1422" spans="1:9" x14ac:dyDescent="0.3">
      <c r="A1422" s="1">
        <v>37774</v>
      </c>
      <c r="C1422" t="s">
        <v>15</v>
      </c>
      <c r="D1422" t="s">
        <v>16</v>
      </c>
      <c r="E1422" t="s">
        <v>12</v>
      </c>
      <c r="F1422" t="s">
        <v>1501</v>
      </c>
      <c r="G1422" t="s">
        <v>18</v>
      </c>
      <c r="I1422" t="str">
        <f>IF(VLOOKUP(Tabla1[[#This Row],[_ProductId (No es posible modificar)]],producto[],4,0)=0,"---",VLOOKUP(Tabla1[[#This Row],[_ProductId (No es posible modificar)]],producto[],4,0))</f>
        <v>---</v>
      </c>
    </row>
    <row r="1423" spans="1:9" x14ac:dyDescent="0.3">
      <c r="A1423" s="1">
        <v>37774</v>
      </c>
      <c r="C1423" t="s">
        <v>21</v>
      </c>
      <c r="D1423" t="s">
        <v>22</v>
      </c>
      <c r="E1423" t="s">
        <v>12</v>
      </c>
      <c r="F1423" t="s">
        <v>1502</v>
      </c>
      <c r="G1423" t="s">
        <v>24</v>
      </c>
      <c r="I1423" t="str">
        <f>IF(VLOOKUP(Tabla1[[#This Row],[_ProductId (No es posible modificar)]],producto[],5,0)=0,"---",VLOOKUP(Tabla1[[#This Row],[_ProductId (No es posible modificar)]],producto[],5,0))</f>
        <v>PLAYERA</v>
      </c>
    </row>
    <row r="1424" spans="1:9" x14ac:dyDescent="0.3">
      <c r="A1424" s="1">
        <v>37774</v>
      </c>
      <c r="C1424" t="s">
        <v>25</v>
      </c>
      <c r="D1424" t="s">
        <v>26</v>
      </c>
      <c r="E1424" t="s">
        <v>12</v>
      </c>
      <c r="F1424" t="s">
        <v>1503</v>
      </c>
      <c r="G1424" t="s">
        <v>28</v>
      </c>
      <c r="I1424" t="str">
        <f>IF(VLOOKUP(Tabla1[[#This Row],[_ProductId (No es posible modificar)]],producto[],6,0)=0,"---",VLOOKUP(Tabla1[[#This Row],[_ProductId (No es posible modificar)]],producto[],6,0))</f>
        <v>SIN MANGA</v>
      </c>
    </row>
    <row r="1425" spans="1:9" x14ac:dyDescent="0.3">
      <c r="A1425" s="1">
        <v>37774</v>
      </c>
      <c r="C1425" t="s">
        <v>29</v>
      </c>
      <c r="D1425" t="s">
        <v>30</v>
      </c>
      <c r="E1425" t="s">
        <v>12</v>
      </c>
      <c r="F1425" t="s">
        <v>19</v>
      </c>
      <c r="G1425" t="s">
        <v>19</v>
      </c>
      <c r="I1425" t="s">
        <v>20</v>
      </c>
    </row>
    <row r="1426" spans="1:9" x14ac:dyDescent="0.3">
      <c r="A1426" s="1">
        <v>37774</v>
      </c>
      <c r="C1426" t="s">
        <v>31</v>
      </c>
      <c r="D1426" t="s">
        <v>32</v>
      </c>
      <c r="E1426" t="s">
        <v>33</v>
      </c>
      <c r="F1426" t="s">
        <v>19</v>
      </c>
      <c r="G1426" t="s">
        <v>19</v>
      </c>
      <c r="I1426" t="str">
        <f>IF(VLOOKUP(Tabla1[[#This Row],[_ProductId (No es posible modificar)]],producto[],8,0)=0,"---",VLOOKUP(Tabla1[[#This Row],[_ProductId (No es posible modificar)]],producto[],8,0))</f>
        <v>100% POLIESTER</v>
      </c>
    </row>
    <row r="1427" spans="1:9" x14ac:dyDescent="0.3">
      <c r="A1427" s="1">
        <v>37774</v>
      </c>
      <c r="C1427" t="s">
        <v>34</v>
      </c>
      <c r="D1427" t="s">
        <v>35</v>
      </c>
      <c r="E1427" t="s">
        <v>36</v>
      </c>
      <c r="F1427" t="s">
        <v>19</v>
      </c>
      <c r="G1427" t="s">
        <v>19</v>
      </c>
      <c r="I1427" t="s">
        <v>20</v>
      </c>
    </row>
    <row r="1428" spans="1:9" x14ac:dyDescent="0.3">
      <c r="A1428" s="1">
        <v>37774</v>
      </c>
      <c r="C1428" t="s">
        <v>37</v>
      </c>
      <c r="D1428" t="s">
        <v>38</v>
      </c>
      <c r="E1428" t="s">
        <v>12</v>
      </c>
      <c r="F1428" t="s">
        <v>1504</v>
      </c>
      <c r="G1428" t="s">
        <v>40</v>
      </c>
    </row>
    <row r="1429" spans="1:9" x14ac:dyDescent="0.3">
      <c r="A1429" s="1">
        <v>37774</v>
      </c>
      <c r="C1429" t="s">
        <v>41</v>
      </c>
      <c r="D1429" t="s">
        <v>42</v>
      </c>
      <c r="E1429" t="s">
        <v>33</v>
      </c>
      <c r="F1429" t="s">
        <v>19</v>
      </c>
      <c r="G1429" t="s">
        <v>19</v>
      </c>
      <c r="I1429" t="s">
        <v>20</v>
      </c>
    </row>
    <row r="1430" spans="1:9" x14ac:dyDescent="0.3">
      <c r="A1430" s="1">
        <v>37774</v>
      </c>
      <c r="C1430" t="s">
        <v>43</v>
      </c>
      <c r="D1430" t="s">
        <v>44</v>
      </c>
      <c r="E1430" t="s">
        <v>33</v>
      </c>
      <c r="F1430" t="s">
        <v>19</v>
      </c>
      <c r="G1430" t="s">
        <v>19</v>
      </c>
      <c r="I1430" t="s">
        <v>20</v>
      </c>
    </row>
    <row r="1431" spans="1:9" x14ac:dyDescent="0.3">
      <c r="A1431" s="1">
        <v>37774</v>
      </c>
      <c r="C1431" t="s">
        <v>45</v>
      </c>
      <c r="D1431" t="s">
        <v>46</v>
      </c>
      <c r="E1431" t="s">
        <v>33</v>
      </c>
      <c r="F1431" t="s">
        <v>19</v>
      </c>
      <c r="G1431" t="s">
        <v>19</v>
      </c>
      <c r="I14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32" spans="1:9" x14ac:dyDescent="0.3">
      <c r="A1432" s="1">
        <v>37775</v>
      </c>
      <c r="C1432" t="s">
        <v>10</v>
      </c>
      <c r="D1432" t="s">
        <v>11</v>
      </c>
      <c r="E1432" t="s">
        <v>12</v>
      </c>
      <c r="F1432" t="s">
        <v>1505</v>
      </c>
      <c r="G1432" t="s">
        <v>14</v>
      </c>
      <c r="I1432" t="str">
        <f>IF(VLOOKUP(Tabla1[[#This Row],[_ProductId (No es posible modificar)]],producto[],3,0)=0,"---",VLOOKUP(Tabla1[[#This Row],[_ProductId (No es posible modificar)]],producto[],3,0))</f>
        <v>---</v>
      </c>
    </row>
    <row r="1433" spans="1:9" x14ac:dyDescent="0.3">
      <c r="A1433" s="1">
        <v>37775</v>
      </c>
      <c r="C1433" t="s">
        <v>15</v>
      </c>
      <c r="D1433" t="s">
        <v>16</v>
      </c>
      <c r="E1433" t="s">
        <v>12</v>
      </c>
      <c r="F1433" t="s">
        <v>1506</v>
      </c>
      <c r="G1433" t="s">
        <v>18</v>
      </c>
      <c r="I1433" t="str">
        <f>IF(VLOOKUP(Tabla1[[#This Row],[_ProductId (No es posible modificar)]],producto[],4,0)=0,"---",VLOOKUP(Tabla1[[#This Row],[_ProductId (No es posible modificar)]],producto[],4,0))</f>
        <v>---</v>
      </c>
    </row>
    <row r="1434" spans="1:9" x14ac:dyDescent="0.3">
      <c r="A1434" s="1">
        <v>37775</v>
      </c>
      <c r="C1434" t="s">
        <v>21</v>
      </c>
      <c r="D1434" t="s">
        <v>22</v>
      </c>
      <c r="E1434" t="s">
        <v>12</v>
      </c>
      <c r="F1434" t="s">
        <v>1507</v>
      </c>
      <c r="G1434" t="s">
        <v>24</v>
      </c>
      <c r="I1434" t="str">
        <f>IF(VLOOKUP(Tabla1[[#This Row],[_ProductId (No es posible modificar)]],producto[],5,0)=0,"---",VLOOKUP(Tabla1[[#This Row],[_ProductId (No es posible modificar)]],producto[],5,0))</f>
        <v>PLAYERA</v>
      </c>
    </row>
    <row r="1435" spans="1:9" x14ac:dyDescent="0.3">
      <c r="A1435" s="1">
        <v>37775</v>
      </c>
      <c r="C1435" t="s">
        <v>25</v>
      </c>
      <c r="D1435" t="s">
        <v>26</v>
      </c>
      <c r="E1435" t="s">
        <v>12</v>
      </c>
      <c r="F1435" t="s">
        <v>1508</v>
      </c>
      <c r="G1435" t="s">
        <v>28</v>
      </c>
      <c r="I1435" t="str">
        <f>IF(VLOOKUP(Tabla1[[#This Row],[_ProductId (No es posible modificar)]],producto[],6,0)=0,"---",VLOOKUP(Tabla1[[#This Row],[_ProductId (No es posible modificar)]],producto[],6,0))</f>
        <v>SIN MANGA</v>
      </c>
    </row>
    <row r="1436" spans="1:9" x14ac:dyDescent="0.3">
      <c r="A1436" s="1">
        <v>37775</v>
      </c>
      <c r="C1436" t="s">
        <v>29</v>
      </c>
      <c r="D1436" t="s">
        <v>30</v>
      </c>
      <c r="E1436" t="s">
        <v>12</v>
      </c>
      <c r="F1436" t="s">
        <v>19</v>
      </c>
      <c r="G1436" t="s">
        <v>19</v>
      </c>
      <c r="I1436" t="s">
        <v>20</v>
      </c>
    </row>
    <row r="1437" spans="1:9" x14ac:dyDescent="0.3">
      <c r="A1437" s="1">
        <v>37775</v>
      </c>
      <c r="C1437" t="s">
        <v>31</v>
      </c>
      <c r="D1437" t="s">
        <v>32</v>
      </c>
      <c r="E1437" t="s">
        <v>33</v>
      </c>
      <c r="F1437" t="s">
        <v>19</v>
      </c>
      <c r="G1437" t="s">
        <v>19</v>
      </c>
      <c r="I1437" t="str">
        <f>IF(VLOOKUP(Tabla1[[#This Row],[_ProductId (No es posible modificar)]],producto[],8,0)=0,"---",VLOOKUP(Tabla1[[#This Row],[_ProductId (No es posible modificar)]],producto[],8,0))</f>
        <v>100% POLIESTER</v>
      </c>
    </row>
    <row r="1438" spans="1:9" x14ac:dyDescent="0.3">
      <c r="A1438" s="1">
        <v>37775</v>
      </c>
      <c r="C1438" t="s">
        <v>34</v>
      </c>
      <c r="D1438" t="s">
        <v>35</v>
      </c>
      <c r="E1438" t="s">
        <v>36</v>
      </c>
      <c r="F1438" t="s">
        <v>19</v>
      </c>
      <c r="G1438" t="s">
        <v>19</v>
      </c>
      <c r="I1438" t="s">
        <v>20</v>
      </c>
    </row>
    <row r="1439" spans="1:9" x14ac:dyDescent="0.3">
      <c r="A1439" s="1">
        <v>37775</v>
      </c>
      <c r="C1439" t="s">
        <v>37</v>
      </c>
      <c r="D1439" t="s">
        <v>38</v>
      </c>
      <c r="E1439" t="s">
        <v>12</v>
      </c>
      <c r="F1439" t="s">
        <v>1509</v>
      </c>
      <c r="G1439" t="s">
        <v>40</v>
      </c>
    </row>
    <row r="1440" spans="1:9" x14ac:dyDescent="0.3">
      <c r="A1440" s="1">
        <v>37775</v>
      </c>
      <c r="C1440" t="s">
        <v>41</v>
      </c>
      <c r="D1440" t="s">
        <v>42</v>
      </c>
      <c r="E1440" t="s">
        <v>33</v>
      </c>
      <c r="F1440" t="s">
        <v>19</v>
      </c>
      <c r="G1440" t="s">
        <v>19</v>
      </c>
      <c r="I1440" t="s">
        <v>20</v>
      </c>
    </row>
    <row r="1441" spans="1:9" x14ac:dyDescent="0.3">
      <c r="A1441" s="1">
        <v>37775</v>
      </c>
      <c r="C1441" t="s">
        <v>43</v>
      </c>
      <c r="D1441" t="s">
        <v>44</v>
      </c>
      <c r="E1441" t="s">
        <v>33</v>
      </c>
      <c r="F1441" t="s">
        <v>19</v>
      </c>
      <c r="G1441" t="s">
        <v>19</v>
      </c>
      <c r="I1441" t="s">
        <v>20</v>
      </c>
    </row>
    <row r="1442" spans="1:9" x14ac:dyDescent="0.3">
      <c r="A1442" s="1">
        <v>37775</v>
      </c>
      <c r="C1442" t="s">
        <v>45</v>
      </c>
      <c r="D1442" t="s">
        <v>46</v>
      </c>
      <c r="E1442" t="s">
        <v>33</v>
      </c>
      <c r="F1442" t="s">
        <v>19</v>
      </c>
      <c r="G1442" t="s">
        <v>19</v>
      </c>
      <c r="I14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43" spans="1:9" x14ac:dyDescent="0.3">
      <c r="A1443" s="1">
        <v>37776</v>
      </c>
      <c r="C1443" t="s">
        <v>10</v>
      </c>
      <c r="D1443" t="s">
        <v>11</v>
      </c>
      <c r="E1443" t="s">
        <v>12</v>
      </c>
      <c r="F1443" t="s">
        <v>1510</v>
      </c>
      <c r="G1443" t="s">
        <v>14</v>
      </c>
      <c r="I1443" t="str">
        <f>IF(VLOOKUP(Tabla1[[#This Row],[_ProductId (No es posible modificar)]],producto[],3,0)=0,"---",VLOOKUP(Tabla1[[#This Row],[_ProductId (No es posible modificar)]],producto[],3,0))</f>
        <v>---</v>
      </c>
    </row>
    <row r="1444" spans="1:9" x14ac:dyDescent="0.3">
      <c r="A1444" s="1">
        <v>37776</v>
      </c>
      <c r="C1444" t="s">
        <v>15</v>
      </c>
      <c r="D1444" t="s">
        <v>16</v>
      </c>
      <c r="E1444" t="s">
        <v>12</v>
      </c>
      <c r="F1444" t="s">
        <v>1511</v>
      </c>
      <c r="G1444" t="s">
        <v>18</v>
      </c>
      <c r="I1444" t="str">
        <f>IF(VLOOKUP(Tabla1[[#This Row],[_ProductId (No es posible modificar)]],producto[],4,0)=0,"---",VLOOKUP(Tabla1[[#This Row],[_ProductId (No es posible modificar)]],producto[],4,0))</f>
        <v>---</v>
      </c>
    </row>
    <row r="1445" spans="1:9" x14ac:dyDescent="0.3">
      <c r="A1445" s="1">
        <v>37776</v>
      </c>
      <c r="C1445" t="s">
        <v>21</v>
      </c>
      <c r="D1445" t="s">
        <v>22</v>
      </c>
      <c r="E1445" t="s">
        <v>12</v>
      </c>
      <c r="F1445" t="s">
        <v>1512</v>
      </c>
      <c r="G1445" t="s">
        <v>24</v>
      </c>
      <c r="I1445" t="str">
        <f>IF(VLOOKUP(Tabla1[[#This Row],[_ProductId (No es posible modificar)]],producto[],5,0)=0,"---",VLOOKUP(Tabla1[[#This Row],[_ProductId (No es posible modificar)]],producto[],5,0))</f>
        <v>PLAYERA</v>
      </c>
    </row>
    <row r="1446" spans="1:9" x14ac:dyDescent="0.3">
      <c r="A1446" s="1">
        <v>37776</v>
      </c>
      <c r="C1446" t="s">
        <v>25</v>
      </c>
      <c r="D1446" t="s">
        <v>26</v>
      </c>
      <c r="E1446" t="s">
        <v>12</v>
      </c>
      <c r="F1446" t="s">
        <v>1513</v>
      </c>
      <c r="G1446" t="s">
        <v>28</v>
      </c>
      <c r="I1446" t="str">
        <f>IF(VLOOKUP(Tabla1[[#This Row],[_ProductId (No es posible modificar)]],producto[],6,0)=0,"---",VLOOKUP(Tabla1[[#This Row],[_ProductId (No es posible modificar)]],producto[],6,0))</f>
        <v>SIN MANGA</v>
      </c>
    </row>
    <row r="1447" spans="1:9" x14ac:dyDescent="0.3">
      <c r="A1447" s="1">
        <v>37776</v>
      </c>
      <c r="C1447" t="s">
        <v>29</v>
      </c>
      <c r="D1447" t="s">
        <v>30</v>
      </c>
      <c r="E1447" t="s">
        <v>12</v>
      </c>
      <c r="F1447" t="s">
        <v>19</v>
      </c>
      <c r="G1447" t="s">
        <v>19</v>
      </c>
      <c r="I1447" t="s">
        <v>20</v>
      </c>
    </row>
    <row r="1448" spans="1:9" x14ac:dyDescent="0.3">
      <c r="A1448" s="1">
        <v>37776</v>
      </c>
      <c r="C1448" t="s">
        <v>31</v>
      </c>
      <c r="D1448" t="s">
        <v>32</v>
      </c>
      <c r="E1448" t="s">
        <v>33</v>
      </c>
      <c r="F1448" t="s">
        <v>19</v>
      </c>
      <c r="G1448" t="s">
        <v>19</v>
      </c>
      <c r="I1448" t="str">
        <f>IF(VLOOKUP(Tabla1[[#This Row],[_ProductId (No es posible modificar)]],producto[],8,0)=0,"---",VLOOKUP(Tabla1[[#This Row],[_ProductId (No es posible modificar)]],producto[],8,0))</f>
        <v>100% POLIESTER</v>
      </c>
    </row>
    <row r="1449" spans="1:9" x14ac:dyDescent="0.3">
      <c r="A1449" s="1">
        <v>37776</v>
      </c>
      <c r="C1449" t="s">
        <v>34</v>
      </c>
      <c r="D1449" t="s">
        <v>35</v>
      </c>
      <c r="E1449" t="s">
        <v>36</v>
      </c>
      <c r="F1449" t="s">
        <v>19</v>
      </c>
      <c r="G1449" t="s">
        <v>19</v>
      </c>
      <c r="I1449" t="s">
        <v>20</v>
      </c>
    </row>
    <row r="1450" spans="1:9" x14ac:dyDescent="0.3">
      <c r="A1450" s="1">
        <v>37776</v>
      </c>
      <c r="C1450" t="s">
        <v>37</v>
      </c>
      <c r="D1450" t="s">
        <v>38</v>
      </c>
      <c r="E1450" t="s">
        <v>12</v>
      </c>
      <c r="F1450" t="s">
        <v>1514</v>
      </c>
      <c r="G1450" t="s">
        <v>40</v>
      </c>
    </row>
    <row r="1451" spans="1:9" x14ac:dyDescent="0.3">
      <c r="A1451" s="1">
        <v>37776</v>
      </c>
      <c r="C1451" t="s">
        <v>41</v>
      </c>
      <c r="D1451" t="s">
        <v>42</v>
      </c>
      <c r="E1451" t="s">
        <v>33</v>
      </c>
      <c r="F1451" t="s">
        <v>19</v>
      </c>
      <c r="G1451" t="s">
        <v>19</v>
      </c>
      <c r="I1451" t="s">
        <v>20</v>
      </c>
    </row>
    <row r="1452" spans="1:9" x14ac:dyDescent="0.3">
      <c r="A1452" s="1">
        <v>37776</v>
      </c>
      <c r="C1452" t="s">
        <v>43</v>
      </c>
      <c r="D1452" t="s">
        <v>44</v>
      </c>
      <c r="E1452" t="s">
        <v>33</v>
      </c>
      <c r="F1452" t="s">
        <v>19</v>
      </c>
      <c r="G1452" t="s">
        <v>19</v>
      </c>
      <c r="I1452" t="s">
        <v>20</v>
      </c>
    </row>
    <row r="1453" spans="1:9" x14ac:dyDescent="0.3">
      <c r="A1453" s="1">
        <v>37776</v>
      </c>
      <c r="C1453" t="s">
        <v>45</v>
      </c>
      <c r="D1453" t="s">
        <v>46</v>
      </c>
      <c r="E1453" t="s">
        <v>33</v>
      </c>
      <c r="F1453" t="s">
        <v>19</v>
      </c>
      <c r="G1453" t="s">
        <v>19</v>
      </c>
      <c r="I14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4" spans="1:9" x14ac:dyDescent="0.3">
      <c r="A1454" s="1">
        <v>37777</v>
      </c>
      <c r="C1454" t="s">
        <v>10</v>
      </c>
      <c r="D1454" t="s">
        <v>11</v>
      </c>
      <c r="E1454" t="s">
        <v>12</v>
      </c>
      <c r="F1454" t="s">
        <v>1515</v>
      </c>
      <c r="G1454" t="s">
        <v>14</v>
      </c>
      <c r="I1454" t="str">
        <f>IF(VLOOKUP(Tabla1[[#This Row],[_ProductId (No es posible modificar)]],producto[],3,0)=0,"---",VLOOKUP(Tabla1[[#This Row],[_ProductId (No es posible modificar)]],producto[],3,0))</f>
        <v>---</v>
      </c>
    </row>
    <row r="1455" spans="1:9" x14ac:dyDescent="0.3">
      <c r="A1455" s="1">
        <v>37777</v>
      </c>
      <c r="C1455" t="s">
        <v>15</v>
      </c>
      <c r="D1455" t="s">
        <v>16</v>
      </c>
      <c r="E1455" t="s">
        <v>12</v>
      </c>
      <c r="F1455" t="s">
        <v>1516</v>
      </c>
      <c r="G1455" t="s">
        <v>18</v>
      </c>
      <c r="I1455" t="str">
        <f>IF(VLOOKUP(Tabla1[[#This Row],[_ProductId (No es posible modificar)]],producto[],4,0)=0,"---",VLOOKUP(Tabla1[[#This Row],[_ProductId (No es posible modificar)]],producto[],4,0))</f>
        <v>---</v>
      </c>
    </row>
    <row r="1456" spans="1:9" x14ac:dyDescent="0.3">
      <c r="A1456" s="1">
        <v>37777</v>
      </c>
      <c r="C1456" t="s">
        <v>21</v>
      </c>
      <c r="D1456" t="s">
        <v>22</v>
      </c>
      <c r="E1456" t="s">
        <v>12</v>
      </c>
      <c r="F1456" t="s">
        <v>1517</v>
      </c>
      <c r="G1456" t="s">
        <v>24</v>
      </c>
      <c r="I1456" t="str">
        <f>IF(VLOOKUP(Tabla1[[#This Row],[_ProductId (No es posible modificar)]],producto[],5,0)=0,"---",VLOOKUP(Tabla1[[#This Row],[_ProductId (No es posible modificar)]],producto[],5,0))</f>
        <v>PLAYERA</v>
      </c>
    </row>
    <row r="1457" spans="1:9" x14ac:dyDescent="0.3">
      <c r="A1457" s="1">
        <v>37777</v>
      </c>
      <c r="C1457" t="s">
        <v>25</v>
      </c>
      <c r="D1457" t="s">
        <v>26</v>
      </c>
      <c r="E1457" t="s">
        <v>12</v>
      </c>
      <c r="F1457" t="s">
        <v>1518</v>
      </c>
      <c r="G1457" t="s">
        <v>28</v>
      </c>
      <c r="I1457" t="str">
        <f>IF(VLOOKUP(Tabla1[[#This Row],[_ProductId (No es posible modificar)]],producto[],6,0)=0,"---",VLOOKUP(Tabla1[[#This Row],[_ProductId (No es posible modificar)]],producto[],6,0))</f>
        <v>SIN MANGA</v>
      </c>
    </row>
    <row r="1458" spans="1:9" x14ac:dyDescent="0.3">
      <c r="A1458" s="1">
        <v>37777</v>
      </c>
      <c r="C1458" t="s">
        <v>29</v>
      </c>
      <c r="D1458" t="s">
        <v>30</v>
      </c>
      <c r="E1458" t="s">
        <v>12</v>
      </c>
      <c r="F1458" t="s">
        <v>19</v>
      </c>
      <c r="G1458" t="s">
        <v>19</v>
      </c>
      <c r="I1458" t="s">
        <v>20</v>
      </c>
    </row>
    <row r="1459" spans="1:9" x14ac:dyDescent="0.3">
      <c r="A1459" s="1">
        <v>37777</v>
      </c>
      <c r="C1459" t="s">
        <v>31</v>
      </c>
      <c r="D1459" t="s">
        <v>32</v>
      </c>
      <c r="E1459" t="s">
        <v>33</v>
      </c>
      <c r="F1459" t="s">
        <v>19</v>
      </c>
      <c r="G1459" t="s">
        <v>19</v>
      </c>
      <c r="I1459" t="str">
        <f>IF(VLOOKUP(Tabla1[[#This Row],[_ProductId (No es posible modificar)]],producto[],8,0)=0,"---",VLOOKUP(Tabla1[[#This Row],[_ProductId (No es posible modificar)]],producto[],8,0))</f>
        <v>100% POLIESTER</v>
      </c>
    </row>
    <row r="1460" spans="1:9" x14ac:dyDescent="0.3">
      <c r="A1460" s="1">
        <v>37777</v>
      </c>
      <c r="C1460" t="s">
        <v>34</v>
      </c>
      <c r="D1460" t="s">
        <v>35</v>
      </c>
      <c r="E1460" t="s">
        <v>36</v>
      </c>
      <c r="F1460" t="s">
        <v>19</v>
      </c>
      <c r="G1460" t="s">
        <v>19</v>
      </c>
      <c r="I1460" t="s">
        <v>20</v>
      </c>
    </row>
    <row r="1461" spans="1:9" x14ac:dyDescent="0.3">
      <c r="A1461" s="1">
        <v>37777</v>
      </c>
      <c r="C1461" t="s">
        <v>37</v>
      </c>
      <c r="D1461" t="s">
        <v>38</v>
      </c>
      <c r="E1461" t="s">
        <v>12</v>
      </c>
      <c r="F1461" t="s">
        <v>1519</v>
      </c>
      <c r="G1461" t="s">
        <v>40</v>
      </c>
    </row>
    <row r="1462" spans="1:9" x14ac:dyDescent="0.3">
      <c r="A1462" s="1">
        <v>37777</v>
      </c>
      <c r="C1462" t="s">
        <v>41</v>
      </c>
      <c r="D1462" t="s">
        <v>42</v>
      </c>
      <c r="E1462" t="s">
        <v>33</v>
      </c>
      <c r="F1462" t="s">
        <v>19</v>
      </c>
      <c r="G1462" t="s">
        <v>19</v>
      </c>
      <c r="I1462" t="s">
        <v>20</v>
      </c>
    </row>
    <row r="1463" spans="1:9" x14ac:dyDescent="0.3">
      <c r="A1463" s="1">
        <v>37777</v>
      </c>
      <c r="C1463" t="s">
        <v>43</v>
      </c>
      <c r="D1463" t="s">
        <v>44</v>
      </c>
      <c r="E1463" t="s">
        <v>33</v>
      </c>
      <c r="F1463" t="s">
        <v>19</v>
      </c>
      <c r="G1463" t="s">
        <v>19</v>
      </c>
      <c r="I1463" t="s">
        <v>20</v>
      </c>
    </row>
    <row r="1464" spans="1:9" x14ac:dyDescent="0.3">
      <c r="A1464" s="1">
        <v>37777</v>
      </c>
      <c r="C1464" t="s">
        <v>45</v>
      </c>
      <c r="D1464" t="s">
        <v>46</v>
      </c>
      <c r="E1464" t="s">
        <v>33</v>
      </c>
      <c r="F1464" t="s">
        <v>19</v>
      </c>
      <c r="G1464" t="s">
        <v>19</v>
      </c>
      <c r="I14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65" spans="1:9" x14ac:dyDescent="0.3">
      <c r="A1465" s="1">
        <v>37778</v>
      </c>
      <c r="C1465" t="s">
        <v>10</v>
      </c>
      <c r="D1465" t="s">
        <v>11</v>
      </c>
      <c r="E1465" t="s">
        <v>12</v>
      </c>
      <c r="F1465" t="s">
        <v>1520</v>
      </c>
      <c r="G1465" t="s">
        <v>14</v>
      </c>
      <c r="I1465" t="str">
        <f>IF(VLOOKUP(Tabla1[[#This Row],[_ProductId (No es posible modificar)]],producto[],3,0)=0,"---",VLOOKUP(Tabla1[[#This Row],[_ProductId (No es posible modificar)]],producto[],3,0))</f>
        <v>---</v>
      </c>
    </row>
    <row r="1466" spans="1:9" x14ac:dyDescent="0.3">
      <c r="A1466" s="1">
        <v>37778</v>
      </c>
      <c r="C1466" t="s">
        <v>15</v>
      </c>
      <c r="D1466" t="s">
        <v>16</v>
      </c>
      <c r="E1466" t="s">
        <v>12</v>
      </c>
      <c r="F1466" t="s">
        <v>1521</v>
      </c>
      <c r="G1466" t="s">
        <v>18</v>
      </c>
      <c r="I1466" t="str">
        <f>IF(VLOOKUP(Tabla1[[#This Row],[_ProductId (No es posible modificar)]],producto[],4,0)=0,"---",VLOOKUP(Tabla1[[#This Row],[_ProductId (No es posible modificar)]],producto[],4,0))</f>
        <v>---</v>
      </c>
    </row>
    <row r="1467" spans="1:9" x14ac:dyDescent="0.3">
      <c r="A1467" s="1">
        <v>37778</v>
      </c>
      <c r="C1467" t="s">
        <v>21</v>
      </c>
      <c r="D1467" t="s">
        <v>22</v>
      </c>
      <c r="E1467" t="s">
        <v>12</v>
      </c>
      <c r="F1467" t="s">
        <v>1522</v>
      </c>
      <c r="G1467" t="s">
        <v>24</v>
      </c>
      <c r="I1467" t="str">
        <f>IF(VLOOKUP(Tabla1[[#This Row],[_ProductId (No es posible modificar)]],producto[],5,0)=0,"---",VLOOKUP(Tabla1[[#This Row],[_ProductId (No es posible modificar)]],producto[],5,0))</f>
        <v>BLUSA</v>
      </c>
    </row>
    <row r="1468" spans="1:9" x14ac:dyDescent="0.3">
      <c r="A1468" s="1">
        <v>37778</v>
      </c>
      <c r="C1468" t="s">
        <v>25</v>
      </c>
      <c r="D1468" t="s">
        <v>26</v>
      </c>
      <c r="E1468" t="s">
        <v>12</v>
      </c>
      <c r="F1468" t="s">
        <v>1523</v>
      </c>
      <c r="G1468" t="s">
        <v>28</v>
      </c>
      <c r="I1468" t="str">
        <f>IF(VLOOKUP(Tabla1[[#This Row],[_ProductId (No es posible modificar)]],producto[],6,0)=0,"---",VLOOKUP(Tabla1[[#This Row],[_ProductId (No es posible modificar)]],producto[],6,0))</f>
        <v>HOMBRO DESCUBIERTO</v>
      </c>
    </row>
    <row r="1469" spans="1:9" x14ac:dyDescent="0.3">
      <c r="A1469" s="1">
        <v>37778</v>
      </c>
      <c r="C1469" t="s">
        <v>29</v>
      </c>
      <c r="D1469" t="s">
        <v>30</v>
      </c>
      <c r="E1469" t="s">
        <v>12</v>
      </c>
      <c r="F1469" t="s">
        <v>19</v>
      </c>
      <c r="G1469" t="s">
        <v>19</v>
      </c>
      <c r="I1469" t="s">
        <v>20</v>
      </c>
    </row>
    <row r="1470" spans="1:9" x14ac:dyDescent="0.3">
      <c r="A1470" s="1">
        <v>37778</v>
      </c>
      <c r="C1470" t="s">
        <v>31</v>
      </c>
      <c r="D1470" t="s">
        <v>32</v>
      </c>
      <c r="E1470" t="s">
        <v>33</v>
      </c>
      <c r="F1470" t="s">
        <v>19</v>
      </c>
      <c r="G1470" t="s">
        <v>19</v>
      </c>
      <c r="I1470" t="str">
        <f>IF(VLOOKUP(Tabla1[[#This Row],[_ProductId (No es posible modificar)]],producto[],8,0)=0,"---",VLOOKUP(Tabla1[[#This Row],[_ProductId (No es posible modificar)]],producto[],8,0))</f>
        <v>---</v>
      </c>
    </row>
    <row r="1471" spans="1:9" x14ac:dyDescent="0.3">
      <c r="A1471" s="1">
        <v>37778</v>
      </c>
      <c r="C1471" t="s">
        <v>34</v>
      </c>
      <c r="D1471" t="s">
        <v>35</v>
      </c>
      <c r="E1471" t="s">
        <v>36</v>
      </c>
      <c r="F1471" t="s">
        <v>19</v>
      </c>
      <c r="G1471" t="s">
        <v>19</v>
      </c>
      <c r="I1471" t="s">
        <v>20</v>
      </c>
    </row>
    <row r="1472" spans="1:9" x14ac:dyDescent="0.3">
      <c r="A1472" s="1">
        <v>37778</v>
      </c>
      <c r="C1472" t="s">
        <v>37</v>
      </c>
      <c r="D1472" t="s">
        <v>38</v>
      </c>
      <c r="E1472" t="s">
        <v>12</v>
      </c>
      <c r="F1472" t="s">
        <v>1524</v>
      </c>
      <c r="G1472" t="s">
        <v>40</v>
      </c>
    </row>
    <row r="1473" spans="1:9" x14ac:dyDescent="0.3">
      <c r="A1473" s="1">
        <v>37778</v>
      </c>
      <c r="C1473" t="s">
        <v>41</v>
      </c>
      <c r="D1473" t="s">
        <v>42</v>
      </c>
      <c r="E1473" t="s">
        <v>33</v>
      </c>
      <c r="F1473" t="s">
        <v>19</v>
      </c>
      <c r="G1473" t="s">
        <v>19</v>
      </c>
      <c r="I1473" t="s">
        <v>20</v>
      </c>
    </row>
    <row r="1474" spans="1:9" x14ac:dyDescent="0.3">
      <c r="A1474" s="1">
        <v>37778</v>
      </c>
      <c r="C1474" t="s">
        <v>43</v>
      </c>
      <c r="D1474" t="s">
        <v>44</v>
      </c>
      <c r="E1474" t="s">
        <v>33</v>
      </c>
      <c r="F1474" t="s">
        <v>19</v>
      </c>
      <c r="G1474" t="s">
        <v>19</v>
      </c>
      <c r="I1474" t="s">
        <v>20</v>
      </c>
    </row>
    <row r="1475" spans="1:9" x14ac:dyDescent="0.3">
      <c r="A1475" s="1">
        <v>37778</v>
      </c>
      <c r="C1475" t="s">
        <v>45</v>
      </c>
      <c r="D1475" t="s">
        <v>46</v>
      </c>
      <c r="E1475" t="s">
        <v>33</v>
      </c>
      <c r="F1475" t="s">
        <v>19</v>
      </c>
      <c r="G1475" t="s">
        <v>19</v>
      </c>
      <c r="I14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76" spans="1:9" x14ac:dyDescent="0.3">
      <c r="A1476" s="1">
        <v>37779</v>
      </c>
      <c r="C1476" t="s">
        <v>10</v>
      </c>
      <c r="D1476" t="s">
        <v>11</v>
      </c>
      <c r="E1476" t="s">
        <v>12</v>
      </c>
      <c r="F1476" t="s">
        <v>1525</v>
      </c>
      <c r="G1476" t="s">
        <v>14</v>
      </c>
      <c r="I1476" t="str">
        <f>IF(VLOOKUP(Tabla1[[#This Row],[_ProductId (No es posible modificar)]],producto[],3,0)=0,"---",VLOOKUP(Tabla1[[#This Row],[_ProductId (No es posible modificar)]],producto[],3,0))</f>
        <v>---</v>
      </c>
    </row>
    <row r="1477" spans="1:9" x14ac:dyDescent="0.3">
      <c r="A1477" s="1">
        <v>37779</v>
      </c>
      <c r="C1477" t="s">
        <v>15</v>
      </c>
      <c r="D1477" t="s">
        <v>16</v>
      </c>
      <c r="E1477" t="s">
        <v>12</v>
      </c>
      <c r="F1477" t="s">
        <v>1526</v>
      </c>
      <c r="G1477" t="s">
        <v>18</v>
      </c>
      <c r="I1477" t="str">
        <f>IF(VLOOKUP(Tabla1[[#This Row],[_ProductId (No es posible modificar)]],producto[],4,0)=0,"---",VLOOKUP(Tabla1[[#This Row],[_ProductId (No es posible modificar)]],producto[],4,0))</f>
        <v>---</v>
      </c>
    </row>
    <row r="1478" spans="1:9" x14ac:dyDescent="0.3">
      <c r="A1478" s="1">
        <v>37779</v>
      </c>
      <c r="C1478" t="s">
        <v>21</v>
      </c>
      <c r="D1478" t="s">
        <v>22</v>
      </c>
      <c r="E1478" t="s">
        <v>12</v>
      </c>
      <c r="F1478" t="s">
        <v>1527</v>
      </c>
      <c r="G1478" t="s">
        <v>24</v>
      </c>
      <c r="I1478" t="str">
        <f>IF(VLOOKUP(Tabla1[[#This Row],[_ProductId (No es posible modificar)]],producto[],5,0)=0,"---",VLOOKUP(Tabla1[[#This Row],[_ProductId (No es posible modificar)]],producto[],5,0))</f>
        <v>BLUSA</v>
      </c>
    </row>
    <row r="1479" spans="1:9" x14ac:dyDescent="0.3">
      <c r="A1479" s="1">
        <v>37779</v>
      </c>
      <c r="C1479" t="s">
        <v>25</v>
      </c>
      <c r="D1479" t="s">
        <v>26</v>
      </c>
      <c r="E1479" t="s">
        <v>12</v>
      </c>
      <c r="F1479" t="s">
        <v>1528</v>
      </c>
      <c r="G1479" t="s">
        <v>28</v>
      </c>
      <c r="I1479" t="str">
        <f>IF(VLOOKUP(Tabla1[[#This Row],[_ProductId (No es posible modificar)]],producto[],6,0)=0,"---",VLOOKUP(Tabla1[[#This Row],[_ProductId (No es posible modificar)]],producto[],6,0))</f>
        <v>HOMBRO DESCUBIERTO</v>
      </c>
    </row>
    <row r="1480" spans="1:9" x14ac:dyDescent="0.3">
      <c r="A1480" s="1">
        <v>37779</v>
      </c>
      <c r="C1480" t="s">
        <v>29</v>
      </c>
      <c r="D1480" t="s">
        <v>30</v>
      </c>
      <c r="E1480" t="s">
        <v>12</v>
      </c>
      <c r="F1480" t="s">
        <v>19</v>
      </c>
      <c r="G1480" t="s">
        <v>19</v>
      </c>
      <c r="I1480" t="s">
        <v>20</v>
      </c>
    </row>
    <row r="1481" spans="1:9" x14ac:dyDescent="0.3">
      <c r="A1481" s="1">
        <v>37779</v>
      </c>
      <c r="C1481" t="s">
        <v>31</v>
      </c>
      <c r="D1481" t="s">
        <v>32</v>
      </c>
      <c r="E1481" t="s">
        <v>33</v>
      </c>
      <c r="F1481" t="s">
        <v>19</v>
      </c>
      <c r="G1481" t="s">
        <v>19</v>
      </c>
      <c r="I1481" t="str">
        <f>IF(VLOOKUP(Tabla1[[#This Row],[_ProductId (No es posible modificar)]],producto[],8,0)=0,"---",VLOOKUP(Tabla1[[#This Row],[_ProductId (No es posible modificar)]],producto[],8,0))</f>
        <v>---</v>
      </c>
    </row>
    <row r="1482" spans="1:9" x14ac:dyDescent="0.3">
      <c r="A1482" s="1">
        <v>37779</v>
      </c>
      <c r="C1482" t="s">
        <v>34</v>
      </c>
      <c r="D1482" t="s">
        <v>35</v>
      </c>
      <c r="E1482" t="s">
        <v>36</v>
      </c>
      <c r="F1482" t="s">
        <v>19</v>
      </c>
      <c r="G1482" t="s">
        <v>19</v>
      </c>
      <c r="I1482" t="s">
        <v>20</v>
      </c>
    </row>
    <row r="1483" spans="1:9" x14ac:dyDescent="0.3">
      <c r="A1483" s="1">
        <v>37779</v>
      </c>
      <c r="C1483" t="s">
        <v>37</v>
      </c>
      <c r="D1483" t="s">
        <v>38</v>
      </c>
      <c r="E1483" t="s">
        <v>12</v>
      </c>
      <c r="F1483" t="s">
        <v>1529</v>
      </c>
      <c r="G1483" t="s">
        <v>40</v>
      </c>
    </row>
    <row r="1484" spans="1:9" x14ac:dyDescent="0.3">
      <c r="A1484" s="1">
        <v>37779</v>
      </c>
      <c r="C1484" t="s">
        <v>41</v>
      </c>
      <c r="D1484" t="s">
        <v>42</v>
      </c>
      <c r="E1484" t="s">
        <v>33</v>
      </c>
      <c r="F1484" t="s">
        <v>19</v>
      </c>
      <c r="G1484" t="s">
        <v>19</v>
      </c>
      <c r="I1484" t="s">
        <v>20</v>
      </c>
    </row>
    <row r="1485" spans="1:9" x14ac:dyDescent="0.3">
      <c r="A1485" s="1">
        <v>37779</v>
      </c>
      <c r="C1485" t="s">
        <v>43</v>
      </c>
      <c r="D1485" t="s">
        <v>44</v>
      </c>
      <c r="E1485" t="s">
        <v>33</v>
      </c>
      <c r="F1485" t="s">
        <v>19</v>
      </c>
      <c r="G1485" t="s">
        <v>19</v>
      </c>
      <c r="I1485" t="s">
        <v>20</v>
      </c>
    </row>
    <row r="1486" spans="1:9" x14ac:dyDescent="0.3">
      <c r="A1486" s="1">
        <v>37779</v>
      </c>
      <c r="C1486" t="s">
        <v>45</v>
      </c>
      <c r="D1486" t="s">
        <v>46</v>
      </c>
      <c r="E1486" t="s">
        <v>33</v>
      </c>
      <c r="F1486" t="s">
        <v>19</v>
      </c>
      <c r="G1486" t="s">
        <v>19</v>
      </c>
      <c r="I14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87" spans="1:9" x14ac:dyDescent="0.3">
      <c r="A1487" s="1">
        <v>37780</v>
      </c>
      <c r="C1487" t="s">
        <v>10</v>
      </c>
      <c r="D1487" t="s">
        <v>11</v>
      </c>
      <c r="E1487" t="s">
        <v>12</v>
      </c>
      <c r="F1487" t="s">
        <v>1530</v>
      </c>
      <c r="G1487" t="s">
        <v>14</v>
      </c>
      <c r="I1487" t="str">
        <f>IF(VLOOKUP(Tabla1[[#This Row],[_ProductId (No es posible modificar)]],producto[],3,0)=0,"---",VLOOKUP(Tabla1[[#This Row],[_ProductId (No es posible modificar)]],producto[],3,0))</f>
        <v>---</v>
      </c>
    </row>
    <row r="1488" spans="1:9" x14ac:dyDescent="0.3">
      <c r="A1488" s="1">
        <v>37780</v>
      </c>
      <c r="C1488" t="s">
        <v>15</v>
      </c>
      <c r="D1488" t="s">
        <v>16</v>
      </c>
      <c r="E1488" t="s">
        <v>12</v>
      </c>
      <c r="F1488" t="s">
        <v>1531</v>
      </c>
      <c r="G1488" t="s">
        <v>18</v>
      </c>
      <c r="I1488" t="str">
        <f>IF(VLOOKUP(Tabla1[[#This Row],[_ProductId (No es posible modificar)]],producto[],4,0)=0,"---",VLOOKUP(Tabla1[[#This Row],[_ProductId (No es posible modificar)]],producto[],4,0))</f>
        <v>---</v>
      </c>
    </row>
    <row r="1489" spans="1:9" x14ac:dyDescent="0.3">
      <c r="A1489" s="1">
        <v>37780</v>
      </c>
      <c r="C1489" t="s">
        <v>21</v>
      </c>
      <c r="D1489" t="s">
        <v>22</v>
      </c>
      <c r="E1489" t="s">
        <v>12</v>
      </c>
      <c r="F1489" t="s">
        <v>1532</v>
      </c>
      <c r="G1489" t="s">
        <v>24</v>
      </c>
      <c r="I1489" t="str">
        <f>IF(VLOOKUP(Tabla1[[#This Row],[_ProductId (No es posible modificar)]],producto[],5,0)=0,"---",VLOOKUP(Tabla1[[#This Row],[_ProductId (No es posible modificar)]],producto[],5,0))</f>
        <v>BLUSA</v>
      </c>
    </row>
    <row r="1490" spans="1:9" x14ac:dyDescent="0.3">
      <c r="A1490" s="1">
        <v>37780</v>
      </c>
      <c r="C1490" t="s">
        <v>25</v>
      </c>
      <c r="D1490" t="s">
        <v>26</v>
      </c>
      <c r="E1490" t="s">
        <v>12</v>
      </c>
      <c r="F1490" t="s">
        <v>1533</v>
      </c>
      <c r="G1490" t="s">
        <v>28</v>
      </c>
      <c r="I1490" t="str">
        <f>IF(VLOOKUP(Tabla1[[#This Row],[_ProductId (No es posible modificar)]],producto[],6,0)=0,"---",VLOOKUP(Tabla1[[#This Row],[_ProductId (No es posible modificar)]],producto[],6,0))</f>
        <v>HOMBRO DESCUBIERTO</v>
      </c>
    </row>
    <row r="1491" spans="1:9" x14ac:dyDescent="0.3">
      <c r="A1491" s="1">
        <v>37780</v>
      </c>
      <c r="C1491" t="s">
        <v>29</v>
      </c>
      <c r="D1491" t="s">
        <v>30</v>
      </c>
      <c r="E1491" t="s">
        <v>12</v>
      </c>
      <c r="F1491" t="s">
        <v>19</v>
      </c>
      <c r="G1491" t="s">
        <v>19</v>
      </c>
      <c r="I1491" t="s">
        <v>20</v>
      </c>
    </row>
    <row r="1492" spans="1:9" x14ac:dyDescent="0.3">
      <c r="A1492" s="1">
        <v>37780</v>
      </c>
      <c r="C1492" t="s">
        <v>31</v>
      </c>
      <c r="D1492" t="s">
        <v>32</v>
      </c>
      <c r="E1492" t="s">
        <v>33</v>
      </c>
      <c r="F1492" t="s">
        <v>19</v>
      </c>
      <c r="G1492" t="s">
        <v>19</v>
      </c>
      <c r="I1492" t="str">
        <f>IF(VLOOKUP(Tabla1[[#This Row],[_ProductId (No es posible modificar)]],producto[],8,0)=0,"---",VLOOKUP(Tabla1[[#This Row],[_ProductId (No es posible modificar)]],producto[],8,0))</f>
        <v>---</v>
      </c>
    </row>
    <row r="1493" spans="1:9" x14ac:dyDescent="0.3">
      <c r="A1493" s="1">
        <v>37780</v>
      </c>
      <c r="C1493" t="s">
        <v>34</v>
      </c>
      <c r="D1493" t="s">
        <v>35</v>
      </c>
      <c r="E1493" t="s">
        <v>36</v>
      </c>
      <c r="F1493" t="s">
        <v>19</v>
      </c>
      <c r="G1493" t="s">
        <v>19</v>
      </c>
      <c r="I1493" t="s">
        <v>20</v>
      </c>
    </row>
    <row r="1494" spans="1:9" x14ac:dyDescent="0.3">
      <c r="A1494" s="1">
        <v>37780</v>
      </c>
      <c r="C1494" t="s">
        <v>37</v>
      </c>
      <c r="D1494" t="s">
        <v>38</v>
      </c>
      <c r="E1494" t="s">
        <v>12</v>
      </c>
      <c r="F1494" t="s">
        <v>1534</v>
      </c>
      <c r="G1494" t="s">
        <v>40</v>
      </c>
    </row>
    <row r="1495" spans="1:9" x14ac:dyDescent="0.3">
      <c r="A1495" s="1">
        <v>37780</v>
      </c>
      <c r="C1495" t="s">
        <v>41</v>
      </c>
      <c r="D1495" t="s">
        <v>42</v>
      </c>
      <c r="E1495" t="s">
        <v>33</v>
      </c>
      <c r="F1495" t="s">
        <v>19</v>
      </c>
      <c r="G1495" t="s">
        <v>19</v>
      </c>
      <c r="I1495" t="s">
        <v>20</v>
      </c>
    </row>
    <row r="1496" spans="1:9" x14ac:dyDescent="0.3">
      <c r="A1496" s="1">
        <v>37780</v>
      </c>
      <c r="C1496" t="s">
        <v>43</v>
      </c>
      <c r="D1496" t="s">
        <v>44</v>
      </c>
      <c r="E1496" t="s">
        <v>33</v>
      </c>
      <c r="F1496" t="s">
        <v>19</v>
      </c>
      <c r="G1496" t="s">
        <v>19</v>
      </c>
      <c r="I1496" t="s">
        <v>20</v>
      </c>
    </row>
    <row r="1497" spans="1:9" x14ac:dyDescent="0.3">
      <c r="A1497" s="1">
        <v>37780</v>
      </c>
      <c r="C1497" t="s">
        <v>45</v>
      </c>
      <c r="D1497" t="s">
        <v>46</v>
      </c>
      <c r="E1497" t="s">
        <v>33</v>
      </c>
      <c r="F1497" t="s">
        <v>19</v>
      </c>
      <c r="G1497" t="s">
        <v>19</v>
      </c>
      <c r="I14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98" spans="1:9" x14ac:dyDescent="0.3">
      <c r="A1498" s="1">
        <v>37781</v>
      </c>
      <c r="C1498" t="s">
        <v>10</v>
      </c>
      <c r="D1498" t="s">
        <v>11</v>
      </c>
      <c r="E1498" t="s">
        <v>12</v>
      </c>
      <c r="F1498" t="s">
        <v>1535</v>
      </c>
      <c r="G1498" t="s">
        <v>14</v>
      </c>
      <c r="I1498" t="str">
        <f>IF(VLOOKUP(Tabla1[[#This Row],[_ProductId (No es posible modificar)]],producto[],3,0)=0,"---",VLOOKUP(Tabla1[[#This Row],[_ProductId (No es posible modificar)]],producto[],3,0))</f>
        <v>---</v>
      </c>
    </row>
    <row r="1499" spans="1:9" x14ac:dyDescent="0.3">
      <c r="A1499" s="1">
        <v>37781</v>
      </c>
      <c r="C1499" t="s">
        <v>15</v>
      </c>
      <c r="D1499" t="s">
        <v>16</v>
      </c>
      <c r="E1499" t="s">
        <v>12</v>
      </c>
      <c r="F1499" t="s">
        <v>1536</v>
      </c>
      <c r="G1499" t="s">
        <v>18</v>
      </c>
      <c r="I1499" t="str">
        <f>IF(VLOOKUP(Tabla1[[#This Row],[_ProductId (No es posible modificar)]],producto[],4,0)=0,"---",VLOOKUP(Tabla1[[#This Row],[_ProductId (No es posible modificar)]],producto[],4,0))</f>
        <v>---</v>
      </c>
    </row>
    <row r="1500" spans="1:9" x14ac:dyDescent="0.3">
      <c r="A1500" s="1">
        <v>37781</v>
      </c>
      <c r="C1500" t="s">
        <v>21</v>
      </c>
      <c r="D1500" t="s">
        <v>22</v>
      </c>
      <c r="E1500" t="s">
        <v>12</v>
      </c>
      <c r="F1500" t="s">
        <v>1537</v>
      </c>
      <c r="G1500" t="s">
        <v>24</v>
      </c>
      <c r="I1500" t="str">
        <f>IF(VLOOKUP(Tabla1[[#This Row],[_ProductId (No es posible modificar)]],producto[],5,0)=0,"---",VLOOKUP(Tabla1[[#This Row],[_ProductId (No es posible modificar)]],producto[],5,0))</f>
        <v>PLAYERA</v>
      </c>
    </row>
    <row r="1501" spans="1:9" x14ac:dyDescent="0.3">
      <c r="A1501" s="1">
        <v>37781</v>
      </c>
      <c r="C1501" t="s">
        <v>25</v>
      </c>
      <c r="D1501" t="s">
        <v>26</v>
      </c>
      <c r="E1501" t="s">
        <v>12</v>
      </c>
      <c r="F1501" t="s">
        <v>1538</v>
      </c>
      <c r="G1501" t="s">
        <v>28</v>
      </c>
      <c r="I1501" t="str">
        <f>IF(VLOOKUP(Tabla1[[#This Row],[_ProductId (No es posible modificar)]],producto[],6,0)=0,"---",VLOOKUP(Tabla1[[#This Row],[_ProductId (No es posible modificar)]],producto[],6,0))</f>
        <v>MANGA CORTA</v>
      </c>
    </row>
    <row r="1502" spans="1:9" x14ac:dyDescent="0.3">
      <c r="A1502" s="1">
        <v>37781</v>
      </c>
      <c r="C1502" t="s">
        <v>29</v>
      </c>
      <c r="D1502" t="s">
        <v>30</v>
      </c>
      <c r="E1502" t="s">
        <v>12</v>
      </c>
      <c r="F1502" t="s">
        <v>19</v>
      </c>
      <c r="G1502" t="s">
        <v>19</v>
      </c>
      <c r="I1502" t="s">
        <v>20</v>
      </c>
    </row>
    <row r="1503" spans="1:9" x14ac:dyDescent="0.3">
      <c r="A1503" s="1">
        <v>37781</v>
      </c>
      <c r="C1503" t="s">
        <v>31</v>
      </c>
      <c r="D1503" t="s">
        <v>32</v>
      </c>
      <c r="E1503" t="s">
        <v>33</v>
      </c>
      <c r="F1503" t="s">
        <v>19</v>
      </c>
      <c r="G1503" t="s">
        <v>19</v>
      </c>
      <c r="I1503" t="str">
        <f>IF(VLOOKUP(Tabla1[[#This Row],[_ProductId (No es posible modificar)]],producto[],8,0)=0,"---",VLOOKUP(Tabla1[[#This Row],[_ProductId (No es posible modificar)]],producto[],8,0))</f>
        <v>100% ALGODON</v>
      </c>
    </row>
    <row r="1504" spans="1:9" x14ac:dyDescent="0.3">
      <c r="A1504" s="1">
        <v>37781</v>
      </c>
      <c r="C1504" t="s">
        <v>34</v>
      </c>
      <c r="D1504" t="s">
        <v>35</v>
      </c>
      <c r="E1504" t="s">
        <v>36</v>
      </c>
      <c r="F1504" t="s">
        <v>19</v>
      </c>
      <c r="G1504" t="s">
        <v>19</v>
      </c>
      <c r="I1504" t="s">
        <v>20</v>
      </c>
    </row>
    <row r="1505" spans="1:9" x14ac:dyDescent="0.3">
      <c r="A1505" s="1">
        <v>37781</v>
      </c>
      <c r="C1505" t="s">
        <v>37</v>
      </c>
      <c r="D1505" t="s">
        <v>38</v>
      </c>
      <c r="E1505" t="s">
        <v>12</v>
      </c>
      <c r="F1505" t="s">
        <v>1539</v>
      </c>
      <c r="G1505" t="s">
        <v>40</v>
      </c>
    </row>
    <row r="1506" spans="1:9" x14ac:dyDescent="0.3">
      <c r="A1506" s="1">
        <v>37781</v>
      </c>
      <c r="C1506" t="s">
        <v>41</v>
      </c>
      <c r="D1506" t="s">
        <v>42</v>
      </c>
      <c r="E1506" t="s">
        <v>33</v>
      </c>
      <c r="F1506" t="s">
        <v>19</v>
      </c>
      <c r="G1506" t="s">
        <v>19</v>
      </c>
      <c r="I1506" t="s">
        <v>20</v>
      </c>
    </row>
    <row r="1507" spans="1:9" x14ac:dyDescent="0.3">
      <c r="A1507" s="1">
        <v>37781</v>
      </c>
      <c r="C1507" t="s">
        <v>43</v>
      </c>
      <c r="D1507" t="s">
        <v>44</v>
      </c>
      <c r="E1507" t="s">
        <v>33</v>
      </c>
      <c r="F1507" t="s">
        <v>19</v>
      </c>
      <c r="G1507" t="s">
        <v>19</v>
      </c>
      <c r="I1507" t="s">
        <v>20</v>
      </c>
    </row>
    <row r="1508" spans="1:9" x14ac:dyDescent="0.3">
      <c r="A1508" s="1">
        <v>37781</v>
      </c>
      <c r="C1508" t="s">
        <v>45</v>
      </c>
      <c r="D1508" t="s">
        <v>46</v>
      </c>
      <c r="E1508" t="s">
        <v>33</v>
      </c>
      <c r="F1508" t="s">
        <v>19</v>
      </c>
      <c r="G1508" t="s">
        <v>19</v>
      </c>
      <c r="I15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09" spans="1:9" x14ac:dyDescent="0.3">
      <c r="A1509" s="1">
        <v>37782</v>
      </c>
      <c r="C1509" t="s">
        <v>10</v>
      </c>
      <c r="D1509" t="s">
        <v>11</v>
      </c>
      <c r="E1509" t="s">
        <v>12</v>
      </c>
      <c r="F1509" t="s">
        <v>1540</v>
      </c>
      <c r="G1509" t="s">
        <v>14</v>
      </c>
      <c r="I1509" t="str">
        <f>IF(VLOOKUP(Tabla1[[#This Row],[_ProductId (No es posible modificar)]],producto[],3,0)=0,"---",VLOOKUP(Tabla1[[#This Row],[_ProductId (No es posible modificar)]],producto[],3,0))</f>
        <v>---</v>
      </c>
    </row>
    <row r="1510" spans="1:9" x14ac:dyDescent="0.3">
      <c r="A1510" s="1">
        <v>37782</v>
      </c>
      <c r="C1510" t="s">
        <v>15</v>
      </c>
      <c r="D1510" t="s">
        <v>16</v>
      </c>
      <c r="E1510" t="s">
        <v>12</v>
      </c>
      <c r="F1510" t="s">
        <v>1541</v>
      </c>
      <c r="G1510" t="s">
        <v>18</v>
      </c>
      <c r="I1510" t="str">
        <f>IF(VLOOKUP(Tabla1[[#This Row],[_ProductId (No es posible modificar)]],producto[],4,0)=0,"---",VLOOKUP(Tabla1[[#This Row],[_ProductId (No es posible modificar)]],producto[],4,0))</f>
        <v>---</v>
      </c>
    </row>
    <row r="1511" spans="1:9" x14ac:dyDescent="0.3">
      <c r="A1511" s="1">
        <v>37782</v>
      </c>
      <c r="C1511" t="s">
        <v>21</v>
      </c>
      <c r="D1511" t="s">
        <v>22</v>
      </c>
      <c r="E1511" t="s">
        <v>12</v>
      </c>
      <c r="F1511" t="s">
        <v>1542</v>
      </c>
      <c r="G1511" t="s">
        <v>24</v>
      </c>
      <c r="I1511" t="str">
        <f>IF(VLOOKUP(Tabla1[[#This Row],[_ProductId (No es posible modificar)]],producto[],5,0)=0,"---",VLOOKUP(Tabla1[[#This Row],[_ProductId (No es posible modificar)]],producto[],5,0))</f>
        <v>PLAYERA</v>
      </c>
    </row>
    <row r="1512" spans="1:9" x14ac:dyDescent="0.3">
      <c r="A1512" s="1">
        <v>37782</v>
      </c>
      <c r="C1512" t="s">
        <v>25</v>
      </c>
      <c r="D1512" t="s">
        <v>26</v>
      </c>
      <c r="E1512" t="s">
        <v>12</v>
      </c>
      <c r="F1512" t="s">
        <v>1543</v>
      </c>
      <c r="G1512" t="s">
        <v>28</v>
      </c>
      <c r="I1512" t="str">
        <f>IF(VLOOKUP(Tabla1[[#This Row],[_ProductId (No es posible modificar)]],producto[],6,0)=0,"---",VLOOKUP(Tabla1[[#This Row],[_ProductId (No es posible modificar)]],producto[],6,0))</f>
        <v>MANGA CORTA</v>
      </c>
    </row>
    <row r="1513" spans="1:9" x14ac:dyDescent="0.3">
      <c r="A1513" s="1">
        <v>37782</v>
      </c>
      <c r="C1513" t="s">
        <v>29</v>
      </c>
      <c r="D1513" t="s">
        <v>30</v>
      </c>
      <c r="E1513" t="s">
        <v>12</v>
      </c>
      <c r="F1513" t="s">
        <v>19</v>
      </c>
      <c r="G1513" t="s">
        <v>19</v>
      </c>
      <c r="I1513" t="s">
        <v>20</v>
      </c>
    </row>
    <row r="1514" spans="1:9" x14ac:dyDescent="0.3">
      <c r="A1514" s="1">
        <v>37782</v>
      </c>
      <c r="C1514" t="s">
        <v>31</v>
      </c>
      <c r="D1514" t="s">
        <v>32</v>
      </c>
      <c r="E1514" t="s">
        <v>33</v>
      </c>
      <c r="F1514" t="s">
        <v>19</v>
      </c>
      <c r="G1514" t="s">
        <v>19</v>
      </c>
      <c r="I1514" t="str">
        <f>IF(VLOOKUP(Tabla1[[#This Row],[_ProductId (No es posible modificar)]],producto[],8,0)=0,"---",VLOOKUP(Tabla1[[#This Row],[_ProductId (No es posible modificar)]],producto[],8,0))</f>
        <v>100% ALGODON</v>
      </c>
    </row>
    <row r="1515" spans="1:9" x14ac:dyDescent="0.3">
      <c r="A1515" s="1">
        <v>37782</v>
      </c>
      <c r="C1515" t="s">
        <v>34</v>
      </c>
      <c r="D1515" t="s">
        <v>35</v>
      </c>
      <c r="E1515" t="s">
        <v>36</v>
      </c>
      <c r="F1515" t="s">
        <v>19</v>
      </c>
      <c r="G1515" t="s">
        <v>19</v>
      </c>
      <c r="I1515" t="s">
        <v>20</v>
      </c>
    </row>
    <row r="1516" spans="1:9" x14ac:dyDescent="0.3">
      <c r="A1516" s="1">
        <v>37782</v>
      </c>
      <c r="C1516" t="s">
        <v>37</v>
      </c>
      <c r="D1516" t="s">
        <v>38</v>
      </c>
      <c r="E1516" t="s">
        <v>12</v>
      </c>
      <c r="F1516" t="s">
        <v>1544</v>
      </c>
      <c r="G1516" t="s">
        <v>40</v>
      </c>
    </row>
    <row r="1517" spans="1:9" x14ac:dyDescent="0.3">
      <c r="A1517" s="1">
        <v>37782</v>
      </c>
      <c r="C1517" t="s">
        <v>41</v>
      </c>
      <c r="D1517" t="s">
        <v>42</v>
      </c>
      <c r="E1517" t="s">
        <v>33</v>
      </c>
      <c r="F1517" t="s">
        <v>19</v>
      </c>
      <c r="G1517" t="s">
        <v>19</v>
      </c>
      <c r="I1517" t="s">
        <v>20</v>
      </c>
    </row>
    <row r="1518" spans="1:9" x14ac:dyDescent="0.3">
      <c r="A1518" s="1">
        <v>37782</v>
      </c>
      <c r="C1518" t="s">
        <v>43</v>
      </c>
      <c r="D1518" t="s">
        <v>44</v>
      </c>
      <c r="E1518" t="s">
        <v>33</v>
      </c>
      <c r="F1518" t="s">
        <v>19</v>
      </c>
      <c r="G1518" t="s">
        <v>19</v>
      </c>
      <c r="I1518" t="s">
        <v>20</v>
      </c>
    </row>
    <row r="1519" spans="1:9" x14ac:dyDescent="0.3">
      <c r="A1519" s="1">
        <v>37782</v>
      </c>
      <c r="C1519" t="s">
        <v>45</v>
      </c>
      <c r="D1519" t="s">
        <v>46</v>
      </c>
      <c r="E1519" t="s">
        <v>33</v>
      </c>
      <c r="F1519" t="s">
        <v>19</v>
      </c>
      <c r="G1519" t="s">
        <v>19</v>
      </c>
      <c r="I15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20" spans="1:9" x14ac:dyDescent="0.3">
      <c r="A1520" s="1">
        <v>37783</v>
      </c>
      <c r="C1520" t="s">
        <v>10</v>
      </c>
      <c r="D1520" t="s">
        <v>11</v>
      </c>
      <c r="E1520" t="s">
        <v>12</v>
      </c>
      <c r="F1520" t="s">
        <v>1545</v>
      </c>
      <c r="G1520" t="s">
        <v>14</v>
      </c>
      <c r="I1520" t="str">
        <f>IF(VLOOKUP(Tabla1[[#This Row],[_ProductId (No es posible modificar)]],producto[],3,0)=0,"---",VLOOKUP(Tabla1[[#This Row],[_ProductId (No es posible modificar)]],producto[],3,0))</f>
        <v>---</v>
      </c>
    </row>
    <row r="1521" spans="1:9" x14ac:dyDescent="0.3">
      <c r="A1521" s="1">
        <v>37783</v>
      </c>
      <c r="C1521" t="s">
        <v>15</v>
      </c>
      <c r="D1521" t="s">
        <v>16</v>
      </c>
      <c r="E1521" t="s">
        <v>12</v>
      </c>
      <c r="F1521" t="s">
        <v>1546</v>
      </c>
      <c r="G1521" t="s">
        <v>18</v>
      </c>
      <c r="I1521" t="str">
        <f>IF(VLOOKUP(Tabla1[[#This Row],[_ProductId (No es posible modificar)]],producto[],4,0)=0,"---",VLOOKUP(Tabla1[[#This Row],[_ProductId (No es posible modificar)]],producto[],4,0))</f>
        <v>---</v>
      </c>
    </row>
    <row r="1522" spans="1:9" x14ac:dyDescent="0.3">
      <c r="A1522" s="1">
        <v>37783</v>
      </c>
      <c r="C1522" t="s">
        <v>21</v>
      </c>
      <c r="D1522" t="s">
        <v>22</v>
      </c>
      <c r="E1522" t="s">
        <v>12</v>
      </c>
      <c r="F1522" t="s">
        <v>1547</v>
      </c>
      <c r="G1522" t="s">
        <v>24</v>
      </c>
      <c r="I1522" t="str">
        <f>IF(VLOOKUP(Tabla1[[#This Row],[_ProductId (No es posible modificar)]],producto[],5,0)=0,"---",VLOOKUP(Tabla1[[#This Row],[_ProductId (No es posible modificar)]],producto[],5,0))</f>
        <v>PLAYERA</v>
      </c>
    </row>
    <row r="1523" spans="1:9" x14ac:dyDescent="0.3">
      <c r="A1523" s="1">
        <v>37783</v>
      </c>
      <c r="C1523" t="s">
        <v>25</v>
      </c>
      <c r="D1523" t="s">
        <v>26</v>
      </c>
      <c r="E1523" t="s">
        <v>12</v>
      </c>
      <c r="F1523" t="s">
        <v>1548</v>
      </c>
      <c r="G1523" t="s">
        <v>28</v>
      </c>
      <c r="I1523" t="str">
        <f>IF(VLOOKUP(Tabla1[[#This Row],[_ProductId (No es posible modificar)]],producto[],6,0)=0,"---",VLOOKUP(Tabla1[[#This Row],[_ProductId (No es posible modificar)]],producto[],6,0))</f>
        <v>MANGA CORTA</v>
      </c>
    </row>
    <row r="1524" spans="1:9" x14ac:dyDescent="0.3">
      <c r="A1524" s="1">
        <v>37783</v>
      </c>
      <c r="C1524" t="s">
        <v>29</v>
      </c>
      <c r="D1524" t="s">
        <v>30</v>
      </c>
      <c r="E1524" t="s">
        <v>12</v>
      </c>
      <c r="F1524" t="s">
        <v>19</v>
      </c>
      <c r="G1524" t="s">
        <v>19</v>
      </c>
      <c r="I1524" t="s">
        <v>20</v>
      </c>
    </row>
    <row r="1525" spans="1:9" x14ac:dyDescent="0.3">
      <c r="A1525" s="1">
        <v>37783</v>
      </c>
      <c r="C1525" t="s">
        <v>31</v>
      </c>
      <c r="D1525" t="s">
        <v>32</v>
      </c>
      <c r="E1525" t="s">
        <v>33</v>
      </c>
      <c r="F1525" t="s">
        <v>19</v>
      </c>
      <c r="G1525" t="s">
        <v>19</v>
      </c>
      <c r="I1525" t="str">
        <f>IF(VLOOKUP(Tabla1[[#This Row],[_ProductId (No es posible modificar)]],producto[],8,0)=0,"---",VLOOKUP(Tabla1[[#This Row],[_ProductId (No es posible modificar)]],producto[],8,0))</f>
        <v>100% ALGODON</v>
      </c>
    </row>
    <row r="1526" spans="1:9" x14ac:dyDescent="0.3">
      <c r="A1526" s="1">
        <v>37783</v>
      </c>
      <c r="C1526" t="s">
        <v>34</v>
      </c>
      <c r="D1526" t="s">
        <v>35</v>
      </c>
      <c r="E1526" t="s">
        <v>36</v>
      </c>
      <c r="F1526" t="s">
        <v>19</v>
      </c>
      <c r="G1526" t="s">
        <v>19</v>
      </c>
      <c r="I1526" t="s">
        <v>20</v>
      </c>
    </row>
    <row r="1527" spans="1:9" x14ac:dyDescent="0.3">
      <c r="A1527" s="1">
        <v>37783</v>
      </c>
      <c r="C1527" t="s">
        <v>37</v>
      </c>
      <c r="D1527" t="s">
        <v>38</v>
      </c>
      <c r="E1527" t="s">
        <v>12</v>
      </c>
      <c r="F1527" t="s">
        <v>1549</v>
      </c>
      <c r="G1527" t="s">
        <v>40</v>
      </c>
    </row>
    <row r="1528" spans="1:9" x14ac:dyDescent="0.3">
      <c r="A1528" s="1">
        <v>37783</v>
      </c>
      <c r="C1528" t="s">
        <v>41</v>
      </c>
      <c r="D1528" t="s">
        <v>42</v>
      </c>
      <c r="E1528" t="s">
        <v>33</v>
      </c>
      <c r="F1528" t="s">
        <v>19</v>
      </c>
      <c r="G1528" t="s">
        <v>19</v>
      </c>
      <c r="I1528" t="s">
        <v>20</v>
      </c>
    </row>
    <row r="1529" spans="1:9" x14ac:dyDescent="0.3">
      <c r="A1529" s="1">
        <v>37783</v>
      </c>
      <c r="C1529" t="s">
        <v>43</v>
      </c>
      <c r="D1529" t="s">
        <v>44</v>
      </c>
      <c r="E1529" t="s">
        <v>33</v>
      </c>
      <c r="F1529" t="s">
        <v>19</v>
      </c>
      <c r="G1529" t="s">
        <v>19</v>
      </c>
      <c r="I1529" t="s">
        <v>20</v>
      </c>
    </row>
    <row r="1530" spans="1:9" x14ac:dyDescent="0.3">
      <c r="A1530" s="1">
        <v>37783</v>
      </c>
      <c r="C1530" t="s">
        <v>45</v>
      </c>
      <c r="D1530" t="s">
        <v>46</v>
      </c>
      <c r="E1530" t="s">
        <v>33</v>
      </c>
      <c r="F1530" t="s">
        <v>19</v>
      </c>
      <c r="G1530" t="s">
        <v>19</v>
      </c>
      <c r="I15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31" spans="1:9" x14ac:dyDescent="0.3">
      <c r="A1531" s="1">
        <v>37784</v>
      </c>
      <c r="C1531" t="s">
        <v>10</v>
      </c>
      <c r="D1531" t="s">
        <v>11</v>
      </c>
      <c r="E1531" t="s">
        <v>12</v>
      </c>
      <c r="F1531" t="s">
        <v>1550</v>
      </c>
      <c r="G1531" t="s">
        <v>14</v>
      </c>
      <c r="I1531" t="str">
        <f>IF(VLOOKUP(Tabla1[[#This Row],[_ProductId (No es posible modificar)]],producto[],3,0)=0,"---",VLOOKUP(Tabla1[[#This Row],[_ProductId (No es posible modificar)]],producto[],3,0))</f>
        <v>---</v>
      </c>
    </row>
    <row r="1532" spans="1:9" x14ac:dyDescent="0.3">
      <c r="A1532" s="1">
        <v>37784</v>
      </c>
      <c r="C1532" t="s">
        <v>15</v>
      </c>
      <c r="D1532" t="s">
        <v>16</v>
      </c>
      <c r="E1532" t="s">
        <v>12</v>
      </c>
      <c r="F1532" t="s">
        <v>1551</v>
      </c>
      <c r="G1532" t="s">
        <v>18</v>
      </c>
      <c r="I1532" t="str">
        <f>IF(VLOOKUP(Tabla1[[#This Row],[_ProductId (No es posible modificar)]],producto[],4,0)=0,"---",VLOOKUP(Tabla1[[#This Row],[_ProductId (No es posible modificar)]],producto[],4,0))</f>
        <v>---</v>
      </c>
    </row>
    <row r="1533" spans="1:9" x14ac:dyDescent="0.3">
      <c r="A1533" s="1">
        <v>37784</v>
      </c>
      <c r="C1533" t="s">
        <v>21</v>
      </c>
      <c r="D1533" t="s">
        <v>22</v>
      </c>
      <c r="E1533" t="s">
        <v>12</v>
      </c>
      <c r="F1533" t="s">
        <v>1552</v>
      </c>
      <c r="G1533" t="s">
        <v>24</v>
      </c>
      <c r="I1533" t="str">
        <f>IF(VLOOKUP(Tabla1[[#This Row],[_ProductId (No es posible modificar)]],producto[],5,0)=0,"---",VLOOKUP(Tabla1[[#This Row],[_ProductId (No es posible modificar)]],producto[],5,0))</f>
        <v>PLAYERA</v>
      </c>
    </row>
    <row r="1534" spans="1:9" x14ac:dyDescent="0.3">
      <c r="A1534" s="1">
        <v>37784</v>
      </c>
      <c r="C1534" t="s">
        <v>25</v>
      </c>
      <c r="D1534" t="s">
        <v>26</v>
      </c>
      <c r="E1534" t="s">
        <v>12</v>
      </c>
      <c r="F1534" t="s">
        <v>1553</v>
      </c>
      <c r="G1534" t="s">
        <v>28</v>
      </c>
      <c r="I1534" t="str">
        <f>IF(VLOOKUP(Tabla1[[#This Row],[_ProductId (No es posible modificar)]],producto[],6,0)=0,"---",VLOOKUP(Tabla1[[#This Row],[_ProductId (No es posible modificar)]],producto[],6,0))</f>
        <v>CUELLO REDONDO</v>
      </c>
    </row>
    <row r="1535" spans="1:9" x14ac:dyDescent="0.3">
      <c r="A1535" s="1">
        <v>37784</v>
      </c>
      <c r="C1535" t="s">
        <v>29</v>
      </c>
      <c r="D1535" t="s">
        <v>30</v>
      </c>
      <c r="E1535" t="s">
        <v>12</v>
      </c>
      <c r="F1535" t="s">
        <v>19</v>
      </c>
      <c r="G1535" t="s">
        <v>19</v>
      </c>
      <c r="I1535" t="s">
        <v>20</v>
      </c>
    </row>
    <row r="1536" spans="1:9" x14ac:dyDescent="0.3">
      <c r="A1536" s="1">
        <v>37784</v>
      </c>
      <c r="C1536" t="s">
        <v>31</v>
      </c>
      <c r="D1536" t="s">
        <v>32</v>
      </c>
      <c r="E1536" t="s">
        <v>33</v>
      </c>
      <c r="F1536" t="s">
        <v>19</v>
      </c>
      <c r="G1536" t="s">
        <v>19</v>
      </c>
      <c r="I1536" t="str">
        <f>IF(VLOOKUP(Tabla1[[#This Row],[_ProductId (No es posible modificar)]],producto[],8,0)=0,"---",VLOOKUP(Tabla1[[#This Row],[_ProductId (No es posible modificar)]],producto[],8,0))</f>
        <v>---</v>
      </c>
    </row>
    <row r="1537" spans="1:9" x14ac:dyDescent="0.3">
      <c r="A1537" s="1">
        <v>37784</v>
      </c>
      <c r="C1537" t="s">
        <v>34</v>
      </c>
      <c r="D1537" t="s">
        <v>35</v>
      </c>
      <c r="E1537" t="s">
        <v>36</v>
      </c>
      <c r="F1537" t="s">
        <v>19</v>
      </c>
      <c r="G1537" t="s">
        <v>19</v>
      </c>
      <c r="I1537" t="s">
        <v>20</v>
      </c>
    </row>
    <row r="1538" spans="1:9" x14ac:dyDescent="0.3">
      <c r="A1538" s="1">
        <v>37784</v>
      </c>
      <c r="C1538" t="s">
        <v>37</v>
      </c>
      <c r="D1538" t="s">
        <v>38</v>
      </c>
      <c r="E1538" t="s">
        <v>12</v>
      </c>
      <c r="F1538" t="s">
        <v>1554</v>
      </c>
      <c r="G1538" t="s">
        <v>40</v>
      </c>
    </row>
    <row r="1539" spans="1:9" x14ac:dyDescent="0.3">
      <c r="A1539" s="1">
        <v>37784</v>
      </c>
      <c r="C1539" t="s">
        <v>41</v>
      </c>
      <c r="D1539" t="s">
        <v>42</v>
      </c>
      <c r="E1539" t="s">
        <v>33</v>
      </c>
      <c r="F1539" t="s">
        <v>19</v>
      </c>
      <c r="G1539" t="s">
        <v>19</v>
      </c>
      <c r="I1539" t="s">
        <v>20</v>
      </c>
    </row>
    <row r="1540" spans="1:9" x14ac:dyDescent="0.3">
      <c r="A1540" s="1">
        <v>37784</v>
      </c>
      <c r="C1540" t="s">
        <v>43</v>
      </c>
      <c r="D1540" t="s">
        <v>44</v>
      </c>
      <c r="E1540" t="s">
        <v>33</v>
      </c>
      <c r="F1540" t="s">
        <v>19</v>
      </c>
      <c r="G1540" t="s">
        <v>19</v>
      </c>
      <c r="I1540" t="s">
        <v>20</v>
      </c>
    </row>
    <row r="1541" spans="1:9" x14ac:dyDescent="0.3">
      <c r="A1541" s="1">
        <v>37784</v>
      </c>
      <c r="C1541" t="s">
        <v>45</v>
      </c>
      <c r="D1541" t="s">
        <v>46</v>
      </c>
      <c r="E1541" t="s">
        <v>33</v>
      </c>
      <c r="F1541" t="s">
        <v>19</v>
      </c>
      <c r="G1541" t="s">
        <v>19</v>
      </c>
      <c r="I15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42" spans="1:9" x14ac:dyDescent="0.3">
      <c r="A1542" s="1">
        <v>37785</v>
      </c>
      <c r="C1542" t="s">
        <v>10</v>
      </c>
      <c r="D1542" t="s">
        <v>11</v>
      </c>
      <c r="E1542" t="s">
        <v>12</v>
      </c>
      <c r="F1542" t="s">
        <v>1555</v>
      </c>
      <c r="G1542" t="s">
        <v>14</v>
      </c>
      <c r="I1542" t="str">
        <f>IF(VLOOKUP(Tabla1[[#This Row],[_ProductId (No es posible modificar)]],producto[],3,0)=0,"---",VLOOKUP(Tabla1[[#This Row],[_ProductId (No es posible modificar)]],producto[],3,0))</f>
        <v>---</v>
      </c>
    </row>
    <row r="1543" spans="1:9" x14ac:dyDescent="0.3">
      <c r="A1543" s="1">
        <v>37785</v>
      </c>
      <c r="C1543" t="s">
        <v>15</v>
      </c>
      <c r="D1543" t="s">
        <v>16</v>
      </c>
      <c r="E1543" t="s">
        <v>12</v>
      </c>
      <c r="F1543" t="s">
        <v>1556</v>
      </c>
      <c r="G1543" t="s">
        <v>18</v>
      </c>
      <c r="I1543" t="str">
        <f>IF(VLOOKUP(Tabla1[[#This Row],[_ProductId (No es posible modificar)]],producto[],4,0)=0,"---",VLOOKUP(Tabla1[[#This Row],[_ProductId (No es posible modificar)]],producto[],4,0))</f>
        <v>---</v>
      </c>
    </row>
    <row r="1544" spans="1:9" x14ac:dyDescent="0.3">
      <c r="A1544" s="1">
        <v>37785</v>
      </c>
      <c r="C1544" t="s">
        <v>21</v>
      </c>
      <c r="D1544" t="s">
        <v>22</v>
      </c>
      <c r="E1544" t="s">
        <v>12</v>
      </c>
      <c r="F1544" t="s">
        <v>1557</v>
      </c>
      <c r="G1544" t="s">
        <v>24</v>
      </c>
      <c r="I1544" t="str">
        <f>IF(VLOOKUP(Tabla1[[#This Row],[_ProductId (No es posible modificar)]],producto[],5,0)=0,"---",VLOOKUP(Tabla1[[#This Row],[_ProductId (No es posible modificar)]],producto[],5,0))</f>
        <v>PLAYERA</v>
      </c>
    </row>
    <row r="1545" spans="1:9" x14ac:dyDescent="0.3">
      <c r="A1545" s="1">
        <v>37785</v>
      </c>
      <c r="C1545" t="s">
        <v>25</v>
      </c>
      <c r="D1545" t="s">
        <v>26</v>
      </c>
      <c r="E1545" t="s">
        <v>12</v>
      </c>
      <c r="F1545" t="s">
        <v>1558</v>
      </c>
      <c r="G1545" t="s">
        <v>28</v>
      </c>
      <c r="I1545" t="str">
        <f>IF(VLOOKUP(Tabla1[[#This Row],[_ProductId (No es posible modificar)]],producto[],6,0)=0,"---",VLOOKUP(Tabla1[[#This Row],[_ProductId (No es posible modificar)]],producto[],6,0))</f>
        <v>CUELLO REDONDO</v>
      </c>
    </row>
    <row r="1546" spans="1:9" x14ac:dyDescent="0.3">
      <c r="A1546" s="1">
        <v>37785</v>
      </c>
      <c r="C1546" t="s">
        <v>29</v>
      </c>
      <c r="D1546" t="s">
        <v>30</v>
      </c>
      <c r="E1546" t="s">
        <v>12</v>
      </c>
      <c r="F1546" t="s">
        <v>19</v>
      </c>
      <c r="G1546" t="s">
        <v>19</v>
      </c>
      <c r="I1546" t="s">
        <v>20</v>
      </c>
    </row>
    <row r="1547" spans="1:9" x14ac:dyDescent="0.3">
      <c r="A1547" s="1">
        <v>37785</v>
      </c>
      <c r="C1547" t="s">
        <v>31</v>
      </c>
      <c r="D1547" t="s">
        <v>32</v>
      </c>
      <c r="E1547" t="s">
        <v>33</v>
      </c>
      <c r="F1547" t="s">
        <v>19</v>
      </c>
      <c r="G1547" t="s">
        <v>19</v>
      </c>
      <c r="I1547" t="str">
        <f>IF(VLOOKUP(Tabla1[[#This Row],[_ProductId (No es posible modificar)]],producto[],8,0)=0,"---",VLOOKUP(Tabla1[[#This Row],[_ProductId (No es posible modificar)]],producto[],8,0))</f>
        <v>---</v>
      </c>
    </row>
    <row r="1548" spans="1:9" x14ac:dyDescent="0.3">
      <c r="A1548" s="1">
        <v>37785</v>
      </c>
      <c r="C1548" t="s">
        <v>34</v>
      </c>
      <c r="D1548" t="s">
        <v>35</v>
      </c>
      <c r="E1548" t="s">
        <v>36</v>
      </c>
      <c r="F1548" t="s">
        <v>19</v>
      </c>
      <c r="G1548" t="s">
        <v>19</v>
      </c>
      <c r="I1548" t="s">
        <v>20</v>
      </c>
    </row>
    <row r="1549" spans="1:9" x14ac:dyDescent="0.3">
      <c r="A1549" s="1">
        <v>37785</v>
      </c>
      <c r="C1549" t="s">
        <v>37</v>
      </c>
      <c r="D1549" t="s">
        <v>38</v>
      </c>
      <c r="E1549" t="s">
        <v>12</v>
      </c>
      <c r="F1549" t="s">
        <v>1559</v>
      </c>
      <c r="G1549" t="s">
        <v>40</v>
      </c>
    </row>
    <row r="1550" spans="1:9" x14ac:dyDescent="0.3">
      <c r="A1550" s="1">
        <v>37785</v>
      </c>
      <c r="C1550" t="s">
        <v>41</v>
      </c>
      <c r="D1550" t="s">
        <v>42</v>
      </c>
      <c r="E1550" t="s">
        <v>33</v>
      </c>
      <c r="F1550" t="s">
        <v>19</v>
      </c>
      <c r="G1550" t="s">
        <v>19</v>
      </c>
      <c r="I1550" t="s">
        <v>20</v>
      </c>
    </row>
    <row r="1551" spans="1:9" x14ac:dyDescent="0.3">
      <c r="A1551" s="1">
        <v>37785</v>
      </c>
      <c r="C1551" t="s">
        <v>43</v>
      </c>
      <c r="D1551" t="s">
        <v>44</v>
      </c>
      <c r="E1551" t="s">
        <v>33</v>
      </c>
      <c r="F1551" t="s">
        <v>19</v>
      </c>
      <c r="G1551" t="s">
        <v>19</v>
      </c>
      <c r="I1551" t="s">
        <v>20</v>
      </c>
    </row>
    <row r="1552" spans="1:9" x14ac:dyDescent="0.3">
      <c r="A1552" s="1">
        <v>37785</v>
      </c>
      <c r="C1552" t="s">
        <v>45</v>
      </c>
      <c r="D1552" t="s">
        <v>46</v>
      </c>
      <c r="E1552" t="s">
        <v>33</v>
      </c>
      <c r="F1552" t="s">
        <v>19</v>
      </c>
      <c r="G1552" t="s">
        <v>19</v>
      </c>
      <c r="I15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53" spans="1:9" x14ac:dyDescent="0.3">
      <c r="A1553" s="1">
        <v>37786</v>
      </c>
      <c r="C1553" t="s">
        <v>10</v>
      </c>
      <c r="D1553" t="s">
        <v>11</v>
      </c>
      <c r="E1553" t="s">
        <v>12</v>
      </c>
      <c r="F1553" t="s">
        <v>1560</v>
      </c>
      <c r="G1553" t="s">
        <v>14</v>
      </c>
      <c r="I1553" t="str">
        <f>IF(VLOOKUP(Tabla1[[#This Row],[_ProductId (No es posible modificar)]],producto[],3,0)=0,"---",VLOOKUP(Tabla1[[#This Row],[_ProductId (No es posible modificar)]],producto[],3,0))</f>
        <v>---</v>
      </c>
    </row>
    <row r="1554" spans="1:9" x14ac:dyDescent="0.3">
      <c r="A1554" s="1">
        <v>37786</v>
      </c>
      <c r="C1554" t="s">
        <v>15</v>
      </c>
      <c r="D1554" t="s">
        <v>16</v>
      </c>
      <c r="E1554" t="s">
        <v>12</v>
      </c>
      <c r="F1554" t="s">
        <v>1561</v>
      </c>
      <c r="G1554" t="s">
        <v>18</v>
      </c>
      <c r="I1554" t="str">
        <f>IF(VLOOKUP(Tabla1[[#This Row],[_ProductId (No es posible modificar)]],producto[],4,0)=0,"---",VLOOKUP(Tabla1[[#This Row],[_ProductId (No es posible modificar)]],producto[],4,0))</f>
        <v>---</v>
      </c>
    </row>
    <row r="1555" spans="1:9" x14ac:dyDescent="0.3">
      <c r="A1555" s="1">
        <v>37786</v>
      </c>
      <c r="C1555" t="s">
        <v>21</v>
      </c>
      <c r="D1555" t="s">
        <v>22</v>
      </c>
      <c r="E1555" t="s">
        <v>12</v>
      </c>
      <c r="F1555" t="s">
        <v>1562</v>
      </c>
      <c r="G1555" t="s">
        <v>24</v>
      </c>
      <c r="I1555" t="str">
        <f>IF(VLOOKUP(Tabla1[[#This Row],[_ProductId (No es posible modificar)]],producto[],5,0)=0,"---",VLOOKUP(Tabla1[[#This Row],[_ProductId (No es posible modificar)]],producto[],5,0))</f>
        <v>PLAYERA</v>
      </c>
    </row>
    <row r="1556" spans="1:9" x14ac:dyDescent="0.3">
      <c r="A1556" s="1">
        <v>37786</v>
      </c>
      <c r="C1556" t="s">
        <v>25</v>
      </c>
      <c r="D1556" t="s">
        <v>26</v>
      </c>
      <c r="E1556" t="s">
        <v>12</v>
      </c>
      <c r="F1556" t="s">
        <v>1563</v>
      </c>
      <c r="G1556" t="s">
        <v>28</v>
      </c>
      <c r="I1556" t="str">
        <f>IF(VLOOKUP(Tabla1[[#This Row],[_ProductId (No es posible modificar)]],producto[],6,0)=0,"---",VLOOKUP(Tabla1[[#This Row],[_ProductId (No es posible modificar)]],producto[],6,0))</f>
        <v>CUELLO REDONDO</v>
      </c>
    </row>
    <row r="1557" spans="1:9" x14ac:dyDescent="0.3">
      <c r="A1557" s="1">
        <v>37786</v>
      </c>
      <c r="C1557" t="s">
        <v>29</v>
      </c>
      <c r="D1557" t="s">
        <v>30</v>
      </c>
      <c r="E1557" t="s">
        <v>12</v>
      </c>
      <c r="F1557" t="s">
        <v>19</v>
      </c>
      <c r="G1557" t="s">
        <v>19</v>
      </c>
      <c r="I1557" t="s">
        <v>20</v>
      </c>
    </row>
    <row r="1558" spans="1:9" x14ac:dyDescent="0.3">
      <c r="A1558" s="1">
        <v>37786</v>
      </c>
      <c r="C1558" t="s">
        <v>31</v>
      </c>
      <c r="D1558" t="s">
        <v>32</v>
      </c>
      <c r="E1558" t="s">
        <v>33</v>
      </c>
      <c r="F1558" t="s">
        <v>19</v>
      </c>
      <c r="G1558" t="s">
        <v>19</v>
      </c>
      <c r="I1558" t="str">
        <f>IF(VLOOKUP(Tabla1[[#This Row],[_ProductId (No es posible modificar)]],producto[],8,0)=0,"---",VLOOKUP(Tabla1[[#This Row],[_ProductId (No es posible modificar)]],producto[],8,0))</f>
        <v>---</v>
      </c>
    </row>
    <row r="1559" spans="1:9" x14ac:dyDescent="0.3">
      <c r="A1559" s="1">
        <v>37786</v>
      </c>
      <c r="C1559" t="s">
        <v>34</v>
      </c>
      <c r="D1559" t="s">
        <v>35</v>
      </c>
      <c r="E1559" t="s">
        <v>36</v>
      </c>
      <c r="F1559" t="s">
        <v>19</v>
      </c>
      <c r="G1559" t="s">
        <v>19</v>
      </c>
      <c r="I1559" t="s">
        <v>20</v>
      </c>
    </row>
    <row r="1560" spans="1:9" x14ac:dyDescent="0.3">
      <c r="A1560" s="1">
        <v>37786</v>
      </c>
      <c r="C1560" t="s">
        <v>37</v>
      </c>
      <c r="D1560" t="s">
        <v>38</v>
      </c>
      <c r="E1560" t="s">
        <v>12</v>
      </c>
      <c r="F1560" t="s">
        <v>1564</v>
      </c>
      <c r="G1560" t="s">
        <v>40</v>
      </c>
    </row>
    <row r="1561" spans="1:9" x14ac:dyDescent="0.3">
      <c r="A1561" s="1">
        <v>37786</v>
      </c>
      <c r="C1561" t="s">
        <v>41</v>
      </c>
      <c r="D1561" t="s">
        <v>42</v>
      </c>
      <c r="E1561" t="s">
        <v>33</v>
      </c>
      <c r="F1561" t="s">
        <v>19</v>
      </c>
      <c r="G1561" t="s">
        <v>19</v>
      </c>
      <c r="I1561" t="s">
        <v>20</v>
      </c>
    </row>
    <row r="1562" spans="1:9" x14ac:dyDescent="0.3">
      <c r="A1562" s="1">
        <v>37786</v>
      </c>
      <c r="C1562" t="s">
        <v>43</v>
      </c>
      <c r="D1562" t="s">
        <v>44</v>
      </c>
      <c r="E1562" t="s">
        <v>33</v>
      </c>
      <c r="F1562" t="s">
        <v>19</v>
      </c>
      <c r="G1562" t="s">
        <v>19</v>
      </c>
      <c r="I1562" t="s">
        <v>20</v>
      </c>
    </row>
    <row r="1563" spans="1:9" x14ac:dyDescent="0.3">
      <c r="A1563" s="1">
        <v>37786</v>
      </c>
      <c r="C1563" t="s">
        <v>45</v>
      </c>
      <c r="D1563" t="s">
        <v>46</v>
      </c>
      <c r="E1563" t="s">
        <v>33</v>
      </c>
      <c r="F1563" t="s">
        <v>19</v>
      </c>
      <c r="G1563" t="s">
        <v>19</v>
      </c>
      <c r="I15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4" spans="1:9" x14ac:dyDescent="0.3">
      <c r="A1564" s="1">
        <v>37787</v>
      </c>
      <c r="C1564" t="s">
        <v>10</v>
      </c>
      <c r="D1564" t="s">
        <v>11</v>
      </c>
      <c r="E1564" t="s">
        <v>12</v>
      </c>
      <c r="F1564" t="s">
        <v>1565</v>
      </c>
      <c r="G1564" t="s">
        <v>14</v>
      </c>
      <c r="I1564" t="str">
        <f>IF(VLOOKUP(Tabla1[[#This Row],[_ProductId (No es posible modificar)]],producto[],3,0)=0,"---",VLOOKUP(Tabla1[[#This Row],[_ProductId (No es posible modificar)]],producto[],3,0))</f>
        <v>---</v>
      </c>
    </row>
    <row r="1565" spans="1:9" x14ac:dyDescent="0.3">
      <c r="A1565" s="1">
        <v>37787</v>
      </c>
      <c r="C1565" t="s">
        <v>15</v>
      </c>
      <c r="D1565" t="s">
        <v>16</v>
      </c>
      <c r="E1565" t="s">
        <v>12</v>
      </c>
      <c r="F1565" t="s">
        <v>1566</v>
      </c>
      <c r="G1565" t="s">
        <v>18</v>
      </c>
      <c r="I1565" t="str">
        <f>IF(VLOOKUP(Tabla1[[#This Row],[_ProductId (No es posible modificar)]],producto[],4,0)=0,"---",VLOOKUP(Tabla1[[#This Row],[_ProductId (No es posible modificar)]],producto[],4,0))</f>
        <v>---</v>
      </c>
    </row>
    <row r="1566" spans="1:9" x14ac:dyDescent="0.3">
      <c r="A1566" s="1">
        <v>37787</v>
      </c>
      <c r="C1566" t="s">
        <v>21</v>
      </c>
      <c r="D1566" t="s">
        <v>22</v>
      </c>
      <c r="E1566" t="s">
        <v>12</v>
      </c>
      <c r="F1566" t="s">
        <v>1567</v>
      </c>
      <c r="G1566" t="s">
        <v>24</v>
      </c>
      <c r="I1566" t="str">
        <f>IF(VLOOKUP(Tabla1[[#This Row],[_ProductId (No es posible modificar)]],producto[],5,0)=0,"---",VLOOKUP(Tabla1[[#This Row],[_ProductId (No es posible modificar)]],producto[],5,0))</f>
        <v>SUDADERA</v>
      </c>
    </row>
    <row r="1567" spans="1:9" x14ac:dyDescent="0.3">
      <c r="A1567" s="1">
        <v>37787</v>
      </c>
      <c r="C1567" t="s">
        <v>25</v>
      </c>
      <c r="D1567" t="s">
        <v>26</v>
      </c>
      <c r="E1567" t="s">
        <v>12</v>
      </c>
      <c r="F1567" t="s">
        <v>1568</v>
      </c>
      <c r="G1567" t="s">
        <v>28</v>
      </c>
      <c r="I1567" t="str">
        <f>IF(VLOOKUP(Tabla1[[#This Row],[_ProductId (No es posible modificar)]],producto[],6,0)=0,"---",VLOOKUP(Tabla1[[#This Row],[_ProductId (No es posible modificar)]],producto[],6,0))</f>
        <v>CUELLO REDONDO</v>
      </c>
    </row>
    <row r="1568" spans="1:9" x14ac:dyDescent="0.3">
      <c r="A1568" s="1">
        <v>37787</v>
      </c>
      <c r="C1568" t="s">
        <v>29</v>
      </c>
      <c r="D1568" t="s">
        <v>30</v>
      </c>
      <c r="E1568" t="s">
        <v>12</v>
      </c>
      <c r="F1568" t="s">
        <v>19</v>
      </c>
      <c r="G1568" t="s">
        <v>19</v>
      </c>
      <c r="I1568" t="s">
        <v>20</v>
      </c>
    </row>
    <row r="1569" spans="1:9" x14ac:dyDescent="0.3">
      <c r="A1569" s="1">
        <v>37787</v>
      </c>
      <c r="C1569" t="s">
        <v>31</v>
      </c>
      <c r="D1569" t="s">
        <v>32</v>
      </c>
      <c r="E1569" t="s">
        <v>33</v>
      </c>
      <c r="F1569" t="s">
        <v>19</v>
      </c>
      <c r="G1569" t="s">
        <v>19</v>
      </c>
      <c r="I1569" t="str">
        <f>IF(VLOOKUP(Tabla1[[#This Row],[_ProductId (No es posible modificar)]],producto[],8,0)=0,"---",VLOOKUP(Tabla1[[#This Row],[_ProductId (No es posible modificar)]],producto[],8,0))</f>
        <v>---</v>
      </c>
    </row>
    <row r="1570" spans="1:9" x14ac:dyDescent="0.3">
      <c r="A1570" s="1">
        <v>37787</v>
      </c>
      <c r="C1570" t="s">
        <v>34</v>
      </c>
      <c r="D1570" t="s">
        <v>35</v>
      </c>
      <c r="E1570" t="s">
        <v>36</v>
      </c>
      <c r="F1570" t="s">
        <v>19</v>
      </c>
      <c r="G1570" t="s">
        <v>19</v>
      </c>
      <c r="I1570" t="s">
        <v>20</v>
      </c>
    </row>
    <row r="1571" spans="1:9" x14ac:dyDescent="0.3">
      <c r="A1571" s="1">
        <v>37787</v>
      </c>
      <c r="C1571" t="s">
        <v>37</v>
      </c>
      <c r="D1571" t="s">
        <v>38</v>
      </c>
      <c r="E1571" t="s">
        <v>12</v>
      </c>
      <c r="F1571" t="s">
        <v>1569</v>
      </c>
      <c r="G1571" t="s">
        <v>40</v>
      </c>
    </row>
    <row r="1572" spans="1:9" x14ac:dyDescent="0.3">
      <c r="A1572" s="1">
        <v>37787</v>
      </c>
      <c r="C1572" t="s">
        <v>41</v>
      </c>
      <c r="D1572" t="s">
        <v>42</v>
      </c>
      <c r="E1572" t="s">
        <v>33</v>
      </c>
      <c r="F1572" t="s">
        <v>19</v>
      </c>
      <c r="G1572" t="s">
        <v>19</v>
      </c>
      <c r="I1572" t="s">
        <v>20</v>
      </c>
    </row>
    <row r="1573" spans="1:9" x14ac:dyDescent="0.3">
      <c r="A1573" s="1">
        <v>37787</v>
      </c>
      <c r="C1573" t="s">
        <v>43</v>
      </c>
      <c r="D1573" t="s">
        <v>44</v>
      </c>
      <c r="E1573" t="s">
        <v>33</v>
      </c>
      <c r="F1573" t="s">
        <v>19</v>
      </c>
      <c r="G1573" t="s">
        <v>19</v>
      </c>
      <c r="I1573" t="s">
        <v>20</v>
      </c>
    </row>
    <row r="1574" spans="1:9" x14ac:dyDescent="0.3">
      <c r="A1574" s="1">
        <v>37787</v>
      </c>
      <c r="C1574" t="s">
        <v>45</v>
      </c>
      <c r="D1574" t="s">
        <v>46</v>
      </c>
      <c r="E1574" t="s">
        <v>33</v>
      </c>
      <c r="F1574" t="s">
        <v>19</v>
      </c>
      <c r="G1574" t="s">
        <v>19</v>
      </c>
      <c r="I15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75" spans="1:9" x14ac:dyDescent="0.3">
      <c r="A1575" s="1">
        <v>37788</v>
      </c>
      <c r="C1575" t="s">
        <v>10</v>
      </c>
      <c r="D1575" t="s">
        <v>11</v>
      </c>
      <c r="E1575" t="s">
        <v>12</v>
      </c>
      <c r="F1575" t="s">
        <v>1570</v>
      </c>
      <c r="G1575" t="s">
        <v>14</v>
      </c>
      <c r="I1575" t="str">
        <f>IF(VLOOKUP(Tabla1[[#This Row],[_ProductId (No es posible modificar)]],producto[],3,0)=0,"---",VLOOKUP(Tabla1[[#This Row],[_ProductId (No es posible modificar)]],producto[],3,0))</f>
        <v>---</v>
      </c>
    </row>
    <row r="1576" spans="1:9" x14ac:dyDescent="0.3">
      <c r="A1576" s="1">
        <v>37788</v>
      </c>
      <c r="C1576" t="s">
        <v>15</v>
      </c>
      <c r="D1576" t="s">
        <v>16</v>
      </c>
      <c r="E1576" t="s">
        <v>12</v>
      </c>
      <c r="F1576" t="s">
        <v>1571</v>
      </c>
      <c r="G1576" t="s">
        <v>18</v>
      </c>
      <c r="I1576" t="str">
        <f>IF(VLOOKUP(Tabla1[[#This Row],[_ProductId (No es posible modificar)]],producto[],4,0)=0,"---",VLOOKUP(Tabla1[[#This Row],[_ProductId (No es posible modificar)]],producto[],4,0))</f>
        <v>---</v>
      </c>
    </row>
    <row r="1577" spans="1:9" x14ac:dyDescent="0.3">
      <c r="A1577" s="1">
        <v>37788</v>
      </c>
      <c r="C1577" t="s">
        <v>21</v>
      </c>
      <c r="D1577" t="s">
        <v>22</v>
      </c>
      <c r="E1577" t="s">
        <v>12</v>
      </c>
      <c r="F1577" t="s">
        <v>1572</v>
      </c>
      <c r="G1577" t="s">
        <v>24</v>
      </c>
      <c r="I1577" t="str">
        <f>IF(VLOOKUP(Tabla1[[#This Row],[_ProductId (No es posible modificar)]],producto[],5,0)=0,"---",VLOOKUP(Tabla1[[#This Row],[_ProductId (No es posible modificar)]],producto[],5,0))</f>
        <v>SUDADERA</v>
      </c>
    </row>
    <row r="1578" spans="1:9" x14ac:dyDescent="0.3">
      <c r="A1578" s="1">
        <v>37788</v>
      </c>
      <c r="C1578" t="s">
        <v>25</v>
      </c>
      <c r="D1578" t="s">
        <v>26</v>
      </c>
      <c r="E1578" t="s">
        <v>12</v>
      </c>
      <c r="F1578" t="s">
        <v>1573</v>
      </c>
      <c r="G1578" t="s">
        <v>28</v>
      </c>
      <c r="I1578" t="str">
        <f>IF(VLOOKUP(Tabla1[[#This Row],[_ProductId (No es posible modificar)]],producto[],6,0)=0,"---",VLOOKUP(Tabla1[[#This Row],[_ProductId (No es posible modificar)]],producto[],6,0))</f>
        <v>CUELLO REDONDO</v>
      </c>
    </row>
    <row r="1579" spans="1:9" x14ac:dyDescent="0.3">
      <c r="A1579" s="1">
        <v>37788</v>
      </c>
      <c r="C1579" t="s">
        <v>29</v>
      </c>
      <c r="D1579" t="s">
        <v>30</v>
      </c>
      <c r="E1579" t="s">
        <v>12</v>
      </c>
      <c r="F1579" t="s">
        <v>19</v>
      </c>
      <c r="G1579" t="s">
        <v>19</v>
      </c>
      <c r="I1579" t="s">
        <v>20</v>
      </c>
    </row>
    <row r="1580" spans="1:9" x14ac:dyDescent="0.3">
      <c r="A1580" s="1">
        <v>37788</v>
      </c>
      <c r="C1580" t="s">
        <v>31</v>
      </c>
      <c r="D1580" t="s">
        <v>32</v>
      </c>
      <c r="E1580" t="s">
        <v>33</v>
      </c>
      <c r="F1580" t="s">
        <v>19</v>
      </c>
      <c r="G1580" t="s">
        <v>19</v>
      </c>
      <c r="I1580" t="str">
        <f>IF(VLOOKUP(Tabla1[[#This Row],[_ProductId (No es posible modificar)]],producto[],8,0)=0,"---",VLOOKUP(Tabla1[[#This Row],[_ProductId (No es posible modificar)]],producto[],8,0))</f>
        <v>---</v>
      </c>
    </row>
    <row r="1581" spans="1:9" x14ac:dyDescent="0.3">
      <c r="A1581" s="1">
        <v>37788</v>
      </c>
      <c r="C1581" t="s">
        <v>34</v>
      </c>
      <c r="D1581" t="s">
        <v>35</v>
      </c>
      <c r="E1581" t="s">
        <v>36</v>
      </c>
      <c r="F1581" t="s">
        <v>19</v>
      </c>
      <c r="G1581" t="s">
        <v>19</v>
      </c>
      <c r="I1581" t="s">
        <v>20</v>
      </c>
    </row>
    <row r="1582" spans="1:9" x14ac:dyDescent="0.3">
      <c r="A1582" s="1">
        <v>37788</v>
      </c>
      <c r="C1582" t="s">
        <v>37</v>
      </c>
      <c r="D1582" t="s">
        <v>38</v>
      </c>
      <c r="E1582" t="s">
        <v>12</v>
      </c>
      <c r="F1582" t="s">
        <v>1574</v>
      </c>
      <c r="G1582" t="s">
        <v>40</v>
      </c>
    </row>
    <row r="1583" spans="1:9" x14ac:dyDescent="0.3">
      <c r="A1583" s="1">
        <v>37788</v>
      </c>
      <c r="C1583" t="s">
        <v>41</v>
      </c>
      <c r="D1583" t="s">
        <v>42</v>
      </c>
      <c r="E1583" t="s">
        <v>33</v>
      </c>
      <c r="F1583" t="s">
        <v>19</v>
      </c>
      <c r="G1583" t="s">
        <v>19</v>
      </c>
      <c r="I1583" t="s">
        <v>20</v>
      </c>
    </row>
    <row r="1584" spans="1:9" x14ac:dyDescent="0.3">
      <c r="A1584" s="1">
        <v>37788</v>
      </c>
      <c r="C1584" t="s">
        <v>43</v>
      </c>
      <c r="D1584" t="s">
        <v>44</v>
      </c>
      <c r="E1584" t="s">
        <v>33</v>
      </c>
      <c r="F1584" t="s">
        <v>19</v>
      </c>
      <c r="G1584" t="s">
        <v>19</v>
      </c>
      <c r="I1584" t="s">
        <v>20</v>
      </c>
    </row>
    <row r="1585" spans="1:9" x14ac:dyDescent="0.3">
      <c r="A1585" s="1">
        <v>37788</v>
      </c>
      <c r="C1585" t="s">
        <v>45</v>
      </c>
      <c r="D1585" t="s">
        <v>46</v>
      </c>
      <c r="E1585" t="s">
        <v>33</v>
      </c>
      <c r="F1585" t="s">
        <v>19</v>
      </c>
      <c r="G1585" t="s">
        <v>19</v>
      </c>
      <c r="I15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86" spans="1:9" x14ac:dyDescent="0.3">
      <c r="A1586" s="1">
        <v>37789</v>
      </c>
      <c r="C1586" t="s">
        <v>10</v>
      </c>
      <c r="D1586" t="s">
        <v>11</v>
      </c>
      <c r="E1586" t="s">
        <v>12</v>
      </c>
      <c r="F1586" t="s">
        <v>1575</v>
      </c>
      <c r="G1586" t="s">
        <v>14</v>
      </c>
      <c r="I1586" t="str">
        <f>IF(VLOOKUP(Tabla1[[#This Row],[_ProductId (No es posible modificar)]],producto[],3,0)=0,"---",VLOOKUP(Tabla1[[#This Row],[_ProductId (No es posible modificar)]],producto[],3,0))</f>
        <v>---</v>
      </c>
    </row>
    <row r="1587" spans="1:9" x14ac:dyDescent="0.3">
      <c r="A1587" s="1">
        <v>37789</v>
      </c>
      <c r="C1587" t="s">
        <v>15</v>
      </c>
      <c r="D1587" t="s">
        <v>16</v>
      </c>
      <c r="E1587" t="s">
        <v>12</v>
      </c>
      <c r="F1587" t="s">
        <v>1576</v>
      </c>
      <c r="G1587" t="s">
        <v>18</v>
      </c>
      <c r="I1587" t="str">
        <f>IF(VLOOKUP(Tabla1[[#This Row],[_ProductId (No es posible modificar)]],producto[],4,0)=0,"---",VLOOKUP(Tabla1[[#This Row],[_ProductId (No es posible modificar)]],producto[],4,0))</f>
        <v>---</v>
      </c>
    </row>
    <row r="1588" spans="1:9" x14ac:dyDescent="0.3">
      <c r="A1588" s="1">
        <v>37789</v>
      </c>
      <c r="C1588" t="s">
        <v>21</v>
      </c>
      <c r="D1588" t="s">
        <v>22</v>
      </c>
      <c r="E1588" t="s">
        <v>12</v>
      </c>
      <c r="F1588" t="s">
        <v>1577</v>
      </c>
      <c r="G1588" t="s">
        <v>24</v>
      </c>
      <c r="I1588" t="str">
        <f>IF(VLOOKUP(Tabla1[[#This Row],[_ProductId (No es posible modificar)]],producto[],5,0)=0,"---",VLOOKUP(Tabla1[[#This Row],[_ProductId (No es posible modificar)]],producto[],5,0))</f>
        <v>SUDADERA</v>
      </c>
    </row>
    <row r="1589" spans="1:9" x14ac:dyDescent="0.3">
      <c r="A1589" s="1">
        <v>37789</v>
      </c>
      <c r="C1589" t="s">
        <v>25</v>
      </c>
      <c r="D1589" t="s">
        <v>26</v>
      </c>
      <c r="E1589" t="s">
        <v>12</v>
      </c>
      <c r="F1589" t="s">
        <v>1578</v>
      </c>
      <c r="G1589" t="s">
        <v>28</v>
      </c>
      <c r="I1589" t="str">
        <f>IF(VLOOKUP(Tabla1[[#This Row],[_ProductId (No es posible modificar)]],producto[],6,0)=0,"---",VLOOKUP(Tabla1[[#This Row],[_ProductId (No es posible modificar)]],producto[],6,0))</f>
        <v>CUELLO REDONDO</v>
      </c>
    </row>
    <row r="1590" spans="1:9" x14ac:dyDescent="0.3">
      <c r="A1590" s="1">
        <v>37789</v>
      </c>
      <c r="C1590" t="s">
        <v>29</v>
      </c>
      <c r="D1590" t="s">
        <v>30</v>
      </c>
      <c r="E1590" t="s">
        <v>12</v>
      </c>
      <c r="F1590" t="s">
        <v>19</v>
      </c>
      <c r="G1590" t="s">
        <v>19</v>
      </c>
      <c r="I1590" t="s">
        <v>20</v>
      </c>
    </row>
    <row r="1591" spans="1:9" x14ac:dyDescent="0.3">
      <c r="A1591" s="1">
        <v>37789</v>
      </c>
      <c r="C1591" t="s">
        <v>31</v>
      </c>
      <c r="D1591" t="s">
        <v>32</v>
      </c>
      <c r="E1591" t="s">
        <v>33</v>
      </c>
      <c r="F1591" t="s">
        <v>19</v>
      </c>
      <c r="G1591" t="s">
        <v>19</v>
      </c>
      <c r="I1591" t="str">
        <f>IF(VLOOKUP(Tabla1[[#This Row],[_ProductId (No es posible modificar)]],producto[],8,0)=0,"---",VLOOKUP(Tabla1[[#This Row],[_ProductId (No es posible modificar)]],producto[],8,0))</f>
        <v>---</v>
      </c>
    </row>
    <row r="1592" spans="1:9" x14ac:dyDescent="0.3">
      <c r="A1592" s="1">
        <v>37789</v>
      </c>
      <c r="C1592" t="s">
        <v>34</v>
      </c>
      <c r="D1592" t="s">
        <v>35</v>
      </c>
      <c r="E1592" t="s">
        <v>36</v>
      </c>
      <c r="F1592" t="s">
        <v>19</v>
      </c>
      <c r="G1592" t="s">
        <v>19</v>
      </c>
      <c r="I1592" t="s">
        <v>20</v>
      </c>
    </row>
    <row r="1593" spans="1:9" x14ac:dyDescent="0.3">
      <c r="A1593" s="1">
        <v>37789</v>
      </c>
      <c r="C1593" t="s">
        <v>37</v>
      </c>
      <c r="D1593" t="s">
        <v>38</v>
      </c>
      <c r="E1593" t="s">
        <v>12</v>
      </c>
      <c r="F1593" t="s">
        <v>1579</v>
      </c>
      <c r="G1593" t="s">
        <v>40</v>
      </c>
    </row>
    <row r="1594" spans="1:9" x14ac:dyDescent="0.3">
      <c r="A1594" s="1">
        <v>37789</v>
      </c>
      <c r="C1594" t="s">
        <v>41</v>
      </c>
      <c r="D1594" t="s">
        <v>42</v>
      </c>
      <c r="E1594" t="s">
        <v>33</v>
      </c>
      <c r="F1594" t="s">
        <v>19</v>
      </c>
      <c r="G1594" t="s">
        <v>19</v>
      </c>
      <c r="I1594" t="s">
        <v>20</v>
      </c>
    </row>
    <row r="1595" spans="1:9" x14ac:dyDescent="0.3">
      <c r="A1595" s="1">
        <v>37789</v>
      </c>
      <c r="C1595" t="s">
        <v>43</v>
      </c>
      <c r="D1595" t="s">
        <v>44</v>
      </c>
      <c r="E1595" t="s">
        <v>33</v>
      </c>
      <c r="F1595" t="s">
        <v>19</v>
      </c>
      <c r="G1595" t="s">
        <v>19</v>
      </c>
      <c r="I1595" t="s">
        <v>20</v>
      </c>
    </row>
    <row r="1596" spans="1:9" x14ac:dyDescent="0.3">
      <c r="A1596" s="1">
        <v>37789</v>
      </c>
      <c r="C1596" t="s">
        <v>45</v>
      </c>
      <c r="D1596" t="s">
        <v>46</v>
      </c>
      <c r="E1596" t="s">
        <v>33</v>
      </c>
      <c r="F1596" t="s">
        <v>19</v>
      </c>
      <c r="G1596" t="s">
        <v>19</v>
      </c>
      <c r="I15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97" spans="1:9" x14ac:dyDescent="0.3">
      <c r="A1597" s="1">
        <v>37790</v>
      </c>
      <c r="C1597" t="s">
        <v>10</v>
      </c>
      <c r="D1597" t="s">
        <v>11</v>
      </c>
      <c r="E1597" t="s">
        <v>12</v>
      </c>
      <c r="F1597" t="s">
        <v>1580</v>
      </c>
      <c r="G1597" t="s">
        <v>14</v>
      </c>
      <c r="I1597" t="str">
        <f>IF(VLOOKUP(Tabla1[[#This Row],[_ProductId (No es posible modificar)]],producto[],3,0)=0,"---",VLOOKUP(Tabla1[[#This Row],[_ProductId (No es posible modificar)]],producto[],3,0))</f>
        <v>---</v>
      </c>
    </row>
    <row r="1598" spans="1:9" x14ac:dyDescent="0.3">
      <c r="A1598" s="1">
        <v>37790</v>
      </c>
      <c r="C1598" t="s">
        <v>15</v>
      </c>
      <c r="D1598" t="s">
        <v>16</v>
      </c>
      <c r="E1598" t="s">
        <v>12</v>
      </c>
      <c r="F1598" t="s">
        <v>1581</v>
      </c>
      <c r="G1598" t="s">
        <v>18</v>
      </c>
      <c r="I1598" t="str">
        <f>IF(VLOOKUP(Tabla1[[#This Row],[_ProductId (No es posible modificar)]],producto[],4,0)=0,"---",VLOOKUP(Tabla1[[#This Row],[_ProductId (No es posible modificar)]],producto[],4,0))</f>
        <v>---</v>
      </c>
    </row>
    <row r="1599" spans="1:9" x14ac:dyDescent="0.3">
      <c r="A1599" s="1">
        <v>37790</v>
      </c>
      <c r="C1599" t="s">
        <v>21</v>
      </c>
      <c r="D1599" t="s">
        <v>22</v>
      </c>
      <c r="E1599" t="s">
        <v>12</v>
      </c>
      <c r="F1599" t="s">
        <v>1582</v>
      </c>
      <c r="G1599" t="s">
        <v>24</v>
      </c>
      <c r="I1599" t="str">
        <f>IF(VLOOKUP(Tabla1[[#This Row],[_ProductId (No es posible modificar)]],producto[],5,0)=0,"---",VLOOKUP(Tabla1[[#This Row],[_ProductId (No es posible modificar)]],producto[],5,0))</f>
        <v>ROPA INTERIOR</v>
      </c>
    </row>
    <row r="1600" spans="1:9" x14ac:dyDescent="0.3">
      <c r="A1600" s="1">
        <v>37790</v>
      </c>
      <c r="C1600" t="s">
        <v>25</v>
      </c>
      <c r="D1600" t="s">
        <v>26</v>
      </c>
      <c r="E1600" t="s">
        <v>12</v>
      </c>
      <c r="F1600" t="s">
        <v>1583</v>
      </c>
      <c r="G1600" t="s">
        <v>28</v>
      </c>
      <c r="I1600" t="str">
        <f>IF(VLOOKUP(Tabla1[[#This Row],[_ProductId (No es posible modificar)]],producto[],6,0)=0,"---",VLOOKUP(Tabla1[[#This Row],[_ProductId (No es posible modificar)]],producto[],6,0))</f>
        <v>BRASSIERE</v>
      </c>
    </row>
    <row r="1601" spans="1:9" x14ac:dyDescent="0.3">
      <c r="A1601" s="1">
        <v>37790</v>
      </c>
      <c r="C1601" t="s">
        <v>29</v>
      </c>
      <c r="D1601" t="s">
        <v>30</v>
      </c>
      <c r="E1601" t="s">
        <v>12</v>
      </c>
      <c r="F1601" t="s">
        <v>19</v>
      </c>
      <c r="G1601" t="s">
        <v>19</v>
      </c>
      <c r="I1601" t="s">
        <v>20</v>
      </c>
    </row>
    <row r="1602" spans="1:9" x14ac:dyDescent="0.3">
      <c r="A1602" s="1">
        <v>37790</v>
      </c>
      <c r="C1602" t="s">
        <v>31</v>
      </c>
      <c r="D1602" t="s">
        <v>32</v>
      </c>
      <c r="E1602" t="s">
        <v>33</v>
      </c>
      <c r="F1602" t="s">
        <v>19</v>
      </c>
      <c r="G1602" t="s">
        <v>19</v>
      </c>
      <c r="I1602" t="str">
        <f>IF(VLOOKUP(Tabla1[[#This Row],[_ProductId (No es posible modificar)]],producto[],8,0)=0,"---",VLOOKUP(Tabla1[[#This Row],[_ProductId (No es posible modificar)]],producto[],8,0))</f>
        <v>---</v>
      </c>
    </row>
    <row r="1603" spans="1:9" x14ac:dyDescent="0.3">
      <c r="A1603" s="1">
        <v>37790</v>
      </c>
      <c r="C1603" t="s">
        <v>34</v>
      </c>
      <c r="D1603" t="s">
        <v>35</v>
      </c>
      <c r="E1603" t="s">
        <v>36</v>
      </c>
      <c r="F1603" t="s">
        <v>19</v>
      </c>
      <c r="G1603" t="s">
        <v>19</v>
      </c>
      <c r="I1603" t="s">
        <v>20</v>
      </c>
    </row>
    <row r="1604" spans="1:9" x14ac:dyDescent="0.3">
      <c r="A1604" s="1">
        <v>37790</v>
      </c>
      <c r="C1604" t="s">
        <v>37</v>
      </c>
      <c r="D1604" t="s">
        <v>38</v>
      </c>
      <c r="E1604" t="s">
        <v>12</v>
      </c>
      <c r="F1604" t="s">
        <v>1584</v>
      </c>
      <c r="G1604" t="s">
        <v>40</v>
      </c>
    </row>
    <row r="1605" spans="1:9" x14ac:dyDescent="0.3">
      <c r="A1605" s="1">
        <v>37790</v>
      </c>
      <c r="C1605" t="s">
        <v>41</v>
      </c>
      <c r="D1605" t="s">
        <v>42</v>
      </c>
      <c r="E1605" t="s">
        <v>33</v>
      </c>
      <c r="F1605" t="s">
        <v>19</v>
      </c>
      <c r="G1605" t="s">
        <v>19</v>
      </c>
      <c r="I1605" t="s">
        <v>20</v>
      </c>
    </row>
    <row r="1606" spans="1:9" x14ac:dyDescent="0.3">
      <c r="A1606" s="1">
        <v>37790</v>
      </c>
      <c r="C1606" t="s">
        <v>43</v>
      </c>
      <c r="D1606" t="s">
        <v>44</v>
      </c>
      <c r="E1606" t="s">
        <v>33</v>
      </c>
      <c r="F1606" t="s">
        <v>19</v>
      </c>
      <c r="G1606" t="s">
        <v>19</v>
      </c>
      <c r="I1606" t="s">
        <v>20</v>
      </c>
    </row>
    <row r="1607" spans="1:9" x14ac:dyDescent="0.3">
      <c r="A1607" s="1">
        <v>37790</v>
      </c>
      <c r="C1607" t="s">
        <v>45</v>
      </c>
      <c r="D1607" t="s">
        <v>46</v>
      </c>
      <c r="E1607" t="s">
        <v>33</v>
      </c>
      <c r="F1607" t="s">
        <v>19</v>
      </c>
      <c r="G1607" t="s">
        <v>19</v>
      </c>
      <c r="I16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08" spans="1:9" x14ac:dyDescent="0.3">
      <c r="A1608" s="1">
        <v>37791</v>
      </c>
      <c r="C1608" t="s">
        <v>10</v>
      </c>
      <c r="D1608" t="s">
        <v>11</v>
      </c>
      <c r="E1608" t="s">
        <v>12</v>
      </c>
      <c r="F1608" t="s">
        <v>1585</v>
      </c>
      <c r="G1608" t="s">
        <v>14</v>
      </c>
      <c r="I1608" t="str">
        <f>IF(VLOOKUP(Tabla1[[#This Row],[_ProductId (No es posible modificar)]],producto[],3,0)=0,"---",VLOOKUP(Tabla1[[#This Row],[_ProductId (No es posible modificar)]],producto[],3,0))</f>
        <v>---</v>
      </c>
    </row>
    <row r="1609" spans="1:9" x14ac:dyDescent="0.3">
      <c r="A1609" s="1">
        <v>37791</v>
      </c>
      <c r="C1609" t="s">
        <v>15</v>
      </c>
      <c r="D1609" t="s">
        <v>16</v>
      </c>
      <c r="E1609" t="s">
        <v>12</v>
      </c>
      <c r="F1609" t="s">
        <v>1586</v>
      </c>
      <c r="G1609" t="s">
        <v>18</v>
      </c>
      <c r="I1609" t="str">
        <f>IF(VLOOKUP(Tabla1[[#This Row],[_ProductId (No es posible modificar)]],producto[],4,0)=0,"---",VLOOKUP(Tabla1[[#This Row],[_ProductId (No es posible modificar)]],producto[],4,0))</f>
        <v>---</v>
      </c>
    </row>
    <row r="1610" spans="1:9" x14ac:dyDescent="0.3">
      <c r="A1610" s="1">
        <v>37791</v>
      </c>
      <c r="C1610" t="s">
        <v>21</v>
      </c>
      <c r="D1610" t="s">
        <v>22</v>
      </c>
      <c r="E1610" t="s">
        <v>12</v>
      </c>
      <c r="F1610" t="s">
        <v>1587</v>
      </c>
      <c r="G1610" t="s">
        <v>24</v>
      </c>
      <c r="I1610" t="str">
        <f>IF(VLOOKUP(Tabla1[[#This Row],[_ProductId (No es posible modificar)]],producto[],5,0)=0,"---",VLOOKUP(Tabla1[[#This Row],[_ProductId (No es posible modificar)]],producto[],5,0))</f>
        <v>ROPA INTERIOR</v>
      </c>
    </row>
    <row r="1611" spans="1:9" x14ac:dyDescent="0.3">
      <c r="A1611" s="1">
        <v>37791</v>
      </c>
      <c r="C1611" t="s">
        <v>25</v>
      </c>
      <c r="D1611" t="s">
        <v>26</v>
      </c>
      <c r="E1611" t="s">
        <v>12</v>
      </c>
      <c r="F1611" t="s">
        <v>1588</v>
      </c>
      <c r="G1611" t="s">
        <v>28</v>
      </c>
      <c r="I1611" t="str">
        <f>IF(VLOOKUP(Tabla1[[#This Row],[_ProductId (No es posible modificar)]],producto[],6,0)=0,"---",VLOOKUP(Tabla1[[#This Row],[_ProductId (No es posible modificar)]],producto[],6,0))</f>
        <v>BRASSIERE</v>
      </c>
    </row>
    <row r="1612" spans="1:9" x14ac:dyDescent="0.3">
      <c r="A1612" s="1">
        <v>37791</v>
      </c>
      <c r="C1612" t="s">
        <v>29</v>
      </c>
      <c r="D1612" t="s">
        <v>30</v>
      </c>
      <c r="E1612" t="s">
        <v>12</v>
      </c>
      <c r="F1612" t="s">
        <v>19</v>
      </c>
      <c r="G1612" t="s">
        <v>19</v>
      </c>
      <c r="I1612" t="s">
        <v>20</v>
      </c>
    </row>
    <row r="1613" spans="1:9" x14ac:dyDescent="0.3">
      <c r="A1613" s="1">
        <v>37791</v>
      </c>
      <c r="C1613" t="s">
        <v>31</v>
      </c>
      <c r="D1613" t="s">
        <v>32</v>
      </c>
      <c r="E1613" t="s">
        <v>33</v>
      </c>
      <c r="F1613" t="s">
        <v>19</v>
      </c>
      <c r="G1613" t="s">
        <v>19</v>
      </c>
      <c r="I1613" t="str">
        <f>IF(VLOOKUP(Tabla1[[#This Row],[_ProductId (No es posible modificar)]],producto[],8,0)=0,"---",VLOOKUP(Tabla1[[#This Row],[_ProductId (No es posible modificar)]],producto[],8,0))</f>
        <v>---</v>
      </c>
    </row>
    <row r="1614" spans="1:9" x14ac:dyDescent="0.3">
      <c r="A1614" s="1">
        <v>37791</v>
      </c>
      <c r="C1614" t="s">
        <v>34</v>
      </c>
      <c r="D1614" t="s">
        <v>35</v>
      </c>
      <c r="E1614" t="s">
        <v>36</v>
      </c>
      <c r="F1614" t="s">
        <v>19</v>
      </c>
      <c r="G1614" t="s">
        <v>19</v>
      </c>
      <c r="I1614" t="s">
        <v>20</v>
      </c>
    </row>
    <row r="1615" spans="1:9" x14ac:dyDescent="0.3">
      <c r="A1615" s="1">
        <v>37791</v>
      </c>
      <c r="C1615" t="s">
        <v>37</v>
      </c>
      <c r="D1615" t="s">
        <v>38</v>
      </c>
      <c r="E1615" t="s">
        <v>12</v>
      </c>
      <c r="F1615" t="s">
        <v>1589</v>
      </c>
      <c r="G1615" t="s">
        <v>40</v>
      </c>
    </row>
    <row r="1616" spans="1:9" x14ac:dyDescent="0.3">
      <c r="A1616" s="1">
        <v>37791</v>
      </c>
      <c r="C1616" t="s">
        <v>41</v>
      </c>
      <c r="D1616" t="s">
        <v>42</v>
      </c>
      <c r="E1616" t="s">
        <v>33</v>
      </c>
      <c r="F1616" t="s">
        <v>19</v>
      </c>
      <c r="G1616" t="s">
        <v>19</v>
      </c>
      <c r="I1616" t="s">
        <v>20</v>
      </c>
    </row>
    <row r="1617" spans="1:9" x14ac:dyDescent="0.3">
      <c r="A1617" s="1">
        <v>37791</v>
      </c>
      <c r="C1617" t="s">
        <v>43</v>
      </c>
      <c r="D1617" t="s">
        <v>44</v>
      </c>
      <c r="E1617" t="s">
        <v>33</v>
      </c>
      <c r="F1617" t="s">
        <v>19</v>
      </c>
      <c r="G1617" t="s">
        <v>19</v>
      </c>
      <c r="I1617" t="s">
        <v>20</v>
      </c>
    </row>
    <row r="1618" spans="1:9" x14ac:dyDescent="0.3">
      <c r="A1618" s="1">
        <v>37791</v>
      </c>
      <c r="C1618" t="s">
        <v>45</v>
      </c>
      <c r="D1618" t="s">
        <v>46</v>
      </c>
      <c r="E1618" t="s">
        <v>33</v>
      </c>
      <c r="F1618" t="s">
        <v>19</v>
      </c>
      <c r="G1618" t="s">
        <v>19</v>
      </c>
      <c r="I16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19" spans="1:9" x14ac:dyDescent="0.3">
      <c r="A1619" s="1">
        <v>37792</v>
      </c>
      <c r="C1619" t="s">
        <v>10</v>
      </c>
      <c r="D1619" t="s">
        <v>11</v>
      </c>
      <c r="E1619" t="s">
        <v>12</v>
      </c>
      <c r="F1619" t="s">
        <v>1590</v>
      </c>
      <c r="G1619" t="s">
        <v>14</v>
      </c>
      <c r="I1619" t="str">
        <f>IF(VLOOKUP(Tabla1[[#This Row],[_ProductId (No es posible modificar)]],producto[],3,0)=0,"---",VLOOKUP(Tabla1[[#This Row],[_ProductId (No es posible modificar)]],producto[],3,0))</f>
        <v>---</v>
      </c>
    </row>
    <row r="1620" spans="1:9" x14ac:dyDescent="0.3">
      <c r="A1620" s="1">
        <v>37792</v>
      </c>
      <c r="C1620" t="s">
        <v>15</v>
      </c>
      <c r="D1620" t="s">
        <v>16</v>
      </c>
      <c r="E1620" t="s">
        <v>12</v>
      </c>
      <c r="F1620" t="s">
        <v>1591</v>
      </c>
      <c r="G1620" t="s">
        <v>18</v>
      </c>
      <c r="I1620" t="str">
        <f>IF(VLOOKUP(Tabla1[[#This Row],[_ProductId (No es posible modificar)]],producto[],4,0)=0,"---",VLOOKUP(Tabla1[[#This Row],[_ProductId (No es posible modificar)]],producto[],4,0))</f>
        <v>---</v>
      </c>
    </row>
    <row r="1621" spans="1:9" x14ac:dyDescent="0.3">
      <c r="A1621" s="1">
        <v>37792</v>
      </c>
      <c r="C1621" t="s">
        <v>21</v>
      </c>
      <c r="D1621" t="s">
        <v>22</v>
      </c>
      <c r="E1621" t="s">
        <v>12</v>
      </c>
      <c r="F1621" t="s">
        <v>1592</v>
      </c>
      <c r="G1621" t="s">
        <v>24</v>
      </c>
      <c r="I1621" t="str">
        <f>IF(VLOOKUP(Tabla1[[#This Row],[_ProductId (No es posible modificar)]],producto[],5,0)=0,"---",VLOOKUP(Tabla1[[#This Row],[_ProductId (No es posible modificar)]],producto[],5,0))</f>
        <v>ROPA INTERIOR</v>
      </c>
    </row>
    <row r="1622" spans="1:9" x14ac:dyDescent="0.3">
      <c r="A1622" s="1">
        <v>37792</v>
      </c>
      <c r="C1622" t="s">
        <v>25</v>
      </c>
      <c r="D1622" t="s">
        <v>26</v>
      </c>
      <c r="E1622" t="s">
        <v>12</v>
      </c>
      <c r="F1622" t="s">
        <v>1593</v>
      </c>
      <c r="G1622" t="s">
        <v>28</v>
      </c>
      <c r="I1622" t="str">
        <f>IF(VLOOKUP(Tabla1[[#This Row],[_ProductId (No es posible modificar)]],producto[],6,0)=0,"---",VLOOKUP(Tabla1[[#This Row],[_ProductId (No es posible modificar)]],producto[],6,0))</f>
        <v>BRASSIERE</v>
      </c>
    </row>
    <row r="1623" spans="1:9" x14ac:dyDescent="0.3">
      <c r="A1623" s="1">
        <v>37792</v>
      </c>
      <c r="C1623" t="s">
        <v>29</v>
      </c>
      <c r="D1623" t="s">
        <v>30</v>
      </c>
      <c r="E1623" t="s">
        <v>12</v>
      </c>
      <c r="F1623" t="s">
        <v>19</v>
      </c>
      <c r="G1623" t="s">
        <v>19</v>
      </c>
      <c r="I1623" t="s">
        <v>20</v>
      </c>
    </row>
    <row r="1624" spans="1:9" x14ac:dyDescent="0.3">
      <c r="A1624" s="1">
        <v>37792</v>
      </c>
      <c r="C1624" t="s">
        <v>31</v>
      </c>
      <c r="D1624" t="s">
        <v>32</v>
      </c>
      <c r="E1624" t="s">
        <v>33</v>
      </c>
      <c r="F1624" t="s">
        <v>19</v>
      </c>
      <c r="G1624" t="s">
        <v>19</v>
      </c>
      <c r="I1624" t="str">
        <f>IF(VLOOKUP(Tabla1[[#This Row],[_ProductId (No es posible modificar)]],producto[],8,0)=0,"---",VLOOKUP(Tabla1[[#This Row],[_ProductId (No es posible modificar)]],producto[],8,0))</f>
        <v>---</v>
      </c>
    </row>
    <row r="1625" spans="1:9" x14ac:dyDescent="0.3">
      <c r="A1625" s="1">
        <v>37792</v>
      </c>
      <c r="C1625" t="s">
        <v>34</v>
      </c>
      <c r="D1625" t="s">
        <v>35</v>
      </c>
      <c r="E1625" t="s">
        <v>36</v>
      </c>
      <c r="F1625" t="s">
        <v>19</v>
      </c>
      <c r="G1625" t="s">
        <v>19</v>
      </c>
      <c r="I1625" t="s">
        <v>20</v>
      </c>
    </row>
    <row r="1626" spans="1:9" x14ac:dyDescent="0.3">
      <c r="A1626" s="1">
        <v>37792</v>
      </c>
      <c r="C1626" t="s">
        <v>37</v>
      </c>
      <c r="D1626" t="s">
        <v>38</v>
      </c>
      <c r="E1626" t="s">
        <v>12</v>
      </c>
      <c r="F1626" t="s">
        <v>1594</v>
      </c>
      <c r="G1626" t="s">
        <v>40</v>
      </c>
    </row>
    <row r="1627" spans="1:9" x14ac:dyDescent="0.3">
      <c r="A1627" s="1">
        <v>37792</v>
      </c>
      <c r="C1627" t="s">
        <v>41</v>
      </c>
      <c r="D1627" t="s">
        <v>42</v>
      </c>
      <c r="E1627" t="s">
        <v>33</v>
      </c>
      <c r="F1627" t="s">
        <v>19</v>
      </c>
      <c r="G1627" t="s">
        <v>19</v>
      </c>
      <c r="I1627" t="s">
        <v>20</v>
      </c>
    </row>
    <row r="1628" spans="1:9" x14ac:dyDescent="0.3">
      <c r="A1628" s="1">
        <v>37792</v>
      </c>
      <c r="C1628" t="s">
        <v>43</v>
      </c>
      <c r="D1628" t="s">
        <v>44</v>
      </c>
      <c r="E1628" t="s">
        <v>33</v>
      </c>
      <c r="F1628" t="s">
        <v>19</v>
      </c>
      <c r="G1628" t="s">
        <v>19</v>
      </c>
      <c r="I1628" t="s">
        <v>20</v>
      </c>
    </row>
    <row r="1629" spans="1:9" x14ac:dyDescent="0.3">
      <c r="A1629" s="1">
        <v>37792</v>
      </c>
      <c r="C1629" t="s">
        <v>45</v>
      </c>
      <c r="D1629" t="s">
        <v>46</v>
      </c>
      <c r="E1629" t="s">
        <v>33</v>
      </c>
      <c r="F1629" t="s">
        <v>19</v>
      </c>
      <c r="G1629" t="s">
        <v>19</v>
      </c>
      <c r="I16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30" spans="1:9" x14ac:dyDescent="0.3">
      <c r="A1630" s="1">
        <v>37793</v>
      </c>
      <c r="C1630" t="s">
        <v>10</v>
      </c>
      <c r="D1630" t="s">
        <v>11</v>
      </c>
      <c r="E1630" t="s">
        <v>12</v>
      </c>
      <c r="F1630" t="s">
        <v>1595</v>
      </c>
      <c r="G1630" t="s">
        <v>14</v>
      </c>
      <c r="I1630" t="str">
        <f>IF(VLOOKUP(Tabla1[[#This Row],[_ProductId (No es posible modificar)]],producto[],3,0)=0,"---",VLOOKUP(Tabla1[[#This Row],[_ProductId (No es posible modificar)]],producto[],3,0))</f>
        <v>---</v>
      </c>
    </row>
    <row r="1631" spans="1:9" x14ac:dyDescent="0.3">
      <c r="A1631" s="1">
        <v>37793</v>
      </c>
      <c r="C1631" t="s">
        <v>15</v>
      </c>
      <c r="D1631" t="s">
        <v>16</v>
      </c>
      <c r="E1631" t="s">
        <v>12</v>
      </c>
      <c r="F1631" t="s">
        <v>1596</v>
      </c>
      <c r="G1631" t="s">
        <v>18</v>
      </c>
      <c r="I1631" t="str">
        <f>IF(VLOOKUP(Tabla1[[#This Row],[_ProductId (No es posible modificar)]],producto[],4,0)=0,"---",VLOOKUP(Tabla1[[#This Row],[_ProductId (No es posible modificar)]],producto[],4,0))</f>
        <v>---</v>
      </c>
    </row>
    <row r="1632" spans="1:9" x14ac:dyDescent="0.3">
      <c r="A1632" s="1">
        <v>37793</v>
      </c>
      <c r="C1632" t="s">
        <v>21</v>
      </c>
      <c r="D1632" t="s">
        <v>22</v>
      </c>
      <c r="E1632" t="s">
        <v>12</v>
      </c>
      <c r="F1632" t="s">
        <v>1597</v>
      </c>
      <c r="G1632" t="s">
        <v>24</v>
      </c>
      <c r="I1632" t="str">
        <f>IF(VLOOKUP(Tabla1[[#This Row],[_ProductId (No es posible modificar)]],producto[],5,0)=0,"---",VLOOKUP(Tabla1[[#This Row],[_ProductId (No es posible modificar)]],producto[],5,0))</f>
        <v>ROPA INTERIOR</v>
      </c>
    </row>
    <row r="1633" spans="1:9" x14ac:dyDescent="0.3">
      <c r="A1633" s="1">
        <v>37793</v>
      </c>
      <c r="C1633" t="s">
        <v>25</v>
      </c>
      <c r="D1633" t="s">
        <v>26</v>
      </c>
      <c r="E1633" t="s">
        <v>12</v>
      </c>
      <c r="F1633" t="s">
        <v>1598</v>
      </c>
      <c r="G1633" t="s">
        <v>28</v>
      </c>
      <c r="I1633" t="str">
        <f>IF(VLOOKUP(Tabla1[[#This Row],[_ProductId (No es posible modificar)]],producto[],6,0)=0,"---",VLOOKUP(Tabla1[[#This Row],[_ProductId (No es posible modificar)]],producto[],6,0))</f>
        <v>BRASSIERE</v>
      </c>
    </row>
    <row r="1634" spans="1:9" x14ac:dyDescent="0.3">
      <c r="A1634" s="1">
        <v>37793</v>
      </c>
      <c r="C1634" t="s">
        <v>29</v>
      </c>
      <c r="D1634" t="s">
        <v>30</v>
      </c>
      <c r="E1634" t="s">
        <v>12</v>
      </c>
      <c r="F1634" t="s">
        <v>19</v>
      </c>
      <c r="G1634" t="s">
        <v>19</v>
      </c>
      <c r="I1634" t="s">
        <v>20</v>
      </c>
    </row>
    <row r="1635" spans="1:9" x14ac:dyDescent="0.3">
      <c r="A1635" s="1">
        <v>37793</v>
      </c>
      <c r="C1635" t="s">
        <v>31</v>
      </c>
      <c r="D1635" t="s">
        <v>32</v>
      </c>
      <c r="E1635" t="s">
        <v>33</v>
      </c>
      <c r="F1635" t="s">
        <v>19</v>
      </c>
      <c r="G1635" t="s">
        <v>19</v>
      </c>
      <c r="I1635" t="str">
        <f>IF(VLOOKUP(Tabla1[[#This Row],[_ProductId (No es posible modificar)]],producto[],8,0)=0,"---",VLOOKUP(Tabla1[[#This Row],[_ProductId (No es posible modificar)]],producto[],8,0))</f>
        <v>---</v>
      </c>
    </row>
    <row r="1636" spans="1:9" x14ac:dyDescent="0.3">
      <c r="A1636" s="1">
        <v>37793</v>
      </c>
      <c r="C1636" t="s">
        <v>34</v>
      </c>
      <c r="D1636" t="s">
        <v>35</v>
      </c>
      <c r="E1636" t="s">
        <v>36</v>
      </c>
      <c r="F1636" t="s">
        <v>19</v>
      </c>
      <c r="G1636" t="s">
        <v>19</v>
      </c>
      <c r="I1636" t="s">
        <v>20</v>
      </c>
    </row>
    <row r="1637" spans="1:9" x14ac:dyDescent="0.3">
      <c r="A1637" s="1">
        <v>37793</v>
      </c>
      <c r="C1637" t="s">
        <v>37</v>
      </c>
      <c r="D1637" t="s">
        <v>38</v>
      </c>
      <c r="E1637" t="s">
        <v>12</v>
      </c>
      <c r="F1637" t="s">
        <v>1599</v>
      </c>
      <c r="G1637" t="s">
        <v>40</v>
      </c>
    </row>
    <row r="1638" spans="1:9" x14ac:dyDescent="0.3">
      <c r="A1638" s="1">
        <v>37793</v>
      </c>
      <c r="C1638" t="s">
        <v>41</v>
      </c>
      <c r="D1638" t="s">
        <v>42</v>
      </c>
      <c r="E1638" t="s">
        <v>33</v>
      </c>
      <c r="F1638" t="s">
        <v>19</v>
      </c>
      <c r="G1638" t="s">
        <v>19</v>
      </c>
      <c r="I1638" t="s">
        <v>20</v>
      </c>
    </row>
    <row r="1639" spans="1:9" x14ac:dyDescent="0.3">
      <c r="A1639" s="1">
        <v>37793</v>
      </c>
      <c r="C1639" t="s">
        <v>43</v>
      </c>
      <c r="D1639" t="s">
        <v>44</v>
      </c>
      <c r="E1639" t="s">
        <v>33</v>
      </c>
      <c r="F1639" t="s">
        <v>19</v>
      </c>
      <c r="G1639" t="s">
        <v>19</v>
      </c>
      <c r="I1639" t="s">
        <v>20</v>
      </c>
    </row>
    <row r="1640" spans="1:9" x14ac:dyDescent="0.3">
      <c r="A1640" s="1">
        <v>37793</v>
      </c>
      <c r="C1640" t="s">
        <v>45</v>
      </c>
      <c r="D1640" t="s">
        <v>46</v>
      </c>
      <c r="E1640" t="s">
        <v>33</v>
      </c>
      <c r="F1640" t="s">
        <v>19</v>
      </c>
      <c r="G1640" t="s">
        <v>19</v>
      </c>
      <c r="I16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41" spans="1:9" x14ac:dyDescent="0.3">
      <c r="A1641" s="1">
        <v>37794</v>
      </c>
      <c r="C1641" t="s">
        <v>10</v>
      </c>
      <c r="D1641" t="s">
        <v>11</v>
      </c>
      <c r="E1641" t="s">
        <v>12</v>
      </c>
      <c r="F1641" t="s">
        <v>1600</v>
      </c>
      <c r="G1641" t="s">
        <v>14</v>
      </c>
      <c r="I1641" t="str">
        <f>IF(VLOOKUP(Tabla1[[#This Row],[_ProductId (No es posible modificar)]],producto[],3,0)=0,"---",VLOOKUP(Tabla1[[#This Row],[_ProductId (No es posible modificar)]],producto[],3,0))</f>
        <v>---</v>
      </c>
    </row>
    <row r="1642" spans="1:9" x14ac:dyDescent="0.3">
      <c r="A1642" s="1">
        <v>37794</v>
      </c>
      <c r="C1642" t="s">
        <v>15</v>
      </c>
      <c r="D1642" t="s">
        <v>16</v>
      </c>
      <c r="E1642" t="s">
        <v>12</v>
      </c>
      <c r="F1642" t="s">
        <v>1601</v>
      </c>
      <c r="G1642" t="s">
        <v>18</v>
      </c>
      <c r="I1642" t="str">
        <f>IF(VLOOKUP(Tabla1[[#This Row],[_ProductId (No es posible modificar)]],producto[],4,0)=0,"---",VLOOKUP(Tabla1[[#This Row],[_ProductId (No es posible modificar)]],producto[],4,0))</f>
        <v>---</v>
      </c>
    </row>
    <row r="1643" spans="1:9" x14ac:dyDescent="0.3">
      <c r="A1643" s="1">
        <v>37794</v>
      </c>
      <c r="C1643" t="s">
        <v>21</v>
      </c>
      <c r="D1643" t="s">
        <v>22</v>
      </c>
      <c r="E1643" t="s">
        <v>12</v>
      </c>
      <c r="F1643" t="s">
        <v>1602</v>
      </c>
      <c r="G1643" t="s">
        <v>24</v>
      </c>
      <c r="I1643" t="str">
        <f>IF(VLOOKUP(Tabla1[[#This Row],[_ProductId (No es posible modificar)]],producto[],5,0)=0,"---",VLOOKUP(Tabla1[[#This Row],[_ProductId (No es posible modificar)]],producto[],5,0))</f>
        <v>PLAYERA</v>
      </c>
    </row>
    <row r="1644" spans="1:9" x14ac:dyDescent="0.3">
      <c r="A1644" s="1">
        <v>37794</v>
      </c>
      <c r="C1644" t="s">
        <v>25</v>
      </c>
      <c r="D1644" t="s">
        <v>26</v>
      </c>
      <c r="E1644" t="s">
        <v>12</v>
      </c>
      <c r="F1644" t="s">
        <v>1603</v>
      </c>
      <c r="G1644" t="s">
        <v>28</v>
      </c>
      <c r="I1644" t="str">
        <f>IF(VLOOKUP(Tabla1[[#This Row],[_ProductId (No es posible modificar)]],producto[],6,0)=0,"---",VLOOKUP(Tabla1[[#This Row],[_ProductId (No es posible modificar)]],producto[],6,0))</f>
        <v>CUELLO REDONDO</v>
      </c>
    </row>
    <row r="1645" spans="1:9" x14ac:dyDescent="0.3">
      <c r="A1645" s="1">
        <v>37794</v>
      </c>
      <c r="C1645" t="s">
        <v>29</v>
      </c>
      <c r="D1645" t="s">
        <v>30</v>
      </c>
      <c r="E1645" t="s">
        <v>12</v>
      </c>
      <c r="F1645" t="s">
        <v>19</v>
      </c>
      <c r="G1645" t="s">
        <v>19</v>
      </c>
      <c r="I1645" t="s">
        <v>20</v>
      </c>
    </row>
    <row r="1646" spans="1:9" x14ac:dyDescent="0.3">
      <c r="A1646" s="1">
        <v>37794</v>
      </c>
      <c r="C1646" t="s">
        <v>31</v>
      </c>
      <c r="D1646" t="s">
        <v>32</v>
      </c>
      <c r="E1646" t="s">
        <v>33</v>
      </c>
      <c r="F1646" t="s">
        <v>19</v>
      </c>
      <c r="G1646" t="s">
        <v>19</v>
      </c>
      <c r="I1646" t="str">
        <f>IF(VLOOKUP(Tabla1[[#This Row],[_ProductId (No es posible modificar)]],producto[],8,0)=0,"---",VLOOKUP(Tabla1[[#This Row],[_ProductId (No es posible modificar)]],producto[],8,0))</f>
        <v>100% POLIESTER</v>
      </c>
    </row>
    <row r="1647" spans="1:9" x14ac:dyDescent="0.3">
      <c r="A1647" s="1">
        <v>37794</v>
      </c>
      <c r="C1647" t="s">
        <v>34</v>
      </c>
      <c r="D1647" t="s">
        <v>35</v>
      </c>
      <c r="E1647" t="s">
        <v>36</v>
      </c>
      <c r="F1647" t="s">
        <v>19</v>
      </c>
      <c r="G1647" t="s">
        <v>19</v>
      </c>
      <c r="I1647" t="s">
        <v>20</v>
      </c>
    </row>
    <row r="1648" spans="1:9" x14ac:dyDescent="0.3">
      <c r="A1648" s="1">
        <v>37794</v>
      </c>
      <c r="C1648" t="s">
        <v>37</v>
      </c>
      <c r="D1648" t="s">
        <v>38</v>
      </c>
      <c r="E1648" t="s">
        <v>12</v>
      </c>
      <c r="F1648" t="s">
        <v>1604</v>
      </c>
      <c r="G1648" t="s">
        <v>40</v>
      </c>
    </row>
    <row r="1649" spans="1:9" x14ac:dyDescent="0.3">
      <c r="A1649" s="1">
        <v>37794</v>
      </c>
      <c r="C1649" t="s">
        <v>41</v>
      </c>
      <c r="D1649" t="s">
        <v>42</v>
      </c>
      <c r="E1649" t="s">
        <v>33</v>
      </c>
      <c r="F1649" t="s">
        <v>19</v>
      </c>
      <c r="G1649" t="s">
        <v>19</v>
      </c>
      <c r="I1649" t="s">
        <v>20</v>
      </c>
    </row>
    <row r="1650" spans="1:9" x14ac:dyDescent="0.3">
      <c r="A1650" s="1">
        <v>37794</v>
      </c>
      <c r="C1650" t="s">
        <v>43</v>
      </c>
      <c r="D1650" t="s">
        <v>44</v>
      </c>
      <c r="E1650" t="s">
        <v>33</v>
      </c>
      <c r="F1650" t="s">
        <v>19</v>
      </c>
      <c r="G1650" t="s">
        <v>19</v>
      </c>
      <c r="I1650" t="s">
        <v>20</v>
      </c>
    </row>
    <row r="1651" spans="1:9" x14ac:dyDescent="0.3">
      <c r="A1651" s="1">
        <v>37794</v>
      </c>
      <c r="C1651" t="s">
        <v>45</v>
      </c>
      <c r="D1651" t="s">
        <v>46</v>
      </c>
      <c r="E1651" t="s">
        <v>33</v>
      </c>
      <c r="F1651" t="s">
        <v>19</v>
      </c>
      <c r="G1651" t="s">
        <v>19</v>
      </c>
      <c r="I16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52" spans="1:9" x14ac:dyDescent="0.3">
      <c r="A1652" s="1">
        <v>37795</v>
      </c>
      <c r="C1652" t="s">
        <v>10</v>
      </c>
      <c r="D1652" t="s">
        <v>11</v>
      </c>
      <c r="E1652" t="s">
        <v>12</v>
      </c>
      <c r="F1652" t="s">
        <v>1605</v>
      </c>
      <c r="G1652" t="s">
        <v>14</v>
      </c>
      <c r="I1652" t="str">
        <f>IF(VLOOKUP(Tabla1[[#This Row],[_ProductId (No es posible modificar)]],producto[],3,0)=0,"---",VLOOKUP(Tabla1[[#This Row],[_ProductId (No es posible modificar)]],producto[],3,0))</f>
        <v>---</v>
      </c>
    </row>
    <row r="1653" spans="1:9" x14ac:dyDescent="0.3">
      <c r="A1653" s="1">
        <v>37795</v>
      </c>
      <c r="C1653" t="s">
        <v>15</v>
      </c>
      <c r="D1653" t="s">
        <v>16</v>
      </c>
      <c r="E1653" t="s">
        <v>12</v>
      </c>
      <c r="F1653" t="s">
        <v>1606</v>
      </c>
      <c r="G1653" t="s">
        <v>18</v>
      </c>
      <c r="I1653" t="str">
        <f>IF(VLOOKUP(Tabla1[[#This Row],[_ProductId (No es posible modificar)]],producto[],4,0)=0,"---",VLOOKUP(Tabla1[[#This Row],[_ProductId (No es posible modificar)]],producto[],4,0))</f>
        <v>---</v>
      </c>
    </row>
    <row r="1654" spans="1:9" x14ac:dyDescent="0.3">
      <c r="A1654" s="1">
        <v>37795</v>
      </c>
      <c r="C1654" t="s">
        <v>21</v>
      </c>
      <c r="D1654" t="s">
        <v>22</v>
      </c>
      <c r="E1654" t="s">
        <v>12</v>
      </c>
      <c r="F1654" t="s">
        <v>1607</v>
      </c>
      <c r="G1654" t="s">
        <v>24</v>
      </c>
      <c r="I1654" t="str">
        <f>IF(VLOOKUP(Tabla1[[#This Row],[_ProductId (No es posible modificar)]],producto[],5,0)=0,"---",VLOOKUP(Tabla1[[#This Row],[_ProductId (No es posible modificar)]],producto[],5,0))</f>
        <v>PLAYERA</v>
      </c>
    </row>
    <row r="1655" spans="1:9" x14ac:dyDescent="0.3">
      <c r="A1655" s="1">
        <v>37795</v>
      </c>
      <c r="C1655" t="s">
        <v>25</v>
      </c>
      <c r="D1655" t="s">
        <v>26</v>
      </c>
      <c r="E1655" t="s">
        <v>12</v>
      </c>
      <c r="F1655" t="s">
        <v>1608</v>
      </c>
      <c r="G1655" t="s">
        <v>28</v>
      </c>
      <c r="I1655" t="str">
        <f>IF(VLOOKUP(Tabla1[[#This Row],[_ProductId (No es posible modificar)]],producto[],6,0)=0,"---",VLOOKUP(Tabla1[[#This Row],[_ProductId (No es posible modificar)]],producto[],6,0))</f>
        <v>CUELLO REDONDO</v>
      </c>
    </row>
    <row r="1656" spans="1:9" x14ac:dyDescent="0.3">
      <c r="A1656" s="1">
        <v>37795</v>
      </c>
      <c r="C1656" t="s">
        <v>29</v>
      </c>
      <c r="D1656" t="s">
        <v>30</v>
      </c>
      <c r="E1656" t="s">
        <v>12</v>
      </c>
      <c r="F1656" t="s">
        <v>19</v>
      </c>
      <c r="G1656" t="s">
        <v>19</v>
      </c>
      <c r="I1656" t="s">
        <v>20</v>
      </c>
    </row>
    <row r="1657" spans="1:9" x14ac:dyDescent="0.3">
      <c r="A1657" s="1">
        <v>37795</v>
      </c>
      <c r="C1657" t="s">
        <v>31</v>
      </c>
      <c r="D1657" t="s">
        <v>32</v>
      </c>
      <c r="E1657" t="s">
        <v>33</v>
      </c>
      <c r="F1657" t="s">
        <v>19</v>
      </c>
      <c r="G1657" t="s">
        <v>19</v>
      </c>
      <c r="I1657" t="str">
        <f>IF(VLOOKUP(Tabla1[[#This Row],[_ProductId (No es posible modificar)]],producto[],8,0)=0,"---",VLOOKUP(Tabla1[[#This Row],[_ProductId (No es posible modificar)]],producto[],8,0))</f>
        <v>100% POLIESTER</v>
      </c>
    </row>
    <row r="1658" spans="1:9" x14ac:dyDescent="0.3">
      <c r="A1658" s="1">
        <v>37795</v>
      </c>
      <c r="C1658" t="s">
        <v>34</v>
      </c>
      <c r="D1658" t="s">
        <v>35</v>
      </c>
      <c r="E1658" t="s">
        <v>36</v>
      </c>
      <c r="F1658" t="s">
        <v>19</v>
      </c>
      <c r="G1658" t="s">
        <v>19</v>
      </c>
      <c r="I1658" t="s">
        <v>20</v>
      </c>
    </row>
    <row r="1659" spans="1:9" x14ac:dyDescent="0.3">
      <c r="A1659" s="1">
        <v>37795</v>
      </c>
      <c r="C1659" t="s">
        <v>37</v>
      </c>
      <c r="D1659" t="s">
        <v>38</v>
      </c>
      <c r="E1659" t="s">
        <v>12</v>
      </c>
      <c r="F1659" t="s">
        <v>1609</v>
      </c>
      <c r="G1659" t="s">
        <v>40</v>
      </c>
    </row>
    <row r="1660" spans="1:9" x14ac:dyDescent="0.3">
      <c r="A1660" s="1">
        <v>37795</v>
      </c>
      <c r="C1660" t="s">
        <v>41</v>
      </c>
      <c r="D1660" t="s">
        <v>42</v>
      </c>
      <c r="E1660" t="s">
        <v>33</v>
      </c>
      <c r="F1660" t="s">
        <v>19</v>
      </c>
      <c r="G1660" t="s">
        <v>19</v>
      </c>
      <c r="I1660" t="s">
        <v>20</v>
      </c>
    </row>
    <row r="1661" spans="1:9" x14ac:dyDescent="0.3">
      <c r="A1661" s="1">
        <v>37795</v>
      </c>
      <c r="C1661" t="s">
        <v>43</v>
      </c>
      <c r="D1661" t="s">
        <v>44</v>
      </c>
      <c r="E1661" t="s">
        <v>33</v>
      </c>
      <c r="F1661" t="s">
        <v>19</v>
      </c>
      <c r="G1661" t="s">
        <v>19</v>
      </c>
      <c r="I1661" t="s">
        <v>20</v>
      </c>
    </row>
    <row r="1662" spans="1:9" x14ac:dyDescent="0.3">
      <c r="A1662" s="1">
        <v>37795</v>
      </c>
      <c r="C1662" t="s">
        <v>45</v>
      </c>
      <c r="D1662" t="s">
        <v>46</v>
      </c>
      <c r="E1662" t="s">
        <v>33</v>
      </c>
      <c r="F1662" t="s">
        <v>19</v>
      </c>
      <c r="G1662" t="s">
        <v>19</v>
      </c>
      <c r="I16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63" spans="1:9" x14ac:dyDescent="0.3">
      <c r="A1663" s="1">
        <v>37796</v>
      </c>
      <c r="C1663" t="s">
        <v>10</v>
      </c>
      <c r="D1663" t="s">
        <v>11</v>
      </c>
      <c r="E1663" t="s">
        <v>12</v>
      </c>
      <c r="F1663" t="s">
        <v>1610</v>
      </c>
      <c r="G1663" t="s">
        <v>14</v>
      </c>
      <c r="I1663" t="str">
        <f>IF(VLOOKUP(Tabla1[[#This Row],[_ProductId (No es posible modificar)]],producto[],3,0)=0,"---",VLOOKUP(Tabla1[[#This Row],[_ProductId (No es posible modificar)]],producto[],3,0))</f>
        <v>---</v>
      </c>
    </row>
    <row r="1664" spans="1:9" x14ac:dyDescent="0.3">
      <c r="A1664" s="1">
        <v>37796</v>
      </c>
      <c r="C1664" t="s">
        <v>15</v>
      </c>
      <c r="D1664" t="s">
        <v>16</v>
      </c>
      <c r="E1664" t="s">
        <v>12</v>
      </c>
      <c r="F1664" t="s">
        <v>1611</v>
      </c>
      <c r="G1664" t="s">
        <v>18</v>
      </c>
      <c r="I1664" t="str">
        <f>IF(VLOOKUP(Tabla1[[#This Row],[_ProductId (No es posible modificar)]],producto[],4,0)=0,"---",VLOOKUP(Tabla1[[#This Row],[_ProductId (No es posible modificar)]],producto[],4,0))</f>
        <v>---</v>
      </c>
    </row>
    <row r="1665" spans="1:9" x14ac:dyDescent="0.3">
      <c r="A1665" s="1">
        <v>37796</v>
      </c>
      <c r="C1665" t="s">
        <v>21</v>
      </c>
      <c r="D1665" t="s">
        <v>22</v>
      </c>
      <c r="E1665" t="s">
        <v>12</v>
      </c>
      <c r="F1665" t="s">
        <v>1612</v>
      </c>
      <c r="G1665" t="s">
        <v>24</v>
      </c>
      <c r="I1665" t="str">
        <f>IF(VLOOKUP(Tabla1[[#This Row],[_ProductId (No es posible modificar)]],producto[],5,0)=0,"---",VLOOKUP(Tabla1[[#This Row],[_ProductId (No es posible modificar)]],producto[],5,0))</f>
        <v>PLAYERA</v>
      </c>
    </row>
    <row r="1666" spans="1:9" x14ac:dyDescent="0.3">
      <c r="A1666" s="1">
        <v>37796</v>
      </c>
      <c r="C1666" t="s">
        <v>25</v>
      </c>
      <c r="D1666" t="s">
        <v>26</v>
      </c>
      <c r="E1666" t="s">
        <v>12</v>
      </c>
      <c r="F1666" t="s">
        <v>1613</v>
      </c>
      <c r="G1666" t="s">
        <v>28</v>
      </c>
      <c r="I1666" t="str">
        <f>IF(VLOOKUP(Tabla1[[#This Row],[_ProductId (No es posible modificar)]],producto[],6,0)=0,"---",VLOOKUP(Tabla1[[#This Row],[_ProductId (No es posible modificar)]],producto[],6,0))</f>
        <v>CUELLO REDONDO</v>
      </c>
    </row>
    <row r="1667" spans="1:9" x14ac:dyDescent="0.3">
      <c r="A1667" s="1">
        <v>37796</v>
      </c>
      <c r="C1667" t="s">
        <v>29</v>
      </c>
      <c r="D1667" t="s">
        <v>30</v>
      </c>
      <c r="E1667" t="s">
        <v>12</v>
      </c>
      <c r="F1667" t="s">
        <v>19</v>
      </c>
      <c r="G1667" t="s">
        <v>19</v>
      </c>
      <c r="I1667" t="s">
        <v>20</v>
      </c>
    </row>
    <row r="1668" spans="1:9" x14ac:dyDescent="0.3">
      <c r="A1668" s="1">
        <v>37796</v>
      </c>
      <c r="C1668" t="s">
        <v>31</v>
      </c>
      <c r="D1668" t="s">
        <v>32</v>
      </c>
      <c r="E1668" t="s">
        <v>33</v>
      </c>
      <c r="F1668" t="s">
        <v>19</v>
      </c>
      <c r="G1668" t="s">
        <v>19</v>
      </c>
      <c r="I1668" t="str">
        <f>IF(VLOOKUP(Tabla1[[#This Row],[_ProductId (No es posible modificar)]],producto[],8,0)=0,"---",VLOOKUP(Tabla1[[#This Row],[_ProductId (No es posible modificar)]],producto[],8,0))</f>
        <v>100% POLIESTER</v>
      </c>
    </row>
    <row r="1669" spans="1:9" x14ac:dyDescent="0.3">
      <c r="A1669" s="1">
        <v>37796</v>
      </c>
      <c r="C1669" t="s">
        <v>34</v>
      </c>
      <c r="D1669" t="s">
        <v>35</v>
      </c>
      <c r="E1669" t="s">
        <v>36</v>
      </c>
      <c r="F1669" t="s">
        <v>19</v>
      </c>
      <c r="G1669" t="s">
        <v>19</v>
      </c>
      <c r="I1669" t="s">
        <v>20</v>
      </c>
    </row>
    <row r="1670" spans="1:9" x14ac:dyDescent="0.3">
      <c r="A1670" s="1">
        <v>37796</v>
      </c>
      <c r="C1670" t="s">
        <v>37</v>
      </c>
      <c r="D1670" t="s">
        <v>38</v>
      </c>
      <c r="E1670" t="s">
        <v>12</v>
      </c>
      <c r="F1670" t="s">
        <v>1614</v>
      </c>
      <c r="G1670" t="s">
        <v>40</v>
      </c>
    </row>
    <row r="1671" spans="1:9" x14ac:dyDescent="0.3">
      <c r="A1671" s="1">
        <v>37796</v>
      </c>
      <c r="C1671" t="s">
        <v>41</v>
      </c>
      <c r="D1671" t="s">
        <v>42</v>
      </c>
      <c r="E1671" t="s">
        <v>33</v>
      </c>
      <c r="F1671" t="s">
        <v>19</v>
      </c>
      <c r="G1671" t="s">
        <v>19</v>
      </c>
      <c r="I1671" t="s">
        <v>20</v>
      </c>
    </row>
    <row r="1672" spans="1:9" x14ac:dyDescent="0.3">
      <c r="A1672" s="1">
        <v>37796</v>
      </c>
      <c r="C1672" t="s">
        <v>43</v>
      </c>
      <c r="D1672" t="s">
        <v>44</v>
      </c>
      <c r="E1672" t="s">
        <v>33</v>
      </c>
      <c r="F1672" t="s">
        <v>19</v>
      </c>
      <c r="G1672" t="s">
        <v>19</v>
      </c>
      <c r="I1672" t="s">
        <v>20</v>
      </c>
    </row>
    <row r="1673" spans="1:9" x14ac:dyDescent="0.3">
      <c r="A1673" s="1">
        <v>37796</v>
      </c>
      <c r="C1673" t="s">
        <v>45</v>
      </c>
      <c r="D1673" t="s">
        <v>46</v>
      </c>
      <c r="E1673" t="s">
        <v>33</v>
      </c>
      <c r="F1673" t="s">
        <v>19</v>
      </c>
      <c r="G1673" t="s">
        <v>19</v>
      </c>
      <c r="I16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</sheetData>
  <phoneticPr fontId="7" type="noConversion"/>
  <conditionalFormatting sqref="I1:I1048576">
    <cfRule type="containsErrors" dxfId="1" priority="1">
      <formula>ISERROR(I1)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3"/>
  <sheetViews>
    <sheetView workbookViewId="0">
      <selection activeCell="B16" sqref="B16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8" t="s">
        <v>0</v>
      </c>
      <c r="B1" s="8" t="s">
        <v>156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42</v>
      </c>
      <c r="L1" s="5" t="s">
        <v>44</v>
      </c>
      <c r="M1" s="6" t="s">
        <v>46</v>
      </c>
      <c r="N1" t="s">
        <v>184</v>
      </c>
    </row>
    <row r="2" spans="1:14" x14ac:dyDescent="0.3">
      <c r="A2" s="30">
        <v>35058</v>
      </c>
      <c r="B2" s="10" t="s">
        <v>76</v>
      </c>
      <c r="C2">
        <v>0</v>
      </c>
      <c r="D2">
        <v>0</v>
      </c>
      <c r="E2" t="e">
        <f>VLOOKUP($B2,Tabla18[[Columna1]:[Color-picker]],19,0)</f>
        <v>#N/A</v>
      </c>
      <c r="F2" t="e">
        <f>VLOOKUP($B2,Tabla18[[Columna1]:[Color-picker]],21,0)</f>
        <v>#N/A</v>
      </c>
      <c r="H2" t="e">
        <f>VLOOKUP($B2,Tabla18[[Columna1]:[Color-picker]],22,0)</f>
        <v>#N/A</v>
      </c>
      <c r="M2" t="e">
        <f>VLOOKUP($B2,Tabla18[[Columna1]:[Color-picker]],7,0)</f>
        <v>#N/A</v>
      </c>
    </row>
    <row r="3" spans="1:14" x14ac:dyDescent="0.3">
      <c r="A3" s="43">
        <v>37646</v>
      </c>
      <c r="B3" s="44" t="s">
        <v>185</v>
      </c>
      <c r="C3">
        <f>VLOOKUP($B3,Tabla18[[Columna1]:[Color-picker]],17,0)</f>
        <v>0</v>
      </c>
      <c r="D3">
        <f>VLOOKUP($B3,Tabla18[[Columna1]:[Color-picker]],18,0)</f>
        <v>0</v>
      </c>
      <c r="E3" t="str">
        <f>VLOOKUP($B3,Tabla18[[Columna1]:[Color-picker]],19,0)</f>
        <v>CAMISA</v>
      </c>
      <c r="F3" t="str">
        <f>VLOOKUP($B3,Tabla18[[Columna1]:[Color-picker]],21,0)</f>
        <v>MANGA LARGA</v>
      </c>
      <c r="H3" t="str">
        <f>VLOOKUP($B3,Tabla18[[Columna1]:[Color-picker]],22,0)</f>
        <v>50% ALG / 50% POLIESTER</v>
      </c>
      <c r="M3" t="str">
        <f>VLOOKUP($B3,Tabla18[[Columna1]:[Color-picker]],7,0)</f>
        <v>Lavar a máquina
No usar blanqueador
Usar detergentes suaves
Secar Colgando</v>
      </c>
    </row>
    <row r="4" spans="1:14" x14ac:dyDescent="0.3">
      <c r="A4" s="43">
        <v>37647</v>
      </c>
      <c r="B4" s="44" t="s">
        <v>185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CAMISA</v>
      </c>
      <c r="F4" t="str">
        <f>VLOOKUP($B4,Tabla18[[Columna1]:[Color-picker]],21,0)</f>
        <v>MANGA LARGA</v>
      </c>
      <c r="H4" t="str">
        <f>VLOOKUP($B4,Tabla18[[Columna1]:[Color-picker]],22,0)</f>
        <v>50% ALG / 50% POLIESTER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 s="43">
        <v>37648</v>
      </c>
      <c r="B5" s="44" t="s">
        <v>185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CAMISA</v>
      </c>
      <c r="F5" t="str">
        <f>VLOOKUP($B5,Tabla18[[Columna1]:[Color-picker]],21,0)</f>
        <v>MANGA LARGA</v>
      </c>
      <c r="H5" t="str">
        <f>VLOOKUP($B5,Tabla18[[Columna1]:[Color-picker]],22,0)</f>
        <v>50% ALG / 50% POLIESTER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 s="43">
        <v>37649</v>
      </c>
      <c r="B6" s="44" t="s">
        <v>185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CAMISA</v>
      </c>
      <c r="F6" t="str">
        <f>VLOOKUP($B6,Tabla18[[Columna1]:[Color-picker]],21,0)</f>
        <v>MANGA LARGA</v>
      </c>
      <c r="H6" t="str">
        <f>VLOOKUP($B6,Tabla18[[Columna1]:[Color-picker]],22,0)</f>
        <v>50% ALG / 50% POLIESTER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 s="43">
        <v>37650</v>
      </c>
      <c r="B7" s="44" t="s">
        <v>185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CAMISA</v>
      </c>
      <c r="F7" t="str">
        <f>VLOOKUP($B7,Tabla18[[Columna1]:[Color-picker]],21,0)</f>
        <v>MANGA LARGA</v>
      </c>
      <c r="H7" t="str">
        <f>VLOOKUP($B7,Tabla18[[Columna1]:[Color-picker]],22,0)</f>
        <v>50% ALG / 50% POLIESTER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 s="43">
        <v>37651</v>
      </c>
      <c r="B8" s="44" t="s">
        <v>185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CAMISA</v>
      </c>
      <c r="F8" t="str">
        <f>VLOOKUP($B8,Tabla18[[Columna1]:[Color-picker]],21,0)</f>
        <v>MANGA LARGA</v>
      </c>
      <c r="H8" t="str">
        <f>VLOOKUP($B8,Tabla18[[Columna1]:[Color-picker]],22,0)</f>
        <v>50% ALG / 50% POLIESTER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 s="43">
        <v>37652</v>
      </c>
      <c r="B9" s="44" t="s">
        <v>185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CAMISA</v>
      </c>
      <c r="F9" t="str">
        <f>VLOOKUP($B9,Tabla18[[Columna1]:[Color-picker]],21,0)</f>
        <v>MANGA LARGA</v>
      </c>
      <c r="H9" t="str">
        <f>VLOOKUP($B9,Tabla18[[Columna1]:[Color-picker]],22,0)</f>
        <v>50% ALG / 50% POLIESTER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 s="43">
        <v>37653</v>
      </c>
      <c r="B10" s="44" t="s">
        <v>185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CAMISA</v>
      </c>
      <c r="F10" t="str">
        <f>VLOOKUP($B10,Tabla18[[Columna1]:[Color-picker]],21,0)</f>
        <v>MANGA LARGA</v>
      </c>
      <c r="H10" t="str">
        <f>VLOOKUP($B10,Tabla18[[Columna1]:[Color-picker]],22,0)</f>
        <v>50% ALG / 50% POLIESTER</v>
      </c>
      <c r="M10" t="str">
        <f>VLOOKUP($B10,Tabla18[[Columna1]:[Color-picker]],7,0)</f>
        <v>Lavar a máquina
No usar blanqueador
Usar detergentes suaves
Secar Colgando</v>
      </c>
    </row>
    <row r="11" spans="1:14" x14ac:dyDescent="0.3">
      <c r="A11" s="43">
        <v>37654</v>
      </c>
      <c r="B11" s="44" t="s">
        <v>185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CAMISA</v>
      </c>
      <c r="F11" t="str">
        <f>VLOOKUP($B11,Tabla18[[Columna1]:[Color-picker]],21,0)</f>
        <v>MANGA LARGA</v>
      </c>
      <c r="H11" t="str">
        <f>VLOOKUP($B11,Tabla18[[Columna1]:[Color-picker]],22,0)</f>
        <v>50% ALG / 50% POLIESTER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 s="43">
        <v>37655</v>
      </c>
      <c r="B12" s="44" t="s">
        <v>185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CAMISA</v>
      </c>
      <c r="F12" t="str">
        <f>VLOOKUP($B12,Tabla18[[Columna1]:[Color-picker]],21,0)</f>
        <v>MANGA LARGA</v>
      </c>
      <c r="H12" t="str">
        <f>VLOOKUP($B12,Tabla18[[Columna1]:[Color-picker]],22,0)</f>
        <v>50% ALG / 50% POLIESTER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 s="43">
        <v>37656</v>
      </c>
      <c r="B13" s="44" t="s">
        <v>185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CAMISA</v>
      </c>
      <c r="F13" t="str">
        <f>VLOOKUP($B13,Tabla18[[Columna1]:[Color-picker]],21,0)</f>
        <v>MANGA LARGA</v>
      </c>
      <c r="H13" t="str">
        <f>VLOOKUP($B13,Tabla18[[Columna1]:[Color-picker]],22,0)</f>
        <v>50% ALG / 50% POLIESTER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 s="43">
        <v>37657</v>
      </c>
      <c r="B14" s="44" t="s">
        <v>185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CAMISA</v>
      </c>
      <c r="F14" t="str">
        <f>VLOOKUP($B14,Tabla18[[Columna1]:[Color-picker]],21,0)</f>
        <v>MANGA LARGA</v>
      </c>
      <c r="H14" t="str">
        <f>VLOOKUP($B14,Tabla18[[Columna1]:[Color-picker]],22,0)</f>
        <v>50% ALG / 50% POLIESTER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 s="43">
        <v>37658</v>
      </c>
      <c r="B15" s="44" t="s">
        <v>242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PANTS</v>
      </c>
      <c r="F15" t="str">
        <f>VLOOKUP($B15,Tabla18[[Columna1]:[Color-picker]],21,0)</f>
        <v>CINTURA MEDIA</v>
      </c>
      <c r="H15">
        <f>VLOOKUP($B15,Tabla18[[Columna1]:[Color-picker]],22,0)</f>
        <v>0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 s="43">
        <v>37659</v>
      </c>
      <c r="B16" s="44" t="s">
        <v>242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PANTS</v>
      </c>
      <c r="F16" t="str">
        <f>VLOOKUP($B16,Tabla18[[Columna1]:[Color-picker]],21,0)</f>
        <v>CINTURA MEDIA</v>
      </c>
      <c r="H16">
        <f>VLOOKUP($B16,Tabla18[[Columna1]:[Color-picker]],22,0)</f>
        <v>0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 s="43">
        <v>37660</v>
      </c>
      <c r="B17" s="44" t="s">
        <v>242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PANTS</v>
      </c>
      <c r="F17" t="str">
        <f>VLOOKUP($B17,Tabla18[[Columna1]:[Color-picker]],21,0)</f>
        <v>CINTURA MEDIA</v>
      </c>
      <c r="H17">
        <f>VLOOKUP($B17,Tabla18[[Columna1]:[Color-picker]],22,0)</f>
        <v>0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 s="43">
        <v>37661</v>
      </c>
      <c r="B18" s="44" t="s">
        <v>242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PANTS</v>
      </c>
      <c r="F18" t="str">
        <f>VLOOKUP($B18,Tabla18[[Columna1]:[Color-picker]],21,0)</f>
        <v>CINTURA MEDIA</v>
      </c>
      <c r="H18">
        <f>VLOOKUP($B18,Tabla18[[Columna1]:[Color-picker]],22,0)</f>
        <v>0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 s="43">
        <v>37662</v>
      </c>
      <c r="B19" s="44" t="s">
        <v>242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PANTS</v>
      </c>
      <c r="F19" t="str">
        <f>VLOOKUP($B19,Tabla18[[Columna1]:[Color-picker]],21,0)</f>
        <v>CINTURA MEDIA</v>
      </c>
      <c r="H19">
        <f>VLOOKUP($B19,Tabla18[[Columna1]:[Color-picker]],22,0)</f>
        <v>0</v>
      </c>
      <c r="M19" t="str">
        <f>VLOOKUP($B19,Tabla18[[Columna1]:[Color-picker]],7,0)</f>
        <v>Lavar a máquina
No usar blanqueador
Usar detergentes suaves
Secar Colgando</v>
      </c>
    </row>
    <row r="20" spans="1:13" x14ac:dyDescent="0.3">
      <c r="A20" s="43">
        <v>37663</v>
      </c>
      <c r="B20" s="44" t="s">
        <v>188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PANTS</v>
      </c>
      <c r="F20" t="str">
        <f>VLOOKUP($B20,Tabla18[[Columna1]:[Color-picker]],21,0)</f>
        <v>CINTURA MEDIA</v>
      </c>
      <c r="H20">
        <f>VLOOKUP($B20,Tabla18[[Columna1]:[Color-picker]],22,0)</f>
        <v>0</v>
      </c>
      <c r="M20" t="str">
        <f>VLOOKUP($B20,Tabla18[[Columna1]:[Color-picker]],7,0)</f>
        <v>Lavar a máquina
No usar blanqueador
Usar detergentes suaves
Secar Colgando</v>
      </c>
    </row>
    <row r="21" spans="1:13" x14ac:dyDescent="0.3">
      <c r="A21" s="43">
        <v>37664</v>
      </c>
      <c r="B21" s="44" t="s">
        <v>188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PANTS</v>
      </c>
      <c r="F21" t="str">
        <f>VLOOKUP($B21,Tabla18[[Columna1]:[Color-picker]],21,0)</f>
        <v>CINTURA MEDIA</v>
      </c>
      <c r="H21">
        <f>VLOOKUP($B21,Tabla18[[Columna1]:[Color-picker]],22,0)</f>
        <v>0</v>
      </c>
      <c r="M21" t="str">
        <f>VLOOKUP($B21,Tabla18[[Columna1]:[Color-picker]],7,0)</f>
        <v>Lavar a máquina
No usar blanqueador
Usar detergentes suaves
Secar Colgando</v>
      </c>
    </row>
    <row r="22" spans="1:13" x14ac:dyDescent="0.3">
      <c r="A22" s="43">
        <v>37665</v>
      </c>
      <c r="B22" s="44" t="s">
        <v>188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PANTS</v>
      </c>
      <c r="F22" t="str">
        <f>VLOOKUP($B22,Tabla18[[Columna1]:[Color-picker]],21,0)</f>
        <v>CINTURA MEDIA</v>
      </c>
      <c r="H22">
        <f>VLOOKUP($B22,Tabla18[[Columna1]:[Color-picker]],22,0)</f>
        <v>0</v>
      </c>
      <c r="M22" t="str">
        <f>VLOOKUP($B22,Tabla18[[Columna1]:[Color-picker]],7,0)</f>
        <v>Lavar a máquina
No usar blanqueador
Usar detergentes suaves
Secar Colgando</v>
      </c>
    </row>
    <row r="23" spans="1:13" x14ac:dyDescent="0.3">
      <c r="A23" s="43">
        <v>37666</v>
      </c>
      <c r="B23" s="44" t="s">
        <v>188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PANTS</v>
      </c>
      <c r="F23" t="str">
        <f>VLOOKUP($B23,Tabla18[[Columna1]:[Color-picker]],21,0)</f>
        <v>CINTURA MEDIA</v>
      </c>
      <c r="H23">
        <f>VLOOKUP($B23,Tabla18[[Columna1]:[Color-picker]],22,0)</f>
        <v>0</v>
      </c>
      <c r="M23" t="str">
        <f>VLOOKUP($B23,Tabla18[[Columna1]:[Color-picker]],7,0)</f>
        <v>Lavar a máquina
No usar blanqueador
Usar detergentes suaves
Secar Colgando</v>
      </c>
    </row>
    <row r="24" spans="1:13" x14ac:dyDescent="0.3">
      <c r="A24" s="43">
        <v>37667</v>
      </c>
      <c r="B24" s="44" t="s">
        <v>188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PANTS</v>
      </c>
      <c r="F24" t="str">
        <f>VLOOKUP($B24,Tabla18[[Columna1]:[Color-picker]],21,0)</f>
        <v>CINTURA MEDIA</v>
      </c>
      <c r="H24">
        <f>VLOOKUP($B24,Tabla18[[Columna1]:[Color-picker]],22,0)</f>
        <v>0</v>
      </c>
      <c r="M24" t="str">
        <f>VLOOKUP($B24,Tabla18[[Columna1]:[Color-picker]],7,0)</f>
        <v>Lavar a máquina
No usar blanqueador
Usar detergentes suaves
Secar Colgando</v>
      </c>
    </row>
    <row r="25" spans="1:13" x14ac:dyDescent="0.3">
      <c r="A25" s="43">
        <v>37668</v>
      </c>
      <c r="B25" s="44" t="s">
        <v>188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PANTS</v>
      </c>
      <c r="F25" t="str">
        <f>VLOOKUP($B25,Tabla18[[Columna1]:[Color-picker]],21,0)</f>
        <v>CINTURA MEDIA</v>
      </c>
      <c r="H25">
        <f>VLOOKUP($B25,Tabla18[[Columna1]:[Color-picker]],22,0)</f>
        <v>0</v>
      </c>
      <c r="M25" t="str">
        <f>VLOOKUP($B25,Tabla18[[Columna1]:[Color-picker]],7,0)</f>
        <v>Lavar a máquina
No usar blanqueador
Usar detergentes suaves
Secar Colgando</v>
      </c>
    </row>
    <row r="26" spans="1:13" x14ac:dyDescent="0.3">
      <c r="A26" s="43">
        <v>37669</v>
      </c>
      <c r="B26" s="44" t="s">
        <v>188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PANTS</v>
      </c>
      <c r="F26" t="str">
        <f>VLOOKUP($B26,Tabla18[[Columna1]:[Color-picker]],21,0)</f>
        <v>CINTURA MEDIA</v>
      </c>
      <c r="H26">
        <f>VLOOKUP($B26,Tabla18[[Columna1]:[Color-picker]],22,0)</f>
        <v>0</v>
      </c>
      <c r="M26" t="str">
        <f>VLOOKUP($B26,Tabla18[[Columna1]:[Color-picker]],7,0)</f>
        <v>Lavar a máquina
No usar blanqueador
Usar detergentes suaves
Secar Colgando</v>
      </c>
    </row>
    <row r="27" spans="1:13" x14ac:dyDescent="0.3">
      <c r="A27" s="43">
        <v>37670</v>
      </c>
      <c r="B27" s="44" t="s">
        <v>188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PANTS</v>
      </c>
      <c r="F27" t="str">
        <f>VLOOKUP($B27,Tabla18[[Columna1]:[Color-picker]],21,0)</f>
        <v>CINTURA MEDIA</v>
      </c>
      <c r="H27">
        <f>VLOOKUP($B27,Tabla18[[Columna1]:[Color-picker]],22,0)</f>
        <v>0</v>
      </c>
      <c r="M27" t="str">
        <f>VLOOKUP($B27,Tabla18[[Columna1]:[Color-picker]],7,0)</f>
        <v>Lavar a máquina
No usar blanqueador
Usar detergentes suaves
Secar Colgando</v>
      </c>
    </row>
    <row r="28" spans="1:13" x14ac:dyDescent="0.3">
      <c r="A28" s="43">
        <v>37671</v>
      </c>
      <c r="B28" s="44" t="s">
        <v>188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PANTS</v>
      </c>
      <c r="F28" t="str">
        <f>VLOOKUP($B28,Tabla18[[Columna1]:[Color-picker]],21,0)</f>
        <v>CINTURA MEDIA</v>
      </c>
      <c r="H28">
        <f>VLOOKUP($B28,Tabla18[[Columna1]:[Color-picker]],22,0)</f>
        <v>0</v>
      </c>
      <c r="M28" t="str">
        <f>VLOOKUP($B28,Tabla18[[Columna1]:[Color-picker]],7,0)</f>
        <v>Lavar a máquina
No usar blanqueador
Usar detergentes suaves
Secar Colgando</v>
      </c>
    </row>
    <row r="29" spans="1:13" x14ac:dyDescent="0.3">
      <c r="A29" s="43">
        <v>37672</v>
      </c>
      <c r="B29" s="44" t="s">
        <v>188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PANTS</v>
      </c>
      <c r="F29" t="str">
        <f>VLOOKUP($B29,Tabla18[[Columna1]:[Color-picker]],21,0)</f>
        <v>CINTURA MEDIA</v>
      </c>
      <c r="H29">
        <f>VLOOKUP($B29,Tabla18[[Columna1]:[Color-picker]],22,0)</f>
        <v>0</v>
      </c>
      <c r="M29" t="str">
        <f>VLOOKUP($B29,Tabla18[[Columna1]:[Color-picker]],7,0)</f>
        <v>Lavar a máquina
No usar blanqueador
Usar detergentes suaves
Secar Colgando</v>
      </c>
    </row>
    <row r="30" spans="1:13" x14ac:dyDescent="0.3">
      <c r="A30" s="43">
        <v>37673</v>
      </c>
      <c r="B30" s="44" t="s">
        <v>190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PANTS</v>
      </c>
      <c r="F30" t="str">
        <f>VLOOKUP($B30,Tabla18[[Columna1]:[Color-picker]],21,0)</f>
        <v>CINTURA MEDIA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3">
      <c r="A31" s="43">
        <v>37674</v>
      </c>
      <c r="B31" s="44" t="s">
        <v>190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PANTS</v>
      </c>
      <c r="F31" t="str">
        <f>VLOOKUP($B31,Tabla18[[Columna1]:[Color-picker]],21,0)</f>
        <v>CINTURA MEDIA</v>
      </c>
      <c r="H31">
        <f>VLOOKUP($B31,Tabla18[[Columna1]:[Color-picker]],22,0)</f>
        <v>0</v>
      </c>
      <c r="M31" t="str">
        <f>VLOOKUP($B31,Tabla18[[Columna1]:[Color-picker]],7,0)</f>
        <v>Lavar a máquina
No usar blanqueador
Usar detergentes suaves
Secar Colgando</v>
      </c>
    </row>
    <row r="32" spans="1:13" x14ac:dyDescent="0.3">
      <c r="A32" s="43">
        <v>37675</v>
      </c>
      <c r="B32" s="44" t="s">
        <v>190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PANTS</v>
      </c>
      <c r="F32" t="str">
        <f>VLOOKUP($B32,Tabla18[[Columna1]:[Color-picker]],21,0)</f>
        <v>CINTURA MEDIA</v>
      </c>
      <c r="H32">
        <f>VLOOKUP($B32,Tabla18[[Columna1]:[Color-picker]],22,0)</f>
        <v>0</v>
      </c>
      <c r="M32" t="str">
        <f>VLOOKUP($B32,Tabla18[[Columna1]:[Color-picker]],7,0)</f>
        <v>Lavar a máquina
No usar blanqueador
Usar detergentes suaves
Secar Colgando</v>
      </c>
    </row>
    <row r="33" spans="1:13" x14ac:dyDescent="0.3">
      <c r="A33" s="43">
        <v>37676</v>
      </c>
      <c r="B33" s="44" t="s">
        <v>190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PANTS</v>
      </c>
      <c r="F33" t="str">
        <f>VLOOKUP($B33,Tabla18[[Columna1]:[Color-picker]],21,0)</f>
        <v>CINTURA MEDIA</v>
      </c>
      <c r="H33">
        <f>VLOOKUP($B33,Tabla18[[Columna1]:[Color-picker]],22,0)</f>
        <v>0</v>
      </c>
      <c r="M33" t="str">
        <f>VLOOKUP($B33,Tabla18[[Columna1]:[Color-picker]],7,0)</f>
        <v>Lavar a máquina
No usar blanqueador
Usar detergentes suaves
Secar Colgando</v>
      </c>
    </row>
    <row r="34" spans="1:13" x14ac:dyDescent="0.3">
      <c r="A34" s="43">
        <v>37677</v>
      </c>
      <c r="B34" s="44" t="s">
        <v>190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PANTS</v>
      </c>
      <c r="F34" t="str">
        <f>VLOOKUP($B34,Tabla18[[Columna1]:[Color-picker]],21,0)</f>
        <v>CINTURA MEDIA</v>
      </c>
      <c r="H34">
        <f>VLOOKUP($B34,Tabla18[[Columna1]:[Color-picker]],22,0)</f>
        <v>0</v>
      </c>
      <c r="M34" t="str">
        <f>VLOOKUP($B34,Tabla18[[Columna1]:[Color-picker]],7,0)</f>
        <v>Lavar a máquina
No usar blanqueador
Usar detergentes suaves
Secar Colgando</v>
      </c>
    </row>
    <row r="35" spans="1:13" x14ac:dyDescent="0.3">
      <c r="A35" s="43">
        <v>37678</v>
      </c>
      <c r="B35" s="44" t="s">
        <v>190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PANTS</v>
      </c>
      <c r="F35" t="str">
        <f>VLOOKUP($B35,Tabla18[[Columna1]:[Color-picker]],21,0)</f>
        <v>CINTURA MEDIA</v>
      </c>
      <c r="H35">
        <f>VLOOKUP($B35,Tabla18[[Columna1]:[Color-picker]],22,0)</f>
        <v>0</v>
      </c>
      <c r="M35" t="str">
        <f>VLOOKUP($B35,Tabla18[[Columna1]:[Color-picker]],7,0)</f>
        <v>Lavar a máquina
No usar blanqueador
Usar detergentes suaves
Secar Colgando</v>
      </c>
    </row>
    <row r="36" spans="1:13" x14ac:dyDescent="0.3">
      <c r="A36" s="43">
        <v>37679</v>
      </c>
      <c r="B36" s="44" t="s">
        <v>190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PANTS</v>
      </c>
      <c r="F36" t="str">
        <f>VLOOKUP($B36,Tabla18[[Columna1]:[Color-picker]],21,0)</f>
        <v>CINTURA MEDIA</v>
      </c>
      <c r="H36">
        <f>VLOOKUP($B36,Tabla18[[Columna1]:[Color-picker]],22,0)</f>
        <v>0</v>
      </c>
      <c r="M36" t="str">
        <f>VLOOKUP($B36,Tabla18[[Columna1]:[Color-picker]],7,0)</f>
        <v>Lavar a máquina
No usar blanqueador
Usar detergentes suaves
Secar Colgando</v>
      </c>
    </row>
    <row r="37" spans="1:13" x14ac:dyDescent="0.3">
      <c r="A37" s="43">
        <v>37680</v>
      </c>
      <c r="B37" s="44" t="s">
        <v>190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PANTS</v>
      </c>
      <c r="F37" t="str">
        <f>VLOOKUP($B37,Tabla18[[Columna1]:[Color-picker]],21,0)</f>
        <v>CINTURA MEDIA</v>
      </c>
      <c r="H37">
        <f>VLOOKUP($B37,Tabla18[[Columna1]:[Color-picker]],22,0)</f>
        <v>0</v>
      </c>
      <c r="M37" t="str">
        <f>VLOOKUP($B37,Tabla18[[Columna1]:[Color-picker]],7,0)</f>
        <v>Lavar a máquina
No usar blanqueador
Usar detergentes suaves
Secar Colgando</v>
      </c>
    </row>
    <row r="38" spans="1:13" x14ac:dyDescent="0.3">
      <c r="A38" s="43">
        <v>37681</v>
      </c>
      <c r="B38" s="44" t="s">
        <v>190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PANTS</v>
      </c>
      <c r="F38" t="str">
        <f>VLOOKUP($B38,Tabla18[[Columna1]:[Color-picker]],21,0)</f>
        <v>CINTURA MEDIA</v>
      </c>
      <c r="H38">
        <f>VLOOKUP($B38,Tabla18[[Columna1]:[Color-picker]],22,0)</f>
        <v>0</v>
      </c>
      <c r="M38" t="str">
        <f>VLOOKUP($B38,Tabla18[[Columna1]:[Color-picker]],7,0)</f>
        <v>Lavar a máquina
No usar blanqueador
Usar detergentes suaves
Secar Colgando</v>
      </c>
    </row>
    <row r="39" spans="1:13" x14ac:dyDescent="0.3">
      <c r="A39" s="43">
        <v>37682</v>
      </c>
      <c r="B39" s="44" t="s">
        <v>190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PANTS</v>
      </c>
      <c r="F39" t="str">
        <f>VLOOKUP($B39,Tabla18[[Columna1]:[Color-picker]],21,0)</f>
        <v>CINTURA MEDIA</v>
      </c>
      <c r="H39">
        <f>VLOOKUP($B39,Tabla18[[Columna1]:[Color-picker]],22,0)</f>
        <v>0</v>
      </c>
      <c r="M39" t="str">
        <f>VLOOKUP($B39,Tabla18[[Columna1]:[Color-picker]],7,0)</f>
        <v>Lavar a máquina
No usar blanqueador
Usar detergentes suaves
Secar Colgando</v>
      </c>
    </row>
    <row r="40" spans="1:13" x14ac:dyDescent="0.3">
      <c r="A40" s="43">
        <v>37683</v>
      </c>
      <c r="B40" s="44" t="s">
        <v>317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PLAYERA</v>
      </c>
      <c r="F40" t="str">
        <f>VLOOKUP($B40,Tabla18[[Columna1]:[Color-picker]],21,0)</f>
        <v>CUELLO REDONDO</v>
      </c>
      <c r="H40" t="str">
        <f>VLOOKUP($B40,Tabla18[[Columna1]:[Color-picker]],22,0)</f>
        <v>100% ALGODON</v>
      </c>
      <c r="M40" t="str">
        <f>VLOOKUP($B40,Tabla18[[Columna1]:[Color-picker]],7,0)</f>
        <v>Lavar a máquina
No usar blanqueador
Usar detergentes suaves
Secar Colgando</v>
      </c>
    </row>
    <row r="41" spans="1:13" x14ac:dyDescent="0.3">
      <c r="A41" s="43">
        <v>37684</v>
      </c>
      <c r="B41" s="44" t="s">
        <v>317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PLAYERA</v>
      </c>
      <c r="F41" t="str">
        <f>VLOOKUP($B41,Tabla18[[Columna1]:[Color-picker]],21,0)</f>
        <v>CUELLO REDONDO</v>
      </c>
      <c r="H41" t="str">
        <f>VLOOKUP($B41,Tabla18[[Columna1]:[Color-picker]],22,0)</f>
        <v>100% ALGODON</v>
      </c>
      <c r="M41" t="str">
        <f>VLOOKUP($B41,Tabla18[[Columna1]:[Color-picker]],7,0)</f>
        <v>Lavar a máquina
No usar blanqueador
Usar detergentes suaves
Secar Colgando</v>
      </c>
    </row>
    <row r="42" spans="1:13" x14ac:dyDescent="0.3">
      <c r="A42" s="43">
        <v>37685</v>
      </c>
      <c r="B42" s="44" t="s">
        <v>317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PLAYERA</v>
      </c>
      <c r="F42" t="str">
        <f>VLOOKUP($B42,Tabla18[[Columna1]:[Color-picker]],21,0)</f>
        <v>CUELLO REDONDO</v>
      </c>
      <c r="H42" t="str">
        <f>VLOOKUP($B42,Tabla18[[Columna1]:[Color-picker]],22,0)</f>
        <v>100% ALGODON</v>
      </c>
      <c r="M42" t="str">
        <f>VLOOKUP($B42,Tabla18[[Columna1]:[Color-picker]],7,0)</f>
        <v>Lavar a máquina
No usar blanqueador
Usar detergentes suaves
Secar Colgando</v>
      </c>
    </row>
    <row r="43" spans="1:13" x14ac:dyDescent="0.3">
      <c r="A43" s="43">
        <v>37686</v>
      </c>
      <c r="B43" s="44" t="s">
        <v>317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PLAYERA</v>
      </c>
      <c r="F43" t="str">
        <f>VLOOKUP($B43,Tabla18[[Columna1]:[Color-picker]],21,0)</f>
        <v>CUELLO REDONDO</v>
      </c>
      <c r="H43" t="str">
        <f>VLOOKUP($B43,Tabla18[[Columna1]:[Color-picker]],22,0)</f>
        <v>100% ALGODON</v>
      </c>
      <c r="M43" t="str">
        <f>VLOOKUP($B43,Tabla18[[Columna1]:[Color-picker]],7,0)</f>
        <v>Lavar a máquina
No usar blanqueador
Usar detergentes suaves
Secar Colgando</v>
      </c>
    </row>
    <row r="44" spans="1:13" x14ac:dyDescent="0.3">
      <c r="A44" s="43">
        <v>37687</v>
      </c>
      <c r="B44" s="44" t="s">
        <v>331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PLAYERA</v>
      </c>
      <c r="F44" t="str">
        <f>VLOOKUP($B44,Tabla18[[Columna1]:[Color-picker]],21,0)</f>
        <v>CUELLO REDONDO</v>
      </c>
      <c r="H44" t="str">
        <f>VLOOKUP($B44,Tabla18[[Columna1]:[Color-picker]],22,0)</f>
        <v>100% POLIESTER</v>
      </c>
      <c r="M44" t="str">
        <f>VLOOKUP($B44,Tabla18[[Columna1]:[Color-picker]],7,0)</f>
        <v>Lavar a máquina
No usar blanqueador
Usar detergentes suaves
Secar Colgando</v>
      </c>
    </row>
    <row r="45" spans="1:13" x14ac:dyDescent="0.3">
      <c r="A45" s="43">
        <v>37688</v>
      </c>
      <c r="B45" s="44" t="s">
        <v>331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PLAYERA</v>
      </c>
      <c r="F45" t="str">
        <f>VLOOKUP($B45,Tabla18[[Columna1]:[Color-picker]],21,0)</f>
        <v>CUELLO REDONDO</v>
      </c>
      <c r="H45" t="str">
        <f>VLOOKUP($B45,Tabla18[[Columna1]:[Color-picker]],22,0)</f>
        <v>100% POLIESTER</v>
      </c>
      <c r="M45" t="str">
        <f>VLOOKUP($B45,Tabla18[[Columna1]:[Color-picker]],7,0)</f>
        <v>Lavar a máquina
No usar blanqueador
Usar detergentes suaves
Secar Colgando</v>
      </c>
    </row>
    <row r="46" spans="1:13" x14ac:dyDescent="0.3">
      <c r="A46" s="43">
        <v>37689</v>
      </c>
      <c r="B46" s="44" t="s">
        <v>331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PLAYERA</v>
      </c>
      <c r="F46" t="str">
        <f>VLOOKUP($B46,Tabla18[[Columna1]:[Color-picker]],21,0)</f>
        <v>CUELLO REDONDO</v>
      </c>
      <c r="H46" t="str">
        <f>VLOOKUP($B46,Tabla18[[Columna1]:[Color-picker]],22,0)</f>
        <v>100% POLIESTER</v>
      </c>
      <c r="M46" t="str">
        <f>VLOOKUP($B46,Tabla18[[Columna1]:[Color-picker]],7,0)</f>
        <v>Lavar a máquina
No usar blanqueador
Usar detergentes suaves
Secar Colgando</v>
      </c>
    </row>
    <row r="47" spans="1:13" x14ac:dyDescent="0.3">
      <c r="A47" s="43">
        <v>37690</v>
      </c>
      <c r="B47" s="44" t="s">
        <v>331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PLAYERA</v>
      </c>
      <c r="F47" t="str">
        <f>VLOOKUP($B47,Tabla18[[Columna1]:[Color-picker]],21,0)</f>
        <v>CUELLO REDONDO</v>
      </c>
      <c r="H47" t="str">
        <f>VLOOKUP($B47,Tabla18[[Columna1]:[Color-picker]],22,0)</f>
        <v>100% POLIESTER</v>
      </c>
      <c r="M47" t="str">
        <f>VLOOKUP($B47,Tabla18[[Columna1]:[Color-picker]],7,0)</f>
        <v>Lavar a máquina
No usar blanqueador
Usar detergentes suaves
Secar Colgando</v>
      </c>
    </row>
    <row r="48" spans="1:13" x14ac:dyDescent="0.3">
      <c r="A48" s="43">
        <v>37691</v>
      </c>
      <c r="B48" s="44" t="s">
        <v>345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PLAYERA</v>
      </c>
      <c r="F48" t="str">
        <f>VLOOKUP($B48,Tabla18[[Columna1]:[Color-picker]],21,0)</f>
        <v>MANGA CORTA</v>
      </c>
      <c r="H48" t="str">
        <f>VLOOKUP($B48,Tabla18[[Columna1]:[Color-picker]],22,0)</f>
        <v>100% ALGODON</v>
      </c>
      <c r="M48" t="str">
        <f>VLOOKUP($B48,Tabla18[[Columna1]:[Color-picker]],7,0)</f>
        <v>Lavar a máquina
No usar blanqueador
Usar detergentes suaves
Secar Colgando</v>
      </c>
    </row>
    <row r="49" spans="1:13" x14ac:dyDescent="0.3">
      <c r="A49" s="43">
        <v>37692</v>
      </c>
      <c r="B49" s="44" t="s">
        <v>345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PLAYERA</v>
      </c>
      <c r="F49" t="str">
        <f>VLOOKUP($B49,Tabla18[[Columna1]:[Color-picker]],21,0)</f>
        <v>MANGA CORTA</v>
      </c>
      <c r="H49" t="str">
        <f>VLOOKUP($B49,Tabla18[[Columna1]:[Color-picker]],22,0)</f>
        <v>100% ALGODON</v>
      </c>
      <c r="M49" t="str">
        <f>VLOOKUP($B49,Tabla18[[Columna1]:[Color-picker]],7,0)</f>
        <v>Lavar a máquina
No usar blanqueador
Usar detergentes suaves
Secar Colgando</v>
      </c>
    </row>
    <row r="50" spans="1:13" x14ac:dyDescent="0.3">
      <c r="A50" s="43">
        <v>37693</v>
      </c>
      <c r="B50" s="44" t="s">
        <v>345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PLAYERA</v>
      </c>
      <c r="F50" t="str">
        <f>VLOOKUP($B50,Tabla18[[Columna1]:[Color-picker]],21,0)</f>
        <v>MANGA CORTA</v>
      </c>
      <c r="H50" t="str">
        <f>VLOOKUP($B50,Tabla18[[Columna1]:[Color-picker]],22,0)</f>
        <v>100% ALGODON</v>
      </c>
      <c r="M50" t="str">
        <f>VLOOKUP($B50,Tabla18[[Columna1]:[Color-picker]],7,0)</f>
        <v>Lavar a máquina
No usar blanqueador
Usar detergentes suaves
Secar Colgando</v>
      </c>
    </row>
    <row r="51" spans="1:13" x14ac:dyDescent="0.3">
      <c r="A51" s="43">
        <v>37694</v>
      </c>
      <c r="B51" s="44" t="s">
        <v>345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PLAYERA</v>
      </c>
      <c r="F51" t="str">
        <f>VLOOKUP($B51,Tabla18[[Columna1]:[Color-picker]],21,0)</f>
        <v>MANGA CORTA</v>
      </c>
      <c r="H51" t="str">
        <f>VLOOKUP($B51,Tabla18[[Columna1]:[Color-picker]],22,0)</f>
        <v>100% ALGODON</v>
      </c>
      <c r="M51" t="str">
        <f>VLOOKUP($B51,Tabla18[[Columna1]:[Color-picker]],7,0)</f>
        <v>Lavar a máquina
No usar blanqueador
Usar detergentes suaves
Secar Colgando</v>
      </c>
    </row>
    <row r="52" spans="1:13" x14ac:dyDescent="0.3">
      <c r="A52" s="43">
        <v>37695</v>
      </c>
      <c r="B52" s="44" t="s">
        <v>359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PLAYERA</v>
      </c>
      <c r="F52" t="str">
        <f>VLOOKUP($B52,Tabla18[[Columna1]:[Color-picker]],21,0)</f>
        <v>SIN MANGA</v>
      </c>
      <c r="H52" t="str">
        <f>VLOOKUP($B52,Tabla18[[Columna1]:[Color-picker]],22,0)</f>
        <v>100% POLIESTER</v>
      </c>
      <c r="M52" t="str">
        <f>VLOOKUP($B52,Tabla18[[Columna1]:[Color-picker]],7,0)</f>
        <v>Lavar a máquina
No usar blanqueador
Usar detergentes suaves
Secar Colgando</v>
      </c>
    </row>
    <row r="53" spans="1:13" x14ac:dyDescent="0.3">
      <c r="A53" s="43">
        <v>37696</v>
      </c>
      <c r="B53" s="44" t="s">
        <v>359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PLAYERA</v>
      </c>
      <c r="F53" t="str">
        <f>VLOOKUP($B53,Tabla18[[Columna1]:[Color-picker]],21,0)</f>
        <v>SIN MANGA</v>
      </c>
      <c r="H53" t="str">
        <f>VLOOKUP($B53,Tabla18[[Columna1]:[Color-picker]],22,0)</f>
        <v>100% POLIESTER</v>
      </c>
      <c r="M53" t="str">
        <f>VLOOKUP($B53,Tabla18[[Columna1]:[Color-picker]],7,0)</f>
        <v>Lavar a máquina
No usar blanqueador
Usar detergentes suaves
Secar Colgando</v>
      </c>
    </row>
    <row r="54" spans="1:13" x14ac:dyDescent="0.3">
      <c r="A54" s="43">
        <v>37697</v>
      </c>
      <c r="B54" s="44" t="s">
        <v>359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PLAYERA</v>
      </c>
      <c r="F54" t="str">
        <f>VLOOKUP($B54,Tabla18[[Columna1]:[Color-picker]],21,0)</f>
        <v>SIN MANGA</v>
      </c>
      <c r="H54" t="str">
        <f>VLOOKUP($B54,Tabla18[[Columna1]:[Color-picker]],22,0)</f>
        <v>100% POLIESTER</v>
      </c>
      <c r="M54" t="str">
        <f>VLOOKUP($B54,Tabla18[[Columna1]:[Color-picker]],7,0)</f>
        <v>Lavar a máquina
No usar blanqueador
Usar detergentes suaves
Secar Colgando</v>
      </c>
    </row>
    <row r="55" spans="1:13" x14ac:dyDescent="0.3">
      <c r="A55" s="43">
        <v>37698</v>
      </c>
      <c r="B55" s="44" t="s">
        <v>359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PLAYERA</v>
      </c>
      <c r="F55" t="str">
        <f>VLOOKUP($B55,Tabla18[[Columna1]:[Color-picker]],21,0)</f>
        <v>SIN MANGA</v>
      </c>
      <c r="H55" t="str">
        <f>VLOOKUP($B55,Tabla18[[Columna1]:[Color-picker]],22,0)</f>
        <v>100% POLIESTER</v>
      </c>
      <c r="M55" t="str">
        <f>VLOOKUP($B55,Tabla18[[Columna1]:[Color-picker]],7,0)</f>
        <v>Lavar a máquina
No usar blanqueador
Usar detergentes suaves
Secar Colgando</v>
      </c>
    </row>
    <row r="56" spans="1:13" x14ac:dyDescent="0.3">
      <c r="A56" s="43">
        <v>37699</v>
      </c>
      <c r="B56" s="44" t="s">
        <v>374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PLAYERA</v>
      </c>
      <c r="F56" t="str">
        <f>VLOOKUP($B56,Tabla18[[Columna1]:[Color-picker]],21,0)</f>
        <v>SIN MANGA</v>
      </c>
      <c r="H56" t="str">
        <f>VLOOKUP($B56,Tabla18[[Columna1]:[Color-picker]],22,0)</f>
        <v>100% POLIESTER</v>
      </c>
      <c r="M56" t="str">
        <f>VLOOKUP($B56,Tabla18[[Columna1]:[Color-picker]],7,0)</f>
        <v>Lavar a máquina
No usar blanqueador
Usar detergentes suaves
Secar Colgando</v>
      </c>
    </row>
    <row r="57" spans="1:13" x14ac:dyDescent="0.3">
      <c r="A57" s="43">
        <v>37700</v>
      </c>
      <c r="B57" s="44" t="s">
        <v>374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PLAYERA</v>
      </c>
      <c r="F57" t="str">
        <f>VLOOKUP($B57,Tabla18[[Columna1]:[Color-picker]],21,0)</f>
        <v>SIN MANGA</v>
      </c>
      <c r="H57" t="str">
        <f>VLOOKUP($B57,Tabla18[[Columna1]:[Color-picker]],22,0)</f>
        <v>100% POLIESTER</v>
      </c>
      <c r="M57" t="str">
        <f>VLOOKUP($B57,Tabla18[[Columna1]:[Color-picker]],7,0)</f>
        <v>Lavar a máquina
No usar blanqueador
Usar detergentes suaves
Secar Colgando</v>
      </c>
    </row>
    <row r="58" spans="1:13" x14ac:dyDescent="0.3">
      <c r="A58" s="43">
        <v>37701</v>
      </c>
      <c r="B58" s="44" t="s">
        <v>374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PLAYERA</v>
      </c>
      <c r="F58" t="str">
        <f>VLOOKUP($B58,Tabla18[[Columna1]:[Color-picker]],21,0)</f>
        <v>SIN MANGA</v>
      </c>
      <c r="H58" t="str">
        <f>VLOOKUP($B58,Tabla18[[Columna1]:[Color-picker]],22,0)</f>
        <v>100% POLIESTER</v>
      </c>
      <c r="M58" t="str">
        <f>VLOOKUP($B58,Tabla18[[Columna1]:[Color-picker]],7,0)</f>
        <v>Lavar a máquina
No usar blanqueador
Usar detergentes suaves
Secar Colgando</v>
      </c>
    </row>
    <row r="59" spans="1:13" x14ac:dyDescent="0.3">
      <c r="A59" s="43">
        <v>37702</v>
      </c>
      <c r="B59" s="44" t="s">
        <v>374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PLAYERA</v>
      </c>
      <c r="F59" t="str">
        <f>VLOOKUP($B59,Tabla18[[Columna1]:[Color-picker]],21,0)</f>
        <v>SIN MANGA</v>
      </c>
      <c r="H59" t="str">
        <f>VLOOKUP($B59,Tabla18[[Columna1]:[Color-picker]],22,0)</f>
        <v>100% POLIESTER</v>
      </c>
      <c r="M59" t="str">
        <f>VLOOKUP($B59,Tabla18[[Columna1]:[Color-picker]],7,0)</f>
        <v>Lavar a máquina
No usar blanqueador
Usar detergentes suaves
Secar Colgando</v>
      </c>
    </row>
    <row r="60" spans="1:13" x14ac:dyDescent="0.3">
      <c r="A60" s="43">
        <v>37703</v>
      </c>
      <c r="B60" s="44" t="s">
        <v>386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PLAYERA</v>
      </c>
      <c r="F60" t="str">
        <f>VLOOKUP($B60,Tabla18[[Columna1]:[Color-picker]],21,0)</f>
        <v>SIN MANGA</v>
      </c>
      <c r="H60" t="str">
        <f>VLOOKUP($B60,Tabla18[[Columna1]:[Color-picker]],22,0)</f>
        <v>100% POLIESTER</v>
      </c>
      <c r="M60" t="str">
        <f>VLOOKUP($B60,Tabla18[[Columna1]:[Color-picker]],7,0)</f>
        <v>Lavar a máquina
No usar blanqueador
Usar detergentes suaves
Secar Colgando</v>
      </c>
    </row>
    <row r="61" spans="1:13" x14ac:dyDescent="0.3">
      <c r="A61" s="43">
        <v>37704</v>
      </c>
      <c r="B61" s="44" t="s">
        <v>386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PLAYERA</v>
      </c>
      <c r="F61" t="str">
        <f>VLOOKUP($B61,Tabla18[[Columna1]:[Color-picker]],21,0)</f>
        <v>SIN MANGA</v>
      </c>
      <c r="H61" t="str">
        <f>VLOOKUP($B61,Tabla18[[Columna1]:[Color-picker]],22,0)</f>
        <v>100% POLIESTER</v>
      </c>
      <c r="M61" t="str">
        <f>VLOOKUP($B61,Tabla18[[Columna1]:[Color-picker]],7,0)</f>
        <v>Lavar a máquina
No usar blanqueador
Usar detergentes suaves
Secar Colgando</v>
      </c>
    </row>
    <row r="62" spans="1:13" x14ac:dyDescent="0.3">
      <c r="A62" s="43">
        <v>37705</v>
      </c>
      <c r="B62" s="44" t="s">
        <v>386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PLAYERA</v>
      </c>
      <c r="F62" t="str">
        <f>VLOOKUP($B62,Tabla18[[Columna1]:[Color-picker]],21,0)</f>
        <v>SIN MANGA</v>
      </c>
      <c r="H62" t="str">
        <f>VLOOKUP($B62,Tabla18[[Columna1]:[Color-picker]],22,0)</f>
        <v>100% POLIESTER</v>
      </c>
      <c r="M62" t="str">
        <f>VLOOKUP($B62,Tabla18[[Columna1]:[Color-picker]],7,0)</f>
        <v>Lavar a máquina
No usar blanqueador
Usar detergentes suaves
Secar Colgando</v>
      </c>
    </row>
    <row r="63" spans="1:13" x14ac:dyDescent="0.3">
      <c r="A63" s="43">
        <v>37706</v>
      </c>
      <c r="B63" s="44" t="s">
        <v>386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PLAYERA</v>
      </c>
      <c r="F63" t="str">
        <f>VLOOKUP($B63,Tabla18[[Columna1]:[Color-picker]],21,0)</f>
        <v>SIN MANGA</v>
      </c>
      <c r="H63" t="str">
        <f>VLOOKUP($B63,Tabla18[[Columna1]:[Color-picker]],22,0)</f>
        <v>100% POLIESTER</v>
      </c>
      <c r="M63" t="str">
        <f>VLOOKUP($B63,Tabla18[[Columna1]:[Color-picker]],7,0)</f>
        <v>Lavar a máquina
No usar blanqueador
Usar detergentes suaves
Secar Colgando</v>
      </c>
    </row>
    <row r="64" spans="1:13" x14ac:dyDescent="0.3">
      <c r="A64" s="43">
        <v>37707</v>
      </c>
      <c r="B64" s="44" t="s">
        <v>401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BLUSA</v>
      </c>
      <c r="F64" t="str">
        <f>VLOOKUP($B64,Tabla18[[Columna1]:[Color-picker]],21,0)</f>
        <v>MANGA LARGA</v>
      </c>
      <c r="H64">
        <f>VLOOKUP($B64,Tabla18[[Columna1]:[Color-picker]],22,0)</f>
        <v>0</v>
      </c>
      <c r="M64" t="str">
        <f>VLOOKUP($B64,Tabla18[[Columna1]:[Color-picker]],7,0)</f>
        <v>Lavar a máquina
No usar blanqueador
Usar detergentes suaves
Secar Colgando</v>
      </c>
    </row>
    <row r="65" spans="1:13" x14ac:dyDescent="0.3">
      <c r="A65" s="43">
        <v>37708</v>
      </c>
      <c r="B65" s="44" t="s">
        <v>401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BLUSA</v>
      </c>
      <c r="F65" t="str">
        <f>VLOOKUP($B65,Tabla18[[Columna1]:[Color-picker]],21,0)</f>
        <v>MANGA LARGA</v>
      </c>
      <c r="H65">
        <f>VLOOKUP($B65,Tabla18[[Columna1]:[Color-picker]],22,0)</f>
        <v>0</v>
      </c>
      <c r="M65" t="str">
        <f>VLOOKUP($B65,Tabla18[[Columna1]:[Color-picker]],7,0)</f>
        <v>Lavar a máquina
No usar blanqueador
Usar detergentes suaves
Secar Colgando</v>
      </c>
    </row>
    <row r="66" spans="1:13" x14ac:dyDescent="0.3">
      <c r="A66" s="43">
        <v>37709</v>
      </c>
      <c r="B66" s="44" t="s">
        <v>401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BLUSA</v>
      </c>
      <c r="F66" t="str">
        <f>VLOOKUP($B66,Tabla18[[Columna1]:[Color-picker]],21,0)</f>
        <v>MANGA LARGA</v>
      </c>
      <c r="H66">
        <f>VLOOKUP($B66,Tabla18[[Columna1]:[Color-picker]],22,0)</f>
        <v>0</v>
      </c>
      <c r="M66" t="str">
        <f>VLOOKUP($B66,Tabla18[[Columna1]:[Color-picker]],7,0)</f>
        <v>Lavar a máquina
No usar blanqueador
Usar detergentes suaves
Secar Colgando</v>
      </c>
    </row>
    <row r="67" spans="1:13" x14ac:dyDescent="0.3">
      <c r="A67" s="43">
        <v>37710</v>
      </c>
      <c r="B67" s="44" t="s">
        <v>416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BLUSA</v>
      </c>
      <c r="F67" t="str">
        <f>VLOOKUP($B67,Tabla18[[Columna1]:[Color-picker]],21,0)</f>
        <v>SIN MANGA</v>
      </c>
      <c r="H67">
        <f>VLOOKUP($B67,Tabla18[[Columna1]:[Color-picker]],22,0)</f>
        <v>0</v>
      </c>
      <c r="M67" t="str">
        <f>VLOOKUP($B67,Tabla18[[Columna1]:[Color-picker]],7,0)</f>
        <v>Lavar a máquina
No usar blanqueador
Usar detergentes suaves
Secar Colgando</v>
      </c>
    </row>
    <row r="68" spans="1:13" x14ac:dyDescent="0.3">
      <c r="A68" s="43">
        <v>37711</v>
      </c>
      <c r="B68" s="44" t="s">
        <v>416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BLUSA</v>
      </c>
      <c r="F68" t="str">
        <f>VLOOKUP($B68,Tabla18[[Columna1]:[Color-picker]],21,0)</f>
        <v>SIN MANGA</v>
      </c>
      <c r="H68">
        <f>VLOOKUP($B68,Tabla18[[Columna1]:[Color-picker]],22,0)</f>
        <v>0</v>
      </c>
      <c r="M68" t="str">
        <f>VLOOKUP($B68,Tabla18[[Columna1]:[Color-picker]],7,0)</f>
        <v>Lavar a máquina
No usar blanqueador
Usar detergentes suaves
Secar Colgando</v>
      </c>
    </row>
    <row r="69" spans="1:13" x14ac:dyDescent="0.3">
      <c r="A69" s="43">
        <v>37712</v>
      </c>
      <c r="B69" s="44" t="s">
        <v>416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BLUSA</v>
      </c>
      <c r="F69" t="str">
        <f>VLOOKUP($B69,Tabla18[[Columna1]:[Color-picker]],21,0)</f>
        <v>SIN MANGA</v>
      </c>
      <c r="H69">
        <f>VLOOKUP($B69,Tabla18[[Columna1]:[Color-picker]],22,0)</f>
        <v>0</v>
      </c>
      <c r="M69" t="str">
        <f>VLOOKUP($B69,Tabla18[[Columna1]:[Color-picker]],7,0)</f>
        <v>Lavar a máquina
No usar blanqueador
Usar detergentes suaves
Secar Colgando</v>
      </c>
    </row>
    <row r="70" spans="1:13" x14ac:dyDescent="0.3">
      <c r="A70" s="43">
        <v>37713</v>
      </c>
      <c r="B70" s="44" t="s">
        <v>428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BLUSA</v>
      </c>
      <c r="F70" t="str">
        <f>VLOOKUP($B70,Tabla18[[Columna1]:[Color-picker]],21,0)</f>
        <v>TIRANTES</v>
      </c>
      <c r="H70">
        <f>VLOOKUP($B70,Tabla18[[Columna1]:[Color-picker]],22,0)</f>
        <v>0</v>
      </c>
      <c r="M70" t="str">
        <f>VLOOKUP($B70,Tabla18[[Columna1]:[Color-picker]],7,0)</f>
        <v>Lavar a máquina
No usar blanqueador
Usar detergentes suaves
Secar Colgando</v>
      </c>
    </row>
    <row r="71" spans="1:13" x14ac:dyDescent="0.3">
      <c r="A71" s="43">
        <v>37714</v>
      </c>
      <c r="B71" s="44" t="s">
        <v>428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BLUSA</v>
      </c>
      <c r="F71" t="str">
        <f>VLOOKUP($B71,Tabla18[[Columna1]:[Color-picker]],21,0)</f>
        <v>TIRANTES</v>
      </c>
      <c r="H71">
        <f>VLOOKUP($B71,Tabla18[[Columna1]:[Color-picker]],22,0)</f>
        <v>0</v>
      </c>
      <c r="M71" t="str">
        <f>VLOOKUP($B71,Tabla18[[Columna1]:[Color-picker]],7,0)</f>
        <v>Lavar a máquina
No usar blanqueador
Usar detergentes suaves
Secar Colgando</v>
      </c>
    </row>
    <row r="72" spans="1:13" x14ac:dyDescent="0.3">
      <c r="A72" s="43">
        <v>37715</v>
      </c>
      <c r="B72" s="44" t="s">
        <v>428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BLUSA</v>
      </c>
      <c r="F72" t="str">
        <f>VLOOKUP($B72,Tabla18[[Columna1]:[Color-picker]],21,0)</f>
        <v>TIRANTES</v>
      </c>
      <c r="H72">
        <f>VLOOKUP($B72,Tabla18[[Columna1]:[Color-picker]],22,0)</f>
        <v>0</v>
      </c>
      <c r="M72" t="str">
        <f>VLOOKUP($B72,Tabla18[[Columna1]:[Color-picker]],7,0)</f>
        <v>Lavar a máquina
No usar blanqueador
Usar detergentes suaves
Secar Colgando</v>
      </c>
    </row>
    <row r="73" spans="1:13" x14ac:dyDescent="0.3">
      <c r="A73" s="43">
        <v>37716</v>
      </c>
      <c r="B73" s="44" t="s">
        <v>192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BLUSA</v>
      </c>
      <c r="F73" t="str">
        <f>VLOOKUP($B73,Tabla18[[Columna1]:[Color-picker]],21,0)</f>
        <v>HOMBRO DESCUBIERTO</v>
      </c>
      <c r="H73">
        <f>VLOOKUP($B73,Tabla18[[Columna1]:[Color-picker]],22,0)</f>
        <v>0</v>
      </c>
      <c r="M73" t="str">
        <f>VLOOKUP($B73,Tabla18[[Columna1]:[Color-picker]],7,0)</f>
        <v>Lavar a máquina
No usar blanqueador
Usar detergentes suaves
Secar Colgando</v>
      </c>
    </row>
    <row r="74" spans="1:13" x14ac:dyDescent="0.3">
      <c r="A74" s="43">
        <v>37717</v>
      </c>
      <c r="B74" s="44" t="s">
        <v>192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BLUSA</v>
      </c>
      <c r="F74" t="str">
        <f>VLOOKUP($B74,Tabla18[[Columna1]:[Color-picker]],21,0)</f>
        <v>HOMBRO DESCUBIERTO</v>
      </c>
      <c r="H74">
        <f>VLOOKUP($B74,Tabla18[[Columna1]:[Color-picker]],22,0)</f>
        <v>0</v>
      </c>
      <c r="M74" t="str">
        <f>VLOOKUP($B74,Tabla18[[Columna1]:[Color-picker]],7,0)</f>
        <v>Lavar a máquina
No usar blanqueador
Usar detergentes suaves
Secar Colgando</v>
      </c>
    </row>
    <row r="75" spans="1:13" x14ac:dyDescent="0.3">
      <c r="A75" s="43">
        <v>37718</v>
      </c>
      <c r="B75" s="44" t="s">
        <v>192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BLUSA</v>
      </c>
      <c r="F75" t="str">
        <f>VLOOKUP($B75,Tabla18[[Columna1]:[Color-picker]],21,0)</f>
        <v>HOMBRO DESCUBIERTO</v>
      </c>
      <c r="H75">
        <f>VLOOKUP($B75,Tabla18[[Columna1]:[Color-picker]],22,0)</f>
        <v>0</v>
      </c>
      <c r="M75" t="str">
        <f>VLOOKUP($B75,Tabla18[[Columna1]:[Color-picker]],7,0)</f>
        <v>Lavar a máquina
No usar blanqueador
Usar detergentes suaves
Secar Colgando</v>
      </c>
    </row>
    <row r="76" spans="1:13" x14ac:dyDescent="0.3">
      <c r="A76" s="43">
        <v>37719</v>
      </c>
      <c r="B76" s="44" t="s">
        <v>454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BLUSA</v>
      </c>
      <c r="F76" t="str">
        <f>VLOOKUP($B76,Tabla18[[Columna1]:[Color-picker]],21,0)</f>
        <v>MANGA CORTA</v>
      </c>
      <c r="H76">
        <f>VLOOKUP($B76,Tabla18[[Columna1]:[Color-picker]],22,0)</f>
        <v>0</v>
      </c>
      <c r="M76" t="str">
        <f>VLOOKUP($B76,Tabla18[[Columna1]:[Color-picker]],7,0)</f>
        <v>Lavar a máquina
No usar blanqueador
Usar detergentes suaves
Secar Colgando</v>
      </c>
    </row>
    <row r="77" spans="1:13" x14ac:dyDescent="0.3">
      <c r="A77" s="43">
        <v>37720</v>
      </c>
      <c r="B77" s="44" t="s">
        <v>454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BLUSA</v>
      </c>
      <c r="F77" t="str">
        <f>VLOOKUP($B77,Tabla18[[Columna1]:[Color-picker]],21,0)</f>
        <v>MANGA CORTA</v>
      </c>
      <c r="H77">
        <f>VLOOKUP($B77,Tabla18[[Columna1]:[Color-picker]],22,0)</f>
        <v>0</v>
      </c>
      <c r="M77" t="str">
        <f>VLOOKUP($B77,Tabla18[[Columna1]:[Color-picker]],7,0)</f>
        <v>Lavar a máquina
No usar blanqueador
Usar detergentes suaves
Secar Colgando</v>
      </c>
    </row>
    <row r="78" spans="1:13" x14ac:dyDescent="0.3">
      <c r="A78" s="43">
        <v>37721</v>
      </c>
      <c r="B78" s="44" t="s">
        <v>454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BLUSA</v>
      </c>
      <c r="F78" t="str">
        <f>VLOOKUP($B78,Tabla18[[Columna1]:[Color-picker]],21,0)</f>
        <v>MANGA CORTA</v>
      </c>
      <c r="H78">
        <f>VLOOKUP($B78,Tabla18[[Columna1]:[Color-picker]],22,0)</f>
        <v>0</v>
      </c>
      <c r="M78" t="str">
        <f>VLOOKUP($B78,Tabla18[[Columna1]:[Color-picker]],7,0)</f>
        <v>Lavar a máquina
No usar blanqueador
Usar detergentes suaves
Secar Colgando</v>
      </c>
    </row>
    <row r="79" spans="1:13" x14ac:dyDescent="0.3">
      <c r="A79" s="43">
        <v>37722</v>
      </c>
      <c r="B79" s="44" t="s">
        <v>466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PLAYERA</v>
      </c>
      <c r="F79" t="str">
        <f>VLOOKUP($B79,Tabla18[[Columna1]:[Color-picker]],21,0)</f>
        <v>CUELLO V</v>
      </c>
      <c r="H79">
        <f>VLOOKUP($B79,Tabla18[[Columna1]:[Color-picker]],22,0)</f>
        <v>0</v>
      </c>
      <c r="M79" t="str">
        <f>VLOOKUP($B79,Tabla18[[Columna1]:[Color-picker]],7,0)</f>
        <v>Lavar a máquina
No usar blanqueador
Usar detergentes suaves
Secar Colgando</v>
      </c>
    </row>
    <row r="80" spans="1:13" x14ac:dyDescent="0.3">
      <c r="A80" s="43">
        <v>37723</v>
      </c>
      <c r="B80" s="44" t="s">
        <v>466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PLAYERA</v>
      </c>
      <c r="F80" t="str">
        <f>VLOOKUP($B80,Tabla18[[Columna1]:[Color-picker]],21,0)</f>
        <v>CUELLO V</v>
      </c>
      <c r="H80">
        <f>VLOOKUP($B80,Tabla18[[Columna1]:[Color-picker]],22,0)</f>
        <v>0</v>
      </c>
      <c r="M80" t="str">
        <f>VLOOKUP($B80,Tabla18[[Columna1]:[Color-picker]],7,0)</f>
        <v>Lavar a máquina
No usar blanqueador
Usar detergentes suaves
Secar Colgando</v>
      </c>
    </row>
    <row r="81" spans="1:13" x14ac:dyDescent="0.3">
      <c r="A81" s="43">
        <v>37724</v>
      </c>
      <c r="B81" s="44" t="s">
        <v>466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PLAYERA</v>
      </c>
      <c r="F81" t="str">
        <f>VLOOKUP($B81,Tabla18[[Columna1]:[Color-picker]],21,0)</f>
        <v>CUELLO V</v>
      </c>
      <c r="H81">
        <f>VLOOKUP($B81,Tabla18[[Columna1]:[Color-picker]],22,0)</f>
        <v>0</v>
      </c>
      <c r="M81" t="str">
        <f>VLOOKUP($B81,Tabla18[[Columna1]:[Color-picker]],7,0)</f>
        <v>Lavar a máquina
No usar blanqueador
Usar detergentes suaves
Secar Colgando</v>
      </c>
    </row>
    <row r="82" spans="1:13" x14ac:dyDescent="0.3">
      <c r="A82" s="43">
        <v>37725</v>
      </c>
      <c r="B82" s="44" t="s">
        <v>479</v>
      </c>
      <c r="C82">
        <f>VLOOKUP($B82,Tabla18[[Columna1]:[Color-picker]],17,0)</f>
        <v>0</v>
      </c>
      <c r="D82">
        <f>VLOOKUP($B82,Tabla18[[Columna1]:[Color-picker]],18,0)</f>
        <v>0</v>
      </c>
      <c r="E82" t="str">
        <f>VLOOKUP($B82,Tabla18[[Columna1]:[Color-picker]],19,0)</f>
        <v>PLAYERA</v>
      </c>
      <c r="F82" t="str">
        <f>VLOOKUP($B82,Tabla18[[Columna1]:[Color-picker]],21,0)</f>
        <v>CUELLO REDONDO</v>
      </c>
      <c r="H82">
        <f>VLOOKUP($B82,Tabla18[[Columna1]:[Color-picker]],22,0)</f>
        <v>0</v>
      </c>
      <c r="M82" t="str">
        <f>VLOOKUP($B82,Tabla18[[Columna1]:[Color-picker]],7,0)</f>
        <v>Lavar a máquina
No usar blanqueador
Usar detergentes suaves
Secar Colgando</v>
      </c>
    </row>
    <row r="83" spans="1:13" x14ac:dyDescent="0.3">
      <c r="A83" s="43">
        <v>37726</v>
      </c>
      <c r="B83" s="44" t="s">
        <v>479</v>
      </c>
      <c r="C83">
        <f>VLOOKUP($B83,Tabla18[[Columna1]:[Color-picker]],17,0)</f>
        <v>0</v>
      </c>
      <c r="D83">
        <f>VLOOKUP($B83,Tabla18[[Columna1]:[Color-picker]],18,0)</f>
        <v>0</v>
      </c>
      <c r="E83" t="str">
        <f>VLOOKUP($B83,Tabla18[[Columna1]:[Color-picker]],19,0)</f>
        <v>PLAYERA</v>
      </c>
      <c r="F83" t="str">
        <f>VLOOKUP($B83,Tabla18[[Columna1]:[Color-picker]],21,0)</f>
        <v>CUELLO REDONDO</v>
      </c>
      <c r="H83">
        <f>VLOOKUP($B83,Tabla18[[Columna1]:[Color-picker]],22,0)</f>
        <v>0</v>
      </c>
      <c r="M83" t="str">
        <f>VLOOKUP($B83,Tabla18[[Columna1]:[Color-picker]],7,0)</f>
        <v>Lavar a máquina
No usar blanqueador
Usar detergentes suaves
Secar Colgando</v>
      </c>
    </row>
    <row r="84" spans="1:13" x14ac:dyDescent="0.3">
      <c r="A84" s="43">
        <v>37727</v>
      </c>
      <c r="B84" s="44" t="s">
        <v>479</v>
      </c>
      <c r="C84">
        <f>VLOOKUP($B84,Tabla18[[Columna1]:[Color-picker]],17,0)</f>
        <v>0</v>
      </c>
      <c r="D84">
        <f>VLOOKUP($B84,Tabla18[[Columna1]:[Color-picker]],18,0)</f>
        <v>0</v>
      </c>
      <c r="E84" t="str">
        <f>VLOOKUP($B84,Tabla18[[Columna1]:[Color-picker]],19,0)</f>
        <v>PLAYERA</v>
      </c>
      <c r="F84" t="str">
        <f>VLOOKUP($B84,Tabla18[[Columna1]:[Color-picker]],21,0)</f>
        <v>CUELLO REDONDO</v>
      </c>
      <c r="H84">
        <f>VLOOKUP($B84,Tabla18[[Columna1]:[Color-picker]],22,0)</f>
        <v>0</v>
      </c>
      <c r="M84" t="str">
        <f>VLOOKUP($B84,Tabla18[[Columna1]:[Color-picker]],7,0)</f>
        <v>Lavar a máquina
No usar blanqueador
Usar detergentes suaves
Secar Colgando</v>
      </c>
    </row>
    <row r="85" spans="1:13" x14ac:dyDescent="0.3">
      <c r="A85" s="43">
        <v>37728</v>
      </c>
      <c r="B85" s="44" t="s">
        <v>491</v>
      </c>
      <c r="C85">
        <f>VLOOKUP($B85,Tabla18[[Columna1]:[Color-picker]],17,0)</f>
        <v>0</v>
      </c>
      <c r="D85">
        <f>VLOOKUP($B85,Tabla18[[Columna1]:[Color-picker]],18,0)</f>
        <v>0</v>
      </c>
      <c r="E85" t="str">
        <f>VLOOKUP($B85,Tabla18[[Columna1]:[Color-picker]],19,0)</f>
        <v>PLAYERA</v>
      </c>
      <c r="F85" t="str">
        <f>VLOOKUP($B85,Tabla18[[Columna1]:[Color-picker]],21,0)</f>
        <v>CUELLO REDONDO</v>
      </c>
      <c r="H85">
        <f>VLOOKUP($B85,Tabla18[[Columna1]:[Color-picker]],22,0)</f>
        <v>0</v>
      </c>
      <c r="M85" t="str">
        <f>VLOOKUP($B85,Tabla18[[Columna1]:[Color-picker]],7,0)</f>
        <v>Lavar a máquina
No usar blanqueador
Usar detergentes suaves
Secar Colgando</v>
      </c>
    </row>
    <row r="86" spans="1:13" x14ac:dyDescent="0.3">
      <c r="A86" s="43">
        <v>37729</v>
      </c>
      <c r="B86" s="44" t="s">
        <v>491</v>
      </c>
      <c r="C86">
        <f>VLOOKUP($B86,Tabla18[[Columna1]:[Color-picker]],17,0)</f>
        <v>0</v>
      </c>
      <c r="D86">
        <f>VLOOKUP($B86,Tabla18[[Columna1]:[Color-picker]],18,0)</f>
        <v>0</v>
      </c>
      <c r="E86" t="str">
        <f>VLOOKUP($B86,Tabla18[[Columna1]:[Color-picker]],19,0)</f>
        <v>PLAYERA</v>
      </c>
      <c r="F86" t="str">
        <f>VLOOKUP($B86,Tabla18[[Columna1]:[Color-picker]],21,0)</f>
        <v>CUELLO REDONDO</v>
      </c>
      <c r="H86">
        <f>VLOOKUP($B86,Tabla18[[Columna1]:[Color-picker]],22,0)</f>
        <v>0</v>
      </c>
      <c r="M86" t="str">
        <f>VLOOKUP($B86,Tabla18[[Columna1]:[Color-picker]],7,0)</f>
        <v>Lavar a máquina
No usar blanqueador
Usar detergentes suaves
Secar Colgando</v>
      </c>
    </row>
    <row r="87" spans="1:13" x14ac:dyDescent="0.3">
      <c r="A87" s="43">
        <v>37730</v>
      </c>
      <c r="B87" s="44" t="s">
        <v>491</v>
      </c>
      <c r="C87">
        <f>VLOOKUP($B87,Tabla18[[Columna1]:[Color-picker]],17,0)</f>
        <v>0</v>
      </c>
      <c r="D87">
        <f>VLOOKUP($B87,Tabla18[[Columna1]:[Color-picker]],18,0)</f>
        <v>0</v>
      </c>
      <c r="E87" t="str">
        <f>VLOOKUP($B87,Tabla18[[Columna1]:[Color-picker]],19,0)</f>
        <v>PLAYERA</v>
      </c>
      <c r="F87" t="str">
        <f>VLOOKUP($B87,Tabla18[[Columna1]:[Color-picker]],21,0)</f>
        <v>CUELLO REDONDO</v>
      </c>
      <c r="H87">
        <f>VLOOKUP($B87,Tabla18[[Columna1]:[Color-picker]],22,0)</f>
        <v>0</v>
      </c>
      <c r="M87" t="str">
        <f>VLOOKUP($B87,Tabla18[[Columna1]:[Color-picker]],7,0)</f>
        <v>Lavar a máquina
No usar blanqueador
Usar detergentes suaves
Secar Colgando</v>
      </c>
    </row>
    <row r="88" spans="1:13" x14ac:dyDescent="0.3">
      <c r="A88" s="43">
        <v>37731</v>
      </c>
      <c r="B88" s="44" t="s">
        <v>503</v>
      </c>
      <c r="C88">
        <f>VLOOKUP($B88,Tabla18[[Columna1]:[Color-picker]],17,0)</f>
        <v>0</v>
      </c>
      <c r="D88">
        <f>VLOOKUP($B88,Tabla18[[Columna1]:[Color-picker]],18,0)</f>
        <v>0</v>
      </c>
      <c r="E88" t="str">
        <f>VLOOKUP($B88,Tabla18[[Columna1]:[Color-picker]],19,0)</f>
        <v>PLAYERA</v>
      </c>
      <c r="F88" t="str">
        <f>VLOOKUP($B88,Tabla18[[Columna1]:[Color-picker]],21,0)</f>
        <v>CUELLO REDONDO</v>
      </c>
      <c r="H88">
        <f>VLOOKUP($B88,Tabla18[[Columna1]:[Color-picker]],22,0)</f>
        <v>0</v>
      </c>
      <c r="M88" t="str">
        <f>VLOOKUP($B88,Tabla18[[Columna1]:[Color-picker]],7,0)</f>
        <v>Lavar a máquina
No usar blanqueador
Usar detergentes suaves
Secar Colgando</v>
      </c>
    </row>
    <row r="89" spans="1:13" x14ac:dyDescent="0.3">
      <c r="A89" s="43">
        <v>37732</v>
      </c>
      <c r="B89" s="44" t="s">
        <v>503</v>
      </c>
      <c r="C89">
        <f>VLOOKUP($B89,Tabla18[[Columna1]:[Color-picker]],17,0)</f>
        <v>0</v>
      </c>
      <c r="D89">
        <f>VLOOKUP($B89,Tabla18[[Columna1]:[Color-picker]],18,0)</f>
        <v>0</v>
      </c>
      <c r="E89" t="str">
        <f>VLOOKUP($B89,Tabla18[[Columna1]:[Color-picker]],19,0)</f>
        <v>PLAYERA</v>
      </c>
      <c r="F89" t="str">
        <f>VLOOKUP($B89,Tabla18[[Columna1]:[Color-picker]],21,0)</f>
        <v>CUELLO REDONDO</v>
      </c>
      <c r="H89">
        <f>VLOOKUP($B89,Tabla18[[Columna1]:[Color-picker]],22,0)</f>
        <v>0</v>
      </c>
      <c r="M89" t="str">
        <f>VLOOKUP($B89,Tabla18[[Columna1]:[Color-picker]],7,0)</f>
        <v>Lavar a máquina
No usar blanqueador
Usar detergentes suaves
Secar Colgando</v>
      </c>
    </row>
    <row r="90" spans="1:13" x14ac:dyDescent="0.3">
      <c r="A90" s="43">
        <v>37733</v>
      </c>
      <c r="B90" s="44" t="s">
        <v>503</v>
      </c>
      <c r="C90">
        <f>VLOOKUP($B90,Tabla18[[Columna1]:[Color-picker]],17,0)</f>
        <v>0</v>
      </c>
      <c r="D90">
        <f>VLOOKUP($B90,Tabla18[[Columna1]:[Color-picker]],18,0)</f>
        <v>0</v>
      </c>
      <c r="E90" t="str">
        <f>VLOOKUP($B90,Tabla18[[Columna1]:[Color-picker]],19,0)</f>
        <v>PLAYERA</v>
      </c>
      <c r="F90" t="str">
        <f>VLOOKUP($B90,Tabla18[[Columna1]:[Color-picker]],21,0)</f>
        <v>CUELLO REDONDO</v>
      </c>
      <c r="H90">
        <f>VLOOKUP($B90,Tabla18[[Columna1]:[Color-picker]],22,0)</f>
        <v>0</v>
      </c>
      <c r="M90" t="str">
        <f>VLOOKUP($B90,Tabla18[[Columna1]:[Color-picker]],7,0)</f>
        <v>Lavar a máquina
No usar blanqueador
Usar detergentes suaves
Secar Colgando</v>
      </c>
    </row>
    <row r="91" spans="1:13" x14ac:dyDescent="0.3">
      <c r="A91" s="43">
        <v>37734</v>
      </c>
      <c r="B91" s="44" t="s">
        <v>515</v>
      </c>
      <c r="C91">
        <f>VLOOKUP($B91,Tabla18[[Columna1]:[Color-picker]],17,0)</f>
        <v>0</v>
      </c>
      <c r="D91">
        <f>VLOOKUP($B91,Tabla18[[Columna1]:[Color-picker]],18,0)</f>
        <v>0</v>
      </c>
      <c r="E91" t="str">
        <f>VLOOKUP($B91,Tabla18[[Columna1]:[Color-picker]],19,0)</f>
        <v>PLAYERA</v>
      </c>
      <c r="F91" t="str">
        <f>VLOOKUP($B91,Tabla18[[Columna1]:[Color-picker]],21,0)</f>
        <v>CUELLO REDONDO</v>
      </c>
      <c r="H91">
        <f>VLOOKUP($B91,Tabla18[[Columna1]:[Color-picker]],22,0)</f>
        <v>0</v>
      </c>
      <c r="M91" t="str">
        <f>VLOOKUP($B91,Tabla18[[Columna1]:[Color-picker]],7,0)</f>
        <v>Lavar a máquina
No usar blanqueador
Usar detergentes suaves
Secar Colgando</v>
      </c>
    </row>
    <row r="92" spans="1:13" x14ac:dyDescent="0.3">
      <c r="A92" s="43">
        <v>37735</v>
      </c>
      <c r="B92" s="44" t="s">
        <v>515</v>
      </c>
      <c r="C92">
        <f>VLOOKUP($B92,Tabla18[[Columna1]:[Color-picker]],17,0)</f>
        <v>0</v>
      </c>
      <c r="D92">
        <f>VLOOKUP($B92,Tabla18[[Columna1]:[Color-picker]],18,0)</f>
        <v>0</v>
      </c>
      <c r="E92" t="str">
        <f>VLOOKUP($B92,Tabla18[[Columna1]:[Color-picker]],19,0)</f>
        <v>PLAYERA</v>
      </c>
      <c r="F92" t="str">
        <f>VLOOKUP($B92,Tabla18[[Columna1]:[Color-picker]],21,0)</f>
        <v>CUELLO REDONDO</v>
      </c>
      <c r="H92">
        <f>VLOOKUP($B92,Tabla18[[Columna1]:[Color-picker]],22,0)</f>
        <v>0</v>
      </c>
      <c r="M92" t="str">
        <f>VLOOKUP($B92,Tabla18[[Columna1]:[Color-picker]],7,0)</f>
        <v>Lavar a máquina
No usar blanqueador
Usar detergentes suaves
Secar Colgando</v>
      </c>
    </row>
    <row r="93" spans="1:13" x14ac:dyDescent="0.3">
      <c r="A93" s="43">
        <v>37736</v>
      </c>
      <c r="B93" s="44" t="s">
        <v>515</v>
      </c>
      <c r="C93">
        <f>VLOOKUP($B93,Tabla18[[Columna1]:[Color-picker]],17,0)</f>
        <v>0</v>
      </c>
      <c r="D93">
        <f>VLOOKUP($B93,Tabla18[[Columna1]:[Color-picker]],18,0)</f>
        <v>0</v>
      </c>
      <c r="E93" t="str">
        <f>VLOOKUP($B93,Tabla18[[Columna1]:[Color-picker]],19,0)</f>
        <v>PLAYERA</v>
      </c>
      <c r="F93" t="str">
        <f>VLOOKUP($B93,Tabla18[[Columna1]:[Color-picker]],21,0)</f>
        <v>CUELLO REDONDO</v>
      </c>
      <c r="H93">
        <f>VLOOKUP($B93,Tabla18[[Columna1]:[Color-picker]],22,0)</f>
        <v>0</v>
      </c>
      <c r="M93" t="str">
        <f>VLOOKUP($B93,Tabla18[[Columna1]:[Color-picker]],7,0)</f>
        <v>Lavar a máquina
No usar blanqueador
Usar detergentes suaves
Secar Colgando</v>
      </c>
    </row>
    <row r="94" spans="1:13" x14ac:dyDescent="0.3">
      <c r="A94" s="43">
        <v>37737</v>
      </c>
      <c r="B94" s="44" t="s">
        <v>527</v>
      </c>
      <c r="C94">
        <f>VLOOKUP($B94,Tabla18[[Columna1]:[Color-picker]],17,0)</f>
        <v>0</v>
      </c>
      <c r="D94">
        <f>VLOOKUP($B94,Tabla18[[Columna1]:[Color-picker]],18,0)</f>
        <v>0</v>
      </c>
      <c r="E94" t="str">
        <f>VLOOKUP($B94,Tabla18[[Columna1]:[Color-picker]],19,0)</f>
        <v>PLAYERA</v>
      </c>
      <c r="F94" t="str">
        <f>VLOOKUP($B94,Tabla18[[Columna1]:[Color-picker]],21,0)</f>
        <v>CUELLO REDONDO</v>
      </c>
      <c r="H94">
        <f>VLOOKUP($B94,Tabla18[[Columna1]:[Color-picker]],22,0)</f>
        <v>0</v>
      </c>
      <c r="M94" t="str">
        <f>VLOOKUP($B94,Tabla18[[Columna1]:[Color-picker]],7,0)</f>
        <v>Lavar a máquina
No usar blanqueador
Usar detergentes suaves
Secar Colgando</v>
      </c>
    </row>
    <row r="95" spans="1:13" x14ac:dyDescent="0.3">
      <c r="A95" s="43">
        <v>37738</v>
      </c>
      <c r="B95" s="44" t="s">
        <v>527</v>
      </c>
      <c r="C95">
        <f>VLOOKUP($B95,Tabla18[[Columna1]:[Color-picker]],17,0)</f>
        <v>0</v>
      </c>
      <c r="D95">
        <f>VLOOKUP($B95,Tabla18[[Columna1]:[Color-picker]],18,0)</f>
        <v>0</v>
      </c>
      <c r="E95" t="str">
        <f>VLOOKUP($B95,Tabla18[[Columna1]:[Color-picker]],19,0)</f>
        <v>PLAYERA</v>
      </c>
      <c r="F95" t="str">
        <f>VLOOKUP($B95,Tabla18[[Columna1]:[Color-picker]],21,0)</f>
        <v>CUELLO REDONDO</v>
      </c>
      <c r="H95">
        <f>VLOOKUP($B95,Tabla18[[Columna1]:[Color-picker]],22,0)</f>
        <v>0</v>
      </c>
      <c r="M95" t="str">
        <f>VLOOKUP($B95,Tabla18[[Columna1]:[Color-picker]],7,0)</f>
        <v>Lavar a máquina
No usar blanqueador
Usar detergentes suaves
Secar Colgando</v>
      </c>
    </row>
    <row r="96" spans="1:13" x14ac:dyDescent="0.3">
      <c r="A96" s="43">
        <v>37739</v>
      </c>
      <c r="B96" s="44" t="s">
        <v>527</v>
      </c>
      <c r="C96">
        <f>VLOOKUP($B96,Tabla18[[Columna1]:[Color-picker]],17,0)</f>
        <v>0</v>
      </c>
      <c r="D96">
        <f>VLOOKUP($B96,Tabla18[[Columna1]:[Color-picker]],18,0)</f>
        <v>0</v>
      </c>
      <c r="E96" t="str">
        <f>VLOOKUP($B96,Tabla18[[Columna1]:[Color-picker]],19,0)</f>
        <v>PLAYERA</v>
      </c>
      <c r="F96" t="str">
        <f>VLOOKUP($B96,Tabla18[[Columna1]:[Color-picker]],21,0)</f>
        <v>CUELLO REDONDO</v>
      </c>
      <c r="H96">
        <f>VLOOKUP($B96,Tabla18[[Columna1]:[Color-picker]],22,0)</f>
        <v>0</v>
      </c>
      <c r="M96" t="str">
        <f>VLOOKUP($B96,Tabla18[[Columna1]:[Color-picker]],7,0)</f>
        <v>Lavar a máquina
No usar blanqueador
Usar detergentes suaves
Secar Colgando</v>
      </c>
    </row>
    <row r="97" spans="1:13" x14ac:dyDescent="0.3">
      <c r="A97" s="43">
        <v>37740</v>
      </c>
      <c r="B97" s="44" t="s">
        <v>539</v>
      </c>
      <c r="C97">
        <f>VLOOKUP($B97,Tabla18[[Columna1]:[Color-picker]],17,0)</f>
        <v>0</v>
      </c>
      <c r="D97">
        <f>VLOOKUP($B97,Tabla18[[Columna1]:[Color-picker]],18,0)</f>
        <v>0</v>
      </c>
      <c r="E97" t="str">
        <f>VLOOKUP($B97,Tabla18[[Columna1]:[Color-picker]],19,0)</f>
        <v>SUDADERA</v>
      </c>
      <c r="F97" t="str">
        <f>VLOOKUP($B97,Tabla18[[Columna1]:[Color-picker]],21,0)</f>
        <v>CUELLO REDONDO</v>
      </c>
      <c r="H97">
        <f>VLOOKUP($B97,Tabla18[[Columna1]:[Color-picker]],22,0)</f>
        <v>0</v>
      </c>
      <c r="M97" t="str">
        <f>VLOOKUP($B97,Tabla18[[Columna1]:[Color-picker]],7,0)</f>
        <v>Lavar a máquina
No usar blanqueador
Usar detergentes suaves
Secar Colgando</v>
      </c>
    </row>
    <row r="98" spans="1:13" x14ac:dyDescent="0.3">
      <c r="A98" s="43">
        <v>37741</v>
      </c>
      <c r="B98" s="44" t="s">
        <v>539</v>
      </c>
      <c r="C98">
        <f>VLOOKUP($B98,Tabla18[[Columna1]:[Color-picker]],17,0)</f>
        <v>0</v>
      </c>
      <c r="D98">
        <f>VLOOKUP($B98,Tabla18[[Columna1]:[Color-picker]],18,0)</f>
        <v>0</v>
      </c>
      <c r="E98" t="str">
        <f>VLOOKUP($B98,Tabla18[[Columna1]:[Color-picker]],19,0)</f>
        <v>SUDADERA</v>
      </c>
      <c r="F98" t="str">
        <f>VLOOKUP($B98,Tabla18[[Columna1]:[Color-picker]],21,0)</f>
        <v>CUELLO REDONDO</v>
      </c>
      <c r="H98">
        <f>VLOOKUP($B98,Tabla18[[Columna1]:[Color-picker]],22,0)</f>
        <v>0</v>
      </c>
      <c r="M98" t="str">
        <f>VLOOKUP($B98,Tabla18[[Columna1]:[Color-picker]],7,0)</f>
        <v>Lavar a máquina
No usar blanqueador
Usar detergentes suaves
Secar Colgando</v>
      </c>
    </row>
    <row r="99" spans="1:13" x14ac:dyDescent="0.3">
      <c r="A99" s="48">
        <v>37742</v>
      </c>
      <c r="B99" s="49" t="s">
        <v>539</v>
      </c>
      <c r="C99">
        <f>VLOOKUP($B99,Tabla18[[Columna1]:[Color-picker]],17,0)</f>
        <v>0</v>
      </c>
      <c r="D99">
        <f>VLOOKUP($B99,Tabla18[[Columna1]:[Color-picker]],18,0)</f>
        <v>0</v>
      </c>
      <c r="E99" t="str">
        <f>VLOOKUP($B99,Tabla18[[Columna1]:[Color-picker]],19,0)</f>
        <v>SUDADERA</v>
      </c>
      <c r="F99" t="str">
        <f>VLOOKUP($B99,Tabla18[[Columna1]:[Color-picker]],21,0)</f>
        <v>CUELLO REDONDO</v>
      </c>
      <c r="H99">
        <f>VLOOKUP($B99,Tabla18[[Columna1]:[Color-picker]],22,0)</f>
        <v>0</v>
      </c>
      <c r="M99" t="str">
        <f>VLOOKUP($B99,Tabla18[[Columna1]:[Color-picker]],7,0)</f>
        <v>Lavar a máquina
No usar blanqueador
Usar detergentes suaves
Secar Colgando</v>
      </c>
    </row>
    <row r="100" spans="1:13" x14ac:dyDescent="0.3">
      <c r="A100" s="48">
        <v>37743</v>
      </c>
      <c r="B100" s="49" t="s">
        <v>551</v>
      </c>
      <c r="C100">
        <f>VLOOKUP($B100,Tabla18[[Columna1]:[Color-picker]],17,0)</f>
        <v>0</v>
      </c>
      <c r="D100">
        <f>VLOOKUP($B100,Tabla18[[Columna1]:[Color-picker]],18,0)</f>
        <v>0</v>
      </c>
      <c r="E100" t="str">
        <f>VLOOKUP($B100,Tabla18[[Columna1]:[Color-picker]],19,0)</f>
        <v>SUDADERA</v>
      </c>
      <c r="F100" t="str">
        <f>VLOOKUP($B100,Tabla18[[Columna1]:[Color-picker]],21,0)</f>
        <v>CUELLO REDONDO</v>
      </c>
      <c r="H100">
        <f>VLOOKUP($B100,Tabla18[[Columna1]:[Color-picker]],22,0)</f>
        <v>0</v>
      </c>
      <c r="M100" t="str">
        <f>VLOOKUP($B100,Tabla18[[Columna1]:[Color-picker]],7,0)</f>
        <v>Lavar a máquina
No usar blanqueador
Usar detergentes suaves
Secar Colgando</v>
      </c>
    </row>
    <row r="101" spans="1:13" x14ac:dyDescent="0.3">
      <c r="A101" s="48">
        <v>37744</v>
      </c>
      <c r="B101" s="49" t="s">
        <v>551</v>
      </c>
      <c r="C101">
        <f>VLOOKUP($B101,Tabla18[[Columna1]:[Color-picker]],17,0)</f>
        <v>0</v>
      </c>
      <c r="D101">
        <f>VLOOKUP($B101,Tabla18[[Columna1]:[Color-picker]],18,0)</f>
        <v>0</v>
      </c>
      <c r="E101" t="str">
        <f>VLOOKUP($B101,Tabla18[[Columna1]:[Color-picker]],19,0)</f>
        <v>SUDADERA</v>
      </c>
      <c r="F101" t="str">
        <f>VLOOKUP($B101,Tabla18[[Columna1]:[Color-picker]],21,0)</f>
        <v>CUELLO REDONDO</v>
      </c>
      <c r="H101">
        <f>VLOOKUP($B101,Tabla18[[Columna1]:[Color-picker]],22,0)</f>
        <v>0</v>
      </c>
      <c r="M101" t="str">
        <f>VLOOKUP($B101,Tabla18[[Columna1]:[Color-picker]],7,0)</f>
        <v>Lavar a máquina
No usar blanqueador
Usar detergentes suaves
Secar Colgando</v>
      </c>
    </row>
    <row r="102" spans="1:13" x14ac:dyDescent="0.3">
      <c r="A102" s="48">
        <v>37745</v>
      </c>
      <c r="B102" s="49" t="s">
        <v>551</v>
      </c>
      <c r="C102">
        <f>VLOOKUP($B102,Tabla18[[Columna1]:[Color-picker]],17,0)</f>
        <v>0</v>
      </c>
      <c r="D102">
        <f>VLOOKUP($B102,Tabla18[[Columna1]:[Color-picker]],18,0)</f>
        <v>0</v>
      </c>
      <c r="E102" t="str">
        <f>VLOOKUP($B102,Tabla18[[Columna1]:[Color-picker]],19,0)</f>
        <v>SUDADERA</v>
      </c>
      <c r="F102" t="str">
        <f>VLOOKUP($B102,Tabla18[[Columna1]:[Color-picker]],21,0)</f>
        <v>CUELLO REDONDO</v>
      </c>
      <c r="H102">
        <f>VLOOKUP($B102,Tabla18[[Columna1]:[Color-picker]],22,0)</f>
        <v>0</v>
      </c>
      <c r="M102" t="str">
        <f>VLOOKUP($B102,Tabla18[[Columna1]:[Color-picker]],7,0)</f>
        <v>Lavar a máquina
No usar blanqueador
Usar detergentes suaves
Secar Colgando</v>
      </c>
    </row>
    <row r="103" spans="1:13" x14ac:dyDescent="0.3">
      <c r="A103" s="48">
        <v>37746</v>
      </c>
      <c r="B103" s="49" t="s">
        <v>565</v>
      </c>
      <c r="C103">
        <f>VLOOKUP($B103,Tabla18[[Columna1]:[Color-picker]],17,0)</f>
        <v>0</v>
      </c>
      <c r="D103">
        <f>VLOOKUP($B103,Tabla18[[Columna1]:[Color-picker]],18,0)</f>
        <v>0</v>
      </c>
      <c r="E103" t="str">
        <f>VLOOKUP($B103,Tabla18[[Columna1]:[Color-picker]],19,0)</f>
        <v>CHAMARRA</v>
      </c>
      <c r="F103" t="str">
        <f>VLOOKUP($B103,Tabla18[[Columna1]:[Color-picker]],21,0)</f>
        <v>MANGA LARGA</v>
      </c>
      <c r="H103">
        <f>VLOOKUP($B103,Tabla18[[Columna1]:[Color-picker]],22,0)</f>
        <v>0</v>
      </c>
      <c r="M103" t="str">
        <f>VLOOKUP($B103,Tabla18[[Columna1]:[Color-picker]],7,0)</f>
        <v>Lavar a máquina
No usar blanqueador
Usar detergentes suaves
Secar Colgando</v>
      </c>
    </row>
    <row r="104" spans="1:13" x14ac:dyDescent="0.3">
      <c r="A104" s="48">
        <v>37747</v>
      </c>
      <c r="B104" s="49" t="s">
        <v>565</v>
      </c>
      <c r="C104">
        <f>VLOOKUP($B104,Tabla18[[Columna1]:[Color-picker]],17,0)</f>
        <v>0</v>
      </c>
      <c r="D104">
        <f>VLOOKUP($B104,Tabla18[[Columna1]:[Color-picker]],18,0)</f>
        <v>0</v>
      </c>
      <c r="E104" t="str">
        <f>VLOOKUP($B104,Tabla18[[Columna1]:[Color-picker]],19,0)</f>
        <v>CHAMARRA</v>
      </c>
      <c r="F104" t="str">
        <f>VLOOKUP($B104,Tabla18[[Columna1]:[Color-picker]],21,0)</f>
        <v>MANGA LARGA</v>
      </c>
      <c r="H104">
        <f>VLOOKUP($B104,Tabla18[[Columna1]:[Color-picker]],22,0)</f>
        <v>0</v>
      </c>
      <c r="M104" t="str">
        <f>VLOOKUP($B104,Tabla18[[Columna1]:[Color-picker]],7,0)</f>
        <v>Lavar a máquina
No usar blanqueador
Usar detergentes suaves
Secar Colgando</v>
      </c>
    </row>
    <row r="105" spans="1:13" x14ac:dyDescent="0.3">
      <c r="A105" s="48">
        <v>37748</v>
      </c>
      <c r="B105" s="49" t="s">
        <v>565</v>
      </c>
      <c r="C105">
        <f>VLOOKUP($B105,Tabla18[[Columna1]:[Color-picker]],17,0)</f>
        <v>0</v>
      </c>
      <c r="D105">
        <f>VLOOKUP($B105,Tabla18[[Columna1]:[Color-picker]],18,0)</f>
        <v>0</v>
      </c>
      <c r="E105" t="str">
        <f>VLOOKUP($B105,Tabla18[[Columna1]:[Color-picker]],19,0)</f>
        <v>CHAMARRA</v>
      </c>
      <c r="F105" t="str">
        <f>VLOOKUP($B105,Tabla18[[Columna1]:[Color-picker]],21,0)</f>
        <v>MANGA LARGA</v>
      </c>
      <c r="H105">
        <f>VLOOKUP($B105,Tabla18[[Columna1]:[Color-picker]],22,0)</f>
        <v>0</v>
      </c>
      <c r="M105" t="str">
        <f>VLOOKUP($B105,Tabla18[[Columna1]:[Color-picker]],7,0)</f>
        <v>Lavar a máquina
No usar blanqueador
Usar detergentes suaves
Secar Colgando</v>
      </c>
    </row>
    <row r="106" spans="1:13" x14ac:dyDescent="0.3">
      <c r="A106" s="48">
        <v>37749</v>
      </c>
      <c r="B106" s="49" t="s">
        <v>565</v>
      </c>
      <c r="C106">
        <f>VLOOKUP($B106,Tabla18[[Columna1]:[Color-picker]],17,0)</f>
        <v>0</v>
      </c>
      <c r="D106">
        <f>VLOOKUP($B106,Tabla18[[Columna1]:[Color-picker]],18,0)</f>
        <v>0</v>
      </c>
      <c r="E106" t="str">
        <f>VLOOKUP($B106,Tabla18[[Columna1]:[Color-picker]],19,0)</f>
        <v>CHAMARRA</v>
      </c>
      <c r="F106" t="str">
        <f>VLOOKUP($B106,Tabla18[[Columna1]:[Color-picker]],21,0)</f>
        <v>MANGA LARGA</v>
      </c>
      <c r="H106">
        <f>VLOOKUP($B106,Tabla18[[Columna1]:[Color-picker]],22,0)</f>
        <v>0</v>
      </c>
      <c r="M106" t="str">
        <f>VLOOKUP($B106,Tabla18[[Columna1]:[Color-picker]],7,0)</f>
        <v>Lavar a máquina
No usar blanqueador
Usar detergentes suaves
Secar Colgando</v>
      </c>
    </row>
    <row r="107" spans="1:13" x14ac:dyDescent="0.3">
      <c r="A107" s="48">
        <v>37750</v>
      </c>
      <c r="B107" s="49" t="s">
        <v>582</v>
      </c>
      <c r="C107">
        <f>VLOOKUP($B107,Tabla18[[Columna1]:[Color-picker]],17,0)</f>
        <v>0</v>
      </c>
      <c r="D107">
        <f>VLOOKUP($B107,Tabla18[[Columna1]:[Color-picker]],18,0)</f>
        <v>0</v>
      </c>
      <c r="E107" t="str">
        <f>VLOOKUP($B107,Tabla18[[Columna1]:[Color-picker]],19,0)</f>
        <v>PLAYERA</v>
      </c>
      <c r="F107" t="str">
        <f>VLOOKUP($B107,Tabla18[[Columna1]:[Color-picker]],21,0)</f>
        <v>CUELLO REDONDO</v>
      </c>
      <c r="H107" t="str">
        <f>VLOOKUP($B107,Tabla18[[Columna1]:[Color-picker]],22,0)</f>
        <v>50% ALG / 50% POLIESTER</v>
      </c>
      <c r="M107" t="str">
        <f>VLOOKUP($B107,Tabla18[[Columna1]:[Color-picker]],7,0)</f>
        <v>Lavar a máquina
No usar blanqueador
Usar detergentes suaves
Secar Colgando</v>
      </c>
    </row>
    <row r="108" spans="1:13" x14ac:dyDescent="0.3">
      <c r="A108" s="48">
        <v>37751</v>
      </c>
      <c r="B108" s="49" t="s">
        <v>582</v>
      </c>
      <c r="C108">
        <f>VLOOKUP($B108,Tabla18[[Columna1]:[Color-picker]],17,0)</f>
        <v>0</v>
      </c>
      <c r="D108">
        <f>VLOOKUP($B108,Tabla18[[Columna1]:[Color-picker]],18,0)</f>
        <v>0</v>
      </c>
      <c r="E108" t="str">
        <f>VLOOKUP($B108,Tabla18[[Columna1]:[Color-picker]],19,0)</f>
        <v>PLAYERA</v>
      </c>
      <c r="F108" t="str">
        <f>VLOOKUP($B108,Tabla18[[Columna1]:[Color-picker]],21,0)</f>
        <v>CUELLO REDONDO</v>
      </c>
      <c r="H108" t="str">
        <f>VLOOKUP($B108,Tabla18[[Columna1]:[Color-picker]],22,0)</f>
        <v>50% ALG / 50% POLIESTER</v>
      </c>
      <c r="M108" t="str">
        <f>VLOOKUP($B108,Tabla18[[Columna1]:[Color-picker]],7,0)</f>
        <v>Lavar a máquina
No usar blanqueador
Usar detergentes suaves
Secar Colgando</v>
      </c>
    </row>
    <row r="109" spans="1:13" x14ac:dyDescent="0.3">
      <c r="A109" s="48">
        <v>37752</v>
      </c>
      <c r="B109" s="49" t="s">
        <v>582</v>
      </c>
      <c r="C109">
        <f>VLOOKUP($B109,Tabla18[[Columna1]:[Color-picker]],17,0)</f>
        <v>0</v>
      </c>
      <c r="D109">
        <f>VLOOKUP($B109,Tabla18[[Columna1]:[Color-picker]],18,0)</f>
        <v>0</v>
      </c>
      <c r="E109" t="str">
        <f>VLOOKUP($B109,Tabla18[[Columna1]:[Color-picker]],19,0)</f>
        <v>PLAYERA</v>
      </c>
      <c r="F109" t="str">
        <f>VLOOKUP($B109,Tabla18[[Columna1]:[Color-picker]],21,0)</f>
        <v>CUELLO REDONDO</v>
      </c>
      <c r="H109" t="str">
        <f>VLOOKUP($B109,Tabla18[[Columna1]:[Color-picker]],22,0)</f>
        <v>50% ALG / 50% POLIESTER</v>
      </c>
      <c r="M109" t="str">
        <f>VLOOKUP($B109,Tabla18[[Columna1]:[Color-picker]],7,0)</f>
        <v>Lavar a máquina
No usar blanqueador
Usar detergentes suaves
Secar Colgando</v>
      </c>
    </row>
    <row r="110" spans="1:13" x14ac:dyDescent="0.3">
      <c r="A110" s="48">
        <v>37753</v>
      </c>
      <c r="B110" s="49" t="s">
        <v>582</v>
      </c>
      <c r="C110">
        <f>VLOOKUP($B110,Tabla18[[Columna1]:[Color-picker]],17,0)</f>
        <v>0</v>
      </c>
      <c r="D110">
        <f>VLOOKUP($B110,Tabla18[[Columna1]:[Color-picker]],18,0)</f>
        <v>0</v>
      </c>
      <c r="E110" t="str">
        <f>VLOOKUP($B110,Tabla18[[Columna1]:[Color-picker]],19,0)</f>
        <v>PLAYERA</v>
      </c>
      <c r="F110" t="str">
        <f>VLOOKUP($B110,Tabla18[[Columna1]:[Color-picker]],21,0)</f>
        <v>CUELLO REDONDO</v>
      </c>
      <c r="H110" t="str">
        <f>VLOOKUP($B110,Tabla18[[Columna1]:[Color-picker]],22,0)</f>
        <v>50% ALG / 50% POLIESTER</v>
      </c>
      <c r="M110" t="str">
        <f>VLOOKUP($B110,Tabla18[[Columna1]:[Color-picker]],7,0)</f>
        <v>Lavar a máquina
No usar blanqueador
Usar detergentes suaves
Secar Colgando</v>
      </c>
    </row>
    <row r="111" spans="1:13" x14ac:dyDescent="0.3">
      <c r="A111" s="48">
        <v>37754</v>
      </c>
      <c r="B111" s="49" t="s">
        <v>595</v>
      </c>
      <c r="C111">
        <f>VLOOKUP($B111,Tabla18[[Columna1]:[Color-picker]],17,0)</f>
        <v>0</v>
      </c>
      <c r="D111">
        <f>VLOOKUP($B111,Tabla18[[Columna1]:[Color-picker]],18,0)</f>
        <v>0</v>
      </c>
      <c r="E111" t="str">
        <f>VLOOKUP($B111,Tabla18[[Columna1]:[Color-picker]],19,0)</f>
        <v>BLUSA</v>
      </c>
      <c r="F111" t="str">
        <f>VLOOKUP($B111,Tabla18[[Columna1]:[Color-picker]],21,0)</f>
        <v>MANGA LARGA</v>
      </c>
      <c r="H111">
        <f>VLOOKUP($B111,Tabla18[[Columna1]:[Color-picker]],22,0)</f>
        <v>0</v>
      </c>
      <c r="M111" t="str">
        <f>VLOOKUP($B111,Tabla18[[Columna1]:[Color-picker]],7,0)</f>
        <v>Lavar a máquina
No usar blanqueador
Usar detergentes suaves
Secar Colgando</v>
      </c>
    </row>
    <row r="112" spans="1:13" x14ac:dyDescent="0.3">
      <c r="A112" s="48">
        <v>37755</v>
      </c>
      <c r="B112" s="49" t="s">
        <v>595</v>
      </c>
      <c r="C112">
        <f>VLOOKUP($B112,Tabla18[[Columna1]:[Color-picker]],17,0)</f>
        <v>0</v>
      </c>
      <c r="D112">
        <f>VLOOKUP($B112,Tabla18[[Columna1]:[Color-picker]],18,0)</f>
        <v>0</v>
      </c>
      <c r="E112" t="str">
        <f>VLOOKUP($B112,Tabla18[[Columna1]:[Color-picker]],19,0)</f>
        <v>BLUSA</v>
      </c>
      <c r="F112" t="str">
        <f>VLOOKUP($B112,Tabla18[[Columna1]:[Color-picker]],21,0)</f>
        <v>MANGA LARGA</v>
      </c>
      <c r="H112">
        <f>VLOOKUP($B112,Tabla18[[Columna1]:[Color-picker]],22,0)</f>
        <v>0</v>
      </c>
      <c r="M112" t="str">
        <f>VLOOKUP($B112,Tabla18[[Columna1]:[Color-picker]],7,0)</f>
        <v>Lavar a máquina
No usar blanqueador
Usar detergentes suaves
Secar Colgando</v>
      </c>
    </row>
    <row r="113" spans="1:13" x14ac:dyDescent="0.3">
      <c r="A113" s="48">
        <v>37756</v>
      </c>
      <c r="B113" s="49" t="s">
        <v>595</v>
      </c>
      <c r="C113">
        <f>VLOOKUP($B113,Tabla18[[Columna1]:[Color-picker]],17,0)</f>
        <v>0</v>
      </c>
      <c r="D113">
        <f>VLOOKUP($B113,Tabla18[[Columna1]:[Color-picker]],18,0)</f>
        <v>0</v>
      </c>
      <c r="E113" t="str">
        <f>VLOOKUP($B113,Tabla18[[Columna1]:[Color-picker]],19,0)</f>
        <v>BLUSA</v>
      </c>
      <c r="F113" t="str">
        <f>VLOOKUP($B113,Tabla18[[Columna1]:[Color-picker]],21,0)</f>
        <v>MANGA LARGA</v>
      </c>
      <c r="H113">
        <f>VLOOKUP($B113,Tabla18[[Columna1]:[Color-picker]],22,0)</f>
        <v>0</v>
      </c>
      <c r="M113" t="str">
        <f>VLOOKUP($B113,Tabla18[[Columna1]:[Color-picker]],7,0)</f>
        <v>Lavar a máquina
No usar blanqueador
Usar detergentes suaves
Secar Colgando</v>
      </c>
    </row>
    <row r="114" spans="1:13" x14ac:dyDescent="0.3">
      <c r="A114" s="48">
        <v>37757</v>
      </c>
      <c r="B114" s="49" t="s">
        <v>595</v>
      </c>
      <c r="C114">
        <f>VLOOKUP($B114,Tabla18[[Columna1]:[Color-picker]],17,0)</f>
        <v>0</v>
      </c>
      <c r="D114">
        <f>VLOOKUP($B114,Tabla18[[Columna1]:[Color-picker]],18,0)</f>
        <v>0</v>
      </c>
      <c r="E114" t="str">
        <f>VLOOKUP($B114,Tabla18[[Columna1]:[Color-picker]],19,0)</f>
        <v>BLUSA</v>
      </c>
      <c r="F114" t="str">
        <f>VLOOKUP($B114,Tabla18[[Columna1]:[Color-picker]],21,0)</f>
        <v>MANGA LARGA</v>
      </c>
      <c r="H114">
        <f>VLOOKUP($B114,Tabla18[[Columna1]:[Color-picker]],22,0)</f>
        <v>0</v>
      </c>
      <c r="M114" t="str">
        <f>VLOOKUP($B114,Tabla18[[Columna1]:[Color-picker]],7,0)</f>
        <v>Lavar a máquina
No usar blanqueador
Usar detergentes suaves
Secar Colgando</v>
      </c>
    </row>
    <row r="115" spans="1:13" x14ac:dyDescent="0.3">
      <c r="A115" s="48">
        <v>37758</v>
      </c>
      <c r="B115" s="49" t="s">
        <v>185</v>
      </c>
      <c r="C115">
        <f>VLOOKUP($B115,Tabla18[[Columna1]:[Color-picker]],17,0)</f>
        <v>0</v>
      </c>
      <c r="D115">
        <f>VLOOKUP($B115,Tabla18[[Columna1]:[Color-picker]],18,0)</f>
        <v>0</v>
      </c>
      <c r="E115" t="str">
        <f>VLOOKUP($B115,Tabla18[[Columna1]:[Color-picker]],19,0)</f>
        <v>CAMISA</v>
      </c>
      <c r="F115" t="str">
        <f>VLOOKUP($B115,Tabla18[[Columna1]:[Color-picker]],21,0)</f>
        <v>MANGA LARGA</v>
      </c>
      <c r="H115" t="str">
        <f>VLOOKUP($B115,Tabla18[[Columna1]:[Color-picker]],22,0)</f>
        <v>50% ALG / 50% POLIESTER</v>
      </c>
      <c r="M115" t="str">
        <f>VLOOKUP($B115,Tabla18[[Columna1]:[Color-picker]],7,0)</f>
        <v>Lavar a máquina
No usar blanqueador
Usar detergentes suaves
Secar Colgando</v>
      </c>
    </row>
    <row r="116" spans="1:13" x14ac:dyDescent="0.3">
      <c r="A116" s="48">
        <v>37759</v>
      </c>
      <c r="B116" s="49" t="s">
        <v>185</v>
      </c>
      <c r="C116">
        <f>VLOOKUP($B116,Tabla18[[Columna1]:[Color-picker]],17,0)</f>
        <v>0</v>
      </c>
      <c r="D116">
        <f>VLOOKUP($B116,Tabla18[[Columna1]:[Color-picker]],18,0)</f>
        <v>0</v>
      </c>
      <c r="E116" t="str">
        <f>VLOOKUP($B116,Tabla18[[Columna1]:[Color-picker]],19,0)</f>
        <v>CAMISA</v>
      </c>
      <c r="F116" t="str">
        <f>VLOOKUP($B116,Tabla18[[Columna1]:[Color-picker]],21,0)</f>
        <v>MANGA LARGA</v>
      </c>
      <c r="H116" t="str">
        <f>VLOOKUP($B116,Tabla18[[Columna1]:[Color-picker]],22,0)</f>
        <v>50% ALG / 50% POLIESTER</v>
      </c>
      <c r="M116" t="str">
        <f>VLOOKUP($B116,Tabla18[[Columna1]:[Color-picker]],7,0)</f>
        <v>Lavar a máquina
No usar blanqueador
Usar detergentes suaves
Secar Colgando</v>
      </c>
    </row>
    <row r="117" spans="1:13" x14ac:dyDescent="0.3">
      <c r="A117" s="48">
        <v>37760</v>
      </c>
      <c r="B117" s="49" t="s">
        <v>185</v>
      </c>
      <c r="C117">
        <f>VLOOKUP($B117,Tabla18[[Columna1]:[Color-picker]],17,0)</f>
        <v>0</v>
      </c>
      <c r="D117">
        <f>VLOOKUP($B117,Tabla18[[Columna1]:[Color-picker]],18,0)</f>
        <v>0</v>
      </c>
      <c r="E117" t="str">
        <f>VLOOKUP($B117,Tabla18[[Columna1]:[Color-picker]],19,0)</f>
        <v>CAMISA</v>
      </c>
      <c r="F117" t="str">
        <f>VLOOKUP($B117,Tabla18[[Columna1]:[Color-picker]],21,0)</f>
        <v>MANGA LARGA</v>
      </c>
      <c r="H117" t="str">
        <f>VLOOKUP($B117,Tabla18[[Columna1]:[Color-picker]],22,0)</f>
        <v>50% ALG / 50% POLIESTER</v>
      </c>
      <c r="M117" t="str">
        <f>VLOOKUP($B117,Tabla18[[Columna1]:[Color-picker]],7,0)</f>
        <v>Lavar a máquina
No usar blanqueador
Usar detergentes suaves
Secar Colgando</v>
      </c>
    </row>
    <row r="118" spans="1:13" x14ac:dyDescent="0.3">
      <c r="A118" s="48">
        <v>37761</v>
      </c>
      <c r="B118" s="49" t="s">
        <v>185</v>
      </c>
      <c r="C118">
        <f>VLOOKUP($B118,Tabla18[[Columna1]:[Color-picker]],17,0)</f>
        <v>0</v>
      </c>
      <c r="D118">
        <f>VLOOKUP($B118,Tabla18[[Columna1]:[Color-picker]],18,0)</f>
        <v>0</v>
      </c>
      <c r="E118" t="str">
        <f>VLOOKUP($B118,Tabla18[[Columna1]:[Color-picker]],19,0)</f>
        <v>CAMISA</v>
      </c>
      <c r="F118" t="str">
        <f>VLOOKUP($B118,Tabla18[[Columna1]:[Color-picker]],21,0)</f>
        <v>MANGA LARGA</v>
      </c>
      <c r="H118" t="str">
        <f>VLOOKUP($B118,Tabla18[[Columna1]:[Color-picker]],22,0)</f>
        <v>50% ALG / 50% POLIESTER</v>
      </c>
      <c r="M118" t="str">
        <f>VLOOKUP($B118,Tabla18[[Columna1]:[Color-picker]],7,0)</f>
        <v>Lavar a máquina
No usar blanqueador
Usar detergentes suaves
Secar Colgando</v>
      </c>
    </row>
    <row r="119" spans="1:13" x14ac:dyDescent="0.3">
      <c r="A119" s="48">
        <v>37762</v>
      </c>
      <c r="B119" s="49" t="s">
        <v>185</v>
      </c>
      <c r="C119">
        <f>VLOOKUP($B119,Tabla18[[Columna1]:[Color-picker]],17,0)</f>
        <v>0</v>
      </c>
      <c r="D119">
        <f>VLOOKUP($B119,Tabla18[[Columna1]:[Color-picker]],18,0)</f>
        <v>0</v>
      </c>
      <c r="E119" t="str">
        <f>VLOOKUP($B119,Tabla18[[Columna1]:[Color-picker]],19,0)</f>
        <v>CAMISA</v>
      </c>
      <c r="F119" t="str">
        <f>VLOOKUP($B119,Tabla18[[Columna1]:[Color-picker]],21,0)</f>
        <v>MANGA LARGA</v>
      </c>
      <c r="H119" t="str">
        <f>VLOOKUP($B119,Tabla18[[Columna1]:[Color-picker]],22,0)</f>
        <v>50% ALG / 50% POLIESTER</v>
      </c>
      <c r="M119" t="str">
        <f>VLOOKUP($B119,Tabla18[[Columna1]:[Color-picker]],7,0)</f>
        <v>Lavar a máquina
No usar blanqueador
Usar detergentes suaves
Secar Colgando</v>
      </c>
    </row>
    <row r="120" spans="1:13" x14ac:dyDescent="0.3">
      <c r="A120" s="48">
        <v>37763</v>
      </c>
      <c r="B120" s="49" t="s">
        <v>185</v>
      </c>
      <c r="C120">
        <f>VLOOKUP($B120,Tabla18[[Columna1]:[Color-picker]],17,0)</f>
        <v>0</v>
      </c>
      <c r="D120">
        <f>VLOOKUP($B120,Tabla18[[Columna1]:[Color-picker]],18,0)</f>
        <v>0</v>
      </c>
      <c r="E120" t="str">
        <f>VLOOKUP($B120,Tabla18[[Columna1]:[Color-picker]],19,0)</f>
        <v>CAMISA</v>
      </c>
      <c r="F120" t="str">
        <f>VLOOKUP($B120,Tabla18[[Columna1]:[Color-picker]],21,0)</f>
        <v>MANGA LARGA</v>
      </c>
      <c r="H120" t="str">
        <f>VLOOKUP($B120,Tabla18[[Columna1]:[Color-picker]],22,0)</f>
        <v>50% ALG / 50% POLIESTER</v>
      </c>
      <c r="M120" t="str">
        <f>VLOOKUP($B120,Tabla18[[Columna1]:[Color-picker]],7,0)</f>
        <v>Lavar a máquina
No usar blanqueador
Usar detergentes suaves
Secar Colgando</v>
      </c>
    </row>
    <row r="121" spans="1:13" x14ac:dyDescent="0.3">
      <c r="A121" s="48">
        <v>37764</v>
      </c>
      <c r="B121" s="49" t="s">
        <v>185</v>
      </c>
      <c r="C121">
        <f>VLOOKUP($B121,Tabla18[[Columna1]:[Color-picker]],17,0)</f>
        <v>0</v>
      </c>
      <c r="D121">
        <f>VLOOKUP($B121,Tabla18[[Columna1]:[Color-picker]],18,0)</f>
        <v>0</v>
      </c>
      <c r="E121" t="str">
        <f>VLOOKUP($B121,Tabla18[[Columna1]:[Color-picker]],19,0)</f>
        <v>CAMISA</v>
      </c>
      <c r="F121" t="str">
        <f>VLOOKUP($B121,Tabla18[[Columna1]:[Color-picker]],21,0)</f>
        <v>MANGA LARGA</v>
      </c>
      <c r="H121" t="str">
        <f>VLOOKUP($B121,Tabla18[[Columna1]:[Color-picker]],22,0)</f>
        <v>50% ALG / 50% POLIESTER</v>
      </c>
      <c r="M121" t="str">
        <f>VLOOKUP($B121,Tabla18[[Columna1]:[Color-picker]],7,0)</f>
        <v>Lavar a máquina
No usar blanqueador
Usar detergentes suaves
Secar Colgando</v>
      </c>
    </row>
    <row r="122" spans="1:13" x14ac:dyDescent="0.3">
      <c r="A122" s="48">
        <v>37765</v>
      </c>
      <c r="B122" s="49" t="s">
        <v>185</v>
      </c>
      <c r="C122">
        <f>VLOOKUP($B122,Tabla18[[Columna1]:[Color-picker]],17,0)</f>
        <v>0</v>
      </c>
      <c r="D122">
        <f>VLOOKUP($B122,Tabla18[[Columna1]:[Color-picker]],18,0)</f>
        <v>0</v>
      </c>
      <c r="E122" t="str">
        <f>VLOOKUP($B122,Tabla18[[Columna1]:[Color-picker]],19,0)</f>
        <v>CAMISA</v>
      </c>
      <c r="F122" t="str">
        <f>VLOOKUP($B122,Tabla18[[Columna1]:[Color-picker]],21,0)</f>
        <v>MANGA LARGA</v>
      </c>
      <c r="H122" t="str">
        <f>VLOOKUP($B122,Tabla18[[Columna1]:[Color-picker]],22,0)</f>
        <v>50% ALG / 50% POLIESTER</v>
      </c>
      <c r="M122" t="str">
        <f>VLOOKUP($B122,Tabla18[[Columna1]:[Color-picker]],7,0)</f>
        <v>Lavar a máquina
No usar blanqueador
Usar detergentes suaves
Secar Colgando</v>
      </c>
    </row>
    <row r="123" spans="1:13" x14ac:dyDescent="0.3">
      <c r="A123" s="48">
        <v>37766</v>
      </c>
      <c r="B123" s="49" t="s">
        <v>632</v>
      </c>
      <c r="C123">
        <f>VLOOKUP($B123,Tabla18[[Columna1]:[Color-picker]],17,0)</f>
        <v>0</v>
      </c>
      <c r="D123">
        <f>VLOOKUP($B123,Tabla18[[Columna1]:[Color-picker]],18,0)</f>
        <v>0</v>
      </c>
      <c r="E123" t="str">
        <f>VLOOKUP($B123,Tabla18[[Columna1]:[Color-picker]],19,0)</f>
        <v>CHAMARRA</v>
      </c>
      <c r="F123" t="str">
        <f>VLOOKUP($B123,Tabla18[[Columna1]:[Color-picker]],21,0)</f>
        <v>MANGA LARGA</v>
      </c>
      <c r="H123">
        <f>VLOOKUP($B123,Tabla18[[Columna1]:[Color-picker]],22,0)</f>
        <v>0</v>
      </c>
      <c r="M123" t="str">
        <f>VLOOKUP($B123,Tabla18[[Columna1]:[Color-picker]],7,0)</f>
        <v>Lavar a máquina
No usar blanqueador
Usar detergentes suaves
Secar Colgando</v>
      </c>
    </row>
    <row r="124" spans="1:13" x14ac:dyDescent="0.3">
      <c r="A124" s="48">
        <v>37767</v>
      </c>
      <c r="B124" s="49" t="s">
        <v>632</v>
      </c>
      <c r="C124">
        <f>VLOOKUP($B124,Tabla18[[Columna1]:[Color-picker]],17,0)</f>
        <v>0</v>
      </c>
      <c r="D124">
        <f>VLOOKUP($B124,Tabla18[[Columna1]:[Color-picker]],18,0)</f>
        <v>0</v>
      </c>
      <c r="E124" t="str">
        <f>VLOOKUP($B124,Tabla18[[Columna1]:[Color-picker]],19,0)</f>
        <v>CHAMARRA</v>
      </c>
      <c r="F124" t="str">
        <f>VLOOKUP($B124,Tabla18[[Columna1]:[Color-picker]],21,0)</f>
        <v>MANGA LARGA</v>
      </c>
      <c r="H124">
        <f>VLOOKUP($B124,Tabla18[[Columna1]:[Color-picker]],22,0)</f>
        <v>0</v>
      </c>
      <c r="M124" t="str">
        <f>VLOOKUP($B124,Tabla18[[Columna1]:[Color-picker]],7,0)</f>
        <v>Lavar a máquina
No usar blanqueador
Usar detergentes suaves
Secar Colgando</v>
      </c>
    </row>
    <row r="125" spans="1:13" x14ac:dyDescent="0.3">
      <c r="A125" s="48">
        <v>37768</v>
      </c>
      <c r="B125" s="49" t="s">
        <v>632</v>
      </c>
      <c r="C125">
        <f>VLOOKUP($B125,Tabla18[[Columna1]:[Color-picker]],17,0)</f>
        <v>0</v>
      </c>
      <c r="D125">
        <f>VLOOKUP($B125,Tabla18[[Columna1]:[Color-picker]],18,0)</f>
        <v>0</v>
      </c>
      <c r="E125" t="str">
        <f>VLOOKUP($B125,Tabla18[[Columna1]:[Color-picker]],19,0)</f>
        <v>CHAMARRA</v>
      </c>
      <c r="F125" t="str">
        <f>VLOOKUP($B125,Tabla18[[Columna1]:[Color-picker]],21,0)</f>
        <v>MANGA LARGA</v>
      </c>
      <c r="H125">
        <f>VLOOKUP($B125,Tabla18[[Columna1]:[Color-picker]],22,0)</f>
        <v>0</v>
      </c>
      <c r="M125" t="str">
        <f>VLOOKUP($B125,Tabla18[[Columna1]:[Color-picker]],7,0)</f>
        <v>Lavar a máquina
No usar blanqueador
Usar detergentes suaves
Secar Colgando</v>
      </c>
    </row>
    <row r="126" spans="1:13" x14ac:dyDescent="0.3">
      <c r="A126" s="48">
        <v>37769</v>
      </c>
      <c r="B126" s="49" t="s">
        <v>632</v>
      </c>
      <c r="C126">
        <f>VLOOKUP($B126,Tabla18[[Columna1]:[Color-picker]],17,0)</f>
        <v>0</v>
      </c>
      <c r="D126">
        <f>VLOOKUP($B126,Tabla18[[Columna1]:[Color-picker]],18,0)</f>
        <v>0</v>
      </c>
      <c r="E126" t="str">
        <f>VLOOKUP($B126,Tabla18[[Columna1]:[Color-picker]],19,0)</f>
        <v>CHAMARRA</v>
      </c>
      <c r="F126" t="str">
        <f>VLOOKUP($B126,Tabla18[[Columna1]:[Color-picker]],21,0)</f>
        <v>MANGA LARGA</v>
      </c>
      <c r="H126">
        <f>VLOOKUP($B126,Tabla18[[Columna1]:[Color-picker]],22,0)</f>
        <v>0</v>
      </c>
      <c r="M126" t="str">
        <f>VLOOKUP($B126,Tabla18[[Columna1]:[Color-picker]],7,0)</f>
        <v>Lavar a máquina
No usar blanqueador
Usar detergentes suaves
Secar Colgando</v>
      </c>
    </row>
    <row r="127" spans="1:13" x14ac:dyDescent="0.3">
      <c r="A127" s="48">
        <v>37770</v>
      </c>
      <c r="B127" s="49" t="s">
        <v>632</v>
      </c>
      <c r="C127">
        <f>VLOOKUP($B127,Tabla18[[Columna1]:[Color-picker]],17,0)</f>
        <v>0</v>
      </c>
      <c r="D127">
        <f>VLOOKUP($B127,Tabla18[[Columna1]:[Color-picker]],18,0)</f>
        <v>0</v>
      </c>
      <c r="E127" t="str">
        <f>VLOOKUP($B127,Tabla18[[Columna1]:[Color-picker]],19,0)</f>
        <v>CHAMARRA</v>
      </c>
      <c r="F127" t="str">
        <f>VLOOKUP($B127,Tabla18[[Columna1]:[Color-picker]],21,0)</f>
        <v>MANGA LARGA</v>
      </c>
      <c r="H127">
        <f>VLOOKUP($B127,Tabla18[[Columna1]:[Color-picker]],22,0)</f>
        <v>0</v>
      </c>
      <c r="M127" t="str">
        <f>VLOOKUP($B127,Tabla18[[Columna1]:[Color-picker]],7,0)</f>
        <v>Lavar a máquina
No usar blanqueador
Usar detergentes suaves
Secar Colgando</v>
      </c>
    </row>
    <row r="128" spans="1:13" x14ac:dyDescent="0.3">
      <c r="A128" s="48">
        <v>37771</v>
      </c>
      <c r="B128" s="49" t="s">
        <v>632</v>
      </c>
      <c r="C128">
        <f>VLOOKUP($B128,Tabla18[[Columna1]:[Color-picker]],17,0)</f>
        <v>0</v>
      </c>
      <c r="D128">
        <f>VLOOKUP($B128,Tabla18[[Columna1]:[Color-picker]],18,0)</f>
        <v>0</v>
      </c>
      <c r="E128" t="str">
        <f>VLOOKUP($B128,Tabla18[[Columna1]:[Color-picker]],19,0)</f>
        <v>CHAMARRA</v>
      </c>
      <c r="F128" t="str">
        <f>VLOOKUP($B128,Tabla18[[Columna1]:[Color-picker]],21,0)</f>
        <v>MANGA LARGA</v>
      </c>
      <c r="H128">
        <f>VLOOKUP($B128,Tabla18[[Columna1]:[Color-picker]],22,0)</f>
        <v>0</v>
      </c>
      <c r="M128" t="str">
        <f>VLOOKUP($B128,Tabla18[[Columna1]:[Color-picker]],7,0)</f>
        <v>Lavar a máquina
No usar blanqueador
Usar detergentes suaves
Secar Colgando</v>
      </c>
    </row>
    <row r="129" spans="1:13" x14ac:dyDescent="0.3">
      <c r="A129" s="48">
        <v>37772</v>
      </c>
      <c r="B129" s="49" t="s">
        <v>632</v>
      </c>
      <c r="C129">
        <f>VLOOKUP($B129,Tabla18[[Columna1]:[Color-picker]],17,0)</f>
        <v>0</v>
      </c>
      <c r="D129">
        <f>VLOOKUP($B129,Tabla18[[Columna1]:[Color-picker]],18,0)</f>
        <v>0</v>
      </c>
      <c r="E129" t="str">
        <f>VLOOKUP($B129,Tabla18[[Columna1]:[Color-picker]],19,0)</f>
        <v>CHAMARRA</v>
      </c>
      <c r="F129" t="str">
        <f>VLOOKUP($B129,Tabla18[[Columna1]:[Color-picker]],21,0)</f>
        <v>MANGA LARGA</v>
      </c>
      <c r="H129">
        <f>VLOOKUP($B129,Tabla18[[Columna1]:[Color-picker]],22,0)</f>
        <v>0</v>
      </c>
      <c r="M129" t="str">
        <f>VLOOKUP($B129,Tabla18[[Columna1]:[Color-picker]],7,0)</f>
        <v>Lavar a máquina
No usar blanqueador
Usar detergentes suaves
Secar Colgando</v>
      </c>
    </row>
    <row r="130" spans="1:13" x14ac:dyDescent="0.3">
      <c r="A130" s="48">
        <v>37773</v>
      </c>
      <c r="B130" s="49" t="s">
        <v>632</v>
      </c>
      <c r="C130">
        <f>VLOOKUP($B130,Tabla18[[Columna1]:[Color-picker]],17,0)</f>
        <v>0</v>
      </c>
      <c r="D130">
        <f>VLOOKUP($B130,Tabla18[[Columna1]:[Color-picker]],18,0)</f>
        <v>0</v>
      </c>
      <c r="E130" t="str">
        <f>VLOOKUP($B130,Tabla18[[Columna1]:[Color-picker]],19,0)</f>
        <v>CHAMARRA</v>
      </c>
      <c r="F130" t="str">
        <f>VLOOKUP($B130,Tabla18[[Columna1]:[Color-picker]],21,0)</f>
        <v>MANGA LARGA</v>
      </c>
      <c r="H130">
        <f>VLOOKUP($B130,Tabla18[[Columna1]:[Color-picker]],22,0)</f>
        <v>0</v>
      </c>
      <c r="M130" t="str">
        <f>VLOOKUP($B130,Tabla18[[Columna1]:[Color-picker]],7,0)</f>
        <v>Lavar a máquina
No usar blanqueador
Usar detergentes suaves
Secar Colgando</v>
      </c>
    </row>
    <row r="131" spans="1:13" x14ac:dyDescent="0.3">
      <c r="A131" s="48">
        <v>37774</v>
      </c>
      <c r="B131" s="49" t="s">
        <v>386</v>
      </c>
      <c r="C131">
        <f>VLOOKUP($B131,Tabla18[[Columna1]:[Color-picker]],17,0)</f>
        <v>0</v>
      </c>
      <c r="D131">
        <f>VLOOKUP($B131,Tabla18[[Columna1]:[Color-picker]],18,0)</f>
        <v>0</v>
      </c>
      <c r="E131" t="str">
        <f>VLOOKUP($B131,Tabla18[[Columna1]:[Color-picker]],19,0)</f>
        <v>PLAYERA</v>
      </c>
      <c r="F131" t="str">
        <f>VLOOKUP($B131,Tabla18[[Columna1]:[Color-picker]],21,0)</f>
        <v>SIN MANGA</v>
      </c>
      <c r="H131" t="str">
        <f>VLOOKUP($B131,Tabla18[[Columna1]:[Color-picker]],22,0)</f>
        <v>100% POLIESTER</v>
      </c>
      <c r="M131" t="str">
        <f>VLOOKUP($B131,Tabla18[[Columna1]:[Color-picker]],7,0)</f>
        <v>Lavar a máquina
No usar blanqueador
Usar detergentes suaves
Secar Colgando</v>
      </c>
    </row>
    <row r="132" spans="1:13" x14ac:dyDescent="0.3">
      <c r="A132" s="48">
        <v>37775</v>
      </c>
      <c r="B132" s="49" t="s">
        <v>386</v>
      </c>
      <c r="C132">
        <f>VLOOKUP($B132,Tabla18[[Columna1]:[Color-picker]],17,0)</f>
        <v>0</v>
      </c>
      <c r="D132">
        <f>VLOOKUP($B132,Tabla18[[Columna1]:[Color-picker]],18,0)</f>
        <v>0</v>
      </c>
      <c r="E132" t="str">
        <f>VLOOKUP($B132,Tabla18[[Columna1]:[Color-picker]],19,0)</f>
        <v>PLAYERA</v>
      </c>
      <c r="F132" t="str">
        <f>VLOOKUP($B132,Tabla18[[Columna1]:[Color-picker]],21,0)</f>
        <v>SIN MANGA</v>
      </c>
      <c r="H132" t="str">
        <f>VLOOKUP($B132,Tabla18[[Columna1]:[Color-picker]],22,0)</f>
        <v>100% POLIESTER</v>
      </c>
      <c r="M132" t="str">
        <f>VLOOKUP($B132,Tabla18[[Columna1]:[Color-picker]],7,0)</f>
        <v>Lavar a máquina
No usar blanqueador
Usar detergentes suaves
Secar Colgando</v>
      </c>
    </row>
    <row r="133" spans="1:13" x14ac:dyDescent="0.3">
      <c r="A133" s="48">
        <v>37776</v>
      </c>
      <c r="B133" s="49" t="s">
        <v>386</v>
      </c>
      <c r="C133">
        <f>VLOOKUP($B133,Tabla18[[Columna1]:[Color-picker]],17,0)</f>
        <v>0</v>
      </c>
      <c r="D133">
        <f>VLOOKUP($B133,Tabla18[[Columna1]:[Color-picker]],18,0)</f>
        <v>0</v>
      </c>
      <c r="E133" t="str">
        <f>VLOOKUP($B133,Tabla18[[Columna1]:[Color-picker]],19,0)</f>
        <v>PLAYERA</v>
      </c>
      <c r="F133" t="str">
        <f>VLOOKUP($B133,Tabla18[[Columna1]:[Color-picker]],21,0)</f>
        <v>SIN MANGA</v>
      </c>
      <c r="H133" t="str">
        <f>VLOOKUP($B133,Tabla18[[Columna1]:[Color-picker]],22,0)</f>
        <v>100% POLIESTER</v>
      </c>
      <c r="M133" t="str">
        <f>VLOOKUP($B133,Tabla18[[Columna1]:[Color-picker]],7,0)</f>
        <v>Lavar a máquina
No usar blanqueador
Usar detergentes suaves
Secar Colgando</v>
      </c>
    </row>
    <row r="134" spans="1:13" x14ac:dyDescent="0.3">
      <c r="A134" s="48">
        <v>37777</v>
      </c>
      <c r="B134" s="49" t="s">
        <v>386</v>
      </c>
      <c r="C134">
        <f>VLOOKUP($B134,Tabla18[[Columna1]:[Color-picker]],17,0)</f>
        <v>0</v>
      </c>
      <c r="D134">
        <f>VLOOKUP($B134,Tabla18[[Columna1]:[Color-picker]],18,0)</f>
        <v>0</v>
      </c>
      <c r="E134" t="str">
        <f>VLOOKUP($B134,Tabla18[[Columna1]:[Color-picker]],19,0)</f>
        <v>PLAYERA</v>
      </c>
      <c r="F134" t="str">
        <f>VLOOKUP($B134,Tabla18[[Columna1]:[Color-picker]],21,0)</f>
        <v>SIN MANGA</v>
      </c>
      <c r="H134" t="str">
        <f>VLOOKUP($B134,Tabla18[[Columna1]:[Color-picker]],22,0)</f>
        <v>100% POLIESTER</v>
      </c>
      <c r="M134" t="str">
        <f>VLOOKUP($B134,Tabla18[[Columna1]:[Color-picker]],7,0)</f>
        <v>Lavar a máquina
No usar blanqueador
Usar detergentes suaves
Secar Colgando</v>
      </c>
    </row>
    <row r="135" spans="1:13" x14ac:dyDescent="0.3">
      <c r="A135" s="48">
        <v>37778</v>
      </c>
      <c r="B135" s="49" t="s">
        <v>191</v>
      </c>
      <c r="C135">
        <f>VLOOKUP($B135,Tabla18[[Columna1]:[Color-picker]],17,0)</f>
        <v>0</v>
      </c>
      <c r="D135">
        <f>VLOOKUP($B135,Tabla18[[Columna1]:[Color-picker]],18,0)</f>
        <v>0</v>
      </c>
      <c r="E135" t="str">
        <f>VLOOKUP($B135,Tabla18[[Columna1]:[Color-picker]],19,0)</f>
        <v>BLUSA</v>
      </c>
      <c r="F135" t="str">
        <f>VLOOKUP($B135,Tabla18[[Columna1]:[Color-picker]],21,0)</f>
        <v>HOMBRO DESCUBIERTO</v>
      </c>
      <c r="H135">
        <f>VLOOKUP($B135,Tabla18[[Columna1]:[Color-picker]],22,0)</f>
        <v>0</v>
      </c>
      <c r="M135" t="str">
        <f>VLOOKUP($B135,Tabla18[[Columna1]:[Color-picker]],7,0)</f>
        <v>Lavar a máquina
No usar blanqueador
Usar detergentes suaves
Secar Colgando</v>
      </c>
    </row>
    <row r="136" spans="1:13" x14ac:dyDescent="0.3">
      <c r="A136" s="48">
        <v>37779</v>
      </c>
      <c r="B136" s="49" t="s">
        <v>191</v>
      </c>
      <c r="C136">
        <f>VLOOKUP($B136,Tabla18[[Columna1]:[Color-picker]],17,0)</f>
        <v>0</v>
      </c>
      <c r="D136">
        <f>VLOOKUP($B136,Tabla18[[Columna1]:[Color-picker]],18,0)</f>
        <v>0</v>
      </c>
      <c r="E136" t="str">
        <f>VLOOKUP($B136,Tabla18[[Columna1]:[Color-picker]],19,0)</f>
        <v>BLUSA</v>
      </c>
      <c r="F136" t="str">
        <f>VLOOKUP($B136,Tabla18[[Columna1]:[Color-picker]],21,0)</f>
        <v>HOMBRO DESCUBIERTO</v>
      </c>
      <c r="H136">
        <f>VLOOKUP($B136,Tabla18[[Columna1]:[Color-picker]],22,0)</f>
        <v>0</v>
      </c>
      <c r="M136" t="str">
        <f>VLOOKUP($B136,Tabla18[[Columna1]:[Color-picker]],7,0)</f>
        <v>Lavar a máquina
No usar blanqueador
Usar detergentes suaves
Secar Colgando</v>
      </c>
    </row>
    <row r="137" spans="1:13" x14ac:dyDescent="0.3">
      <c r="A137" s="48">
        <v>37780</v>
      </c>
      <c r="B137" s="49" t="s">
        <v>191</v>
      </c>
      <c r="C137">
        <f>VLOOKUP($B137,Tabla18[[Columna1]:[Color-picker]],17,0)</f>
        <v>0</v>
      </c>
      <c r="D137">
        <f>VLOOKUP($B137,Tabla18[[Columna1]:[Color-picker]],18,0)</f>
        <v>0</v>
      </c>
      <c r="E137" t="str">
        <f>VLOOKUP($B137,Tabla18[[Columna1]:[Color-picker]],19,0)</f>
        <v>BLUSA</v>
      </c>
      <c r="F137" t="str">
        <f>VLOOKUP($B137,Tabla18[[Columna1]:[Color-picker]],21,0)</f>
        <v>HOMBRO DESCUBIERTO</v>
      </c>
      <c r="H137">
        <f>VLOOKUP($B137,Tabla18[[Columna1]:[Color-picker]],22,0)</f>
        <v>0</v>
      </c>
      <c r="M137" t="str">
        <f>VLOOKUP($B137,Tabla18[[Columna1]:[Color-picker]],7,0)</f>
        <v>Lavar a máquina
No usar blanqueador
Usar detergentes suaves
Secar Colgando</v>
      </c>
    </row>
    <row r="138" spans="1:13" x14ac:dyDescent="0.3">
      <c r="A138" s="48">
        <v>37781</v>
      </c>
      <c r="B138" s="49" t="s">
        <v>681</v>
      </c>
      <c r="C138">
        <f>VLOOKUP($B138,Tabla18[[Columna1]:[Color-picker]],17,0)</f>
        <v>0</v>
      </c>
      <c r="D138">
        <f>VLOOKUP($B138,Tabla18[[Columna1]:[Color-picker]],18,0)</f>
        <v>0</v>
      </c>
      <c r="E138" t="str">
        <f>VLOOKUP($B138,Tabla18[[Columna1]:[Color-picker]],19,0)</f>
        <v>PLAYERA</v>
      </c>
      <c r="F138" t="str">
        <f>VLOOKUP($B138,Tabla18[[Columna1]:[Color-picker]],21,0)</f>
        <v>MANGA CORTA</v>
      </c>
      <c r="H138" t="str">
        <f>VLOOKUP($B138,Tabla18[[Columna1]:[Color-picker]],22,0)</f>
        <v>100% ALGODON</v>
      </c>
      <c r="M138" t="str">
        <f>VLOOKUP($B138,Tabla18[[Columna1]:[Color-picker]],7,0)</f>
        <v>Lavar a máquina
No usar blanqueador
Usar detergentes suaves
Secar Colgando</v>
      </c>
    </row>
    <row r="139" spans="1:13" x14ac:dyDescent="0.3">
      <c r="A139" s="48">
        <v>37782</v>
      </c>
      <c r="B139" s="49" t="s">
        <v>681</v>
      </c>
      <c r="C139">
        <f>VLOOKUP($B139,Tabla18[[Columna1]:[Color-picker]],17,0)</f>
        <v>0</v>
      </c>
      <c r="D139">
        <f>VLOOKUP($B139,Tabla18[[Columna1]:[Color-picker]],18,0)</f>
        <v>0</v>
      </c>
      <c r="E139" t="str">
        <f>VLOOKUP($B139,Tabla18[[Columna1]:[Color-picker]],19,0)</f>
        <v>PLAYERA</v>
      </c>
      <c r="F139" t="str">
        <f>VLOOKUP($B139,Tabla18[[Columna1]:[Color-picker]],21,0)</f>
        <v>MANGA CORTA</v>
      </c>
      <c r="H139" t="str">
        <f>VLOOKUP($B139,Tabla18[[Columna1]:[Color-picker]],22,0)</f>
        <v>100% ALGODON</v>
      </c>
      <c r="M139" t="str">
        <f>VLOOKUP($B139,Tabla18[[Columna1]:[Color-picker]],7,0)</f>
        <v>Lavar a máquina
No usar blanqueador
Usar detergentes suaves
Secar Colgando</v>
      </c>
    </row>
    <row r="140" spans="1:13" x14ac:dyDescent="0.3">
      <c r="A140" s="48">
        <v>37783</v>
      </c>
      <c r="B140" s="49" t="s">
        <v>681</v>
      </c>
      <c r="C140">
        <f>VLOOKUP($B140,Tabla18[[Columna1]:[Color-picker]],17,0)</f>
        <v>0</v>
      </c>
      <c r="D140">
        <f>VLOOKUP($B140,Tabla18[[Columna1]:[Color-picker]],18,0)</f>
        <v>0</v>
      </c>
      <c r="E140" t="str">
        <f>VLOOKUP($B140,Tabla18[[Columna1]:[Color-picker]],19,0)</f>
        <v>PLAYERA</v>
      </c>
      <c r="F140" t="str">
        <f>VLOOKUP($B140,Tabla18[[Columna1]:[Color-picker]],21,0)</f>
        <v>MANGA CORTA</v>
      </c>
      <c r="H140" t="str">
        <f>VLOOKUP($B140,Tabla18[[Columna1]:[Color-picker]],22,0)</f>
        <v>100% ALGODON</v>
      </c>
      <c r="M140" t="str">
        <f>VLOOKUP($B140,Tabla18[[Columna1]:[Color-picker]],7,0)</f>
        <v>Lavar a máquina
No usar blanqueador
Usar detergentes suaves
Secar Colgando</v>
      </c>
    </row>
    <row r="141" spans="1:13" x14ac:dyDescent="0.3">
      <c r="A141" s="48">
        <v>37784</v>
      </c>
      <c r="B141" s="49" t="s">
        <v>692</v>
      </c>
      <c r="C141">
        <f>VLOOKUP($B141,Tabla18[[Columna1]:[Color-picker]],17,0)</f>
        <v>0</v>
      </c>
      <c r="D141">
        <f>VLOOKUP($B141,Tabla18[[Columna1]:[Color-picker]],18,0)</f>
        <v>0</v>
      </c>
      <c r="E141" t="str">
        <f>VLOOKUP($B141,Tabla18[[Columna1]:[Color-picker]],19,0)</f>
        <v>PLAYERA</v>
      </c>
      <c r="F141" t="str">
        <f>VLOOKUP($B141,Tabla18[[Columna1]:[Color-picker]],21,0)</f>
        <v>CUELLO REDONDO</v>
      </c>
      <c r="H141">
        <f>VLOOKUP($B141,Tabla18[[Columna1]:[Color-picker]],22,0)</f>
        <v>0</v>
      </c>
      <c r="M141" t="str">
        <f>VLOOKUP($B141,Tabla18[[Columna1]:[Color-picker]],7,0)</f>
        <v>Lavar a máquina
No usar blanqueador
Usar detergentes suaves
Secar Colgando</v>
      </c>
    </row>
    <row r="142" spans="1:13" x14ac:dyDescent="0.3">
      <c r="A142" s="48">
        <v>37785</v>
      </c>
      <c r="B142" s="49" t="s">
        <v>692</v>
      </c>
      <c r="C142">
        <f>VLOOKUP($B142,Tabla18[[Columna1]:[Color-picker]],17,0)</f>
        <v>0</v>
      </c>
      <c r="D142">
        <f>VLOOKUP($B142,Tabla18[[Columna1]:[Color-picker]],18,0)</f>
        <v>0</v>
      </c>
      <c r="E142" t="str">
        <f>VLOOKUP($B142,Tabla18[[Columna1]:[Color-picker]],19,0)</f>
        <v>PLAYERA</v>
      </c>
      <c r="F142" t="str">
        <f>VLOOKUP($B142,Tabla18[[Columna1]:[Color-picker]],21,0)</f>
        <v>CUELLO REDONDO</v>
      </c>
      <c r="H142">
        <f>VLOOKUP($B142,Tabla18[[Columna1]:[Color-picker]],22,0)</f>
        <v>0</v>
      </c>
      <c r="M142" t="str">
        <f>VLOOKUP($B142,Tabla18[[Columna1]:[Color-picker]],7,0)</f>
        <v>Lavar a máquina
No usar blanqueador
Usar detergentes suaves
Secar Colgando</v>
      </c>
    </row>
    <row r="143" spans="1:13" x14ac:dyDescent="0.3">
      <c r="A143" s="48">
        <v>37786</v>
      </c>
      <c r="B143" s="49" t="s">
        <v>692</v>
      </c>
      <c r="C143">
        <f>VLOOKUP($B143,Tabla18[[Columna1]:[Color-picker]],17,0)</f>
        <v>0</v>
      </c>
      <c r="D143">
        <f>VLOOKUP($B143,Tabla18[[Columna1]:[Color-picker]],18,0)</f>
        <v>0</v>
      </c>
      <c r="E143" t="str">
        <f>VLOOKUP($B143,Tabla18[[Columna1]:[Color-picker]],19,0)</f>
        <v>PLAYERA</v>
      </c>
      <c r="F143" t="str">
        <f>VLOOKUP($B143,Tabla18[[Columna1]:[Color-picker]],21,0)</f>
        <v>CUELLO REDONDO</v>
      </c>
      <c r="H143">
        <f>VLOOKUP($B143,Tabla18[[Columna1]:[Color-picker]],22,0)</f>
        <v>0</v>
      </c>
      <c r="M143" t="str">
        <f>VLOOKUP($B143,Tabla18[[Columna1]:[Color-picker]],7,0)</f>
        <v>Lavar a máquina
No usar blanqueador
Usar detergentes suaves
Secar Colgando</v>
      </c>
    </row>
    <row r="144" spans="1:13" x14ac:dyDescent="0.3">
      <c r="A144" s="48">
        <v>37787</v>
      </c>
      <c r="B144" s="49" t="s">
        <v>707</v>
      </c>
      <c r="C144">
        <f>VLOOKUP($B144,Tabla18[[Columna1]:[Color-picker]],17,0)</f>
        <v>0</v>
      </c>
      <c r="D144">
        <f>VLOOKUP($B144,Tabla18[[Columna1]:[Color-picker]],18,0)</f>
        <v>0</v>
      </c>
      <c r="E144" t="str">
        <f>VLOOKUP($B144,Tabla18[[Columna1]:[Color-picker]],19,0)</f>
        <v>SUDADERA</v>
      </c>
      <c r="F144" t="str">
        <f>VLOOKUP($B144,Tabla18[[Columna1]:[Color-picker]],21,0)</f>
        <v>CUELLO REDONDO</v>
      </c>
      <c r="H144">
        <f>VLOOKUP($B144,Tabla18[[Columna1]:[Color-picker]],22,0)</f>
        <v>0</v>
      </c>
      <c r="M144" t="str">
        <f>VLOOKUP($B144,Tabla18[[Columna1]:[Color-picker]],7,0)</f>
        <v>Lavar a máquina
No usar blanqueador
Usar detergentes suaves
Secar Colgando</v>
      </c>
    </row>
    <row r="145" spans="1:13" x14ac:dyDescent="0.3">
      <c r="A145" s="48">
        <v>37788</v>
      </c>
      <c r="B145" s="49" t="s">
        <v>707</v>
      </c>
      <c r="C145">
        <f>VLOOKUP($B145,Tabla18[[Columna1]:[Color-picker]],17,0)</f>
        <v>0</v>
      </c>
      <c r="D145">
        <f>VLOOKUP($B145,Tabla18[[Columna1]:[Color-picker]],18,0)</f>
        <v>0</v>
      </c>
      <c r="E145" t="str">
        <f>VLOOKUP($B145,Tabla18[[Columna1]:[Color-picker]],19,0)</f>
        <v>SUDADERA</v>
      </c>
      <c r="F145" t="str">
        <f>VLOOKUP($B145,Tabla18[[Columna1]:[Color-picker]],21,0)</f>
        <v>CUELLO REDONDO</v>
      </c>
      <c r="H145">
        <f>VLOOKUP($B145,Tabla18[[Columna1]:[Color-picker]],22,0)</f>
        <v>0</v>
      </c>
      <c r="M145" t="str">
        <f>VLOOKUP($B145,Tabla18[[Columna1]:[Color-picker]],7,0)</f>
        <v>Lavar a máquina
No usar blanqueador
Usar detergentes suaves
Secar Colgando</v>
      </c>
    </row>
    <row r="146" spans="1:13" x14ac:dyDescent="0.3">
      <c r="A146" s="48">
        <v>37789</v>
      </c>
      <c r="B146" s="49" t="s">
        <v>707</v>
      </c>
      <c r="C146">
        <f>VLOOKUP($B146,Tabla18[[Columna1]:[Color-picker]],17,0)</f>
        <v>0</v>
      </c>
      <c r="D146">
        <f>VLOOKUP($B146,Tabla18[[Columna1]:[Color-picker]],18,0)</f>
        <v>0</v>
      </c>
      <c r="E146" t="str">
        <f>VLOOKUP($B146,Tabla18[[Columna1]:[Color-picker]],19,0)</f>
        <v>SUDADERA</v>
      </c>
      <c r="F146" t="str">
        <f>VLOOKUP($B146,Tabla18[[Columna1]:[Color-picker]],21,0)</f>
        <v>CUELLO REDONDO</v>
      </c>
      <c r="H146">
        <f>VLOOKUP($B146,Tabla18[[Columna1]:[Color-picker]],22,0)</f>
        <v>0</v>
      </c>
      <c r="M146" t="str">
        <f>VLOOKUP($B146,Tabla18[[Columna1]:[Color-picker]],7,0)</f>
        <v>Lavar a máquina
No usar blanqueador
Usar detergentes suaves
Secar Colgando</v>
      </c>
    </row>
    <row r="147" spans="1:13" x14ac:dyDescent="0.3">
      <c r="A147" s="48">
        <v>37790</v>
      </c>
      <c r="B147" s="49" t="s">
        <v>720</v>
      </c>
      <c r="C147">
        <f>VLOOKUP($B147,Tabla18[[Columna1]:[Color-picker]],17,0)</f>
        <v>0</v>
      </c>
      <c r="D147">
        <f>VLOOKUP($B147,Tabla18[[Columna1]:[Color-picker]],18,0)</f>
        <v>0</v>
      </c>
      <c r="E147" t="str">
        <f>VLOOKUP($B147,Tabla18[[Columna1]:[Color-picker]],19,0)</f>
        <v>ROPA INTERIOR</v>
      </c>
      <c r="F147" t="str">
        <f>VLOOKUP($B147,Tabla18[[Columna1]:[Color-picker]],21,0)</f>
        <v>BRASSIERE</v>
      </c>
      <c r="H147">
        <f>VLOOKUP($B147,Tabla18[[Columna1]:[Color-picker]],22,0)</f>
        <v>0</v>
      </c>
      <c r="M147" t="str">
        <f>VLOOKUP($B147,Tabla18[[Columna1]:[Color-picker]],7,0)</f>
        <v>Lavar a máquina
No usar blanqueador
Usar detergentes suaves
Secar Colgando</v>
      </c>
    </row>
    <row r="148" spans="1:13" x14ac:dyDescent="0.3">
      <c r="A148" s="48">
        <v>37791</v>
      </c>
      <c r="B148" s="49" t="s">
        <v>720</v>
      </c>
      <c r="C148">
        <f>VLOOKUP($B148,Tabla18[[Columna1]:[Color-picker]],17,0)</f>
        <v>0</v>
      </c>
      <c r="D148">
        <f>VLOOKUP($B148,Tabla18[[Columna1]:[Color-picker]],18,0)</f>
        <v>0</v>
      </c>
      <c r="E148" t="str">
        <f>VLOOKUP($B148,Tabla18[[Columna1]:[Color-picker]],19,0)</f>
        <v>ROPA INTERIOR</v>
      </c>
      <c r="F148" t="str">
        <f>VLOOKUP($B148,Tabla18[[Columna1]:[Color-picker]],21,0)</f>
        <v>BRASSIERE</v>
      </c>
      <c r="H148">
        <f>VLOOKUP($B148,Tabla18[[Columna1]:[Color-picker]],22,0)</f>
        <v>0</v>
      </c>
      <c r="M148" t="str">
        <f>VLOOKUP($B148,Tabla18[[Columna1]:[Color-picker]],7,0)</f>
        <v>Lavar a máquina
No usar blanqueador
Usar detergentes suaves
Secar Colgando</v>
      </c>
    </row>
    <row r="149" spans="1:13" x14ac:dyDescent="0.3">
      <c r="A149" s="48">
        <v>37792</v>
      </c>
      <c r="B149" s="49" t="s">
        <v>720</v>
      </c>
      <c r="C149">
        <f>VLOOKUP($B149,Tabla18[[Columna1]:[Color-picker]],17,0)</f>
        <v>0</v>
      </c>
      <c r="D149">
        <f>VLOOKUP($B149,Tabla18[[Columna1]:[Color-picker]],18,0)</f>
        <v>0</v>
      </c>
      <c r="E149" t="str">
        <f>VLOOKUP($B149,Tabla18[[Columna1]:[Color-picker]],19,0)</f>
        <v>ROPA INTERIOR</v>
      </c>
      <c r="F149" t="str">
        <f>VLOOKUP($B149,Tabla18[[Columna1]:[Color-picker]],21,0)</f>
        <v>BRASSIERE</v>
      </c>
      <c r="H149">
        <f>VLOOKUP($B149,Tabla18[[Columna1]:[Color-picker]],22,0)</f>
        <v>0</v>
      </c>
      <c r="M149" t="str">
        <f>VLOOKUP($B149,Tabla18[[Columna1]:[Color-picker]],7,0)</f>
        <v>Lavar a máquina
No usar blanqueador
Usar detergentes suaves
Secar Colgando</v>
      </c>
    </row>
    <row r="150" spans="1:13" x14ac:dyDescent="0.3">
      <c r="A150" s="48">
        <v>37793</v>
      </c>
      <c r="B150" s="49" t="s">
        <v>720</v>
      </c>
      <c r="C150">
        <f>VLOOKUP($B150,Tabla18[[Columna1]:[Color-picker]],17,0)</f>
        <v>0</v>
      </c>
      <c r="D150">
        <f>VLOOKUP($B150,Tabla18[[Columna1]:[Color-picker]],18,0)</f>
        <v>0</v>
      </c>
      <c r="E150" t="str">
        <f>VLOOKUP($B150,Tabla18[[Columna1]:[Color-picker]],19,0)</f>
        <v>ROPA INTERIOR</v>
      </c>
      <c r="F150" t="str">
        <f>VLOOKUP($B150,Tabla18[[Columna1]:[Color-picker]],21,0)</f>
        <v>BRASSIERE</v>
      </c>
      <c r="H150">
        <f>VLOOKUP($B150,Tabla18[[Columna1]:[Color-picker]],22,0)</f>
        <v>0</v>
      </c>
      <c r="M150" t="str">
        <f>VLOOKUP($B150,Tabla18[[Columna1]:[Color-picker]],7,0)</f>
        <v>Lavar a máquina
No usar blanqueador
Usar detergentes suaves
Secar Colgando</v>
      </c>
    </row>
    <row r="151" spans="1:13" x14ac:dyDescent="0.3">
      <c r="A151" s="48">
        <v>37794</v>
      </c>
      <c r="B151" s="49" t="s">
        <v>736</v>
      </c>
      <c r="C151">
        <f>VLOOKUP($B151,Tabla18[[Columna1]:[Color-picker]],17,0)</f>
        <v>0</v>
      </c>
      <c r="D151">
        <f>VLOOKUP($B151,Tabla18[[Columna1]:[Color-picker]],18,0)</f>
        <v>0</v>
      </c>
      <c r="E151" t="str">
        <f>VLOOKUP($B151,Tabla18[[Columna1]:[Color-picker]],19,0)</f>
        <v>PLAYERA</v>
      </c>
      <c r="F151" t="str">
        <f>VLOOKUP($B151,Tabla18[[Columna1]:[Color-picker]],21,0)</f>
        <v>CUELLO REDONDO</v>
      </c>
      <c r="H151" t="str">
        <f>VLOOKUP($B151,Tabla18[[Columna1]:[Color-picker]],22,0)</f>
        <v>100% POLIESTER</v>
      </c>
      <c r="M151" t="str">
        <f>VLOOKUP($B151,Tabla18[[Columna1]:[Color-picker]],7,0)</f>
        <v>Lavar a máquina
No usar blanqueador
Usar detergentes suaves
Secar Colgando</v>
      </c>
    </row>
    <row r="152" spans="1:13" x14ac:dyDescent="0.3">
      <c r="A152" s="48">
        <v>37795</v>
      </c>
      <c r="B152" s="49" t="s">
        <v>736</v>
      </c>
      <c r="C152">
        <f>VLOOKUP($B152,Tabla18[[Columna1]:[Color-picker]],17,0)</f>
        <v>0</v>
      </c>
      <c r="D152">
        <f>VLOOKUP($B152,Tabla18[[Columna1]:[Color-picker]],18,0)</f>
        <v>0</v>
      </c>
      <c r="E152" t="str">
        <f>VLOOKUP($B152,Tabla18[[Columna1]:[Color-picker]],19,0)</f>
        <v>PLAYERA</v>
      </c>
      <c r="F152" t="str">
        <f>VLOOKUP($B152,Tabla18[[Columna1]:[Color-picker]],21,0)</f>
        <v>CUELLO REDONDO</v>
      </c>
      <c r="H152" t="str">
        <f>VLOOKUP($B152,Tabla18[[Columna1]:[Color-picker]],22,0)</f>
        <v>100% POLIESTER</v>
      </c>
      <c r="M152" t="str">
        <f>VLOOKUP($B152,Tabla18[[Columna1]:[Color-picker]],7,0)</f>
        <v>Lavar a máquina
No usar blanqueador
Usar detergentes suaves
Secar Colgando</v>
      </c>
    </row>
    <row r="153" spans="1:13" x14ac:dyDescent="0.3">
      <c r="A153" s="48">
        <v>37796</v>
      </c>
      <c r="B153" s="49" t="s">
        <v>736</v>
      </c>
      <c r="C153">
        <f>VLOOKUP($B153,Tabla18[[Columna1]:[Color-picker]],17,0)</f>
        <v>0</v>
      </c>
      <c r="D153">
        <f>VLOOKUP($B153,Tabla18[[Columna1]:[Color-picker]],18,0)</f>
        <v>0</v>
      </c>
      <c r="E153" t="str">
        <f>VLOOKUP($B153,Tabla18[[Columna1]:[Color-picker]],19,0)</f>
        <v>PLAYERA</v>
      </c>
      <c r="F153" t="str">
        <f>VLOOKUP($B153,Tabla18[[Columna1]:[Color-picker]],21,0)</f>
        <v>CUELLO REDONDO</v>
      </c>
      <c r="H153" t="str">
        <f>VLOOKUP($B153,Tabla18[[Columna1]:[Color-picker]],22,0)</f>
        <v>100% POLIESTER</v>
      </c>
      <c r="M153" t="str">
        <f>VLOOKUP($B153,Tabla18[[Columna1]:[Color-picker]],7,0)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61"/>
  <sheetViews>
    <sheetView topLeftCell="A1622" workbookViewId="0">
      <selection activeCell="F1" sqref="F1:F1661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181</v>
      </c>
      <c r="D1">
        <v>11</v>
      </c>
      <c r="F1">
        <f>INDEX(IDS[],ROW(B11)/11)</f>
        <v>37646</v>
      </c>
    </row>
    <row r="2" spans="1:6" x14ac:dyDescent="0.3">
      <c r="A2" s="26" t="s">
        <v>126</v>
      </c>
      <c r="C2" t="s">
        <v>182</v>
      </c>
      <c r="D2">
        <v>151</v>
      </c>
      <c r="F2">
        <f>INDEX(IDS[],ROW(B12)/11)</f>
        <v>37646</v>
      </c>
    </row>
    <row r="3" spans="1:6" x14ac:dyDescent="0.3">
      <c r="A3" s="43">
        <v>37646</v>
      </c>
      <c r="C3" t="s">
        <v>183</v>
      </c>
      <c r="D3">
        <f>D1*D2</f>
        <v>1661</v>
      </c>
      <c r="F3">
        <f>INDEX(IDS[],ROW(B13)/11)</f>
        <v>37646</v>
      </c>
    </row>
    <row r="4" spans="1:6" x14ac:dyDescent="0.3">
      <c r="A4" s="43">
        <v>37647</v>
      </c>
      <c r="F4">
        <f>INDEX(IDS[],ROW(B14)/11)</f>
        <v>37646</v>
      </c>
    </row>
    <row r="5" spans="1:6" x14ac:dyDescent="0.3">
      <c r="A5" s="43">
        <v>37648</v>
      </c>
      <c r="F5">
        <f>INDEX(IDS[],ROW(B15)/11)</f>
        <v>37646</v>
      </c>
    </row>
    <row r="6" spans="1:6" x14ac:dyDescent="0.3">
      <c r="A6" s="43">
        <v>37649</v>
      </c>
      <c r="F6">
        <f>INDEX(IDS[],ROW(B16)/11)</f>
        <v>37646</v>
      </c>
    </row>
    <row r="7" spans="1:6" x14ac:dyDescent="0.3">
      <c r="A7" s="43">
        <v>37650</v>
      </c>
      <c r="F7">
        <f>INDEX(IDS[],ROW(B17)/11)</f>
        <v>37646</v>
      </c>
    </row>
    <row r="8" spans="1:6" x14ac:dyDescent="0.3">
      <c r="A8" s="43">
        <v>37651</v>
      </c>
      <c r="F8">
        <f>INDEX(IDS[],ROW(B18)/11)</f>
        <v>37646</v>
      </c>
    </row>
    <row r="9" spans="1:6" x14ac:dyDescent="0.3">
      <c r="A9" s="43">
        <v>37652</v>
      </c>
      <c r="F9">
        <f>INDEX(IDS[],ROW(B19)/11)</f>
        <v>37646</v>
      </c>
    </row>
    <row r="10" spans="1:6" x14ac:dyDescent="0.3">
      <c r="A10" s="43">
        <v>37653</v>
      </c>
      <c r="F10">
        <f>INDEX(IDS[],ROW(B20)/11)</f>
        <v>37646</v>
      </c>
    </row>
    <row r="11" spans="1:6" x14ac:dyDescent="0.3">
      <c r="A11" s="43">
        <v>37654</v>
      </c>
      <c r="F11">
        <f>INDEX(IDS[],ROW(B21)/11)</f>
        <v>37646</v>
      </c>
    </row>
    <row r="12" spans="1:6" x14ac:dyDescent="0.3">
      <c r="A12" s="43">
        <v>37655</v>
      </c>
      <c r="F12">
        <f>INDEX(IDS[],ROW(B22)/11)</f>
        <v>37647</v>
      </c>
    </row>
    <row r="13" spans="1:6" x14ac:dyDescent="0.3">
      <c r="A13" s="43">
        <v>37656</v>
      </c>
      <c r="F13">
        <f>INDEX(IDS[],ROW(B23)/11)</f>
        <v>37647</v>
      </c>
    </row>
    <row r="14" spans="1:6" x14ac:dyDescent="0.3">
      <c r="A14" s="43">
        <v>37657</v>
      </c>
      <c r="F14">
        <f>INDEX(IDS[],ROW(B24)/11)</f>
        <v>37647</v>
      </c>
    </row>
    <row r="15" spans="1:6" x14ac:dyDescent="0.3">
      <c r="A15" s="43">
        <v>37658</v>
      </c>
      <c r="F15">
        <f>INDEX(IDS[],ROW(B25)/11)</f>
        <v>37647</v>
      </c>
    </row>
    <row r="16" spans="1:6" x14ac:dyDescent="0.3">
      <c r="A16" s="43">
        <v>37659</v>
      </c>
      <c r="F16">
        <f>INDEX(IDS[],ROW(B26)/11)</f>
        <v>37647</v>
      </c>
    </row>
    <row r="17" spans="1:6" x14ac:dyDescent="0.3">
      <c r="A17" s="43">
        <v>37660</v>
      </c>
      <c r="F17">
        <f>INDEX(IDS[],ROW(B27)/11)</f>
        <v>37647</v>
      </c>
    </row>
    <row r="18" spans="1:6" x14ac:dyDescent="0.3">
      <c r="A18" s="43">
        <v>37661</v>
      </c>
      <c r="F18">
        <f>INDEX(IDS[],ROW(B28)/11)</f>
        <v>37647</v>
      </c>
    </row>
    <row r="19" spans="1:6" x14ac:dyDescent="0.3">
      <c r="A19" s="43">
        <v>37662</v>
      </c>
      <c r="F19">
        <f>INDEX(IDS[],ROW(B29)/11)</f>
        <v>37647</v>
      </c>
    </row>
    <row r="20" spans="1:6" x14ac:dyDescent="0.3">
      <c r="A20" s="43">
        <v>37663</v>
      </c>
      <c r="F20">
        <f>INDEX(IDS[],ROW(B30)/11)</f>
        <v>37647</v>
      </c>
    </row>
    <row r="21" spans="1:6" x14ac:dyDescent="0.3">
      <c r="A21" s="43">
        <v>37664</v>
      </c>
      <c r="F21">
        <f>INDEX(IDS[],ROW(B31)/11)</f>
        <v>37647</v>
      </c>
    </row>
    <row r="22" spans="1:6" x14ac:dyDescent="0.3">
      <c r="A22" s="43">
        <v>37665</v>
      </c>
      <c r="F22">
        <f>INDEX(IDS[],ROW(B32)/11)</f>
        <v>37647</v>
      </c>
    </row>
    <row r="23" spans="1:6" x14ac:dyDescent="0.3">
      <c r="A23" s="43">
        <v>37666</v>
      </c>
      <c r="F23">
        <f>INDEX(IDS[],ROW(B33)/11)</f>
        <v>37648</v>
      </c>
    </row>
    <row r="24" spans="1:6" x14ac:dyDescent="0.3">
      <c r="A24" s="43">
        <v>37667</v>
      </c>
      <c r="F24">
        <f>INDEX(IDS[],ROW(B34)/11)</f>
        <v>37648</v>
      </c>
    </row>
    <row r="25" spans="1:6" x14ac:dyDescent="0.3">
      <c r="A25" s="43">
        <v>37668</v>
      </c>
      <c r="F25">
        <f>INDEX(IDS[],ROW(B35)/11)</f>
        <v>37648</v>
      </c>
    </row>
    <row r="26" spans="1:6" x14ac:dyDescent="0.3">
      <c r="A26" s="43">
        <v>37669</v>
      </c>
      <c r="F26">
        <f>INDEX(IDS[],ROW(B36)/11)</f>
        <v>37648</v>
      </c>
    </row>
    <row r="27" spans="1:6" x14ac:dyDescent="0.3">
      <c r="A27" s="43">
        <v>37670</v>
      </c>
      <c r="F27">
        <f>INDEX(IDS[],ROW(B37)/11)</f>
        <v>37648</v>
      </c>
    </row>
    <row r="28" spans="1:6" x14ac:dyDescent="0.3">
      <c r="A28" s="43">
        <v>37671</v>
      </c>
      <c r="F28">
        <f>INDEX(IDS[],ROW(B38)/11)</f>
        <v>37648</v>
      </c>
    </row>
    <row r="29" spans="1:6" x14ac:dyDescent="0.3">
      <c r="A29" s="43">
        <v>37672</v>
      </c>
      <c r="F29">
        <f>INDEX(IDS[],ROW(B39)/11)</f>
        <v>37648</v>
      </c>
    </row>
    <row r="30" spans="1:6" x14ac:dyDescent="0.3">
      <c r="A30" s="43">
        <v>37673</v>
      </c>
      <c r="F30">
        <f>INDEX(IDS[],ROW(B40)/11)</f>
        <v>37648</v>
      </c>
    </row>
    <row r="31" spans="1:6" x14ac:dyDescent="0.3">
      <c r="A31" s="43">
        <v>37674</v>
      </c>
      <c r="F31">
        <f>INDEX(IDS[],ROW(B41)/11)</f>
        <v>37648</v>
      </c>
    </row>
    <row r="32" spans="1:6" x14ac:dyDescent="0.3">
      <c r="A32" s="43">
        <v>37675</v>
      </c>
      <c r="F32">
        <f>INDEX(IDS[],ROW(B42)/11)</f>
        <v>37648</v>
      </c>
    </row>
    <row r="33" spans="1:6" x14ac:dyDescent="0.3">
      <c r="A33" s="43">
        <v>37676</v>
      </c>
      <c r="F33">
        <f>INDEX(IDS[],ROW(B43)/11)</f>
        <v>37648</v>
      </c>
    </row>
    <row r="34" spans="1:6" x14ac:dyDescent="0.3">
      <c r="A34" s="43">
        <v>37677</v>
      </c>
      <c r="F34">
        <f>INDEX(IDS[],ROW(B44)/11)</f>
        <v>37649</v>
      </c>
    </row>
    <row r="35" spans="1:6" x14ac:dyDescent="0.3">
      <c r="A35" s="43">
        <v>37678</v>
      </c>
      <c r="F35">
        <f>INDEX(IDS[],ROW(B45)/11)</f>
        <v>37649</v>
      </c>
    </row>
    <row r="36" spans="1:6" x14ac:dyDescent="0.3">
      <c r="A36" s="43">
        <v>37679</v>
      </c>
      <c r="F36">
        <f>INDEX(IDS[],ROW(B46)/11)</f>
        <v>37649</v>
      </c>
    </row>
    <row r="37" spans="1:6" x14ac:dyDescent="0.3">
      <c r="A37" s="43">
        <v>37680</v>
      </c>
      <c r="F37">
        <f>INDEX(IDS[],ROW(B47)/11)</f>
        <v>37649</v>
      </c>
    </row>
    <row r="38" spans="1:6" x14ac:dyDescent="0.3">
      <c r="A38" s="43">
        <v>37681</v>
      </c>
      <c r="F38">
        <f>INDEX(IDS[],ROW(B48)/11)</f>
        <v>37649</v>
      </c>
    </row>
    <row r="39" spans="1:6" x14ac:dyDescent="0.3">
      <c r="A39" s="43">
        <v>37682</v>
      </c>
      <c r="F39">
        <f>INDEX(IDS[],ROW(B49)/11)</f>
        <v>37649</v>
      </c>
    </row>
    <row r="40" spans="1:6" x14ac:dyDescent="0.3">
      <c r="A40" s="43">
        <v>37683</v>
      </c>
      <c r="F40">
        <f>INDEX(IDS[],ROW(B50)/11)</f>
        <v>37649</v>
      </c>
    </row>
    <row r="41" spans="1:6" x14ac:dyDescent="0.3">
      <c r="A41" s="43">
        <v>37684</v>
      </c>
      <c r="F41">
        <f>INDEX(IDS[],ROW(B51)/11)</f>
        <v>37649</v>
      </c>
    </row>
    <row r="42" spans="1:6" x14ac:dyDescent="0.3">
      <c r="A42" s="43">
        <v>37685</v>
      </c>
      <c r="F42">
        <f>INDEX(IDS[],ROW(B52)/11)</f>
        <v>37649</v>
      </c>
    </row>
    <row r="43" spans="1:6" x14ac:dyDescent="0.3">
      <c r="A43" s="43">
        <v>37686</v>
      </c>
      <c r="F43">
        <f>INDEX(IDS[],ROW(B53)/11)</f>
        <v>37649</v>
      </c>
    </row>
    <row r="44" spans="1:6" x14ac:dyDescent="0.3">
      <c r="A44" s="43">
        <v>37687</v>
      </c>
      <c r="F44">
        <f>INDEX(IDS[],ROW(B54)/11)</f>
        <v>37649</v>
      </c>
    </row>
    <row r="45" spans="1:6" x14ac:dyDescent="0.3">
      <c r="A45" s="43">
        <v>37688</v>
      </c>
      <c r="F45">
        <f>INDEX(IDS[],ROW(B55)/11)</f>
        <v>37650</v>
      </c>
    </row>
    <row r="46" spans="1:6" x14ac:dyDescent="0.3">
      <c r="A46" s="43">
        <v>37689</v>
      </c>
      <c r="F46">
        <f>INDEX(IDS[],ROW(B56)/11)</f>
        <v>37650</v>
      </c>
    </row>
    <row r="47" spans="1:6" x14ac:dyDescent="0.3">
      <c r="A47" s="43">
        <v>37690</v>
      </c>
      <c r="F47">
        <f>INDEX(IDS[],ROW(B57)/11)</f>
        <v>37650</v>
      </c>
    </row>
    <row r="48" spans="1:6" x14ac:dyDescent="0.3">
      <c r="A48" s="43">
        <v>37691</v>
      </c>
      <c r="F48">
        <f>INDEX(IDS[],ROW(B58)/11)</f>
        <v>37650</v>
      </c>
    </row>
    <row r="49" spans="1:6" x14ac:dyDescent="0.3">
      <c r="A49" s="43">
        <v>37692</v>
      </c>
      <c r="F49">
        <f>INDEX(IDS[],ROW(B59)/11)</f>
        <v>37650</v>
      </c>
    </row>
    <row r="50" spans="1:6" x14ac:dyDescent="0.3">
      <c r="A50" s="43">
        <v>37693</v>
      </c>
      <c r="F50">
        <f>INDEX(IDS[],ROW(B60)/11)</f>
        <v>37650</v>
      </c>
    </row>
    <row r="51" spans="1:6" x14ac:dyDescent="0.3">
      <c r="A51" s="43">
        <v>37694</v>
      </c>
      <c r="F51">
        <f>INDEX(IDS[],ROW(B61)/11)</f>
        <v>37650</v>
      </c>
    </row>
    <row r="52" spans="1:6" x14ac:dyDescent="0.3">
      <c r="A52" s="43">
        <v>37695</v>
      </c>
      <c r="F52">
        <f>INDEX(IDS[],ROW(B62)/11)</f>
        <v>37650</v>
      </c>
    </row>
    <row r="53" spans="1:6" x14ac:dyDescent="0.3">
      <c r="A53" s="43">
        <v>37696</v>
      </c>
      <c r="F53">
        <f>INDEX(IDS[],ROW(B63)/11)</f>
        <v>37650</v>
      </c>
    </row>
    <row r="54" spans="1:6" x14ac:dyDescent="0.3">
      <c r="A54" s="43">
        <v>37697</v>
      </c>
      <c r="F54">
        <f>INDEX(IDS[],ROW(B64)/11)</f>
        <v>37650</v>
      </c>
    </row>
    <row r="55" spans="1:6" x14ac:dyDescent="0.3">
      <c r="A55" s="43">
        <v>37698</v>
      </c>
      <c r="F55">
        <f>INDEX(IDS[],ROW(B65)/11)</f>
        <v>37650</v>
      </c>
    </row>
    <row r="56" spans="1:6" x14ac:dyDescent="0.3">
      <c r="A56" s="43">
        <v>37699</v>
      </c>
      <c r="F56">
        <f>INDEX(IDS[],ROW(B66)/11)</f>
        <v>37651</v>
      </c>
    </row>
    <row r="57" spans="1:6" x14ac:dyDescent="0.3">
      <c r="A57" s="43">
        <v>37700</v>
      </c>
      <c r="F57">
        <f>INDEX(IDS[],ROW(B67)/11)</f>
        <v>37651</v>
      </c>
    </row>
    <row r="58" spans="1:6" x14ac:dyDescent="0.3">
      <c r="A58" s="43">
        <v>37701</v>
      </c>
      <c r="F58">
        <f>INDEX(IDS[],ROW(B68)/11)</f>
        <v>37651</v>
      </c>
    </row>
    <row r="59" spans="1:6" x14ac:dyDescent="0.3">
      <c r="A59" s="43">
        <v>37702</v>
      </c>
      <c r="F59">
        <f>INDEX(IDS[],ROW(B69)/11)</f>
        <v>37651</v>
      </c>
    </row>
    <row r="60" spans="1:6" x14ac:dyDescent="0.3">
      <c r="A60" s="43">
        <v>37703</v>
      </c>
      <c r="F60">
        <f>INDEX(IDS[],ROW(B70)/11)</f>
        <v>37651</v>
      </c>
    </row>
    <row r="61" spans="1:6" x14ac:dyDescent="0.3">
      <c r="A61" s="43">
        <v>37704</v>
      </c>
      <c r="F61">
        <f>INDEX(IDS[],ROW(B71)/11)</f>
        <v>37651</v>
      </c>
    </row>
    <row r="62" spans="1:6" x14ac:dyDescent="0.3">
      <c r="A62" s="43">
        <v>37705</v>
      </c>
      <c r="F62">
        <f>INDEX(IDS[],ROW(B72)/11)</f>
        <v>37651</v>
      </c>
    </row>
    <row r="63" spans="1:6" x14ac:dyDescent="0.3">
      <c r="A63" s="43">
        <v>37706</v>
      </c>
      <c r="F63">
        <f>INDEX(IDS[],ROW(B73)/11)</f>
        <v>37651</v>
      </c>
    </row>
    <row r="64" spans="1:6" x14ac:dyDescent="0.3">
      <c r="A64" s="43">
        <v>37707</v>
      </c>
      <c r="F64">
        <f>INDEX(IDS[],ROW(B74)/11)</f>
        <v>37651</v>
      </c>
    </row>
    <row r="65" spans="1:6" x14ac:dyDescent="0.3">
      <c r="A65" s="43">
        <v>37708</v>
      </c>
      <c r="F65">
        <f>INDEX(IDS[],ROW(B75)/11)</f>
        <v>37651</v>
      </c>
    </row>
    <row r="66" spans="1:6" x14ac:dyDescent="0.3">
      <c r="A66" s="43">
        <v>37709</v>
      </c>
      <c r="F66">
        <f>INDEX(IDS[],ROW(B76)/11)</f>
        <v>37651</v>
      </c>
    </row>
    <row r="67" spans="1:6" x14ac:dyDescent="0.3">
      <c r="A67" s="43">
        <v>37710</v>
      </c>
      <c r="F67">
        <f>INDEX(IDS[],ROW(B77)/11)</f>
        <v>37652</v>
      </c>
    </row>
    <row r="68" spans="1:6" x14ac:dyDescent="0.3">
      <c r="A68" s="43">
        <v>37711</v>
      </c>
      <c r="F68">
        <f>INDEX(IDS[],ROW(B78)/11)</f>
        <v>37652</v>
      </c>
    </row>
    <row r="69" spans="1:6" x14ac:dyDescent="0.3">
      <c r="A69" s="43">
        <v>37712</v>
      </c>
      <c r="F69">
        <f>INDEX(IDS[],ROW(B79)/11)</f>
        <v>37652</v>
      </c>
    </row>
    <row r="70" spans="1:6" x14ac:dyDescent="0.3">
      <c r="A70" s="43">
        <v>37713</v>
      </c>
      <c r="F70">
        <f>INDEX(IDS[],ROW(B80)/11)</f>
        <v>37652</v>
      </c>
    </row>
    <row r="71" spans="1:6" x14ac:dyDescent="0.3">
      <c r="A71" s="43">
        <v>37714</v>
      </c>
      <c r="F71">
        <f>INDEX(IDS[],ROW(B81)/11)</f>
        <v>37652</v>
      </c>
    </row>
    <row r="72" spans="1:6" x14ac:dyDescent="0.3">
      <c r="A72" s="43">
        <v>37715</v>
      </c>
      <c r="F72">
        <f>INDEX(IDS[],ROW(B82)/11)</f>
        <v>37652</v>
      </c>
    </row>
    <row r="73" spans="1:6" x14ac:dyDescent="0.3">
      <c r="A73" s="43">
        <v>37716</v>
      </c>
      <c r="F73">
        <f>INDEX(IDS[],ROW(B83)/11)</f>
        <v>37652</v>
      </c>
    </row>
    <row r="74" spans="1:6" x14ac:dyDescent="0.3">
      <c r="A74" s="43">
        <v>37717</v>
      </c>
      <c r="F74">
        <f>INDEX(IDS[],ROW(B84)/11)</f>
        <v>37652</v>
      </c>
    </row>
    <row r="75" spans="1:6" x14ac:dyDescent="0.3">
      <c r="A75" s="43">
        <v>37718</v>
      </c>
      <c r="F75">
        <f>INDEX(IDS[],ROW(B85)/11)</f>
        <v>37652</v>
      </c>
    </row>
    <row r="76" spans="1:6" x14ac:dyDescent="0.3">
      <c r="A76" s="43">
        <v>37719</v>
      </c>
      <c r="F76">
        <f>INDEX(IDS[],ROW(B86)/11)</f>
        <v>37652</v>
      </c>
    </row>
    <row r="77" spans="1:6" x14ac:dyDescent="0.3">
      <c r="A77" s="43">
        <v>37720</v>
      </c>
      <c r="F77">
        <f>INDEX(IDS[],ROW(B87)/11)</f>
        <v>37652</v>
      </c>
    </row>
    <row r="78" spans="1:6" x14ac:dyDescent="0.3">
      <c r="A78" s="43">
        <v>37721</v>
      </c>
      <c r="F78">
        <f>INDEX(IDS[],ROW(B88)/11)</f>
        <v>37653</v>
      </c>
    </row>
    <row r="79" spans="1:6" x14ac:dyDescent="0.3">
      <c r="A79" s="43">
        <v>37722</v>
      </c>
      <c r="F79">
        <f>INDEX(IDS[],ROW(B89)/11)</f>
        <v>37653</v>
      </c>
    </row>
    <row r="80" spans="1:6" x14ac:dyDescent="0.3">
      <c r="A80" s="43">
        <v>37723</v>
      </c>
      <c r="F80">
        <f>INDEX(IDS[],ROW(B90)/11)</f>
        <v>37653</v>
      </c>
    </row>
    <row r="81" spans="1:6" x14ac:dyDescent="0.3">
      <c r="A81" s="43">
        <v>37724</v>
      </c>
      <c r="F81">
        <f>INDEX(IDS[],ROW(B91)/11)</f>
        <v>37653</v>
      </c>
    </row>
    <row r="82" spans="1:6" x14ac:dyDescent="0.3">
      <c r="A82" s="43">
        <v>37725</v>
      </c>
      <c r="F82">
        <f>INDEX(IDS[],ROW(B92)/11)</f>
        <v>37653</v>
      </c>
    </row>
    <row r="83" spans="1:6" x14ac:dyDescent="0.3">
      <c r="A83" s="43">
        <v>37726</v>
      </c>
      <c r="F83">
        <f>INDEX(IDS[],ROW(B93)/11)</f>
        <v>37653</v>
      </c>
    </row>
    <row r="84" spans="1:6" x14ac:dyDescent="0.3">
      <c r="A84" s="43">
        <v>37727</v>
      </c>
      <c r="F84">
        <f>INDEX(IDS[],ROW(B94)/11)</f>
        <v>37653</v>
      </c>
    </row>
    <row r="85" spans="1:6" x14ac:dyDescent="0.3">
      <c r="A85" s="43">
        <v>37728</v>
      </c>
      <c r="F85">
        <f>INDEX(IDS[],ROW(B95)/11)</f>
        <v>37653</v>
      </c>
    </row>
    <row r="86" spans="1:6" x14ac:dyDescent="0.3">
      <c r="A86" s="43">
        <v>37729</v>
      </c>
      <c r="F86">
        <f>INDEX(IDS[],ROW(B96)/11)</f>
        <v>37653</v>
      </c>
    </row>
    <row r="87" spans="1:6" x14ac:dyDescent="0.3">
      <c r="A87" s="43">
        <v>37730</v>
      </c>
      <c r="F87">
        <f>INDEX(IDS[],ROW(B97)/11)</f>
        <v>37653</v>
      </c>
    </row>
    <row r="88" spans="1:6" x14ac:dyDescent="0.3">
      <c r="A88" s="43">
        <v>37731</v>
      </c>
      <c r="F88">
        <f>INDEX(IDS[],ROW(B98)/11)</f>
        <v>37653</v>
      </c>
    </row>
    <row r="89" spans="1:6" x14ac:dyDescent="0.3">
      <c r="A89" s="43">
        <v>37732</v>
      </c>
      <c r="F89">
        <f>INDEX(IDS[],ROW(B99)/11)</f>
        <v>37654</v>
      </c>
    </row>
    <row r="90" spans="1:6" x14ac:dyDescent="0.3">
      <c r="A90" s="43">
        <v>37733</v>
      </c>
      <c r="F90">
        <f>INDEX(IDS[],ROW(B100)/11)</f>
        <v>37654</v>
      </c>
    </row>
    <row r="91" spans="1:6" x14ac:dyDescent="0.3">
      <c r="A91" s="43">
        <v>37734</v>
      </c>
      <c r="F91">
        <f>INDEX(IDS[],ROW(B101)/11)</f>
        <v>37654</v>
      </c>
    </row>
    <row r="92" spans="1:6" x14ac:dyDescent="0.3">
      <c r="A92" s="43">
        <v>37735</v>
      </c>
      <c r="F92">
        <f>INDEX(IDS[],ROW(B102)/11)</f>
        <v>37654</v>
      </c>
    </row>
    <row r="93" spans="1:6" x14ac:dyDescent="0.3">
      <c r="A93" s="43">
        <v>37736</v>
      </c>
      <c r="F93">
        <f>INDEX(IDS[],ROW(B103)/11)</f>
        <v>37654</v>
      </c>
    </row>
    <row r="94" spans="1:6" x14ac:dyDescent="0.3">
      <c r="A94" s="43">
        <v>37737</v>
      </c>
      <c r="F94">
        <f>INDEX(IDS[],ROW(B104)/11)</f>
        <v>37654</v>
      </c>
    </row>
    <row r="95" spans="1:6" x14ac:dyDescent="0.3">
      <c r="A95" s="43">
        <v>37738</v>
      </c>
      <c r="F95">
        <f>INDEX(IDS[],ROW(B105)/11)</f>
        <v>37654</v>
      </c>
    </row>
    <row r="96" spans="1:6" x14ac:dyDescent="0.3">
      <c r="A96" s="43">
        <v>37739</v>
      </c>
      <c r="F96">
        <f>INDEX(IDS[],ROW(B106)/11)</f>
        <v>37654</v>
      </c>
    </row>
    <row r="97" spans="1:6" x14ac:dyDescent="0.3">
      <c r="A97" s="43">
        <v>37740</v>
      </c>
      <c r="F97">
        <f>INDEX(IDS[],ROW(B107)/11)</f>
        <v>37654</v>
      </c>
    </row>
    <row r="98" spans="1:6" x14ac:dyDescent="0.3">
      <c r="A98" s="43">
        <v>37741</v>
      </c>
      <c r="F98">
        <f>INDEX(IDS[],ROW(B108)/11)</f>
        <v>37654</v>
      </c>
    </row>
    <row r="99" spans="1:6" x14ac:dyDescent="0.3">
      <c r="A99" s="48">
        <v>37742</v>
      </c>
      <c r="F99">
        <f>INDEX(IDS[],ROW(B109)/11)</f>
        <v>37654</v>
      </c>
    </row>
    <row r="100" spans="1:6" x14ac:dyDescent="0.3">
      <c r="A100" s="48">
        <v>37743</v>
      </c>
      <c r="F100">
        <f>INDEX(IDS[],ROW(B110)/11)</f>
        <v>37655</v>
      </c>
    </row>
    <row r="101" spans="1:6" x14ac:dyDescent="0.3">
      <c r="A101" s="48">
        <v>37744</v>
      </c>
      <c r="F101">
        <f>INDEX(IDS[],ROW(B111)/11)</f>
        <v>37655</v>
      </c>
    </row>
    <row r="102" spans="1:6" x14ac:dyDescent="0.3">
      <c r="A102" s="48">
        <v>37745</v>
      </c>
      <c r="F102">
        <f>INDEX(IDS[],ROW(B112)/11)</f>
        <v>37655</v>
      </c>
    </row>
    <row r="103" spans="1:6" x14ac:dyDescent="0.3">
      <c r="A103" s="48">
        <v>37746</v>
      </c>
      <c r="F103">
        <f>INDEX(IDS[],ROW(B113)/11)</f>
        <v>37655</v>
      </c>
    </row>
    <row r="104" spans="1:6" x14ac:dyDescent="0.3">
      <c r="A104" s="48">
        <v>37747</v>
      </c>
      <c r="F104">
        <f>INDEX(IDS[],ROW(B114)/11)</f>
        <v>37655</v>
      </c>
    </row>
    <row r="105" spans="1:6" x14ac:dyDescent="0.3">
      <c r="A105" s="48">
        <v>37748</v>
      </c>
      <c r="F105">
        <f>INDEX(IDS[],ROW(B115)/11)</f>
        <v>37655</v>
      </c>
    </row>
    <row r="106" spans="1:6" x14ac:dyDescent="0.3">
      <c r="A106" s="48">
        <v>37749</v>
      </c>
      <c r="F106">
        <f>INDEX(IDS[],ROW(B116)/11)</f>
        <v>37655</v>
      </c>
    </row>
    <row r="107" spans="1:6" x14ac:dyDescent="0.3">
      <c r="A107" s="48">
        <v>37750</v>
      </c>
      <c r="F107">
        <f>INDEX(IDS[],ROW(B117)/11)</f>
        <v>37655</v>
      </c>
    </row>
    <row r="108" spans="1:6" x14ac:dyDescent="0.3">
      <c r="A108" s="48">
        <v>37751</v>
      </c>
      <c r="F108">
        <f>INDEX(IDS[],ROW(B118)/11)</f>
        <v>37655</v>
      </c>
    </row>
    <row r="109" spans="1:6" x14ac:dyDescent="0.3">
      <c r="A109" s="48">
        <v>37752</v>
      </c>
      <c r="F109">
        <f>INDEX(IDS[],ROW(B119)/11)</f>
        <v>37655</v>
      </c>
    </row>
    <row r="110" spans="1:6" x14ac:dyDescent="0.3">
      <c r="A110" s="48">
        <v>37753</v>
      </c>
      <c r="F110">
        <f>INDEX(IDS[],ROW(B120)/11)</f>
        <v>37655</v>
      </c>
    </row>
    <row r="111" spans="1:6" x14ac:dyDescent="0.3">
      <c r="A111" s="48">
        <v>37754</v>
      </c>
      <c r="F111">
        <f>INDEX(IDS[],ROW(B121)/11)</f>
        <v>37656</v>
      </c>
    </row>
    <row r="112" spans="1:6" x14ac:dyDescent="0.3">
      <c r="A112" s="48">
        <v>37755</v>
      </c>
      <c r="F112">
        <f>INDEX(IDS[],ROW(B122)/11)</f>
        <v>37656</v>
      </c>
    </row>
    <row r="113" spans="1:6" x14ac:dyDescent="0.3">
      <c r="A113" s="48">
        <v>37756</v>
      </c>
      <c r="F113">
        <f>INDEX(IDS[],ROW(B123)/11)</f>
        <v>37656</v>
      </c>
    </row>
    <row r="114" spans="1:6" x14ac:dyDescent="0.3">
      <c r="A114" s="48">
        <v>37757</v>
      </c>
      <c r="F114">
        <f>INDEX(IDS[],ROW(B124)/11)</f>
        <v>37656</v>
      </c>
    </row>
    <row r="115" spans="1:6" x14ac:dyDescent="0.3">
      <c r="A115" s="48">
        <v>37758</v>
      </c>
      <c r="F115">
        <f>INDEX(IDS[],ROW(B125)/11)</f>
        <v>37656</v>
      </c>
    </row>
    <row r="116" spans="1:6" x14ac:dyDescent="0.3">
      <c r="A116" s="48">
        <v>37759</v>
      </c>
      <c r="F116">
        <f>INDEX(IDS[],ROW(B126)/11)</f>
        <v>37656</v>
      </c>
    </row>
    <row r="117" spans="1:6" x14ac:dyDescent="0.3">
      <c r="A117" s="48">
        <v>37760</v>
      </c>
      <c r="F117">
        <f>INDEX(IDS[],ROW(B127)/11)</f>
        <v>37656</v>
      </c>
    </row>
    <row r="118" spans="1:6" x14ac:dyDescent="0.3">
      <c r="A118" s="48">
        <v>37761</v>
      </c>
      <c r="F118">
        <f>INDEX(IDS[],ROW(B128)/11)</f>
        <v>37656</v>
      </c>
    </row>
    <row r="119" spans="1:6" x14ac:dyDescent="0.3">
      <c r="A119" s="48">
        <v>37762</v>
      </c>
      <c r="F119">
        <f>INDEX(IDS[],ROW(B129)/11)</f>
        <v>37656</v>
      </c>
    </row>
    <row r="120" spans="1:6" x14ac:dyDescent="0.3">
      <c r="A120" s="48">
        <v>37763</v>
      </c>
      <c r="F120">
        <f>INDEX(IDS[],ROW(B130)/11)</f>
        <v>37656</v>
      </c>
    </row>
    <row r="121" spans="1:6" x14ac:dyDescent="0.3">
      <c r="A121" s="48">
        <v>37764</v>
      </c>
      <c r="F121">
        <f>INDEX(IDS[],ROW(B131)/11)</f>
        <v>37656</v>
      </c>
    </row>
    <row r="122" spans="1:6" x14ac:dyDescent="0.3">
      <c r="A122" s="48">
        <v>37765</v>
      </c>
      <c r="F122">
        <f>INDEX(IDS[],ROW(B132)/11)</f>
        <v>37657</v>
      </c>
    </row>
    <row r="123" spans="1:6" x14ac:dyDescent="0.3">
      <c r="A123" s="48">
        <v>37766</v>
      </c>
      <c r="F123">
        <f>INDEX(IDS[],ROW(B133)/11)</f>
        <v>37657</v>
      </c>
    </row>
    <row r="124" spans="1:6" x14ac:dyDescent="0.3">
      <c r="A124" s="48">
        <v>37767</v>
      </c>
      <c r="F124">
        <f>INDEX(IDS[],ROW(B134)/11)</f>
        <v>37657</v>
      </c>
    </row>
    <row r="125" spans="1:6" x14ac:dyDescent="0.3">
      <c r="A125" s="48">
        <v>37768</v>
      </c>
      <c r="F125">
        <f>INDEX(IDS[],ROW(B135)/11)</f>
        <v>37657</v>
      </c>
    </row>
    <row r="126" spans="1:6" x14ac:dyDescent="0.3">
      <c r="A126" s="48">
        <v>37769</v>
      </c>
      <c r="F126">
        <f>INDEX(IDS[],ROW(B136)/11)</f>
        <v>37657</v>
      </c>
    </row>
    <row r="127" spans="1:6" x14ac:dyDescent="0.3">
      <c r="A127" s="48">
        <v>37770</v>
      </c>
      <c r="F127">
        <f>INDEX(IDS[],ROW(B137)/11)</f>
        <v>37657</v>
      </c>
    </row>
    <row r="128" spans="1:6" x14ac:dyDescent="0.3">
      <c r="A128" s="48">
        <v>37771</v>
      </c>
      <c r="F128">
        <f>INDEX(IDS[],ROW(B138)/11)</f>
        <v>37657</v>
      </c>
    </row>
    <row r="129" spans="1:6" x14ac:dyDescent="0.3">
      <c r="A129" s="48">
        <v>37772</v>
      </c>
      <c r="F129">
        <f>INDEX(IDS[],ROW(B139)/11)</f>
        <v>37657</v>
      </c>
    </row>
    <row r="130" spans="1:6" x14ac:dyDescent="0.3">
      <c r="A130" s="48">
        <v>37773</v>
      </c>
      <c r="F130">
        <f>INDEX(IDS[],ROW(B140)/11)</f>
        <v>37657</v>
      </c>
    </row>
    <row r="131" spans="1:6" x14ac:dyDescent="0.3">
      <c r="A131" s="48">
        <v>37774</v>
      </c>
      <c r="F131">
        <f>INDEX(IDS[],ROW(B141)/11)</f>
        <v>37657</v>
      </c>
    </row>
    <row r="132" spans="1:6" x14ac:dyDescent="0.3">
      <c r="A132" s="48">
        <v>37775</v>
      </c>
      <c r="F132">
        <f>INDEX(IDS[],ROW(B142)/11)</f>
        <v>37657</v>
      </c>
    </row>
    <row r="133" spans="1:6" x14ac:dyDescent="0.3">
      <c r="A133" s="48">
        <v>37776</v>
      </c>
      <c r="F133">
        <f>INDEX(IDS[],ROW(B143)/11)</f>
        <v>37658</v>
      </c>
    </row>
    <row r="134" spans="1:6" x14ac:dyDescent="0.3">
      <c r="A134" s="48">
        <v>37777</v>
      </c>
      <c r="F134">
        <f>INDEX(IDS[],ROW(B144)/11)</f>
        <v>37658</v>
      </c>
    </row>
    <row r="135" spans="1:6" x14ac:dyDescent="0.3">
      <c r="A135" s="48">
        <v>37778</v>
      </c>
      <c r="F135">
        <f>INDEX(IDS[],ROW(B145)/11)</f>
        <v>37658</v>
      </c>
    </row>
    <row r="136" spans="1:6" x14ac:dyDescent="0.3">
      <c r="A136" s="48">
        <v>37779</v>
      </c>
      <c r="F136">
        <f>INDEX(IDS[],ROW(B146)/11)</f>
        <v>37658</v>
      </c>
    </row>
    <row r="137" spans="1:6" x14ac:dyDescent="0.3">
      <c r="A137" s="48">
        <v>37780</v>
      </c>
      <c r="F137">
        <f>INDEX(IDS[],ROW(B147)/11)</f>
        <v>37658</v>
      </c>
    </row>
    <row r="138" spans="1:6" x14ac:dyDescent="0.3">
      <c r="A138" s="48">
        <v>37781</v>
      </c>
      <c r="F138">
        <f>INDEX(IDS[],ROW(B148)/11)</f>
        <v>37658</v>
      </c>
    </row>
    <row r="139" spans="1:6" x14ac:dyDescent="0.3">
      <c r="A139" s="48">
        <v>37782</v>
      </c>
      <c r="F139">
        <f>INDEX(IDS[],ROW(B149)/11)</f>
        <v>37658</v>
      </c>
    </row>
    <row r="140" spans="1:6" x14ac:dyDescent="0.3">
      <c r="A140" s="48">
        <v>37783</v>
      </c>
      <c r="F140">
        <f>INDEX(IDS[],ROW(B150)/11)</f>
        <v>37658</v>
      </c>
    </row>
    <row r="141" spans="1:6" x14ac:dyDescent="0.3">
      <c r="A141" s="48">
        <v>37784</v>
      </c>
      <c r="F141">
        <f>INDEX(IDS[],ROW(B151)/11)</f>
        <v>37658</v>
      </c>
    </row>
    <row r="142" spans="1:6" x14ac:dyDescent="0.3">
      <c r="A142" s="48">
        <v>37785</v>
      </c>
      <c r="F142">
        <f>INDEX(IDS[],ROW(B152)/11)</f>
        <v>37658</v>
      </c>
    </row>
    <row r="143" spans="1:6" x14ac:dyDescent="0.3">
      <c r="A143" s="48">
        <v>37786</v>
      </c>
      <c r="F143">
        <f>INDEX(IDS[],ROW(B153)/11)</f>
        <v>37658</v>
      </c>
    </row>
    <row r="144" spans="1:6" x14ac:dyDescent="0.3">
      <c r="A144" s="48">
        <v>37787</v>
      </c>
      <c r="F144">
        <f>INDEX(IDS[],ROW(B154)/11)</f>
        <v>37659</v>
      </c>
    </row>
    <row r="145" spans="1:6" x14ac:dyDescent="0.3">
      <c r="A145" s="48">
        <v>37788</v>
      </c>
      <c r="F145">
        <f>INDEX(IDS[],ROW(B155)/11)</f>
        <v>37659</v>
      </c>
    </row>
    <row r="146" spans="1:6" x14ac:dyDescent="0.3">
      <c r="A146" s="48">
        <v>37789</v>
      </c>
      <c r="F146">
        <f>INDEX(IDS[],ROW(B156)/11)</f>
        <v>37659</v>
      </c>
    </row>
    <row r="147" spans="1:6" x14ac:dyDescent="0.3">
      <c r="A147" s="48">
        <v>37790</v>
      </c>
      <c r="F147">
        <f>INDEX(IDS[],ROW(B157)/11)</f>
        <v>37659</v>
      </c>
    </row>
    <row r="148" spans="1:6" x14ac:dyDescent="0.3">
      <c r="A148" s="48">
        <v>37791</v>
      </c>
      <c r="F148">
        <f>INDEX(IDS[],ROW(B158)/11)</f>
        <v>37659</v>
      </c>
    </row>
    <row r="149" spans="1:6" x14ac:dyDescent="0.3">
      <c r="A149" s="48">
        <v>37792</v>
      </c>
      <c r="F149">
        <f>INDEX(IDS[],ROW(B159)/11)</f>
        <v>37659</v>
      </c>
    </row>
    <row r="150" spans="1:6" x14ac:dyDescent="0.3">
      <c r="A150" s="48">
        <v>37793</v>
      </c>
      <c r="F150">
        <f>INDEX(IDS[],ROW(B160)/11)</f>
        <v>37659</v>
      </c>
    </row>
    <row r="151" spans="1:6" x14ac:dyDescent="0.3">
      <c r="A151" s="48">
        <v>37794</v>
      </c>
      <c r="F151">
        <f>INDEX(IDS[],ROW(B161)/11)</f>
        <v>37659</v>
      </c>
    </row>
    <row r="152" spans="1:6" x14ac:dyDescent="0.3">
      <c r="A152" s="48">
        <v>37795</v>
      </c>
      <c r="F152">
        <f>INDEX(IDS[],ROW(B162)/11)</f>
        <v>37659</v>
      </c>
    </row>
    <row r="153" spans="1:6" x14ac:dyDescent="0.3">
      <c r="A153" s="48">
        <v>37796</v>
      </c>
      <c r="F153">
        <f>INDEX(IDS[],ROW(B163)/11)</f>
        <v>37659</v>
      </c>
    </row>
    <row r="154" spans="1:6" x14ac:dyDescent="0.3">
      <c r="F154">
        <f>INDEX(IDS[],ROW(B164)/11)</f>
        <v>37659</v>
      </c>
    </row>
    <row r="155" spans="1:6" x14ac:dyDescent="0.3">
      <c r="F155">
        <f>INDEX(IDS[],ROW(B165)/11)</f>
        <v>37660</v>
      </c>
    </row>
    <row r="156" spans="1:6" x14ac:dyDescent="0.3">
      <c r="F156">
        <f>INDEX(IDS[],ROW(B166)/11)</f>
        <v>37660</v>
      </c>
    </row>
    <row r="157" spans="1:6" x14ac:dyDescent="0.3">
      <c r="F157">
        <f>INDEX(IDS[],ROW(B167)/11)</f>
        <v>37660</v>
      </c>
    </row>
    <row r="158" spans="1:6" x14ac:dyDescent="0.3">
      <c r="F158">
        <f>INDEX(IDS[],ROW(B168)/11)</f>
        <v>37660</v>
      </c>
    </row>
    <row r="159" spans="1:6" x14ac:dyDescent="0.3">
      <c r="F159">
        <f>INDEX(IDS[],ROW(B169)/11)</f>
        <v>37660</v>
      </c>
    </row>
    <row r="160" spans="1:6" x14ac:dyDescent="0.3">
      <c r="F160">
        <f>INDEX(IDS[],ROW(B170)/11)</f>
        <v>37660</v>
      </c>
    </row>
    <row r="161" spans="6:6" x14ac:dyDescent="0.3">
      <c r="F161">
        <f>INDEX(IDS[],ROW(B171)/11)</f>
        <v>37660</v>
      </c>
    </row>
    <row r="162" spans="6:6" x14ac:dyDescent="0.3">
      <c r="F162">
        <f>INDEX(IDS[],ROW(B172)/11)</f>
        <v>37660</v>
      </c>
    </row>
    <row r="163" spans="6:6" x14ac:dyDescent="0.3">
      <c r="F163">
        <f>INDEX(IDS[],ROW(B173)/11)</f>
        <v>37660</v>
      </c>
    </row>
    <row r="164" spans="6:6" x14ac:dyDescent="0.3">
      <c r="F164">
        <f>INDEX(IDS[],ROW(B174)/11)</f>
        <v>37660</v>
      </c>
    </row>
    <row r="165" spans="6:6" x14ac:dyDescent="0.3">
      <c r="F165">
        <f>INDEX(IDS[],ROW(B175)/11)</f>
        <v>37660</v>
      </c>
    </row>
    <row r="166" spans="6:6" x14ac:dyDescent="0.3">
      <c r="F166">
        <f>INDEX(IDS[],ROW(B176)/11)</f>
        <v>37661</v>
      </c>
    </row>
    <row r="167" spans="6:6" x14ac:dyDescent="0.3">
      <c r="F167">
        <f>INDEX(IDS[],ROW(B177)/11)</f>
        <v>37661</v>
      </c>
    </row>
    <row r="168" spans="6:6" x14ac:dyDescent="0.3">
      <c r="F168">
        <f>INDEX(IDS[],ROW(B178)/11)</f>
        <v>37661</v>
      </c>
    </row>
    <row r="169" spans="6:6" x14ac:dyDescent="0.3">
      <c r="F169">
        <f>INDEX(IDS[],ROW(B179)/11)</f>
        <v>37661</v>
      </c>
    </row>
    <row r="170" spans="6:6" x14ac:dyDescent="0.3">
      <c r="F170">
        <f>INDEX(IDS[],ROW(B180)/11)</f>
        <v>37661</v>
      </c>
    </row>
    <row r="171" spans="6:6" x14ac:dyDescent="0.3">
      <c r="F171">
        <f>INDEX(IDS[],ROW(B181)/11)</f>
        <v>37661</v>
      </c>
    </row>
    <row r="172" spans="6:6" x14ac:dyDescent="0.3">
      <c r="F172">
        <f>INDEX(IDS[],ROW(B182)/11)</f>
        <v>37661</v>
      </c>
    </row>
    <row r="173" spans="6:6" x14ac:dyDescent="0.3">
      <c r="F173">
        <f>INDEX(IDS[],ROW(B183)/11)</f>
        <v>37661</v>
      </c>
    </row>
    <row r="174" spans="6:6" x14ac:dyDescent="0.3">
      <c r="F174">
        <f>INDEX(IDS[],ROW(B184)/11)</f>
        <v>37661</v>
      </c>
    </row>
    <row r="175" spans="6:6" x14ac:dyDescent="0.3">
      <c r="F175">
        <f>INDEX(IDS[],ROW(B185)/11)</f>
        <v>37661</v>
      </c>
    </row>
    <row r="176" spans="6:6" x14ac:dyDescent="0.3">
      <c r="F176">
        <f>INDEX(IDS[],ROW(B186)/11)</f>
        <v>37661</v>
      </c>
    </row>
    <row r="177" spans="6:6" x14ac:dyDescent="0.3">
      <c r="F177">
        <f>INDEX(IDS[],ROW(B187)/11)</f>
        <v>37662</v>
      </c>
    </row>
    <row r="178" spans="6:6" x14ac:dyDescent="0.3">
      <c r="F178">
        <f>INDEX(IDS[],ROW(B188)/11)</f>
        <v>37662</v>
      </c>
    </row>
    <row r="179" spans="6:6" x14ac:dyDescent="0.3">
      <c r="F179">
        <f>INDEX(IDS[],ROW(B189)/11)</f>
        <v>37662</v>
      </c>
    </row>
    <row r="180" spans="6:6" x14ac:dyDescent="0.3">
      <c r="F180">
        <f>INDEX(IDS[],ROW(B190)/11)</f>
        <v>37662</v>
      </c>
    </row>
    <row r="181" spans="6:6" x14ac:dyDescent="0.3">
      <c r="F181">
        <f>INDEX(IDS[],ROW(B191)/11)</f>
        <v>37662</v>
      </c>
    </row>
    <row r="182" spans="6:6" x14ac:dyDescent="0.3">
      <c r="F182">
        <f>INDEX(IDS[],ROW(B192)/11)</f>
        <v>37662</v>
      </c>
    </row>
    <row r="183" spans="6:6" x14ac:dyDescent="0.3">
      <c r="F183">
        <f>INDEX(IDS[],ROW(B193)/11)</f>
        <v>37662</v>
      </c>
    </row>
    <row r="184" spans="6:6" x14ac:dyDescent="0.3">
      <c r="F184">
        <f>INDEX(IDS[],ROW(B194)/11)</f>
        <v>37662</v>
      </c>
    </row>
    <row r="185" spans="6:6" x14ac:dyDescent="0.3">
      <c r="F185">
        <f>INDEX(IDS[],ROW(B195)/11)</f>
        <v>37662</v>
      </c>
    </row>
    <row r="186" spans="6:6" x14ac:dyDescent="0.3">
      <c r="F186">
        <f>INDEX(IDS[],ROW(B196)/11)</f>
        <v>37662</v>
      </c>
    </row>
    <row r="187" spans="6:6" x14ac:dyDescent="0.3">
      <c r="F187">
        <f>INDEX(IDS[],ROW(B197)/11)</f>
        <v>37662</v>
      </c>
    </row>
    <row r="188" spans="6:6" x14ac:dyDescent="0.3">
      <c r="F188">
        <f>INDEX(IDS[],ROW(B198)/11)</f>
        <v>37663</v>
      </c>
    </row>
    <row r="189" spans="6:6" x14ac:dyDescent="0.3">
      <c r="F189">
        <f>INDEX(IDS[],ROW(B199)/11)</f>
        <v>37663</v>
      </c>
    </row>
    <row r="190" spans="6:6" x14ac:dyDescent="0.3">
      <c r="F190">
        <f>INDEX(IDS[],ROW(B200)/11)</f>
        <v>37663</v>
      </c>
    </row>
    <row r="191" spans="6:6" x14ac:dyDescent="0.3">
      <c r="F191">
        <f>INDEX(IDS[],ROW(B201)/11)</f>
        <v>37663</v>
      </c>
    </row>
    <row r="192" spans="6:6" x14ac:dyDescent="0.3">
      <c r="F192">
        <f>INDEX(IDS[],ROW(B202)/11)</f>
        <v>37663</v>
      </c>
    </row>
    <row r="193" spans="6:6" x14ac:dyDescent="0.3">
      <c r="F193">
        <f>INDEX(IDS[],ROW(B203)/11)</f>
        <v>37663</v>
      </c>
    </row>
    <row r="194" spans="6:6" x14ac:dyDescent="0.3">
      <c r="F194">
        <f>INDEX(IDS[],ROW(B204)/11)</f>
        <v>37663</v>
      </c>
    </row>
    <row r="195" spans="6:6" x14ac:dyDescent="0.3">
      <c r="F195">
        <f>INDEX(IDS[],ROW(B205)/11)</f>
        <v>37663</v>
      </c>
    </row>
    <row r="196" spans="6:6" x14ac:dyDescent="0.3">
      <c r="F196">
        <f>INDEX(IDS[],ROW(B206)/11)</f>
        <v>37663</v>
      </c>
    </row>
    <row r="197" spans="6:6" x14ac:dyDescent="0.3">
      <c r="F197">
        <f>INDEX(IDS[],ROW(B207)/11)</f>
        <v>37663</v>
      </c>
    </row>
    <row r="198" spans="6:6" x14ac:dyDescent="0.3">
      <c r="F198">
        <f>INDEX(IDS[],ROW(B208)/11)</f>
        <v>37663</v>
      </c>
    </row>
    <row r="199" spans="6:6" x14ac:dyDescent="0.3">
      <c r="F199">
        <f>INDEX(IDS[],ROW(B209)/11)</f>
        <v>37664</v>
      </c>
    </row>
    <row r="200" spans="6:6" x14ac:dyDescent="0.3">
      <c r="F200">
        <f>INDEX(IDS[],ROW(B210)/11)</f>
        <v>37664</v>
      </c>
    </row>
    <row r="201" spans="6:6" x14ac:dyDescent="0.3">
      <c r="F201">
        <f>INDEX(IDS[],ROW(B211)/11)</f>
        <v>37664</v>
      </c>
    </row>
    <row r="202" spans="6:6" x14ac:dyDescent="0.3">
      <c r="F202">
        <f>INDEX(IDS[],ROW(B212)/11)</f>
        <v>37664</v>
      </c>
    </row>
    <row r="203" spans="6:6" x14ac:dyDescent="0.3">
      <c r="F203">
        <f>INDEX(IDS[],ROW(B213)/11)</f>
        <v>37664</v>
      </c>
    </row>
    <row r="204" spans="6:6" x14ac:dyDescent="0.3">
      <c r="F204">
        <f>INDEX(IDS[],ROW(B214)/11)</f>
        <v>37664</v>
      </c>
    </row>
    <row r="205" spans="6:6" x14ac:dyDescent="0.3">
      <c r="F205">
        <f>INDEX(IDS[],ROW(B215)/11)</f>
        <v>37664</v>
      </c>
    </row>
    <row r="206" spans="6:6" x14ac:dyDescent="0.3">
      <c r="F206">
        <f>INDEX(IDS[],ROW(B216)/11)</f>
        <v>37664</v>
      </c>
    </row>
    <row r="207" spans="6:6" x14ac:dyDescent="0.3">
      <c r="F207">
        <f>INDEX(IDS[],ROW(B217)/11)</f>
        <v>37664</v>
      </c>
    </row>
    <row r="208" spans="6:6" x14ac:dyDescent="0.3">
      <c r="F208">
        <f>INDEX(IDS[],ROW(B218)/11)</f>
        <v>37664</v>
      </c>
    </row>
    <row r="209" spans="6:6" x14ac:dyDescent="0.3">
      <c r="F209">
        <f>INDEX(IDS[],ROW(B219)/11)</f>
        <v>37664</v>
      </c>
    </row>
    <row r="210" spans="6:6" x14ac:dyDescent="0.3">
      <c r="F210">
        <f>INDEX(IDS[],ROW(B220)/11)</f>
        <v>37665</v>
      </c>
    </row>
    <row r="211" spans="6:6" x14ac:dyDescent="0.3">
      <c r="F211">
        <f>INDEX(IDS[],ROW(B221)/11)</f>
        <v>37665</v>
      </c>
    </row>
    <row r="212" spans="6:6" x14ac:dyDescent="0.3">
      <c r="F212">
        <f>INDEX(IDS[],ROW(B222)/11)</f>
        <v>37665</v>
      </c>
    </row>
    <row r="213" spans="6:6" x14ac:dyDescent="0.3">
      <c r="F213">
        <f>INDEX(IDS[],ROW(B223)/11)</f>
        <v>37665</v>
      </c>
    </row>
    <row r="214" spans="6:6" x14ac:dyDescent="0.3">
      <c r="F214">
        <f>INDEX(IDS[],ROW(B224)/11)</f>
        <v>37665</v>
      </c>
    </row>
    <row r="215" spans="6:6" x14ac:dyDescent="0.3">
      <c r="F215">
        <f>INDEX(IDS[],ROW(B225)/11)</f>
        <v>37665</v>
      </c>
    </row>
    <row r="216" spans="6:6" x14ac:dyDescent="0.3">
      <c r="F216">
        <f>INDEX(IDS[],ROW(B226)/11)</f>
        <v>37665</v>
      </c>
    </row>
    <row r="217" spans="6:6" x14ac:dyDescent="0.3">
      <c r="F217">
        <f>INDEX(IDS[],ROW(B227)/11)</f>
        <v>37665</v>
      </c>
    </row>
    <row r="218" spans="6:6" x14ac:dyDescent="0.3">
      <c r="F218">
        <f>INDEX(IDS[],ROW(B228)/11)</f>
        <v>37665</v>
      </c>
    </row>
    <row r="219" spans="6:6" x14ac:dyDescent="0.3">
      <c r="F219">
        <f>INDEX(IDS[],ROW(B229)/11)</f>
        <v>37665</v>
      </c>
    </row>
    <row r="220" spans="6:6" x14ac:dyDescent="0.3">
      <c r="F220">
        <f>INDEX(IDS[],ROW(B230)/11)</f>
        <v>37665</v>
      </c>
    </row>
    <row r="221" spans="6:6" x14ac:dyDescent="0.3">
      <c r="F221">
        <f>INDEX(IDS[],ROW(B231)/11)</f>
        <v>37666</v>
      </c>
    </row>
    <row r="222" spans="6:6" x14ac:dyDescent="0.3">
      <c r="F222">
        <f>INDEX(IDS[],ROW(B232)/11)</f>
        <v>37666</v>
      </c>
    </row>
    <row r="223" spans="6:6" x14ac:dyDescent="0.3">
      <c r="F223">
        <f>INDEX(IDS[],ROW(B233)/11)</f>
        <v>37666</v>
      </c>
    </row>
    <row r="224" spans="6:6" x14ac:dyDescent="0.3">
      <c r="F224">
        <f>INDEX(IDS[],ROW(B234)/11)</f>
        <v>37666</v>
      </c>
    </row>
    <row r="225" spans="6:6" x14ac:dyDescent="0.3">
      <c r="F225">
        <f>INDEX(IDS[],ROW(B235)/11)</f>
        <v>37666</v>
      </c>
    </row>
    <row r="226" spans="6:6" x14ac:dyDescent="0.3">
      <c r="F226">
        <f>INDEX(IDS[],ROW(B236)/11)</f>
        <v>37666</v>
      </c>
    </row>
    <row r="227" spans="6:6" x14ac:dyDescent="0.3">
      <c r="F227">
        <f>INDEX(IDS[],ROW(B237)/11)</f>
        <v>37666</v>
      </c>
    </row>
    <row r="228" spans="6:6" x14ac:dyDescent="0.3">
      <c r="F228">
        <f>INDEX(IDS[],ROW(B238)/11)</f>
        <v>37666</v>
      </c>
    </row>
    <row r="229" spans="6:6" x14ac:dyDescent="0.3">
      <c r="F229">
        <f>INDEX(IDS[],ROW(B239)/11)</f>
        <v>37666</v>
      </c>
    </row>
    <row r="230" spans="6:6" x14ac:dyDescent="0.3">
      <c r="F230">
        <f>INDEX(IDS[],ROW(B240)/11)</f>
        <v>37666</v>
      </c>
    </row>
    <row r="231" spans="6:6" x14ac:dyDescent="0.3">
      <c r="F231">
        <f>INDEX(IDS[],ROW(B241)/11)</f>
        <v>37666</v>
      </c>
    </row>
    <row r="232" spans="6:6" x14ac:dyDescent="0.3">
      <c r="F232">
        <f>INDEX(IDS[],ROW(B242)/11)</f>
        <v>37667</v>
      </c>
    </row>
    <row r="233" spans="6:6" x14ac:dyDescent="0.3">
      <c r="F233">
        <f>INDEX(IDS[],ROW(B243)/11)</f>
        <v>37667</v>
      </c>
    </row>
    <row r="234" spans="6:6" x14ac:dyDescent="0.3">
      <c r="F234">
        <f>INDEX(IDS[],ROW(B244)/11)</f>
        <v>37667</v>
      </c>
    </row>
    <row r="235" spans="6:6" x14ac:dyDescent="0.3">
      <c r="F235">
        <f>INDEX(IDS[],ROW(B245)/11)</f>
        <v>37667</v>
      </c>
    </row>
    <row r="236" spans="6:6" x14ac:dyDescent="0.3">
      <c r="F236">
        <f>INDEX(IDS[],ROW(B246)/11)</f>
        <v>37667</v>
      </c>
    </row>
    <row r="237" spans="6:6" x14ac:dyDescent="0.3">
      <c r="F237">
        <f>INDEX(IDS[],ROW(B247)/11)</f>
        <v>37667</v>
      </c>
    </row>
    <row r="238" spans="6:6" x14ac:dyDescent="0.3">
      <c r="F238">
        <f>INDEX(IDS[],ROW(B248)/11)</f>
        <v>37667</v>
      </c>
    </row>
    <row r="239" spans="6:6" x14ac:dyDescent="0.3">
      <c r="F239">
        <f>INDEX(IDS[],ROW(B249)/11)</f>
        <v>37667</v>
      </c>
    </row>
    <row r="240" spans="6:6" x14ac:dyDescent="0.3">
      <c r="F240">
        <f>INDEX(IDS[],ROW(B250)/11)</f>
        <v>37667</v>
      </c>
    </row>
    <row r="241" spans="6:6" x14ac:dyDescent="0.3">
      <c r="F241">
        <f>INDEX(IDS[],ROW(B251)/11)</f>
        <v>37667</v>
      </c>
    </row>
    <row r="242" spans="6:6" x14ac:dyDescent="0.3">
      <c r="F242">
        <f>INDEX(IDS[],ROW(B252)/11)</f>
        <v>37667</v>
      </c>
    </row>
    <row r="243" spans="6:6" x14ac:dyDescent="0.3">
      <c r="F243">
        <f>INDEX(IDS[],ROW(B253)/11)</f>
        <v>37668</v>
      </c>
    </row>
    <row r="244" spans="6:6" x14ac:dyDescent="0.3">
      <c r="F244">
        <f>INDEX(IDS[],ROW(B254)/11)</f>
        <v>37668</v>
      </c>
    </row>
    <row r="245" spans="6:6" x14ac:dyDescent="0.3">
      <c r="F245">
        <f>INDEX(IDS[],ROW(B255)/11)</f>
        <v>37668</v>
      </c>
    </row>
    <row r="246" spans="6:6" x14ac:dyDescent="0.3">
      <c r="F246">
        <f>INDEX(IDS[],ROW(B256)/11)</f>
        <v>37668</v>
      </c>
    </row>
    <row r="247" spans="6:6" x14ac:dyDescent="0.3">
      <c r="F247">
        <f>INDEX(IDS[],ROW(B257)/11)</f>
        <v>37668</v>
      </c>
    </row>
    <row r="248" spans="6:6" x14ac:dyDescent="0.3">
      <c r="F248">
        <f>INDEX(IDS[],ROW(B258)/11)</f>
        <v>37668</v>
      </c>
    </row>
    <row r="249" spans="6:6" x14ac:dyDescent="0.3">
      <c r="F249">
        <f>INDEX(IDS[],ROW(B259)/11)</f>
        <v>37668</v>
      </c>
    </row>
    <row r="250" spans="6:6" x14ac:dyDescent="0.3">
      <c r="F250">
        <f>INDEX(IDS[],ROW(B260)/11)</f>
        <v>37668</v>
      </c>
    </row>
    <row r="251" spans="6:6" x14ac:dyDescent="0.3">
      <c r="F251">
        <f>INDEX(IDS[],ROW(B261)/11)</f>
        <v>37668</v>
      </c>
    </row>
    <row r="252" spans="6:6" x14ac:dyDescent="0.3">
      <c r="F252">
        <f>INDEX(IDS[],ROW(B262)/11)</f>
        <v>37668</v>
      </c>
    </row>
    <row r="253" spans="6:6" x14ac:dyDescent="0.3">
      <c r="F253">
        <f>INDEX(IDS[],ROW(B263)/11)</f>
        <v>37668</v>
      </c>
    </row>
    <row r="254" spans="6:6" x14ac:dyDescent="0.3">
      <c r="F254">
        <f>INDEX(IDS[],ROW(B264)/11)</f>
        <v>37669</v>
      </c>
    </row>
    <row r="255" spans="6:6" x14ac:dyDescent="0.3">
      <c r="F255">
        <f>INDEX(IDS[],ROW(B265)/11)</f>
        <v>37669</v>
      </c>
    </row>
    <row r="256" spans="6:6" x14ac:dyDescent="0.3">
      <c r="F256">
        <f>INDEX(IDS[],ROW(B266)/11)</f>
        <v>37669</v>
      </c>
    </row>
    <row r="257" spans="6:6" x14ac:dyDescent="0.3">
      <c r="F257">
        <f>INDEX(IDS[],ROW(B267)/11)</f>
        <v>37669</v>
      </c>
    </row>
    <row r="258" spans="6:6" x14ac:dyDescent="0.3">
      <c r="F258">
        <f>INDEX(IDS[],ROW(B268)/11)</f>
        <v>37669</v>
      </c>
    </row>
    <row r="259" spans="6:6" x14ac:dyDescent="0.3">
      <c r="F259">
        <f>INDEX(IDS[],ROW(B269)/11)</f>
        <v>37669</v>
      </c>
    </row>
    <row r="260" spans="6:6" x14ac:dyDescent="0.3">
      <c r="F260">
        <f>INDEX(IDS[],ROW(B270)/11)</f>
        <v>37669</v>
      </c>
    </row>
    <row r="261" spans="6:6" x14ac:dyDescent="0.3">
      <c r="F261">
        <f>INDEX(IDS[],ROW(B271)/11)</f>
        <v>37669</v>
      </c>
    </row>
    <row r="262" spans="6:6" x14ac:dyDescent="0.3">
      <c r="F262">
        <f>INDEX(IDS[],ROW(B272)/11)</f>
        <v>37669</v>
      </c>
    </row>
    <row r="263" spans="6:6" x14ac:dyDescent="0.3">
      <c r="F263">
        <f>INDEX(IDS[],ROW(B273)/11)</f>
        <v>37669</v>
      </c>
    </row>
    <row r="264" spans="6:6" x14ac:dyDescent="0.3">
      <c r="F264">
        <f>INDEX(IDS[],ROW(B274)/11)</f>
        <v>37669</v>
      </c>
    </row>
    <row r="265" spans="6:6" x14ac:dyDescent="0.3">
      <c r="F265">
        <f>INDEX(IDS[],ROW(B275)/11)</f>
        <v>37670</v>
      </c>
    </row>
    <row r="266" spans="6:6" x14ac:dyDescent="0.3">
      <c r="F266">
        <f>INDEX(IDS[],ROW(B276)/11)</f>
        <v>37670</v>
      </c>
    </row>
    <row r="267" spans="6:6" x14ac:dyDescent="0.3">
      <c r="F267">
        <f>INDEX(IDS[],ROW(B277)/11)</f>
        <v>37670</v>
      </c>
    </row>
    <row r="268" spans="6:6" x14ac:dyDescent="0.3">
      <c r="F268">
        <f>INDEX(IDS[],ROW(B278)/11)</f>
        <v>37670</v>
      </c>
    </row>
    <row r="269" spans="6:6" x14ac:dyDescent="0.3">
      <c r="F269">
        <f>INDEX(IDS[],ROW(B279)/11)</f>
        <v>37670</v>
      </c>
    </row>
    <row r="270" spans="6:6" x14ac:dyDescent="0.3">
      <c r="F270">
        <f>INDEX(IDS[],ROW(B280)/11)</f>
        <v>37670</v>
      </c>
    </row>
    <row r="271" spans="6:6" x14ac:dyDescent="0.3">
      <c r="F271">
        <f>INDEX(IDS[],ROW(B281)/11)</f>
        <v>37670</v>
      </c>
    </row>
    <row r="272" spans="6:6" x14ac:dyDescent="0.3">
      <c r="F272">
        <f>INDEX(IDS[],ROW(B282)/11)</f>
        <v>37670</v>
      </c>
    </row>
    <row r="273" spans="6:6" x14ac:dyDescent="0.3">
      <c r="F273">
        <f>INDEX(IDS[],ROW(B283)/11)</f>
        <v>37670</v>
      </c>
    </row>
    <row r="274" spans="6:6" x14ac:dyDescent="0.3">
      <c r="F274">
        <f>INDEX(IDS[],ROW(B284)/11)</f>
        <v>37670</v>
      </c>
    </row>
    <row r="275" spans="6:6" x14ac:dyDescent="0.3">
      <c r="F275">
        <f>INDEX(IDS[],ROW(B285)/11)</f>
        <v>37670</v>
      </c>
    </row>
    <row r="276" spans="6:6" x14ac:dyDescent="0.3">
      <c r="F276">
        <f>INDEX(IDS[],ROW(B286)/11)</f>
        <v>37671</v>
      </c>
    </row>
    <row r="277" spans="6:6" x14ac:dyDescent="0.3">
      <c r="F277">
        <f>INDEX(IDS[],ROW(B287)/11)</f>
        <v>37671</v>
      </c>
    </row>
    <row r="278" spans="6:6" x14ac:dyDescent="0.3">
      <c r="F278">
        <f>INDEX(IDS[],ROW(B288)/11)</f>
        <v>37671</v>
      </c>
    </row>
    <row r="279" spans="6:6" x14ac:dyDescent="0.3">
      <c r="F279">
        <f>INDEX(IDS[],ROW(B289)/11)</f>
        <v>37671</v>
      </c>
    </row>
    <row r="280" spans="6:6" x14ac:dyDescent="0.3">
      <c r="F280">
        <f>INDEX(IDS[],ROW(B290)/11)</f>
        <v>37671</v>
      </c>
    </row>
    <row r="281" spans="6:6" x14ac:dyDescent="0.3">
      <c r="F281">
        <f>INDEX(IDS[],ROW(B291)/11)</f>
        <v>37671</v>
      </c>
    </row>
    <row r="282" spans="6:6" x14ac:dyDescent="0.3">
      <c r="F282">
        <f>INDEX(IDS[],ROW(B292)/11)</f>
        <v>37671</v>
      </c>
    </row>
    <row r="283" spans="6:6" x14ac:dyDescent="0.3">
      <c r="F283">
        <f>INDEX(IDS[],ROW(B293)/11)</f>
        <v>37671</v>
      </c>
    </row>
    <row r="284" spans="6:6" x14ac:dyDescent="0.3">
      <c r="F284">
        <f>INDEX(IDS[],ROW(B294)/11)</f>
        <v>37671</v>
      </c>
    </row>
    <row r="285" spans="6:6" x14ac:dyDescent="0.3">
      <c r="F285">
        <f>INDEX(IDS[],ROW(B295)/11)</f>
        <v>37671</v>
      </c>
    </row>
    <row r="286" spans="6:6" x14ac:dyDescent="0.3">
      <c r="F286">
        <f>INDEX(IDS[],ROW(B296)/11)</f>
        <v>37671</v>
      </c>
    </row>
    <row r="287" spans="6:6" x14ac:dyDescent="0.3">
      <c r="F287">
        <f>INDEX(IDS[],ROW(B297)/11)</f>
        <v>37672</v>
      </c>
    </row>
    <row r="288" spans="6:6" x14ac:dyDescent="0.3">
      <c r="F288">
        <f>INDEX(IDS[],ROW(B298)/11)</f>
        <v>37672</v>
      </c>
    </row>
    <row r="289" spans="6:6" x14ac:dyDescent="0.3">
      <c r="F289">
        <f>INDEX(IDS[],ROW(B299)/11)</f>
        <v>37672</v>
      </c>
    </row>
    <row r="290" spans="6:6" x14ac:dyDescent="0.3">
      <c r="F290">
        <f>INDEX(IDS[],ROW(B300)/11)</f>
        <v>37672</v>
      </c>
    </row>
    <row r="291" spans="6:6" x14ac:dyDescent="0.3">
      <c r="F291">
        <f>INDEX(IDS[],ROW(B301)/11)</f>
        <v>37672</v>
      </c>
    </row>
    <row r="292" spans="6:6" x14ac:dyDescent="0.3">
      <c r="F292">
        <f>INDEX(IDS[],ROW(B302)/11)</f>
        <v>37672</v>
      </c>
    </row>
    <row r="293" spans="6:6" x14ac:dyDescent="0.3">
      <c r="F293">
        <f>INDEX(IDS[],ROW(B303)/11)</f>
        <v>37672</v>
      </c>
    </row>
    <row r="294" spans="6:6" x14ac:dyDescent="0.3">
      <c r="F294">
        <f>INDEX(IDS[],ROW(B304)/11)</f>
        <v>37672</v>
      </c>
    </row>
    <row r="295" spans="6:6" x14ac:dyDescent="0.3">
      <c r="F295">
        <f>INDEX(IDS[],ROW(B305)/11)</f>
        <v>37672</v>
      </c>
    </row>
    <row r="296" spans="6:6" x14ac:dyDescent="0.3">
      <c r="F296">
        <f>INDEX(IDS[],ROW(B306)/11)</f>
        <v>37672</v>
      </c>
    </row>
    <row r="297" spans="6:6" x14ac:dyDescent="0.3">
      <c r="F297">
        <f>INDEX(IDS[],ROW(B307)/11)</f>
        <v>37672</v>
      </c>
    </row>
    <row r="298" spans="6:6" x14ac:dyDescent="0.3">
      <c r="F298">
        <f>INDEX(IDS[],ROW(B308)/11)</f>
        <v>37673</v>
      </c>
    </row>
    <row r="299" spans="6:6" x14ac:dyDescent="0.3">
      <c r="F299">
        <f>INDEX(IDS[],ROW(B309)/11)</f>
        <v>37673</v>
      </c>
    </row>
    <row r="300" spans="6:6" x14ac:dyDescent="0.3">
      <c r="F300">
        <f>INDEX(IDS[],ROW(B310)/11)</f>
        <v>37673</v>
      </c>
    </row>
    <row r="301" spans="6:6" x14ac:dyDescent="0.3">
      <c r="F301">
        <f>INDEX(IDS[],ROW(B311)/11)</f>
        <v>37673</v>
      </c>
    </row>
    <row r="302" spans="6:6" x14ac:dyDescent="0.3">
      <c r="F302">
        <f>INDEX(IDS[],ROW(B312)/11)</f>
        <v>37673</v>
      </c>
    </row>
    <row r="303" spans="6:6" x14ac:dyDescent="0.3">
      <c r="F303">
        <f>INDEX(IDS[],ROW(B313)/11)</f>
        <v>37673</v>
      </c>
    </row>
    <row r="304" spans="6:6" x14ac:dyDescent="0.3">
      <c r="F304">
        <f>INDEX(IDS[],ROW(B314)/11)</f>
        <v>37673</v>
      </c>
    </row>
    <row r="305" spans="6:6" x14ac:dyDescent="0.3">
      <c r="F305">
        <f>INDEX(IDS[],ROW(B315)/11)</f>
        <v>37673</v>
      </c>
    </row>
    <row r="306" spans="6:6" x14ac:dyDescent="0.3">
      <c r="F306">
        <f>INDEX(IDS[],ROW(B316)/11)</f>
        <v>37673</v>
      </c>
    </row>
    <row r="307" spans="6:6" x14ac:dyDescent="0.3">
      <c r="F307">
        <f>INDEX(IDS[],ROW(B317)/11)</f>
        <v>37673</v>
      </c>
    </row>
    <row r="308" spans="6:6" x14ac:dyDescent="0.3">
      <c r="F308">
        <f>INDEX(IDS[],ROW(B318)/11)</f>
        <v>37673</v>
      </c>
    </row>
    <row r="309" spans="6:6" x14ac:dyDescent="0.3">
      <c r="F309">
        <f>INDEX(IDS[],ROW(B319)/11)</f>
        <v>37674</v>
      </c>
    </row>
    <row r="310" spans="6:6" x14ac:dyDescent="0.3">
      <c r="F310">
        <f>INDEX(IDS[],ROW(B320)/11)</f>
        <v>37674</v>
      </c>
    </row>
    <row r="311" spans="6:6" x14ac:dyDescent="0.3">
      <c r="F311">
        <f>INDEX(IDS[],ROW(B321)/11)</f>
        <v>37674</v>
      </c>
    </row>
    <row r="312" spans="6:6" x14ac:dyDescent="0.3">
      <c r="F312">
        <f>INDEX(IDS[],ROW(B322)/11)</f>
        <v>37674</v>
      </c>
    </row>
    <row r="313" spans="6:6" x14ac:dyDescent="0.3">
      <c r="F313">
        <f>INDEX(IDS[],ROW(B323)/11)</f>
        <v>37674</v>
      </c>
    </row>
    <row r="314" spans="6:6" x14ac:dyDescent="0.3">
      <c r="F314">
        <f>INDEX(IDS[],ROW(B324)/11)</f>
        <v>37674</v>
      </c>
    </row>
    <row r="315" spans="6:6" x14ac:dyDescent="0.3">
      <c r="F315">
        <f>INDEX(IDS[],ROW(B325)/11)</f>
        <v>37674</v>
      </c>
    </row>
    <row r="316" spans="6:6" x14ac:dyDescent="0.3">
      <c r="F316">
        <f>INDEX(IDS[],ROW(B326)/11)</f>
        <v>37674</v>
      </c>
    </row>
    <row r="317" spans="6:6" x14ac:dyDescent="0.3">
      <c r="F317">
        <f>INDEX(IDS[],ROW(B327)/11)</f>
        <v>37674</v>
      </c>
    </row>
    <row r="318" spans="6:6" x14ac:dyDescent="0.3">
      <c r="F318">
        <f>INDEX(IDS[],ROW(B328)/11)</f>
        <v>37674</v>
      </c>
    </row>
    <row r="319" spans="6:6" x14ac:dyDescent="0.3">
      <c r="F319">
        <f>INDEX(IDS[],ROW(B329)/11)</f>
        <v>37674</v>
      </c>
    </row>
    <row r="320" spans="6:6" x14ac:dyDescent="0.3">
      <c r="F320">
        <f>INDEX(IDS[],ROW(B330)/11)</f>
        <v>37675</v>
      </c>
    </row>
    <row r="321" spans="6:6" x14ac:dyDescent="0.3">
      <c r="F321">
        <f>INDEX(IDS[],ROW(B331)/11)</f>
        <v>37675</v>
      </c>
    </row>
    <row r="322" spans="6:6" x14ac:dyDescent="0.3">
      <c r="F322">
        <f>INDEX(IDS[],ROW(B332)/11)</f>
        <v>37675</v>
      </c>
    </row>
    <row r="323" spans="6:6" x14ac:dyDescent="0.3">
      <c r="F323">
        <f>INDEX(IDS[],ROW(B333)/11)</f>
        <v>37675</v>
      </c>
    </row>
    <row r="324" spans="6:6" x14ac:dyDescent="0.3">
      <c r="F324">
        <f>INDEX(IDS[],ROW(B334)/11)</f>
        <v>37675</v>
      </c>
    </row>
    <row r="325" spans="6:6" x14ac:dyDescent="0.3">
      <c r="F325">
        <f>INDEX(IDS[],ROW(B335)/11)</f>
        <v>37675</v>
      </c>
    </row>
    <row r="326" spans="6:6" x14ac:dyDescent="0.3">
      <c r="F326">
        <f>INDEX(IDS[],ROW(B336)/11)</f>
        <v>37675</v>
      </c>
    </row>
    <row r="327" spans="6:6" x14ac:dyDescent="0.3">
      <c r="F327">
        <f>INDEX(IDS[],ROW(B337)/11)</f>
        <v>37675</v>
      </c>
    </row>
    <row r="328" spans="6:6" x14ac:dyDescent="0.3">
      <c r="F328">
        <f>INDEX(IDS[],ROW(B338)/11)</f>
        <v>37675</v>
      </c>
    </row>
    <row r="329" spans="6:6" x14ac:dyDescent="0.3">
      <c r="F329">
        <f>INDEX(IDS[],ROW(B339)/11)</f>
        <v>37675</v>
      </c>
    </row>
    <row r="330" spans="6:6" x14ac:dyDescent="0.3">
      <c r="F330">
        <f>INDEX(IDS[],ROW(B340)/11)</f>
        <v>37675</v>
      </c>
    </row>
    <row r="331" spans="6:6" x14ac:dyDescent="0.3">
      <c r="F331">
        <f>INDEX(IDS[],ROW(B341)/11)</f>
        <v>37676</v>
      </c>
    </row>
    <row r="332" spans="6:6" x14ac:dyDescent="0.3">
      <c r="F332">
        <f>INDEX(IDS[],ROW(B342)/11)</f>
        <v>37676</v>
      </c>
    </row>
    <row r="333" spans="6:6" x14ac:dyDescent="0.3">
      <c r="F333">
        <f>INDEX(IDS[],ROW(B343)/11)</f>
        <v>37676</v>
      </c>
    </row>
    <row r="334" spans="6:6" x14ac:dyDescent="0.3">
      <c r="F334">
        <f>INDEX(IDS[],ROW(B344)/11)</f>
        <v>37676</v>
      </c>
    </row>
    <row r="335" spans="6:6" x14ac:dyDescent="0.3">
      <c r="F335">
        <f>INDEX(IDS[],ROW(B345)/11)</f>
        <v>37676</v>
      </c>
    </row>
    <row r="336" spans="6:6" x14ac:dyDescent="0.3">
      <c r="F336">
        <f>INDEX(IDS[],ROW(B346)/11)</f>
        <v>37676</v>
      </c>
    </row>
    <row r="337" spans="6:6" x14ac:dyDescent="0.3">
      <c r="F337">
        <f>INDEX(IDS[],ROW(B347)/11)</f>
        <v>37676</v>
      </c>
    </row>
    <row r="338" spans="6:6" x14ac:dyDescent="0.3">
      <c r="F338">
        <f>INDEX(IDS[],ROW(B348)/11)</f>
        <v>37676</v>
      </c>
    </row>
    <row r="339" spans="6:6" x14ac:dyDescent="0.3">
      <c r="F339">
        <f>INDEX(IDS[],ROW(B349)/11)</f>
        <v>37676</v>
      </c>
    </row>
    <row r="340" spans="6:6" x14ac:dyDescent="0.3">
      <c r="F340">
        <f>INDEX(IDS[],ROW(B350)/11)</f>
        <v>37676</v>
      </c>
    </row>
    <row r="341" spans="6:6" x14ac:dyDescent="0.3">
      <c r="F341">
        <f>INDEX(IDS[],ROW(B351)/11)</f>
        <v>37676</v>
      </c>
    </row>
    <row r="342" spans="6:6" x14ac:dyDescent="0.3">
      <c r="F342">
        <f>INDEX(IDS[],ROW(B352)/11)</f>
        <v>37677</v>
      </c>
    </row>
    <row r="343" spans="6:6" x14ac:dyDescent="0.3">
      <c r="F343">
        <f>INDEX(IDS[],ROW(B353)/11)</f>
        <v>37677</v>
      </c>
    </row>
    <row r="344" spans="6:6" x14ac:dyDescent="0.3">
      <c r="F344">
        <f>INDEX(IDS[],ROW(B354)/11)</f>
        <v>37677</v>
      </c>
    </row>
    <row r="345" spans="6:6" x14ac:dyDescent="0.3">
      <c r="F345">
        <f>INDEX(IDS[],ROW(B355)/11)</f>
        <v>37677</v>
      </c>
    </row>
    <row r="346" spans="6:6" x14ac:dyDescent="0.3">
      <c r="F346">
        <f>INDEX(IDS[],ROW(B356)/11)</f>
        <v>37677</v>
      </c>
    </row>
    <row r="347" spans="6:6" x14ac:dyDescent="0.3">
      <c r="F347">
        <f>INDEX(IDS[],ROW(B357)/11)</f>
        <v>37677</v>
      </c>
    </row>
    <row r="348" spans="6:6" x14ac:dyDescent="0.3">
      <c r="F348">
        <f>INDEX(IDS[],ROW(B358)/11)</f>
        <v>37677</v>
      </c>
    </row>
    <row r="349" spans="6:6" x14ac:dyDescent="0.3">
      <c r="F349">
        <f>INDEX(IDS[],ROW(B359)/11)</f>
        <v>37677</v>
      </c>
    </row>
    <row r="350" spans="6:6" x14ac:dyDescent="0.3">
      <c r="F350">
        <f>INDEX(IDS[],ROW(B360)/11)</f>
        <v>37677</v>
      </c>
    </row>
    <row r="351" spans="6:6" x14ac:dyDescent="0.3">
      <c r="F351">
        <f>INDEX(IDS[],ROW(B361)/11)</f>
        <v>37677</v>
      </c>
    </row>
    <row r="352" spans="6:6" x14ac:dyDescent="0.3">
      <c r="F352">
        <f>INDEX(IDS[],ROW(B362)/11)</f>
        <v>37677</v>
      </c>
    </row>
    <row r="353" spans="6:6" x14ac:dyDescent="0.3">
      <c r="F353">
        <f>INDEX(IDS[],ROW(B363)/11)</f>
        <v>37678</v>
      </c>
    </row>
    <row r="354" spans="6:6" x14ac:dyDescent="0.3">
      <c r="F354">
        <f>INDEX(IDS[],ROW(B364)/11)</f>
        <v>37678</v>
      </c>
    </row>
    <row r="355" spans="6:6" x14ac:dyDescent="0.3">
      <c r="F355">
        <f>INDEX(IDS[],ROW(B365)/11)</f>
        <v>37678</v>
      </c>
    </row>
    <row r="356" spans="6:6" x14ac:dyDescent="0.3">
      <c r="F356">
        <f>INDEX(IDS[],ROW(B366)/11)</f>
        <v>37678</v>
      </c>
    </row>
    <row r="357" spans="6:6" x14ac:dyDescent="0.3">
      <c r="F357">
        <f>INDEX(IDS[],ROW(B367)/11)</f>
        <v>37678</v>
      </c>
    </row>
    <row r="358" spans="6:6" x14ac:dyDescent="0.3">
      <c r="F358">
        <f>INDEX(IDS[],ROW(B368)/11)</f>
        <v>37678</v>
      </c>
    </row>
    <row r="359" spans="6:6" x14ac:dyDescent="0.3">
      <c r="F359">
        <f>INDEX(IDS[],ROW(B369)/11)</f>
        <v>37678</v>
      </c>
    </row>
    <row r="360" spans="6:6" x14ac:dyDescent="0.3">
      <c r="F360">
        <f>INDEX(IDS[],ROW(B370)/11)</f>
        <v>37678</v>
      </c>
    </row>
    <row r="361" spans="6:6" x14ac:dyDescent="0.3">
      <c r="F361">
        <f>INDEX(IDS[],ROW(B371)/11)</f>
        <v>37678</v>
      </c>
    </row>
    <row r="362" spans="6:6" x14ac:dyDescent="0.3">
      <c r="F362">
        <f>INDEX(IDS[],ROW(B372)/11)</f>
        <v>37678</v>
      </c>
    </row>
    <row r="363" spans="6:6" x14ac:dyDescent="0.3">
      <c r="F363">
        <f>INDEX(IDS[],ROW(B373)/11)</f>
        <v>37678</v>
      </c>
    </row>
    <row r="364" spans="6:6" x14ac:dyDescent="0.3">
      <c r="F364">
        <f>INDEX(IDS[],ROW(B374)/11)</f>
        <v>37679</v>
      </c>
    </row>
    <row r="365" spans="6:6" x14ac:dyDescent="0.3">
      <c r="F365">
        <f>INDEX(IDS[],ROW(B375)/11)</f>
        <v>37679</v>
      </c>
    </row>
    <row r="366" spans="6:6" x14ac:dyDescent="0.3">
      <c r="F366">
        <f>INDEX(IDS[],ROW(B376)/11)</f>
        <v>37679</v>
      </c>
    </row>
    <row r="367" spans="6:6" x14ac:dyDescent="0.3">
      <c r="F367">
        <f>INDEX(IDS[],ROW(B377)/11)</f>
        <v>37679</v>
      </c>
    </row>
    <row r="368" spans="6:6" x14ac:dyDescent="0.3">
      <c r="F368">
        <f>INDEX(IDS[],ROW(B378)/11)</f>
        <v>37679</v>
      </c>
    </row>
    <row r="369" spans="6:6" x14ac:dyDescent="0.3">
      <c r="F369">
        <f>INDEX(IDS[],ROW(B379)/11)</f>
        <v>37679</v>
      </c>
    </row>
    <row r="370" spans="6:6" x14ac:dyDescent="0.3">
      <c r="F370">
        <f>INDEX(IDS[],ROW(B380)/11)</f>
        <v>37679</v>
      </c>
    </row>
    <row r="371" spans="6:6" x14ac:dyDescent="0.3">
      <c r="F371">
        <f>INDEX(IDS[],ROW(B381)/11)</f>
        <v>37679</v>
      </c>
    </row>
    <row r="372" spans="6:6" x14ac:dyDescent="0.3">
      <c r="F372">
        <f>INDEX(IDS[],ROW(B382)/11)</f>
        <v>37679</v>
      </c>
    </row>
    <row r="373" spans="6:6" x14ac:dyDescent="0.3">
      <c r="F373">
        <f>INDEX(IDS[],ROW(B383)/11)</f>
        <v>37679</v>
      </c>
    </row>
    <row r="374" spans="6:6" x14ac:dyDescent="0.3">
      <c r="F374">
        <f>INDEX(IDS[],ROW(B384)/11)</f>
        <v>37679</v>
      </c>
    </row>
    <row r="375" spans="6:6" x14ac:dyDescent="0.3">
      <c r="F375">
        <f>INDEX(IDS[],ROW(B385)/11)</f>
        <v>37680</v>
      </c>
    </row>
    <row r="376" spans="6:6" x14ac:dyDescent="0.3">
      <c r="F376">
        <f>INDEX(IDS[],ROW(B386)/11)</f>
        <v>37680</v>
      </c>
    </row>
    <row r="377" spans="6:6" x14ac:dyDescent="0.3">
      <c r="F377">
        <f>INDEX(IDS[],ROW(B387)/11)</f>
        <v>37680</v>
      </c>
    </row>
    <row r="378" spans="6:6" x14ac:dyDescent="0.3">
      <c r="F378">
        <f>INDEX(IDS[],ROW(B388)/11)</f>
        <v>37680</v>
      </c>
    </row>
    <row r="379" spans="6:6" x14ac:dyDescent="0.3">
      <c r="F379">
        <f>INDEX(IDS[],ROW(B389)/11)</f>
        <v>37680</v>
      </c>
    </row>
    <row r="380" spans="6:6" x14ac:dyDescent="0.3">
      <c r="F380">
        <f>INDEX(IDS[],ROW(B390)/11)</f>
        <v>37680</v>
      </c>
    </row>
    <row r="381" spans="6:6" x14ac:dyDescent="0.3">
      <c r="F381">
        <f>INDEX(IDS[],ROW(B391)/11)</f>
        <v>37680</v>
      </c>
    </row>
    <row r="382" spans="6:6" x14ac:dyDescent="0.3">
      <c r="F382">
        <f>INDEX(IDS[],ROW(B392)/11)</f>
        <v>37680</v>
      </c>
    </row>
    <row r="383" spans="6:6" x14ac:dyDescent="0.3">
      <c r="F383">
        <f>INDEX(IDS[],ROW(B393)/11)</f>
        <v>37680</v>
      </c>
    </row>
    <row r="384" spans="6:6" x14ac:dyDescent="0.3">
      <c r="F384">
        <f>INDEX(IDS[],ROW(B394)/11)</f>
        <v>37680</v>
      </c>
    </row>
    <row r="385" spans="6:6" x14ac:dyDescent="0.3">
      <c r="F385">
        <f>INDEX(IDS[],ROW(B395)/11)</f>
        <v>37680</v>
      </c>
    </row>
    <row r="386" spans="6:6" x14ac:dyDescent="0.3">
      <c r="F386">
        <f>INDEX(IDS[],ROW(B396)/11)</f>
        <v>37681</v>
      </c>
    </row>
    <row r="387" spans="6:6" x14ac:dyDescent="0.3">
      <c r="F387">
        <f>INDEX(IDS[],ROW(B397)/11)</f>
        <v>37681</v>
      </c>
    </row>
    <row r="388" spans="6:6" x14ac:dyDescent="0.3">
      <c r="F388">
        <f>INDEX(IDS[],ROW(B398)/11)</f>
        <v>37681</v>
      </c>
    </row>
    <row r="389" spans="6:6" x14ac:dyDescent="0.3">
      <c r="F389">
        <f>INDEX(IDS[],ROW(B399)/11)</f>
        <v>37681</v>
      </c>
    </row>
    <row r="390" spans="6:6" x14ac:dyDescent="0.3">
      <c r="F390">
        <f>INDEX(IDS[],ROW(B400)/11)</f>
        <v>37681</v>
      </c>
    </row>
    <row r="391" spans="6:6" x14ac:dyDescent="0.3">
      <c r="F391">
        <f>INDEX(IDS[],ROW(B401)/11)</f>
        <v>37681</v>
      </c>
    </row>
    <row r="392" spans="6:6" x14ac:dyDescent="0.3">
      <c r="F392">
        <f>INDEX(IDS[],ROW(B402)/11)</f>
        <v>37681</v>
      </c>
    </row>
    <row r="393" spans="6:6" x14ac:dyDescent="0.3">
      <c r="F393">
        <f>INDEX(IDS[],ROW(B403)/11)</f>
        <v>37681</v>
      </c>
    </row>
    <row r="394" spans="6:6" x14ac:dyDescent="0.3">
      <c r="F394">
        <f>INDEX(IDS[],ROW(B404)/11)</f>
        <v>37681</v>
      </c>
    </row>
    <row r="395" spans="6:6" x14ac:dyDescent="0.3">
      <c r="F395">
        <f>INDEX(IDS[],ROW(B405)/11)</f>
        <v>37681</v>
      </c>
    </row>
    <row r="396" spans="6:6" x14ac:dyDescent="0.3">
      <c r="F396">
        <f>INDEX(IDS[],ROW(B406)/11)</f>
        <v>37681</v>
      </c>
    </row>
    <row r="397" spans="6:6" x14ac:dyDescent="0.3">
      <c r="F397">
        <f>INDEX(IDS[],ROW(B407)/11)</f>
        <v>37682</v>
      </c>
    </row>
    <row r="398" spans="6:6" x14ac:dyDescent="0.3">
      <c r="F398">
        <f>INDEX(IDS[],ROW(B408)/11)</f>
        <v>37682</v>
      </c>
    </row>
    <row r="399" spans="6:6" x14ac:dyDescent="0.3">
      <c r="F399">
        <f>INDEX(IDS[],ROW(B409)/11)</f>
        <v>37682</v>
      </c>
    </row>
    <row r="400" spans="6:6" x14ac:dyDescent="0.3">
      <c r="F400">
        <f>INDEX(IDS[],ROW(B410)/11)</f>
        <v>37682</v>
      </c>
    </row>
    <row r="401" spans="6:6" x14ac:dyDescent="0.3">
      <c r="F401">
        <f>INDEX(IDS[],ROW(B411)/11)</f>
        <v>37682</v>
      </c>
    </row>
    <row r="402" spans="6:6" x14ac:dyDescent="0.3">
      <c r="F402">
        <f>INDEX(IDS[],ROW(B412)/11)</f>
        <v>37682</v>
      </c>
    </row>
    <row r="403" spans="6:6" x14ac:dyDescent="0.3">
      <c r="F403">
        <f>INDEX(IDS[],ROW(B413)/11)</f>
        <v>37682</v>
      </c>
    </row>
    <row r="404" spans="6:6" x14ac:dyDescent="0.3">
      <c r="F404">
        <f>INDEX(IDS[],ROW(B414)/11)</f>
        <v>37682</v>
      </c>
    </row>
    <row r="405" spans="6:6" x14ac:dyDescent="0.3">
      <c r="F405">
        <f>INDEX(IDS[],ROW(B415)/11)</f>
        <v>37682</v>
      </c>
    </row>
    <row r="406" spans="6:6" x14ac:dyDescent="0.3">
      <c r="F406">
        <f>INDEX(IDS[],ROW(B416)/11)</f>
        <v>37682</v>
      </c>
    </row>
    <row r="407" spans="6:6" x14ac:dyDescent="0.3">
      <c r="F407">
        <f>INDEX(IDS[],ROW(B417)/11)</f>
        <v>37682</v>
      </c>
    </row>
    <row r="408" spans="6:6" x14ac:dyDescent="0.3">
      <c r="F408">
        <f>INDEX(IDS[],ROW(B418)/11)</f>
        <v>37683</v>
      </c>
    </row>
    <row r="409" spans="6:6" x14ac:dyDescent="0.3">
      <c r="F409">
        <f>INDEX(IDS[],ROW(B419)/11)</f>
        <v>37683</v>
      </c>
    </row>
    <row r="410" spans="6:6" x14ac:dyDescent="0.3">
      <c r="F410">
        <f>INDEX(IDS[],ROW(B420)/11)</f>
        <v>37683</v>
      </c>
    </row>
    <row r="411" spans="6:6" x14ac:dyDescent="0.3">
      <c r="F411">
        <f>INDEX(IDS[],ROW(B421)/11)</f>
        <v>37683</v>
      </c>
    </row>
    <row r="412" spans="6:6" x14ac:dyDescent="0.3">
      <c r="F412">
        <f>INDEX(IDS[],ROW(B422)/11)</f>
        <v>37683</v>
      </c>
    </row>
    <row r="413" spans="6:6" x14ac:dyDescent="0.3">
      <c r="F413">
        <f>INDEX(IDS[],ROW(B423)/11)</f>
        <v>37683</v>
      </c>
    </row>
    <row r="414" spans="6:6" x14ac:dyDescent="0.3">
      <c r="F414">
        <f>INDEX(IDS[],ROW(B424)/11)</f>
        <v>37683</v>
      </c>
    </row>
    <row r="415" spans="6:6" x14ac:dyDescent="0.3">
      <c r="F415">
        <f>INDEX(IDS[],ROW(B425)/11)</f>
        <v>37683</v>
      </c>
    </row>
    <row r="416" spans="6:6" x14ac:dyDescent="0.3">
      <c r="F416">
        <f>INDEX(IDS[],ROW(B426)/11)</f>
        <v>37683</v>
      </c>
    </row>
    <row r="417" spans="6:6" x14ac:dyDescent="0.3">
      <c r="F417">
        <f>INDEX(IDS[],ROW(B427)/11)</f>
        <v>37683</v>
      </c>
    </row>
    <row r="418" spans="6:6" x14ac:dyDescent="0.3">
      <c r="F418">
        <f>INDEX(IDS[],ROW(B428)/11)</f>
        <v>37683</v>
      </c>
    </row>
    <row r="419" spans="6:6" x14ac:dyDescent="0.3">
      <c r="F419">
        <f>INDEX(IDS[],ROW(B429)/11)</f>
        <v>37684</v>
      </c>
    </row>
    <row r="420" spans="6:6" x14ac:dyDescent="0.3">
      <c r="F420">
        <f>INDEX(IDS[],ROW(B430)/11)</f>
        <v>37684</v>
      </c>
    </row>
    <row r="421" spans="6:6" x14ac:dyDescent="0.3">
      <c r="F421">
        <f>INDEX(IDS[],ROW(B431)/11)</f>
        <v>37684</v>
      </c>
    </row>
    <row r="422" spans="6:6" x14ac:dyDescent="0.3">
      <c r="F422">
        <f>INDEX(IDS[],ROW(B432)/11)</f>
        <v>37684</v>
      </c>
    </row>
    <row r="423" spans="6:6" x14ac:dyDescent="0.3">
      <c r="F423">
        <f>INDEX(IDS[],ROW(B433)/11)</f>
        <v>37684</v>
      </c>
    </row>
    <row r="424" spans="6:6" x14ac:dyDescent="0.3">
      <c r="F424">
        <f>INDEX(IDS[],ROW(B434)/11)</f>
        <v>37684</v>
      </c>
    </row>
    <row r="425" spans="6:6" x14ac:dyDescent="0.3">
      <c r="F425">
        <f>INDEX(IDS[],ROW(B435)/11)</f>
        <v>37684</v>
      </c>
    </row>
    <row r="426" spans="6:6" x14ac:dyDescent="0.3">
      <c r="F426">
        <f>INDEX(IDS[],ROW(B436)/11)</f>
        <v>37684</v>
      </c>
    </row>
    <row r="427" spans="6:6" x14ac:dyDescent="0.3">
      <c r="F427">
        <f>INDEX(IDS[],ROW(B437)/11)</f>
        <v>37684</v>
      </c>
    </row>
    <row r="428" spans="6:6" x14ac:dyDescent="0.3">
      <c r="F428">
        <f>INDEX(IDS[],ROW(B438)/11)</f>
        <v>37684</v>
      </c>
    </row>
    <row r="429" spans="6:6" x14ac:dyDescent="0.3">
      <c r="F429">
        <f>INDEX(IDS[],ROW(B439)/11)</f>
        <v>37684</v>
      </c>
    </row>
    <row r="430" spans="6:6" x14ac:dyDescent="0.3">
      <c r="F430">
        <f>INDEX(IDS[],ROW(B440)/11)</f>
        <v>37685</v>
      </c>
    </row>
    <row r="431" spans="6:6" x14ac:dyDescent="0.3">
      <c r="F431">
        <f>INDEX(IDS[],ROW(B441)/11)</f>
        <v>37685</v>
      </c>
    </row>
    <row r="432" spans="6:6" x14ac:dyDescent="0.3">
      <c r="F432">
        <f>INDEX(IDS[],ROW(B442)/11)</f>
        <v>37685</v>
      </c>
    </row>
    <row r="433" spans="6:6" x14ac:dyDescent="0.3">
      <c r="F433">
        <f>INDEX(IDS[],ROW(B443)/11)</f>
        <v>37685</v>
      </c>
    </row>
    <row r="434" spans="6:6" x14ac:dyDescent="0.3">
      <c r="F434">
        <f>INDEX(IDS[],ROW(B444)/11)</f>
        <v>37685</v>
      </c>
    </row>
    <row r="435" spans="6:6" x14ac:dyDescent="0.3">
      <c r="F435">
        <f>INDEX(IDS[],ROW(B445)/11)</f>
        <v>37685</v>
      </c>
    </row>
    <row r="436" spans="6:6" x14ac:dyDescent="0.3">
      <c r="F436">
        <f>INDEX(IDS[],ROW(B446)/11)</f>
        <v>37685</v>
      </c>
    </row>
    <row r="437" spans="6:6" x14ac:dyDescent="0.3">
      <c r="F437">
        <f>INDEX(IDS[],ROW(B447)/11)</f>
        <v>37685</v>
      </c>
    </row>
    <row r="438" spans="6:6" x14ac:dyDescent="0.3">
      <c r="F438">
        <f>INDEX(IDS[],ROW(B448)/11)</f>
        <v>37685</v>
      </c>
    </row>
    <row r="439" spans="6:6" x14ac:dyDescent="0.3">
      <c r="F439">
        <f>INDEX(IDS[],ROW(B449)/11)</f>
        <v>37685</v>
      </c>
    </row>
    <row r="440" spans="6:6" x14ac:dyDescent="0.3">
      <c r="F440">
        <f>INDEX(IDS[],ROW(B450)/11)</f>
        <v>37685</v>
      </c>
    </row>
    <row r="441" spans="6:6" x14ac:dyDescent="0.3">
      <c r="F441">
        <f>INDEX(IDS[],ROW(B451)/11)</f>
        <v>37686</v>
      </c>
    </row>
    <row r="442" spans="6:6" x14ac:dyDescent="0.3">
      <c r="F442">
        <f>INDEX(IDS[],ROW(B452)/11)</f>
        <v>37686</v>
      </c>
    </row>
    <row r="443" spans="6:6" x14ac:dyDescent="0.3">
      <c r="F443">
        <f>INDEX(IDS[],ROW(B453)/11)</f>
        <v>37686</v>
      </c>
    </row>
    <row r="444" spans="6:6" x14ac:dyDescent="0.3">
      <c r="F444">
        <f>INDEX(IDS[],ROW(B454)/11)</f>
        <v>37686</v>
      </c>
    </row>
    <row r="445" spans="6:6" x14ac:dyDescent="0.3">
      <c r="F445">
        <f>INDEX(IDS[],ROW(B455)/11)</f>
        <v>37686</v>
      </c>
    </row>
    <row r="446" spans="6:6" x14ac:dyDescent="0.3">
      <c r="F446">
        <f>INDEX(IDS[],ROW(B456)/11)</f>
        <v>37686</v>
      </c>
    </row>
    <row r="447" spans="6:6" x14ac:dyDescent="0.3">
      <c r="F447">
        <f>INDEX(IDS[],ROW(B457)/11)</f>
        <v>37686</v>
      </c>
    </row>
    <row r="448" spans="6:6" x14ac:dyDescent="0.3">
      <c r="F448">
        <f>INDEX(IDS[],ROW(B458)/11)</f>
        <v>37686</v>
      </c>
    </row>
    <row r="449" spans="6:6" x14ac:dyDescent="0.3">
      <c r="F449">
        <f>INDEX(IDS[],ROW(B459)/11)</f>
        <v>37686</v>
      </c>
    </row>
    <row r="450" spans="6:6" x14ac:dyDescent="0.3">
      <c r="F450">
        <f>INDEX(IDS[],ROW(B460)/11)</f>
        <v>37686</v>
      </c>
    </row>
    <row r="451" spans="6:6" x14ac:dyDescent="0.3">
      <c r="F451">
        <f>INDEX(IDS[],ROW(B461)/11)</f>
        <v>37686</v>
      </c>
    </row>
    <row r="452" spans="6:6" x14ac:dyDescent="0.3">
      <c r="F452">
        <f>INDEX(IDS[],ROW(B462)/11)</f>
        <v>37687</v>
      </c>
    </row>
    <row r="453" spans="6:6" x14ac:dyDescent="0.3">
      <c r="F453">
        <f>INDEX(IDS[],ROW(B463)/11)</f>
        <v>37687</v>
      </c>
    </row>
    <row r="454" spans="6:6" x14ac:dyDescent="0.3">
      <c r="F454">
        <f>INDEX(IDS[],ROW(B464)/11)</f>
        <v>37687</v>
      </c>
    </row>
    <row r="455" spans="6:6" x14ac:dyDescent="0.3">
      <c r="F455">
        <f>INDEX(IDS[],ROW(B465)/11)</f>
        <v>37687</v>
      </c>
    </row>
    <row r="456" spans="6:6" x14ac:dyDescent="0.3">
      <c r="F456">
        <f>INDEX(IDS[],ROW(B466)/11)</f>
        <v>37687</v>
      </c>
    </row>
    <row r="457" spans="6:6" x14ac:dyDescent="0.3">
      <c r="F457">
        <f>INDEX(IDS[],ROW(B467)/11)</f>
        <v>37687</v>
      </c>
    </row>
    <row r="458" spans="6:6" x14ac:dyDescent="0.3">
      <c r="F458">
        <f>INDEX(IDS[],ROW(B468)/11)</f>
        <v>37687</v>
      </c>
    </row>
    <row r="459" spans="6:6" x14ac:dyDescent="0.3">
      <c r="F459">
        <f>INDEX(IDS[],ROW(B469)/11)</f>
        <v>37687</v>
      </c>
    </row>
    <row r="460" spans="6:6" x14ac:dyDescent="0.3">
      <c r="F460">
        <f>INDEX(IDS[],ROW(B470)/11)</f>
        <v>37687</v>
      </c>
    </row>
    <row r="461" spans="6:6" x14ac:dyDescent="0.3">
      <c r="F461">
        <f>INDEX(IDS[],ROW(B471)/11)</f>
        <v>37687</v>
      </c>
    </row>
    <row r="462" spans="6:6" x14ac:dyDescent="0.3">
      <c r="F462">
        <f>INDEX(IDS[],ROW(B472)/11)</f>
        <v>37687</v>
      </c>
    </row>
    <row r="463" spans="6:6" x14ac:dyDescent="0.3">
      <c r="F463">
        <f>INDEX(IDS[],ROW(B473)/11)</f>
        <v>37688</v>
      </c>
    </row>
    <row r="464" spans="6:6" x14ac:dyDescent="0.3">
      <c r="F464">
        <f>INDEX(IDS[],ROW(B474)/11)</f>
        <v>37688</v>
      </c>
    </row>
    <row r="465" spans="6:6" x14ac:dyDescent="0.3">
      <c r="F465">
        <f>INDEX(IDS[],ROW(B475)/11)</f>
        <v>37688</v>
      </c>
    </row>
    <row r="466" spans="6:6" x14ac:dyDescent="0.3">
      <c r="F466">
        <f>INDEX(IDS[],ROW(B476)/11)</f>
        <v>37688</v>
      </c>
    </row>
    <row r="467" spans="6:6" x14ac:dyDescent="0.3">
      <c r="F467">
        <f>INDEX(IDS[],ROW(B477)/11)</f>
        <v>37688</v>
      </c>
    </row>
    <row r="468" spans="6:6" x14ac:dyDescent="0.3">
      <c r="F468">
        <f>INDEX(IDS[],ROW(B478)/11)</f>
        <v>37688</v>
      </c>
    </row>
    <row r="469" spans="6:6" x14ac:dyDescent="0.3">
      <c r="F469">
        <f>INDEX(IDS[],ROW(B479)/11)</f>
        <v>37688</v>
      </c>
    </row>
    <row r="470" spans="6:6" x14ac:dyDescent="0.3">
      <c r="F470">
        <f>INDEX(IDS[],ROW(B480)/11)</f>
        <v>37688</v>
      </c>
    </row>
    <row r="471" spans="6:6" x14ac:dyDescent="0.3">
      <c r="F471">
        <f>INDEX(IDS[],ROW(B481)/11)</f>
        <v>37688</v>
      </c>
    </row>
    <row r="472" spans="6:6" x14ac:dyDescent="0.3">
      <c r="F472">
        <f>INDEX(IDS[],ROW(B482)/11)</f>
        <v>37688</v>
      </c>
    </row>
    <row r="473" spans="6:6" x14ac:dyDescent="0.3">
      <c r="F473">
        <f>INDEX(IDS[],ROW(B483)/11)</f>
        <v>37688</v>
      </c>
    </row>
    <row r="474" spans="6:6" x14ac:dyDescent="0.3">
      <c r="F474">
        <f>INDEX(IDS[],ROW(B484)/11)</f>
        <v>37689</v>
      </c>
    </row>
    <row r="475" spans="6:6" x14ac:dyDescent="0.3">
      <c r="F475">
        <f>INDEX(IDS[],ROW(B485)/11)</f>
        <v>37689</v>
      </c>
    </row>
    <row r="476" spans="6:6" x14ac:dyDescent="0.3">
      <c r="F476">
        <f>INDEX(IDS[],ROW(B486)/11)</f>
        <v>37689</v>
      </c>
    </row>
    <row r="477" spans="6:6" x14ac:dyDescent="0.3">
      <c r="F477">
        <f>INDEX(IDS[],ROW(B487)/11)</f>
        <v>37689</v>
      </c>
    </row>
    <row r="478" spans="6:6" x14ac:dyDescent="0.3">
      <c r="F478">
        <f>INDEX(IDS[],ROW(B488)/11)</f>
        <v>37689</v>
      </c>
    </row>
    <row r="479" spans="6:6" x14ac:dyDescent="0.3">
      <c r="F479">
        <f>INDEX(IDS[],ROW(B489)/11)</f>
        <v>37689</v>
      </c>
    </row>
    <row r="480" spans="6:6" x14ac:dyDescent="0.3">
      <c r="F480">
        <f>INDEX(IDS[],ROW(B490)/11)</f>
        <v>37689</v>
      </c>
    </row>
    <row r="481" spans="6:6" x14ac:dyDescent="0.3">
      <c r="F481">
        <f>INDEX(IDS[],ROW(B491)/11)</f>
        <v>37689</v>
      </c>
    </row>
    <row r="482" spans="6:6" x14ac:dyDescent="0.3">
      <c r="F482">
        <f>INDEX(IDS[],ROW(B492)/11)</f>
        <v>37689</v>
      </c>
    </row>
    <row r="483" spans="6:6" x14ac:dyDescent="0.3">
      <c r="F483">
        <f>INDEX(IDS[],ROW(B493)/11)</f>
        <v>37689</v>
      </c>
    </row>
    <row r="484" spans="6:6" x14ac:dyDescent="0.3">
      <c r="F484">
        <f>INDEX(IDS[],ROW(B494)/11)</f>
        <v>37689</v>
      </c>
    </row>
    <row r="485" spans="6:6" x14ac:dyDescent="0.3">
      <c r="F485">
        <f>INDEX(IDS[],ROW(B495)/11)</f>
        <v>37690</v>
      </c>
    </row>
    <row r="486" spans="6:6" x14ac:dyDescent="0.3">
      <c r="F486">
        <f>INDEX(IDS[],ROW(B496)/11)</f>
        <v>37690</v>
      </c>
    </row>
    <row r="487" spans="6:6" x14ac:dyDescent="0.3">
      <c r="F487">
        <f>INDEX(IDS[],ROW(B497)/11)</f>
        <v>37690</v>
      </c>
    </row>
    <row r="488" spans="6:6" x14ac:dyDescent="0.3">
      <c r="F488">
        <f>INDEX(IDS[],ROW(B498)/11)</f>
        <v>37690</v>
      </c>
    </row>
    <row r="489" spans="6:6" x14ac:dyDescent="0.3">
      <c r="F489">
        <f>INDEX(IDS[],ROW(B499)/11)</f>
        <v>37690</v>
      </c>
    </row>
    <row r="490" spans="6:6" x14ac:dyDescent="0.3">
      <c r="F490">
        <f>INDEX(IDS[],ROW(B500)/11)</f>
        <v>37690</v>
      </c>
    </row>
    <row r="491" spans="6:6" x14ac:dyDescent="0.3">
      <c r="F491">
        <f>INDEX(IDS[],ROW(B501)/11)</f>
        <v>37690</v>
      </c>
    </row>
    <row r="492" spans="6:6" x14ac:dyDescent="0.3">
      <c r="F492">
        <f>INDEX(IDS[],ROW(B502)/11)</f>
        <v>37690</v>
      </c>
    </row>
    <row r="493" spans="6:6" x14ac:dyDescent="0.3">
      <c r="F493">
        <f>INDEX(IDS[],ROW(B503)/11)</f>
        <v>37690</v>
      </c>
    </row>
    <row r="494" spans="6:6" x14ac:dyDescent="0.3">
      <c r="F494">
        <f>INDEX(IDS[],ROW(B504)/11)</f>
        <v>37690</v>
      </c>
    </row>
    <row r="495" spans="6:6" x14ac:dyDescent="0.3">
      <c r="F495">
        <f>INDEX(IDS[],ROW(B505)/11)</f>
        <v>37690</v>
      </c>
    </row>
    <row r="496" spans="6:6" x14ac:dyDescent="0.3">
      <c r="F496">
        <f>INDEX(IDS[],ROW(B506)/11)</f>
        <v>37691</v>
      </c>
    </row>
    <row r="497" spans="6:6" x14ac:dyDescent="0.3">
      <c r="F497">
        <f>INDEX(IDS[],ROW(B507)/11)</f>
        <v>37691</v>
      </c>
    </row>
    <row r="498" spans="6:6" x14ac:dyDescent="0.3">
      <c r="F498">
        <f>INDEX(IDS[],ROW(B508)/11)</f>
        <v>37691</v>
      </c>
    </row>
    <row r="499" spans="6:6" x14ac:dyDescent="0.3">
      <c r="F499">
        <f>INDEX(IDS[],ROW(B509)/11)</f>
        <v>37691</v>
      </c>
    </row>
    <row r="500" spans="6:6" x14ac:dyDescent="0.3">
      <c r="F500">
        <f>INDEX(IDS[],ROW(B510)/11)</f>
        <v>37691</v>
      </c>
    </row>
    <row r="501" spans="6:6" x14ac:dyDescent="0.3">
      <c r="F501">
        <f>INDEX(IDS[],ROW(B511)/11)</f>
        <v>37691</v>
      </c>
    </row>
    <row r="502" spans="6:6" x14ac:dyDescent="0.3">
      <c r="F502">
        <f>INDEX(IDS[],ROW(B512)/11)</f>
        <v>37691</v>
      </c>
    </row>
    <row r="503" spans="6:6" x14ac:dyDescent="0.3">
      <c r="F503">
        <f>INDEX(IDS[],ROW(B513)/11)</f>
        <v>37691</v>
      </c>
    </row>
    <row r="504" spans="6:6" x14ac:dyDescent="0.3">
      <c r="F504">
        <f>INDEX(IDS[],ROW(B514)/11)</f>
        <v>37691</v>
      </c>
    </row>
    <row r="505" spans="6:6" x14ac:dyDescent="0.3">
      <c r="F505">
        <f>INDEX(IDS[],ROW(B515)/11)</f>
        <v>37691</v>
      </c>
    </row>
    <row r="506" spans="6:6" x14ac:dyDescent="0.3">
      <c r="F506">
        <f>INDEX(IDS[],ROW(B516)/11)</f>
        <v>37691</v>
      </c>
    </row>
    <row r="507" spans="6:6" x14ac:dyDescent="0.3">
      <c r="F507">
        <f>INDEX(IDS[],ROW(B517)/11)</f>
        <v>37692</v>
      </c>
    </row>
    <row r="508" spans="6:6" x14ac:dyDescent="0.3">
      <c r="F508">
        <f>INDEX(IDS[],ROW(B518)/11)</f>
        <v>37692</v>
      </c>
    </row>
    <row r="509" spans="6:6" x14ac:dyDescent="0.3">
      <c r="F509">
        <f>INDEX(IDS[],ROW(B519)/11)</f>
        <v>37692</v>
      </c>
    </row>
    <row r="510" spans="6:6" x14ac:dyDescent="0.3">
      <c r="F510">
        <f>INDEX(IDS[],ROW(B520)/11)</f>
        <v>37692</v>
      </c>
    </row>
    <row r="511" spans="6:6" x14ac:dyDescent="0.3">
      <c r="F511">
        <f>INDEX(IDS[],ROW(B521)/11)</f>
        <v>37692</v>
      </c>
    </row>
    <row r="512" spans="6:6" x14ac:dyDescent="0.3">
      <c r="F512">
        <f>INDEX(IDS[],ROW(B522)/11)</f>
        <v>37692</v>
      </c>
    </row>
    <row r="513" spans="6:6" x14ac:dyDescent="0.3">
      <c r="F513">
        <f>INDEX(IDS[],ROW(B523)/11)</f>
        <v>37692</v>
      </c>
    </row>
    <row r="514" spans="6:6" x14ac:dyDescent="0.3">
      <c r="F514">
        <f>INDEX(IDS[],ROW(B524)/11)</f>
        <v>37692</v>
      </c>
    </row>
    <row r="515" spans="6:6" x14ac:dyDescent="0.3">
      <c r="F515">
        <f>INDEX(IDS[],ROW(B525)/11)</f>
        <v>37692</v>
      </c>
    </row>
    <row r="516" spans="6:6" x14ac:dyDescent="0.3">
      <c r="F516">
        <f>INDEX(IDS[],ROW(B526)/11)</f>
        <v>37692</v>
      </c>
    </row>
    <row r="517" spans="6:6" x14ac:dyDescent="0.3">
      <c r="F517">
        <f>INDEX(IDS[],ROW(B527)/11)</f>
        <v>37692</v>
      </c>
    </row>
    <row r="518" spans="6:6" x14ac:dyDescent="0.3">
      <c r="F518">
        <f>INDEX(IDS[],ROW(B528)/11)</f>
        <v>37693</v>
      </c>
    </row>
    <row r="519" spans="6:6" x14ac:dyDescent="0.3">
      <c r="F519">
        <f>INDEX(IDS[],ROW(B529)/11)</f>
        <v>37693</v>
      </c>
    </row>
    <row r="520" spans="6:6" x14ac:dyDescent="0.3">
      <c r="F520">
        <f>INDEX(IDS[],ROW(B530)/11)</f>
        <v>37693</v>
      </c>
    </row>
    <row r="521" spans="6:6" x14ac:dyDescent="0.3">
      <c r="F521">
        <f>INDEX(IDS[],ROW(B531)/11)</f>
        <v>37693</v>
      </c>
    </row>
    <row r="522" spans="6:6" x14ac:dyDescent="0.3">
      <c r="F522">
        <f>INDEX(IDS[],ROW(B532)/11)</f>
        <v>37693</v>
      </c>
    </row>
    <row r="523" spans="6:6" x14ac:dyDescent="0.3">
      <c r="F523">
        <f>INDEX(IDS[],ROW(B533)/11)</f>
        <v>37693</v>
      </c>
    </row>
    <row r="524" spans="6:6" x14ac:dyDescent="0.3">
      <c r="F524">
        <f>INDEX(IDS[],ROW(B534)/11)</f>
        <v>37693</v>
      </c>
    </row>
    <row r="525" spans="6:6" x14ac:dyDescent="0.3">
      <c r="F525">
        <f>INDEX(IDS[],ROW(B535)/11)</f>
        <v>37693</v>
      </c>
    </row>
    <row r="526" spans="6:6" x14ac:dyDescent="0.3">
      <c r="F526">
        <f>INDEX(IDS[],ROW(B536)/11)</f>
        <v>37693</v>
      </c>
    </row>
    <row r="527" spans="6:6" x14ac:dyDescent="0.3">
      <c r="F527">
        <f>INDEX(IDS[],ROW(B537)/11)</f>
        <v>37693</v>
      </c>
    </row>
    <row r="528" spans="6:6" x14ac:dyDescent="0.3">
      <c r="F528">
        <f>INDEX(IDS[],ROW(B538)/11)</f>
        <v>37693</v>
      </c>
    </row>
    <row r="529" spans="6:6" x14ac:dyDescent="0.3">
      <c r="F529">
        <f>INDEX(IDS[],ROW(B539)/11)</f>
        <v>37694</v>
      </c>
    </row>
    <row r="530" spans="6:6" x14ac:dyDescent="0.3">
      <c r="F530">
        <f>INDEX(IDS[],ROW(B540)/11)</f>
        <v>37694</v>
      </c>
    </row>
    <row r="531" spans="6:6" x14ac:dyDescent="0.3">
      <c r="F531">
        <f>INDEX(IDS[],ROW(B541)/11)</f>
        <v>37694</v>
      </c>
    </row>
    <row r="532" spans="6:6" x14ac:dyDescent="0.3">
      <c r="F532">
        <f>INDEX(IDS[],ROW(B542)/11)</f>
        <v>37694</v>
      </c>
    </row>
    <row r="533" spans="6:6" x14ac:dyDescent="0.3">
      <c r="F533">
        <f>INDEX(IDS[],ROW(B543)/11)</f>
        <v>37694</v>
      </c>
    </row>
    <row r="534" spans="6:6" x14ac:dyDescent="0.3">
      <c r="F534">
        <f>INDEX(IDS[],ROW(B544)/11)</f>
        <v>37694</v>
      </c>
    </row>
    <row r="535" spans="6:6" x14ac:dyDescent="0.3">
      <c r="F535">
        <f>INDEX(IDS[],ROW(B545)/11)</f>
        <v>37694</v>
      </c>
    </row>
    <row r="536" spans="6:6" x14ac:dyDescent="0.3">
      <c r="F536">
        <f>INDEX(IDS[],ROW(B546)/11)</f>
        <v>37694</v>
      </c>
    </row>
    <row r="537" spans="6:6" x14ac:dyDescent="0.3">
      <c r="F537">
        <f>INDEX(IDS[],ROW(B547)/11)</f>
        <v>37694</v>
      </c>
    </row>
    <row r="538" spans="6:6" x14ac:dyDescent="0.3">
      <c r="F538">
        <f>INDEX(IDS[],ROW(B548)/11)</f>
        <v>37694</v>
      </c>
    </row>
    <row r="539" spans="6:6" x14ac:dyDescent="0.3">
      <c r="F539">
        <f>INDEX(IDS[],ROW(B549)/11)</f>
        <v>37694</v>
      </c>
    </row>
    <row r="540" spans="6:6" x14ac:dyDescent="0.3">
      <c r="F540">
        <f>INDEX(IDS[],ROW(B550)/11)</f>
        <v>37695</v>
      </c>
    </row>
    <row r="541" spans="6:6" x14ac:dyDescent="0.3">
      <c r="F541">
        <f>INDEX(IDS[],ROW(B551)/11)</f>
        <v>37695</v>
      </c>
    </row>
    <row r="542" spans="6:6" x14ac:dyDescent="0.3">
      <c r="F542">
        <f>INDEX(IDS[],ROW(B552)/11)</f>
        <v>37695</v>
      </c>
    </row>
    <row r="543" spans="6:6" x14ac:dyDescent="0.3">
      <c r="F543">
        <f>INDEX(IDS[],ROW(B553)/11)</f>
        <v>37695</v>
      </c>
    </row>
    <row r="544" spans="6:6" x14ac:dyDescent="0.3">
      <c r="F544">
        <f>INDEX(IDS[],ROW(B554)/11)</f>
        <v>37695</v>
      </c>
    </row>
    <row r="545" spans="6:6" x14ac:dyDescent="0.3">
      <c r="F545">
        <f>INDEX(IDS[],ROW(B555)/11)</f>
        <v>37695</v>
      </c>
    </row>
    <row r="546" spans="6:6" x14ac:dyDescent="0.3">
      <c r="F546">
        <f>INDEX(IDS[],ROW(B556)/11)</f>
        <v>37695</v>
      </c>
    </row>
    <row r="547" spans="6:6" x14ac:dyDescent="0.3">
      <c r="F547">
        <f>INDEX(IDS[],ROW(B557)/11)</f>
        <v>37695</v>
      </c>
    </row>
    <row r="548" spans="6:6" x14ac:dyDescent="0.3">
      <c r="F548">
        <f>INDEX(IDS[],ROW(B558)/11)</f>
        <v>37695</v>
      </c>
    </row>
    <row r="549" spans="6:6" x14ac:dyDescent="0.3">
      <c r="F549">
        <f>INDEX(IDS[],ROW(B559)/11)</f>
        <v>37695</v>
      </c>
    </row>
    <row r="550" spans="6:6" x14ac:dyDescent="0.3">
      <c r="F550">
        <f>INDEX(IDS[],ROW(B560)/11)</f>
        <v>37695</v>
      </c>
    </row>
    <row r="551" spans="6:6" x14ac:dyDescent="0.3">
      <c r="F551">
        <f>INDEX(IDS[],ROW(B561)/11)</f>
        <v>37696</v>
      </c>
    </row>
    <row r="552" spans="6:6" x14ac:dyDescent="0.3">
      <c r="F552">
        <f>INDEX(IDS[],ROW(B562)/11)</f>
        <v>37696</v>
      </c>
    </row>
    <row r="553" spans="6:6" x14ac:dyDescent="0.3">
      <c r="F553">
        <f>INDEX(IDS[],ROW(B563)/11)</f>
        <v>37696</v>
      </c>
    </row>
    <row r="554" spans="6:6" x14ac:dyDescent="0.3">
      <c r="F554">
        <f>INDEX(IDS[],ROW(B564)/11)</f>
        <v>37696</v>
      </c>
    </row>
    <row r="555" spans="6:6" x14ac:dyDescent="0.3">
      <c r="F555">
        <f>INDEX(IDS[],ROW(B565)/11)</f>
        <v>37696</v>
      </c>
    </row>
    <row r="556" spans="6:6" x14ac:dyDescent="0.3">
      <c r="F556">
        <f>INDEX(IDS[],ROW(B566)/11)</f>
        <v>37696</v>
      </c>
    </row>
    <row r="557" spans="6:6" x14ac:dyDescent="0.3">
      <c r="F557">
        <f>INDEX(IDS[],ROW(B567)/11)</f>
        <v>37696</v>
      </c>
    </row>
    <row r="558" spans="6:6" x14ac:dyDescent="0.3">
      <c r="F558">
        <f>INDEX(IDS[],ROW(B568)/11)</f>
        <v>37696</v>
      </c>
    </row>
    <row r="559" spans="6:6" x14ac:dyDescent="0.3">
      <c r="F559">
        <f>INDEX(IDS[],ROW(B569)/11)</f>
        <v>37696</v>
      </c>
    </row>
    <row r="560" spans="6:6" x14ac:dyDescent="0.3">
      <c r="F560">
        <f>INDEX(IDS[],ROW(B570)/11)</f>
        <v>37696</v>
      </c>
    </row>
    <row r="561" spans="6:6" x14ac:dyDescent="0.3">
      <c r="F561">
        <f>INDEX(IDS[],ROW(B571)/11)</f>
        <v>37696</v>
      </c>
    </row>
    <row r="562" spans="6:6" x14ac:dyDescent="0.3">
      <c r="F562">
        <f>INDEX(IDS[],ROW(B572)/11)</f>
        <v>37697</v>
      </c>
    </row>
    <row r="563" spans="6:6" x14ac:dyDescent="0.3">
      <c r="F563">
        <f>INDEX(IDS[],ROW(B573)/11)</f>
        <v>37697</v>
      </c>
    </row>
    <row r="564" spans="6:6" x14ac:dyDescent="0.3">
      <c r="F564">
        <f>INDEX(IDS[],ROW(B574)/11)</f>
        <v>37697</v>
      </c>
    </row>
    <row r="565" spans="6:6" x14ac:dyDescent="0.3">
      <c r="F565">
        <f>INDEX(IDS[],ROW(B575)/11)</f>
        <v>37697</v>
      </c>
    </row>
    <row r="566" spans="6:6" x14ac:dyDescent="0.3">
      <c r="F566">
        <f>INDEX(IDS[],ROW(B576)/11)</f>
        <v>37697</v>
      </c>
    </row>
    <row r="567" spans="6:6" x14ac:dyDescent="0.3">
      <c r="F567">
        <f>INDEX(IDS[],ROW(B577)/11)</f>
        <v>37697</v>
      </c>
    </row>
    <row r="568" spans="6:6" x14ac:dyDescent="0.3">
      <c r="F568">
        <f>INDEX(IDS[],ROW(B578)/11)</f>
        <v>37697</v>
      </c>
    </row>
    <row r="569" spans="6:6" x14ac:dyDescent="0.3">
      <c r="F569">
        <f>INDEX(IDS[],ROW(B579)/11)</f>
        <v>37697</v>
      </c>
    </row>
    <row r="570" spans="6:6" x14ac:dyDescent="0.3">
      <c r="F570">
        <f>INDEX(IDS[],ROW(B580)/11)</f>
        <v>37697</v>
      </c>
    </row>
    <row r="571" spans="6:6" x14ac:dyDescent="0.3">
      <c r="F571">
        <f>INDEX(IDS[],ROW(B581)/11)</f>
        <v>37697</v>
      </c>
    </row>
    <row r="572" spans="6:6" x14ac:dyDescent="0.3">
      <c r="F572">
        <f>INDEX(IDS[],ROW(B582)/11)</f>
        <v>37697</v>
      </c>
    </row>
    <row r="573" spans="6:6" x14ac:dyDescent="0.3">
      <c r="F573">
        <f>INDEX(IDS[],ROW(B583)/11)</f>
        <v>37698</v>
      </c>
    </row>
    <row r="574" spans="6:6" x14ac:dyDescent="0.3">
      <c r="F574">
        <f>INDEX(IDS[],ROW(B584)/11)</f>
        <v>37698</v>
      </c>
    </row>
    <row r="575" spans="6:6" x14ac:dyDescent="0.3">
      <c r="F575">
        <f>INDEX(IDS[],ROW(B585)/11)</f>
        <v>37698</v>
      </c>
    </row>
    <row r="576" spans="6:6" x14ac:dyDescent="0.3">
      <c r="F576">
        <f>INDEX(IDS[],ROW(B586)/11)</f>
        <v>37698</v>
      </c>
    </row>
    <row r="577" spans="6:6" x14ac:dyDescent="0.3">
      <c r="F577">
        <f>INDEX(IDS[],ROW(B587)/11)</f>
        <v>37698</v>
      </c>
    </row>
    <row r="578" spans="6:6" x14ac:dyDescent="0.3">
      <c r="F578">
        <f>INDEX(IDS[],ROW(B588)/11)</f>
        <v>37698</v>
      </c>
    </row>
    <row r="579" spans="6:6" x14ac:dyDescent="0.3">
      <c r="F579">
        <f>INDEX(IDS[],ROW(B589)/11)</f>
        <v>37698</v>
      </c>
    </row>
    <row r="580" spans="6:6" x14ac:dyDescent="0.3">
      <c r="F580">
        <f>INDEX(IDS[],ROW(B590)/11)</f>
        <v>37698</v>
      </c>
    </row>
    <row r="581" spans="6:6" x14ac:dyDescent="0.3">
      <c r="F581">
        <f>INDEX(IDS[],ROW(B591)/11)</f>
        <v>37698</v>
      </c>
    </row>
    <row r="582" spans="6:6" x14ac:dyDescent="0.3">
      <c r="F582">
        <f>INDEX(IDS[],ROW(B592)/11)</f>
        <v>37698</v>
      </c>
    </row>
    <row r="583" spans="6:6" x14ac:dyDescent="0.3">
      <c r="F583">
        <f>INDEX(IDS[],ROW(B593)/11)</f>
        <v>37698</v>
      </c>
    </row>
    <row r="584" spans="6:6" x14ac:dyDescent="0.3">
      <c r="F584">
        <f>INDEX(IDS[],ROW(B594)/11)</f>
        <v>37699</v>
      </c>
    </row>
    <row r="585" spans="6:6" x14ac:dyDescent="0.3">
      <c r="F585">
        <f>INDEX(IDS[],ROW(B595)/11)</f>
        <v>37699</v>
      </c>
    </row>
    <row r="586" spans="6:6" x14ac:dyDescent="0.3">
      <c r="F586">
        <f>INDEX(IDS[],ROW(B596)/11)</f>
        <v>37699</v>
      </c>
    </row>
    <row r="587" spans="6:6" x14ac:dyDescent="0.3">
      <c r="F587">
        <f>INDEX(IDS[],ROW(B597)/11)</f>
        <v>37699</v>
      </c>
    </row>
    <row r="588" spans="6:6" x14ac:dyDescent="0.3">
      <c r="F588">
        <f>INDEX(IDS[],ROW(B598)/11)</f>
        <v>37699</v>
      </c>
    </row>
    <row r="589" spans="6:6" x14ac:dyDescent="0.3">
      <c r="F589">
        <f>INDEX(IDS[],ROW(B599)/11)</f>
        <v>37699</v>
      </c>
    </row>
    <row r="590" spans="6:6" x14ac:dyDescent="0.3">
      <c r="F590">
        <f>INDEX(IDS[],ROW(B600)/11)</f>
        <v>37699</v>
      </c>
    </row>
    <row r="591" spans="6:6" x14ac:dyDescent="0.3">
      <c r="F591">
        <f>INDEX(IDS[],ROW(B601)/11)</f>
        <v>37699</v>
      </c>
    </row>
    <row r="592" spans="6:6" x14ac:dyDescent="0.3">
      <c r="F592">
        <f>INDEX(IDS[],ROW(B602)/11)</f>
        <v>37699</v>
      </c>
    </row>
    <row r="593" spans="6:6" x14ac:dyDescent="0.3">
      <c r="F593">
        <f>INDEX(IDS[],ROW(B603)/11)</f>
        <v>37699</v>
      </c>
    </row>
    <row r="594" spans="6:6" x14ac:dyDescent="0.3">
      <c r="F594">
        <f>INDEX(IDS[],ROW(B604)/11)</f>
        <v>37699</v>
      </c>
    </row>
    <row r="595" spans="6:6" x14ac:dyDescent="0.3">
      <c r="F595">
        <f>INDEX(IDS[],ROW(B605)/11)</f>
        <v>37700</v>
      </c>
    </row>
    <row r="596" spans="6:6" x14ac:dyDescent="0.3">
      <c r="F596">
        <f>INDEX(IDS[],ROW(B606)/11)</f>
        <v>37700</v>
      </c>
    </row>
    <row r="597" spans="6:6" x14ac:dyDescent="0.3">
      <c r="F597">
        <f>INDEX(IDS[],ROW(B607)/11)</f>
        <v>37700</v>
      </c>
    </row>
    <row r="598" spans="6:6" x14ac:dyDescent="0.3">
      <c r="F598">
        <f>INDEX(IDS[],ROW(B608)/11)</f>
        <v>37700</v>
      </c>
    </row>
    <row r="599" spans="6:6" x14ac:dyDescent="0.3">
      <c r="F599">
        <f>INDEX(IDS[],ROW(B609)/11)</f>
        <v>37700</v>
      </c>
    </row>
    <row r="600" spans="6:6" x14ac:dyDescent="0.3">
      <c r="F600">
        <f>INDEX(IDS[],ROW(B610)/11)</f>
        <v>37700</v>
      </c>
    </row>
    <row r="601" spans="6:6" x14ac:dyDescent="0.3">
      <c r="F601">
        <f>INDEX(IDS[],ROW(B611)/11)</f>
        <v>37700</v>
      </c>
    </row>
    <row r="602" spans="6:6" x14ac:dyDescent="0.3">
      <c r="F602">
        <f>INDEX(IDS[],ROW(B612)/11)</f>
        <v>37700</v>
      </c>
    </row>
    <row r="603" spans="6:6" x14ac:dyDescent="0.3">
      <c r="F603">
        <f>INDEX(IDS[],ROW(B613)/11)</f>
        <v>37700</v>
      </c>
    </row>
    <row r="604" spans="6:6" x14ac:dyDescent="0.3">
      <c r="F604">
        <f>INDEX(IDS[],ROW(B614)/11)</f>
        <v>37700</v>
      </c>
    </row>
    <row r="605" spans="6:6" x14ac:dyDescent="0.3">
      <c r="F605">
        <f>INDEX(IDS[],ROW(B615)/11)</f>
        <v>37700</v>
      </c>
    </row>
    <row r="606" spans="6:6" x14ac:dyDescent="0.3">
      <c r="F606">
        <f>INDEX(IDS[],ROW(B616)/11)</f>
        <v>37701</v>
      </c>
    </row>
    <row r="607" spans="6:6" x14ac:dyDescent="0.3">
      <c r="F607">
        <f>INDEX(IDS[],ROW(B617)/11)</f>
        <v>37701</v>
      </c>
    </row>
    <row r="608" spans="6:6" x14ac:dyDescent="0.3">
      <c r="F608">
        <f>INDEX(IDS[],ROW(B618)/11)</f>
        <v>37701</v>
      </c>
    </row>
    <row r="609" spans="6:6" x14ac:dyDescent="0.3">
      <c r="F609">
        <f>INDEX(IDS[],ROW(B619)/11)</f>
        <v>37701</v>
      </c>
    </row>
    <row r="610" spans="6:6" x14ac:dyDescent="0.3">
      <c r="F610">
        <f>INDEX(IDS[],ROW(B620)/11)</f>
        <v>37701</v>
      </c>
    </row>
    <row r="611" spans="6:6" x14ac:dyDescent="0.3">
      <c r="F611">
        <f>INDEX(IDS[],ROW(B621)/11)</f>
        <v>37701</v>
      </c>
    </row>
    <row r="612" spans="6:6" x14ac:dyDescent="0.3">
      <c r="F612">
        <f>INDEX(IDS[],ROW(B622)/11)</f>
        <v>37701</v>
      </c>
    </row>
    <row r="613" spans="6:6" x14ac:dyDescent="0.3">
      <c r="F613">
        <f>INDEX(IDS[],ROW(B623)/11)</f>
        <v>37701</v>
      </c>
    </row>
    <row r="614" spans="6:6" x14ac:dyDescent="0.3">
      <c r="F614">
        <f>INDEX(IDS[],ROW(B624)/11)</f>
        <v>37701</v>
      </c>
    </row>
    <row r="615" spans="6:6" x14ac:dyDescent="0.3">
      <c r="F615">
        <f>INDEX(IDS[],ROW(B625)/11)</f>
        <v>37701</v>
      </c>
    </row>
    <row r="616" spans="6:6" x14ac:dyDescent="0.3">
      <c r="F616">
        <f>INDEX(IDS[],ROW(B626)/11)</f>
        <v>37701</v>
      </c>
    </row>
    <row r="617" spans="6:6" x14ac:dyDescent="0.3">
      <c r="F617">
        <f>INDEX(IDS[],ROW(B627)/11)</f>
        <v>37702</v>
      </c>
    </row>
    <row r="618" spans="6:6" x14ac:dyDescent="0.3">
      <c r="F618">
        <f>INDEX(IDS[],ROW(B628)/11)</f>
        <v>37702</v>
      </c>
    </row>
    <row r="619" spans="6:6" x14ac:dyDescent="0.3">
      <c r="F619">
        <f>INDEX(IDS[],ROW(B629)/11)</f>
        <v>37702</v>
      </c>
    </row>
    <row r="620" spans="6:6" x14ac:dyDescent="0.3">
      <c r="F620">
        <f>INDEX(IDS[],ROW(B630)/11)</f>
        <v>37702</v>
      </c>
    </row>
    <row r="621" spans="6:6" x14ac:dyDescent="0.3">
      <c r="F621">
        <f>INDEX(IDS[],ROW(B631)/11)</f>
        <v>37702</v>
      </c>
    </row>
    <row r="622" spans="6:6" x14ac:dyDescent="0.3">
      <c r="F622">
        <f>INDEX(IDS[],ROW(B632)/11)</f>
        <v>37702</v>
      </c>
    </row>
    <row r="623" spans="6:6" x14ac:dyDescent="0.3">
      <c r="F623">
        <f>INDEX(IDS[],ROW(B633)/11)</f>
        <v>37702</v>
      </c>
    </row>
    <row r="624" spans="6:6" x14ac:dyDescent="0.3">
      <c r="F624">
        <f>INDEX(IDS[],ROW(B634)/11)</f>
        <v>37702</v>
      </c>
    </row>
    <row r="625" spans="6:6" x14ac:dyDescent="0.3">
      <c r="F625">
        <f>INDEX(IDS[],ROW(B635)/11)</f>
        <v>37702</v>
      </c>
    </row>
    <row r="626" spans="6:6" x14ac:dyDescent="0.3">
      <c r="F626">
        <f>INDEX(IDS[],ROW(B636)/11)</f>
        <v>37702</v>
      </c>
    </row>
    <row r="627" spans="6:6" x14ac:dyDescent="0.3">
      <c r="F627">
        <f>INDEX(IDS[],ROW(B637)/11)</f>
        <v>37702</v>
      </c>
    </row>
    <row r="628" spans="6:6" x14ac:dyDescent="0.3">
      <c r="F628">
        <f>INDEX(IDS[],ROW(B638)/11)</f>
        <v>37703</v>
      </c>
    </row>
    <row r="629" spans="6:6" x14ac:dyDescent="0.3">
      <c r="F629">
        <f>INDEX(IDS[],ROW(B639)/11)</f>
        <v>37703</v>
      </c>
    </row>
    <row r="630" spans="6:6" x14ac:dyDescent="0.3">
      <c r="F630">
        <f>INDEX(IDS[],ROW(B640)/11)</f>
        <v>37703</v>
      </c>
    </row>
    <row r="631" spans="6:6" x14ac:dyDescent="0.3">
      <c r="F631">
        <f>INDEX(IDS[],ROW(B641)/11)</f>
        <v>37703</v>
      </c>
    </row>
    <row r="632" spans="6:6" x14ac:dyDescent="0.3">
      <c r="F632">
        <f>INDEX(IDS[],ROW(B642)/11)</f>
        <v>37703</v>
      </c>
    </row>
    <row r="633" spans="6:6" x14ac:dyDescent="0.3">
      <c r="F633">
        <f>INDEX(IDS[],ROW(B643)/11)</f>
        <v>37703</v>
      </c>
    </row>
    <row r="634" spans="6:6" x14ac:dyDescent="0.3">
      <c r="F634">
        <f>INDEX(IDS[],ROW(B644)/11)</f>
        <v>37703</v>
      </c>
    </row>
    <row r="635" spans="6:6" x14ac:dyDescent="0.3">
      <c r="F635">
        <f>INDEX(IDS[],ROW(B645)/11)</f>
        <v>37703</v>
      </c>
    </row>
    <row r="636" spans="6:6" x14ac:dyDescent="0.3">
      <c r="F636">
        <f>INDEX(IDS[],ROW(B646)/11)</f>
        <v>37703</v>
      </c>
    </row>
    <row r="637" spans="6:6" x14ac:dyDescent="0.3">
      <c r="F637">
        <f>INDEX(IDS[],ROW(B647)/11)</f>
        <v>37703</v>
      </c>
    </row>
    <row r="638" spans="6:6" x14ac:dyDescent="0.3">
      <c r="F638">
        <f>INDEX(IDS[],ROW(B648)/11)</f>
        <v>37703</v>
      </c>
    </row>
    <row r="639" spans="6:6" x14ac:dyDescent="0.3">
      <c r="F639">
        <f>INDEX(IDS[],ROW(B649)/11)</f>
        <v>37704</v>
      </c>
    </row>
    <row r="640" spans="6:6" x14ac:dyDescent="0.3">
      <c r="F640">
        <f>INDEX(IDS[],ROW(B650)/11)</f>
        <v>37704</v>
      </c>
    </row>
    <row r="641" spans="6:6" x14ac:dyDescent="0.3">
      <c r="F641">
        <f>INDEX(IDS[],ROW(B651)/11)</f>
        <v>37704</v>
      </c>
    </row>
    <row r="642" spans="6:6" x14ac:dyDescent="0.3">
      <c r="F642">
        <f>INDEX(IDS[],ROW(B652)/11)</f>
        <v>37704</v>
      </c>
    </row>
    <row r="643" spans="6:6" x14ac:dyDescent="0.3">
      <c r="F643">
        <f>INDEX(IDS[],ROW(B653)/11)</f>
        <v>37704</v>
      </c>
    </row>
    <row r="644" spans="6:6" x14ac:dyDescent="0.3">
      <c r="F644">
        <f>INDEX(IDS[],ROW(B654)/11)</f>
        <v>37704</v>
      </c>
    </row>
    <row r="645" spans="6:6" x14ac:dyDescent="0.3">
      <c r="F645">
        <f>INDEX(IDS[],ROW(B655)/11)</f>
        <v>37704</v>
      </c>
    </row>
    <row r="646" spans="6:6" x14ac:dyDescent="0.3">
      <c r="F646">
        <f>INDEX(IDS[],ROW(B656)/11)</f>
        <v>37704</v>
      </c>
    </row>
    <row r="647" spans="6:6" x14ac:dyDescent="0.3">
      <c r="F647">
        <f>INDEX(IDS[],ROW(B657)/11)</f>
        <v>37704</v>
      </c>
    </row>
    <row r="648" spans="6:6" x14ac:dyDescent="0.3">
      <c r="F648">
        <f>INDEX(IDS[],ROW(B658)/11)</f>
        <v>37704</v>
      </c>
    </row>
    <row r="649" spans="6:6" x14ac:dyDescent="0.3">
      <c r="F649">
        <f>INDEX(IDS[],ROW(B659)/11)</f>
        <v>37704</v>
      </c>
    </row>
    <row r="650" spans="6:6" x14ac:dyDescent="0.3">
      <c r="F650">
        <f>INDEX(IDS[],ROW(B660)/11)</f>
        <v>37705</v>
      </c>
    </row>
    <row r="651" spans="6:6" x14ac:dyDescent="0.3">
      <c r="F651">
        <f>INDEX(IDS[],ROW(B661)/11)</f>
        <v>37705</v>
      </c>
    </row>
    <row r="652" spans="6:6" x14ac:dyDescent="0.3">
      <c r="F652">
        <f>INDEX(IDS[],ROW(B662)/11)</f>
        <v>37705</v>
      </c>
    </row>
    <row r="653" spans="6:6" x14ac:dyDescent="0.3">
      <c r="F653">
        <f>INDEX(IDS[],ROW(B663)/11)</f>
        <v>37705</v>
      </c>
    </row>
    <row r="654" spans="6:6" x14ac:dyDescent="0.3">
      <c r="F654">
        <f>INDEX(IDS[],ROW(B664)/11)</f>
        <v>37705</v>
      </c>
    </row>
    <row r="655" spans="6:6" x14ac:dyDescent="0.3">
      <c r="F655">
        <f>INDEX(IDS[],ROW(B665)/11)</f>
        <v>37705</v>
      </c>
    </row>
    <row r="656" spans="6:6" x14ac:dyDescent="0.3">
      <c r="F656">
        <f>INDEX(IDS[],ROW(B666)/11)</f>
        <v>37705</v>
      </c>
    </row>
    <row r="657" spans="6:6" x14ac:dyDescent="0.3">
      <c r="F657">
        <f>INDEX(IDS[],ROW(B667)/11)</f>
        <v>37705</v>
      </c>
    </row>
    <row r="658" spans="6:6" x14ac:dyDescent="0.3">
      <c r="F658">
        <f>INDEX(IDS[],ROW(B668)/11)</f>
        <v>37705</v>
      </c>
    </row>
    <row r="659" spans="6:6" x14ac:dyDescent="0.3">
      <c r="F659">
        <f>INDEX(IDS[],ROW(B669)/11)</f>
        <v>37705</v>
      </c>
    </row>
    <row r="660" spans="6:6" x14ac:dyDescent="0.3">
      <c r="F660">
        <f>INDEX(IDS[],ROW(B670)/11)</f>
        <v>37705</v>
      </c>
    </row>
    <row r="661" spans="6:6" x14ac:dyDescent="0.3">
      <c r="F661">
        <f>INDEX(IDS[],ROW(B671)/11)</f>
        <v>37706</v>
      </c>
    </row>
    <row r="662" spans="6:6" x14ac:dyDescent="0.3">
      <c r="F662">
        <f>INDEX(IDS[],ROW(B672)/11)</f>
        <v>37706</v>
      </c>
    </row>
    <row r="663" spans="6:6" x14ac:dyDescent="0.3">
      <c r="F663">
        <f>INDEX(IDS[],ROW(B673)/11)</f>
        <v>37706</v>
      </c>
    </row>
    <row r="664" spans="6:6" x14ac:dyDescent="0.3">
      <c r="F664">
        <f>INDEX(IDS[],ROW(B674)/11)</f>
        <v>37706</v>
      </c>
    </row>
    <row r="665" spans="6:6" x14ac:dyDescent="0.3">
      <c r="F665">
        <f>INDEX(IDS[],ROW(B675)/11)</f>
        <v>37706</v>
      </c>
    </row>
    <row r="666" spans="6:6" x14ac:dyDescent="0.3">
      <c r="F666">
        <f>INDEX(IDS[],ROW(B676)/11)</f>
        <v>37706</v>
      </c>
    </row>
    <row r="667" spans="6:6" x14ac:dyDescent="0.3">
      <c r="F667">
        <f>INDEX(IDS[],ROW(B677)/11)</f>
        <v>37706</v>
      </c>
    </row>
    <row r="668" spans="6:6" x14ac:dyDescent="0.3">
      <c r="F668">
        <f>INDEX(IDS[],ROW(B678)/11)</f>
        <v>37706</v>
      </c>
    </row>
    <row r="669" spans="6:6" x14ac:dyDescent="0.3">
      <c r="F669">
        <f>INDEX(IDS[],ROW(B679)/11)</f>
        <v>37706</v>
      </c>
    </row>
    <row r="670" spans="6:6" x14ac:dyDescent="0.3">
      <c r="F670">
        <f>INDEX(IDS[],ROW(B680)/11)</f>
        <v>37706</v>
      </c>
    </row>
    <row r="671" spans="6:6" x14ac:dyDescent="0.3">
      <c r="F671">
        <f>INDEX(IDS[],ROW(B681)/11)</f>
        <v>37706</v>
      </c>
    </row>
    <row r="672" spans="6:6" x14ac:dyDescent="0.3">
      <c r="F672">
        <f>INDEX(IDS[],ROW(B682)/11)</f>
        <v>37707</v>
      </c>
    </row>
    <row r="673" spans="6:6" x14ac:dyDescent="0.3">
      <c r="F673">
        <f>INDEX(IDS[],ROW(B683)/11)</f>
        <v>37707</v>
      </c>
    </row>
    <row r="674" spans="6:6" x14ac:dyDescent="0.3">
      <c r="F674">
        <f>INDEX(IDS[],ROW(B684)/11)</f>
        <v>37707</v>
      </c>
    </row>
    <row r="675" spans="6:6" x14ac:dyDescent="0.3">
      <c r="F675">
        <f>INDEX(IDS[],ROW(B685)/11)</f>
        <v>37707</v>
      </c>
    </row>
    <row r="676" spans="6:6" x14ac:dyDescent="0.3">
      <c r="F676">
        <f>INDEX(IDS[],ROW(B686)/11)</f>
        <v>37707</v>
      </c>
    </row>
    <row r="677" spans="6:6" x14ac:dyDescent="0.3">
      <c r="F677">
        <f>INDEX(IDS[],ROW(B687)/11)</f>
        <v>37707</v>
      </c>
    </row>
    <row r="678" spans="6:6" x14ac:dyDescent="0.3">
      <c r="F678">
        <f>INDEX(IDS[],ROW(B688)/11)</f>
        <v>37707</v>
      </c>
    </row>
    <row r="679" spans="6:6" x14ac:dyDescent="0.3">
      <c r="F679">
        <f>INDEX(IDS[],ROW(B689)/11)</f>
        <v>37707</v>
      </c>
    </row>
    <row r="680" spans="6:6" x14ac:dyDescent="0.3">
      <c r="F680">
        <f>INDEX(IDS[],ROW(B690)/11)</f>
        <v>37707</v>
      </c>
    </row>
    <row r="681" spans="6:6" x14ac:dyDescent="0.3">
      <c r="F681">
        <f>INDEX(IDS[],ROW(B691)/11)</f>
        <v>37707</v>
      </c>
    </row>
    <row r="682" spans="6:6" x14ac:dyDescent="0.3">
      <c r="F682">
        <f>INDEX(IDS[],ROW(B692)/11)</f>
        <v>37707</v>
      </c>
    </row>
    <row r="683" spans="6:6" x14ac:dyDescent="0.3">
      <c r="F683">
        <f>INDEX(IDS[],ROW(B693)/11)</f>
        <v>37708</v>
      </c>
    </row>
    <row r="684" spans="6:6" x14ac:dyDescent="0.3">
      <c r="F684">
        <f>INDEX(IDS[],ROW(B694)/11)</f>
        <v>37708</v>
      </c>
    </row>
    <row r="685" spans="6:6" x14ac:dyDescent="0.3">
      <c r="F685">
        <f>INDEX(IDS[],ROW(B695)/11)</f>
        <v>37708</v>
      </c>
    </row>
    <row r="686" spans="6:6" x14ac:dyDescent="0.3">
      <c r="F686">
        <f>INDEX(IDS[],ROW(B696)/11)</f>
        <v>37708</v>
      </c>
    </row>
    <row r="687" spans="6:6" x14ac:dyDescent="0.3">
      <c r="F687">
        <f>INDEX(IDS[],ROW(B697)/11)</f>
        <v>37708</v>
      </c>
    </row>
    <row r="688" spans="6:6" x14ac:dyDescent="0.3">
      <c r="F688">
        <f>INDEX(IDS[],ROW(B698)/11)</f>
        <v>37708</v>
      </c>
    </row>
    <row r="689" spans="6:6" x14ac:dyDescent="0.3">
      <c r="F689">
        <f>INDEX(IDS[],ROW(B699)/11)</f>
        <v>37708</v>
      </c>
    </row>
    <row r="690" spans="6:6" x14ac:dyDescent="0.3">
      <c r="F690">
        <f>INDEX(IDS[],ROW(B700)/11)</f>
        <v>37708</v>
      </c>
    </row>
    <row r="691" spans="6:6" x14ac:dyDescent="0.3">
      <c r="F691">
        <f>INDEX(IDS[],ROW(B701)/11)</f>
        <v>37708</v>
      </c>
    </row>
    <row r="692" spans="6:6" x14ac:dyDescent="0.3">
      <c r="F692">
        <f>INDEX(IDS[],ROW(B702)/11)</f>
        <v>37708</v>
      </c>
    </row>
    <row r="693" spans="6:6" x14ac:dyDescent="0.3">
      <c r="F693">
        <f>INDEX(IDS[],ROW(B703)/11)</f>
        <v>37708</v>
      </c>
    </row>
    <row r="694" spans="6:6" x14ac:dyDescent="0.3">
      <c r="F694">
        <f>INDEX(IDS[],ROW(B704)/11)</f>
        <v>37709</v>
      </c>
    </row>
    <row r="695" spans="6:6" x14ac:dyDescent="0.3">
      <c r="F695">
        <f>INDEX(IDS[],ROW(B705)/11)</f>
        <v>37709</v>
      </c>
    </row>
    <row r="696" spans="6:6" x14ac:dyDescent="0.3">
      <c r="F696">
        <f>INDEX(IDS[],ROW(B706)/11)</f>
        <v>37709</v>
      </c>
    </row>
    <row r="697" spans="6:6" x14ac:dyDescent="0.3">
      <c r="F697">
        <f>INDEX(IDS[],ROW(B707)/11)</f>
        <v>37709</v>
      </c>
    </row>
    <row r="698" spans="6:6" x14ac:dyDescent="0.3">
      <c r="F698">
        <f>INDEX(IDS[],ROW(B708)/11)</f>
        <v>37709</v>
      </c>
    </row>
    <row r="699" spans="6:6" x14ac:dyDescent="0.3">
      <c r="F699">
        <f>INDEX(IDS[],ROW(B709)/11)</f>
        <v>37709</v>
      </c>
    </row>
    <row r="700" spans="6:6" x14ac:dyDescent="0.3">
      <c r="F700">
        <f>INDEX(IDS[],ROW(B710)/11)</f>
        <v>37709</v>
      </c>
    </row>
    <row r="701" spans="6:6" x14ac:dyDescent="0.3">
      <c r="F701">
        <f>INDEX(IDS[],ROW(B711)/11)</f>
        <v>37709</v>
      </c>
    </row>
    <row r="702" spans="6:6" x14ac:dyDescent="0.3">
      <c r="F702">
        <f>INDEX(IDS[],ROW(B712)/11)</f>
        <v>37709</v>
      </c>
    </row>
    <row r="703" spans="6:6" x14ac:dyDescent="0.3">
      <c r="F703">
        <f>INDEX(IDS[],ROW(B713)/11)</f>
        <v>37709</v>
      </c>
    </row>
    <row r="704" spans="6:6" x14ac:dyDescent="0.3">
      <c r="F704">
        <f>INDEX(IDS[],ROW(B714)/11)</f>
        <v>37709</v>
      </c>
    </row>
    <row r="705" spans="6:6" x14ac:dyDescent="0.3">
      <c r="F705">
        <f>INDEX(IDS[],ROW(B715)/11)</f>
        <v>37710</v>
      </c>
    </row>
    <row r="706" spans="6:6" x14ac:dyDescent="0.3">
      <c r="F706">
        <f>INDEX(IDS[],ROW(B716)/11)</f>
        <v>37710</v>
      </c>
    </row>
    <row r="707" spans="6:6" x14ac:dyDescent="0.3">
      <c r="F707">
        <f>INDEX(IDS[],ROW(B717)/11)</f>
        <v>37710</v>
      </c>
    </row>
    <row r="708" spans="6:6" x14ac:dyDescent="0.3">
      <c r="F708">
        <f>INDEX(IDS[],ROW(B718)/11)</f>
        <v>37710</v>
      </c>
    </row>
    <row r="709" spans="6:6" x14ac:dyDescent="0.3">
      <c r="F709">
        <f>INDEX(IDS[],ROW(B719)/11)</f>
        <v>37710</v>
      </c>
    </row>
    <row r="710" spans="6:6" x14ac:dyDescent="0.3">
      <c r="F710">
        <f>INDEX(IDS[],ROW(B720)/11)</f>
        <v>37710</v>
      </c>
    </row>
    <row r="711" spans="6:6" x14ac:dyDescent="0.3">
      <c r="F711">
        <f>INDEX(IDS[],ROW(B721)/11)</f>
        <v>37710</v>
      </c>
    </row>
    <row r="712" spans="6:6" x14ac:dyDescent="0.3">
      <c r="F712">
        <f>INDEX(IDS[],ROW(B722)/11)</f>
        <v>37710</v>
      </c>
    </row>
    <row r="713" spans="6:6" x14ac:dyDescent="0.3">
      <c r="F713">
        <f>INDEX(IDS[],ROW(B723)/11)</f>
        <v>37710</v>
      </c>
    </row>
    <row r="714" spans="6:6" x14ac:dyDescent="0.3">
      <c r="F714">
        <f>INDEX(IDS[],ROW(B724)/11)</f>
        <v>37710</v>
      </c>
    </row>
    <row r="715" spans="6:6" x14ac:dyDescent="0.3">
      <c r="F715">
        <f>INDEX(IDS[],ROW(B725)/11)</f>
        <v>37710</v>
      </c>
    </row>
    <row r="716" spans="6:6" x14ac:dyDescent="0.3">
      <c r="F716">
        <f>INDEX(IDS[],ROW(B726)/11)</f>
        <v>37711</v>
      </c>
    </row>
    <row r="717" spans="6:6" x14ac:dyDescent="0.3">
      <c r="F717">
        <f>INDEX(IDS[],ROW(B727)/11)</f>
        <v>37711</v>
      </c>
    </row>
    <row r="718" spans="6:6" x14ac:dyDescent="0.3">
      <c r="F718">
        <f>INDEX(IDS[],ROW(B728)/11)</f>
        <v>37711</v>
      </c>
    </row>
    <row r="719" spans="6:6" x14ac:dyDescent="0.3">
      <c r="F719">
        <f>INDEX(IDS[],ROW(B729)/11)</f>
        <v>37711</v>
      </c>
    </row>
    <row r="720" spans="6:6" x14ac:dyDescent="0.3">
      <c r="F720">
        <f>INDEX(IDS[],ROW(B730)/11)</f>
        <v>37711</v>
      </c>
    </row>
    <row r="721" spans="6:6" x14ac:dyDescent="0.3">
      <c r="F721">
        <f>INDEX(IDS[],ROW(B731)/11)</f>
        <v>37711</v>
      </c>
    </row>
    <row r="722" spans="6:6" x14ac:dyDescent="0.3">
      <c r="F722">
        <f>INDEX(IDS[],ROW(B732)/11)</f>
        <v>37711</v>
      </c>
    </row>
    <row r="723" spans="6:6" x14ac:dyDescent="0.3">
      <c r="F723">
        <f>INDEX(IDS[],ROW(B733)/11)</f>
        <v>37711</v>
      </c>
    </row>
    <row r="724" spans="6:6" x14ac:dyDescent="0.3">
      <c r="F724">
        <f>INDEX(IDS[],ROW(B734)/11)</f>
        <v>37711</v>
      </c>
    </row>
    <row r="725" spans="6:6" x14ac:dyDescent="0.3">
      <c r="F725">
        <f>INDEX(IDS[],ROW(B735)/11)</f>
        <v>37711</v>
      </c>
    </row>
    <row r="726" spans="6:6" x14ac:dyDescent="0.3">
      <c r="F726">
        <f>INDEX(IDS[],ROW(B736)/11)</f>
        <v>37711</v>
      </c>
    </row>
    <row r="727" spans="6:6" x14ac:dyDescent="0.3">
      <c r="F727">
        <f>INDEX(IDS[],ROW(B737)/11)</f>
        <v>37712</v>
      </c>
    </row>
    <row r="728" spans="6:6" x14ac:dyDescent="0.3">
      <c r="F728">
        <f>INDEX(IDS[],ROW(B738)/11)</f>
        <v>37712</v>
      </c>
    </row>
    <row r="729" spans="6:6" x14ac:dyDescent="0.3">
      <c r="F729">
        <f>INDEX(IDS[],ROW(B739)/11)</f>
        <v>37712</v>
      </c>
    </row>
    <row r="730" spans="6:6" x14ac:dyDescent="0.3">
      <c r="F730">
        <f>INDEX(IDS[],ROW(B740)/11)</f>
        <v>37712</v>
      </c>
    </row>
    <row r="731" spans="6:6" x14ac:dyDescent="0.3">
      <c r="F731">
        <f>INDEX(IDS[],ROW(B741)/11)</f>
        <v>37712</v>
      </c>
    </row>
    <row r="732" spans="6:6" x14ac:dyDescent="0.3">
      <c r="F732">
        <f>INDEX(IDS[],ROW(B742)/11)</f>
        <v>37712</v>
      </c>
    </row>
    <row r="733" spans="6:6" x14ac:dyDescent="0.3">
      <c r="F733">
        <f>INDEX(IDS[],ROW(B743)/11)</f>
        <v>37712</v>
      </c>
    </row>
    <row r="734" spans="6:6" x14ac:dyDescent="0.3">
      <c r="F734">
        <f>INDEX(IDS[],ROW(B744)/11)</f>
        <v>37712</v>
      </c>
    </row>
    <row r="735" spans="6:6" x14ac:dyDescent="0.3">
      <c r="F735">
        <f>INDEX(IDS[],ROW(B745)/11)</f>
        <v>37712</v>
      </c>
    </row>
    <row r="736" spans="6:6" x14ac:dyDescent="0.3">
      <c r="F736">
        <f>INDEX(IDS[],ROW(B746)/11)</f>
        <v>37712</v>
      </c>
    </row>
    <row r="737" spans="6:6" x14ac:dyDescent="0.3">
      <c r="F737">
        <f>INDEX(IDS[],ROW(B747)/11)</f>
        <v>37712</v>
      </c>
    </row>
    <row r="738" spans="6:6" x14ac:dyDescent="0.3">
      <c r="F738">
        <f>INDEX(IDS[],ROW(B748)/11)</f>
        <v>37713</v>
      </c>
    </row>
    <row r="739" spans="6:6" x14ac:dyDescent="0.3">
      <c r="F739">
        <f>INDEX(IDS[],ROW(B749)/11)</f>
        <v>37713</v>
      </c>
    </row>
    <row r="740" spans="6:6" x14ac:dyDescent="0.3">
      <c r="F740">
        <f>INDEX(IDS[],ROW(B750)/11)</f>
        <v>37713</v>
      </c>
    </row>
    <row r="741" spans="6:6" x14ac:dyDescent="0.3">
      <c r="F741">
        <f>INDEX(IDS[],ROW(B751)/11)</f>
        <v>37713</v>
      </c>
    </row>
    <row r="742" spans="6:6" x14ac:dyDescent="0.3">
      <c r="F742">
        <f>INDEX(IDS[],ROW(B752)/11)</f>
        <v>37713</v>
      </c>
    </row>
    <row r="743" spans="6:6" x14ac:dyDescent="0.3">
      <c r="F743">
        <f>INDEX(IDS[],ROW(B753)/11)</f>
        <v>37713</v>
      </c>
    </row>
    <row r="744" spans="6:6" x14ac:dyDescent="0.3">
      <c r="F744">
        <f>INDEX(IDS[],ROW(B754)/11)</f>
        <v>37713</v>
      </c>
    </row>
    <row r="745" spans="6:6" x14ac:dyDescent="0.3">
      <c r="F745">
        <f>INDEX(IDS[],ROW(B755)/11)</f>
        <v>37713</v>
      </c>
    </row>
    <row r="746" spans="6:6" x14ac:dyDescent="0.3">
      <c r="F746">
        <f>INDEX(IDS[],ROW(B756)/11)</f>
        <v>37713</v>
      </c>
    </row>
    <row r="747" spans="6:6" x14ac:dyDescent="0.3">
      <c r="F747">
        <f>INDEX(IDS[],ROW(B757)/11)</f>
        <v>37713</v>
      </c>
    </row>
    <row r="748" spans="6:6" x14ac:dyDescent="0.3">
      <c r="F748">
        <f>INDEX(IDS[],ROW(B758)/11)</f>
        <v>37713</v>
      </c>
    </row>
    <row r="749" spans="6:6" x14ac:dyDescent="0.3">
      <c r="F749">
        <f>INDEX(IDS[],ROW(B759)/11)</f>
        <v>37714</v>
      </c>
    </row>
    <row r="750" spans="6:6" x14ac:dyDescent="0.3">
      <c r="F750">
        <f>INDEX(IDS[],ROW(B760)/11)</f>
        <v>37714</v>
      </c>
    </row>
    <row r="751" spans="6:6" x14ac:dyDescent="0.3">
      <c r="F751">
        <f>INDEX(IDS[],ROW(B761)/11)</f>
        <v>37714</v>
      </c>
    </row>
    <row r="752" spans="6:6" x14ac:dyDescent="0.3">
      <c r="F752">
        <f>INDEX(IDS[],ROW(B762)/11)</f>
        <v>37714</v>
      </c>
    </row>
    <row r="753" spans="6:6" x14ac:dyDescent="0.3">
      <c r="F753">
        <f>INDEX(IDS[],ROW(B763)/11)</f>
        <v>37714</v>
      </c>
    </row>
    <row r="754" spans="6:6" x14ac:dyDescent="0.3">
      <c r="F754">
        <f>INDEX(IDS[],ROW(B764)/11)</f>
        <v>37714</v>
      </c>
    </row>
    <row r="755" spans="6:6" x14ac:dyDescent="0.3">
      <c r="F755">
        <f>INDEX(IDS[],ROW(B765)/11)</f>
        <v>37714</v>
      </c>
    </row>
    <row r="756" spans="6:6" x14ac:dyDescent="0.3">
      <c r="F756">
        <f>INDEX(IDS[],ROW(B766)/11)</f>
        <v>37714</v>
      </c>
    </row>
    <row r="757" spans="6:6" x14ac:dyDescent="0.3">
      <c r="F757">
        <f>INDEX(IDS[],ROW(B767)/11)</f>
        <v>37714</v>
      </c>
    </row>
    <row r="758" spans="6:6" x14ac:dyDescent="0.3">
      <c r="F758">
        <f>INDEX(IDS[],ROW(B768)/11)</f>
        <v>37714</v>
      </c>
    </row>
    <row r="759" spans="6:6" x14ac:dyDescent="0.3">
      <c r="F759">
        <f>INDEX(IDS[],ROW(B769)/11)</f>
        <v>37714</v>
      </c>
    </row>
    <row r="760" spans="6:6" x14ac:dyDescent="0.3">
      <c r="F760">
        <f>INDEX(IDS[],ROW(B770)/11)</f>
        <v>37715</v>
      </c>
    </row>
    <row r="761" spans="6:6" x14ac:dyDescent="0.3">
      <c r="F761">
        <f>INDEX(IDS[],ROW(B771)/11)</f>
        <v>37715</v>
      </c>
    </row>
    <row r="762" spans="6:6" x14ac:dyDescent="0.3">
      <c r="F762">
        <f>INDEX(IDS[],ROW(B772)/11)</f>
        <v>37715</v>
      </c>
    </row>
    <row r="763" spans="6:6" x14ac:dyDescent="0.3">
      <c r="F763">
        <f>INDEX(IDS[],ROW(B773)/11)</f>
        <v>37715</v>
      </c>
    </row>
    <row r="764" spans="6:6" x14ac:dyDescent="0.3">
      <c r="F764">
        <f>INDEX(IDS[],ROW(B774)/11)</f>
        <v>37715</v>
      </c>
    </row>
    <row r="765" spans="6:6" x14ac:dyDescent="0.3">
      <c r="F765">
        <f>INDEX(IDS[],ROW(B775)/11)</f>
        <v>37715</v>
      </c>
    </row>
    <row r="766" spans="6:6" x14ac:dyDescent="0.3">
      <c r="F766">
        <f>INDEX(IDS[],ROW(B776)/11)</f>
        <v>37715</v>
      </c>
    </row>
    <row r="767" spans="6:6" x14ac:dyDescent="0.3">
      <c r="F767">
        <f>INDEX(IDS[],ROW(B777)/11)</f>
        <v>37715</v>
      </c>
    </row>
    <row r="768" spans="6:6" x14ac:dyDescent="0.3">
      <c r="F768">
        <f>INDEX(IDS[],ROW(B778)/11)</f>
        <v>37715</v>
      </c>
    </row>
    <row r="769" spans="6:6" x14ac:dyDescent="0.3">
      <c r="F769">
        <f>INDEX(IDS[],ROW(B779)/11)</f>
        <v>37715</v>
      </c>
    </row>
    <row r="770" spans="6:6" x14ac:dyDescent="0.3">
      <c r="F770">
        <f>INDEX(IDS[],ROW(B780)/11)</f>
        <v>37715</v>
      </c>
    </row>
    <row r="771" spans="6:6" x14ac:dyDescent="0.3">
      <c r="F771">
        <f>INDEX(IDS[],ROW(B781)/11)</f>
        <v>37716</v>
      </c>
    </row>
    <row r="772" spans="6:6" x14ac:dyDescent="0.3">
      <c r="F772">
        <f>INDEX(IDS[],ROW(B782)/11)</f>
        <v>37716</v>
      </c>
    </row>
    <row r="773" spans="6:6" x14ac:dyDescent="0.3">
      <c r="F773">
        <f>INDEX(IDS[],ROW(B783)/11)</f>
        <v>37716</v>
      </c>
    </row>
    <row r="774" spans="6:6" x14ac:dyDescent="0.3">
      <c r="F774">
        <f>INDEX(IDS[],ROW(B784)/11)</f>
        <v>37716</v>
      </c>
    </row>
    <row r="775" spans="6:6" x14ac:dyDescent="0.3">
      <c r="F775">
        <f>INDEX(IDS[],ROW(B785)/11)</f>
        <v>37716</v>
      </c>
    </row>
    <row r="776" spans="6:6" x14ac:dyDescent="0.3">
      <c r="F776">
        <f>INDEX(IDS[],ROW(B786)/11)</f>
        <v>37716</v>
      </c>
    </row>
    <row r="777" spans="6:6" x14ac:dyDescent="0.3">
      <c r="F777">
        <f>INDEX(IDS[],ROW(B787)/11)</f>
        <v>37716</v>
      </c>
    </row>
    <row r="778" spans="6:6" x14ac:dyDescent="0.3">
      <c r="F778">
        <f>INDEX(IDS[],ROW(B788)/11)</f>
        <v>37716</v>
      </c>
    </row>
    <row r="779" spans="6:6" x14ac:dyDescent="0.3">
      <c r="F779">
        <f>INDEX(IDS[],ROW(B789)/11)</f>
        <v>37716</v>
      </c>
    </row>
    <row r="780" spans="6:6" x14ac:dyDescent="0.3">
      <c r="F780">
        <f>INDEX(IDS[],ROW(B790)/11)</f>
        <v>37716</v>
      </c>
    </row>
    <row r="781" spans="6:6" x14ac:dyDescent="0.3">
      <c r="F781">
        <f>INDEX(IDS[],ROW(B791)/11)</f>
        <v>37716</v>
      </c>
    </row>
    <row r="782" spans="6:6" x14ac:dyDescent="0.3">
      <c r="F782">
        <f>INDEX(IDS[],ROW(B792)/11)</f>
        <v>37717</v>
      </c>
    </row>
    <row r="783" spans="6:6" x14ac:dyDescent="0.3">
      <c r="F783">
        <f>INDEX(IDS[],ROW(B793)/11)</f>
        <v>37717</v>
      </c>
    </row>
    <row r="784" spans="6:6" x14ac:dyDescent="0.3">
      <c r="F784">
        <f>INDEX(IDS[],ROW(B794)/11)</f>
        <v>37717</v>
      </c>
    </row>
    <row r="785" spans="6:6" x14ac:dyDescent="0.3">
      <c r="F785">
        <f>INDEX(IDS[],ROW(B795)/11)</f>
        <v>37717</v>
      </c>
    </row>
    <row r="786" spans="6:6" x14ac:dyDescent="0.3">
      <c r="F786">
        <f>INDEX(IDS[],ROW(B796)/11)</f>
        <v>37717</v>
      </c>
    </row>
    <row r="787" spans="6:6" x14ac:dyDescent="0.3">
      <c r="F787">
        <f>INDEX(IDS[],ROW(B797)/11)</f>
        <v>37717</v>
      </c>
    </row>
    <row r="788" spans="6:6" x14ac:dyDescent="0.3">
      <c r="F788">
        <f>INDEX(IDS[],ROW(B798)/11)</f>
        <v>37717</v>
      </c>
    </row>
    <row r="789" spans="6:6" x14ac:dyDescent="0.3">
      <c r="F789">
        <f>INDEX(IDS[],ROW(B799)/11)</f>
        <v>37717</v>
      </c>
    </row>
    <row r="790" spans="6:6" x14ac:dyDescent="0.3">
      <c r="F790">
        <f>INDEX(IDS[],ROW(B800)/11)</f>
        <v>37717</v>
      </c>
    </row>
    <row r="791" spans="6:6" x14ac:dyDescent="0.3">
      <c r="F791">
        <f>INDEX(IDS[],ROW(B801)/11)</f>
        <v>37717</v>
      </c>
    </row>
    <row r="792" spans="6:6" x14ac:dyDescent="0.3">
      <c r="F792">
        <f>INDEX(IDS[],ROW(B802)/11)</f>
        <v>37717</v>
      </c>
    </row>
    <row r="793" spans="6:6" x14ac:dyDescent="0.3">
      <c r="F793">
        <f>INDEX(IDS[],ROW(B803)/11)</f>
        <v>37718</v>
      </c>
    </row>
    <row r="794" spans="6:6" x14ac:dyDescent="0.3">
      <c r="F794">
        <f>INDEX(IDS[],ROW(B804)/11)</f>
        <v>37718</v>
      </c>
    </row>
    <row r="795" spans="6:6" x14ac:dyDescent="0.3">
      <c r="F795">
        <f>INDEX(IDS[],ROW(B805)/11)</f>
        <v>37718</v>
      </c>
    </row>
    <row r="796" spans="6:6" x14ac:dyDescent="0.3">
      <c r="F796">
        <f>INDEX(IDS[],ROW(B806)/11)</f>
        <v>37718</v>
      </c>
    </row>
    <row r="797" spans="6:6" x14ac:dyDescent="0.3">
      <c r="F797">
        <f>INDEX(IDS[],ROW(B807)/11)</f>
        <v>37718</v>
      </c>
    </row>
    <row r="798" spans="6:6" x14ac:dyDescent="0.3">
      <c r="F798">
        <f>INDEX(IDS[],ROW(B808)/11)</f>
        <v>37718</v>
      </c>
    </row>
    <row r="799" spans="6:6" x14ac:dyDescent="0.3">
      <c r="F799">
        <f>INDEX(IDS[],ROW(B809)/11)</f>
        <v>37718</v>
      </c>
    </row>
    <row r="800" spans="6:6" x14ac:dyDescent="0.3">
      <c r="F800">
        <f>INDEX(IDS[],ROW(B810)/11)</f>
        <v>37718</v>
      </c>
    </row>
    <row r="801" spans="6:6" x14ac:dyDescent="0.3">
      <c r="F801">
        <f>INDEX(IDS[],ROW(B811)/11)</f>
        <v>37718</v>
      </c>
    </row>
    <row r="802" spans="6:6" x14ac:dyDescent="0.3">
      <c r="F802">
        <f>INDEX(IDS[],ROW(B812)/11)</f>
        <v>37718</v>
      </c>
    </row>
    <row r="803" spans="6:6" x14ac:dyDescent="0.3">
      <c r="F803">
        <f>INDEX(IDS[],ROW(B813)/11)</f>
        <v>37718</v>
      </c>
    </row>
    <row r="804" spans="6:6" x14ac:dyDescent="0.3">
      <c r="F804">
        <f>INDEX(IDS[],ROW(B814)/11)</f>
        <v>37719</v>
      </c>
    </row>
    <row r="805" spans="6:6" x14ac:dyDescent="0.3">
      <c r="F805">
        <f>INDEX(IDS[],ROW(B815)/11)</f>
        <v>37719</v>
      </c>
    </row>
    <row r="806" spans="6:6" x14ac:dyDescent="0.3">
      <c r="F806">
        <f>INDEX(IDS[],ROW(B816)/11)</f>
        <v>37719</v>
      </c>
    </row>
    <row r="807" spans="6:6" x14ac:dyDescent="0.3">
      <c r="F807">
        <f>INDEX(IDS[],ROW(B817)/11)</f>
        <v>37719</v>
      </c>
    </row>
    <row r="808" spans="6:6" x14ac:dyDescent="0.3">
      <c r="F808">
        <f>INDEX(IDS[],ROW(B818)/11)</f>
        <v>37719</v>
      </c>
    </row>
    <row r="809" spans="6:6" x14ac:dyDescent="0.3">
      <c r="F809">
        <f>INDEX(IDS[],ROW(B819)/11)</f>
        <v>37719</v>
      </c>
    </row>
    <row r="810" spans="6:6" x14ac:dyDescent="0.3">
      <c r="F810">
        <f>INDEX(IDS[],ROW(B820)/11)</f>
        <v>37719</v>
      </c>
    </row>
    <row r="811" spans="6:6" x14ac:dyDescent="0.3">
      <c r="F811">
        <f>INDEX(IDS[],ROW(B821)/11)</f>
        <v>37719</v>
      </c>
    </row>
    <row r="812" spans="6:6" x14ac:dyDescent="0.3">
      <c r="F812">
        <f>INDEX(IDS[],ROW(B822)/11)</f>
        <v>37719</v>
      </c>
    </row>
    <row r="813" spans="6:6" x14ac:dyDescent="0.3">
      <c r="F813">
        <f>INDEX(IDS[],ROW(B823)/11)</f>
        <v>37719</v>
      </c>
    </row>
    <row r="814" spans="6:6" x14ac:dyDescent="0.3">
      <c r="F814">
        <f>INDEX(IDS[],ROW(B824)/11)</f>
        <v>37719</v>
      </c>
    </row>
    <row r="815" spans="6:6" x14ac:dyDescent="0.3">
      <c r="F815">
        <f>INDEX(IDS[],ROW(B825)/11)</f>
        <v>37720</v>
      </c>
    </row>
    <row r="816" spans="6:6" x14ac:dyDescent="0.3">
      <c r="F816">
        <f>INDEX(IDS[],ROW(B826)/11)</f>
        <v>37720</v>
      </c>
    </row>
    <row r="817" spans="6:6" x14ac:dyDescent="0.3">
      <c r="F817">
        <f>INDEX(IDS[],ROW(B827)/11)</f>
        <v>37720</v>
      </c>
    </row>
    <row r="818" spans="6:6" x14ac:dyDescent="0.3">
      <c r="F818">
        <f>INDEX(IDS[],ROW(B828)/11)</f>
        <v>37720</v>
      </c>
    </row>
    <row r="819" spans="6:6" x14ac:dyDescent="0.3">
      <c r="F819">
        <f>INDEX(IDS[],ROW(B829)/11)</f>
        <v>37720</v>
      </c>
    </row>
    <row r="820" spans="6:6" x14ac:dyDescent="0.3">
      <c r="F820">
        <f>INDEX(IDS[],ROW(B830)/11)</f>
        <v>37720</v>
      </c>
    </row>
    <row r="821" spans="6:6" x14ac:dyDescent="0.3">
      <c r="F821">
        <f>INDEX(IDS[],ROW(B831)/11)</f>
        <v>37720</v>
      </c>
    </row>
    <row r="822" spans="6:6" x14ac:dyDescent="0.3">
      <c r="F822">
        <f>INDEX(IDS[],ROW(B832)/11)</f>
        <v>37720</v>
      </c>
    </row>
    <row r="823" spans="6:6" x14ac:dyDescent="0.3">
      <c r="F823">
        <f>INDEX(IDS[],ROW(B833)/11)</f>
        <v>37720</v>
      </c>
    </row>
    <row r="824" spans="6:6" x14ac:dyDescent="0.3">
      <c r="F824">
        <f>INDEX(IDS[],ROW(B834)/11)</f>
        <v>37720</v>
      </c>
    </row>
    <row r="825" spans="6:6" x14ac:dyDescent="0.3">
      <c r="F825">
        <f>INDEX(IDS[],ROW(B835)/11)</f>
        <v>37720</v>
      </c>
    </row>
    <row r="826" spans="6:6" x14ac:dyDescent="0.3">
      <c r="F826">
        <f>INDEX(IDS[],ROW(B836)/11)</f>
        <v>37721</v>
      </c>
    </row>
    <row r="827" spans="6:6" x14ac:dyDescent="0.3">
      <c r="F827">
        <f>INDEX(IDS[],ROW(B837)/11)</f>
        <v>37721</v>
      </c>
    </row>
    <row r="828" spans="6:6" x14ac:dyDescent="0.3">
      <c r="F828">
        <f>INDEX(IDS[],ROW(B838)/11)</f>
        <v>37721</v>
      </c>
    </row>
    <row r="829" spans="6:6" x14ac:dyDescent="0.3">
      <c r="F829">
        <f>INDEX(IDS[],ROW(B839)/11)</f>
        <v>37721</v>
      </c>
    </row>
    <row r="830" spans="6:6" x14ac:dyDescent="0.3">
      <c r="F830">
        <f>INDEX(IDS[],ROW(B840)/11)</f>
        <v>37721</v>
      </c>
    </row>
    <row r="831" spans="6:6" x14ac:dyDescent="0.3">
      <c r="F831">
        <f>INDEX(IDS[],ROW(B841)/11)</f>
        <v>37721</v>
      </c>
    </row>
    <row r="832" spans="6:6" x14ac:dyDescent="0.3">
      <c r="F832">
        <f>INDEX(IDS[],ROW(B842)/11)</f>
        <v>37721</v>
      </c>
    </row>
    <row r="833" spans="6:6" x14ac:dyDescent="0.3">
      <c r="F833">
        <f>INDEX(IDS[],ROW(B843)/11)</f>
        <v>37721</v>
      </c>
    </row>
    <row r="834" spans="6:6" x14ac:dyDescent="0.3">
      <c r="F834">
        <f>INDEX(IDS[],ROW(B844)/11)</f>
        <v>37721</v>
      </c>
    </row>
    <row r="835" spans="6:6" x14ac:dyDescent="0.3">
      <c r="F835">
        <f>INDEX(IDS[],ROW(B845)/11)</f>
        <v>37721</v>
      </c>
    </row>
    <row r="836" spans="6:6" x14ac:dyDescent="0.3">
      <c r="F836">
        <f>INDEX(IDS[],ROW(B846)/11)</f>
        <v>37721</v>
      </c>
    </row>
    <row r="837" spans="6:6" x14ac:dyDescent="0.3">
      <c r="F837">
        <f>INDEX(IDS[],ROW(B847)/11)</f>
        <v>37722</v>
      </c>
    </row>
    <row r="838" spans="6:6" x14ac:dyDescent="0.3">
      <c r="F838">
        <f>INDEX(IDS[],ROW(B848)/11)</f>
        <v>37722</v>
      </c>
    </row>
    <row r="839" spans="6:6" x14ac:dyDescent="0.3">
      <c r="F839">
        <f>INDEX(IDS[],ROW(B849)/11)</f>
        <v>37722</v>
      </c>
    </row>
    <row r="840" spans="6:6" x14ac:dyDescent="0.3">
      <c r="F840">
        <f>INDEX(IDS[],ROW(B850)/11)</f>
        <v>37722</v>
      </c>
    </row>
    <row r="841" spans="6:6" x14ac:dyDescent="0.3">
      <c r="F841">
        <f>INDEX(IDS[],ROW(B851)/11)</f>
        <v>37722</v>
      </c>
    </row>
    <row r="842" spans="6:6" x14ac:dyDescent="0.3">
      <c r="F842">
        <f>INDEX(IDS[],ROW(B852)/11)</f>
        <v>37722</v>
      </c>
    </row>
    <row r="843" spans="6:6" x14ac:dyDescent="0.3">
      <c r="F843">
        <f>INDEX(IDS[],ROW(B853)/11)</f>
        <v>37722</v>
      </c>
    </row>
    <row r="844" spans="6:6" x14ac:dyDescent="0.3">
      <c r="F844">
        <f>INDEX(IDS[],ROW(B854)/11)</f>
        <v>37722</v>
      </c>
    </row>
    <row r="845" spans="6:6" x14ac:dyDescent="0.3">
      <c r="F845">
        <f>INDEX(IDS[],ROW(B855)/11)</f>
        <v>37722</v>
      </c>
    </row>
    <row r="846" spans="6:6" x14ac:dyDescent="0.3">
      <c r="F846">
        <f>INDEX(IDS[],ROW(B856)/11)</f>
        <v>37722</v>
      </c>
    </row>
    <row r="847" spans="6:6" x14ac:dyDescent="0.3">
      <c r="F847">
        <f>INDEX(IDS[],ROW(B857)/11)</f>
        <v>37722</v>
      </c>
    </row>
    <row r="848" spans="6:6" x14ac:dyDescent="0.3">
      <c r="F848">
        <f>INDEX(IDS[],ROW(B858)/11)</f>
        <v>37723</v>
      </c>
    </row>
    <row r="849" spans="6:6" x14ac:dyDescent="0.3">
      <c r="F849">
        <f>INDEX(IDS[],ROW(B859)/11)</f>
        <v>37723</v>
      </c>
    </row>
    <row r="850" spans="6:6" x14ac:dyDescent="0.3">
      <c r="F850">
        <f>INDEX(IDS[],ROW(B860)/11)</f>
        <v>37723</v>
      </c>
    </row>
    <row r="851" spans="6:6" x14ac:dyDescent="0.3">
      <c r="F851">
        <f>INDEX(IDS[],ROW(B861)/11)</f>
        <v>37723</v>
      </c>
    </row>
    <row r="852" spans="6:6" x14ac:dyDescent="0.3">
      <c r="F852">
        <f>INDEX(IDS[],ROW(B862)/11)</f>
        <v>37723</v>
      </c>
    </row>
    <row r="853" spans="6:6" x14ac:dyDescent="0.3">
      <c r="F853">
        <f>INDEX(IDS[],ROW(B863)/11)</f>
        <v>37723</v>
      </c>
    </row>
    <row r="854" spans="6:6" x14ac:dyDescent="0.3">
      <c r="F854">
        <f>INDEX(IDS[],ROW(B864)/11)</f>
        <v>37723</v>
      </c>
    </row>
    <row r="855" spans="6:6" x14ac:dyDescent="0.3">
      <c r="F855">
        <f>INDEX(IDS[],ROW(B865)/11)</f>
        <v>37723</v>
      </c>
    </row>
    <row r="856" spans="6:6" x14ac:dyDescent="0.3">
      <c r="F856">
        <f>INDEX(IDS[],ROW(B866)/11)</f>
        <v>37723</v>
      </c>
    </row>
    <row r="857" spans="6:6" x14ac:dyDescent="0.3">
      <c r="F857">
        <f>INDEX(IDS[],ROW(B867)/11)</f>
        <v>37723</v>
      </c>
    </row>
    <row r="858" spans="6:6" x14ac:dyDescent="0.3">
      <c r="F858">
        <f>INDEX(IDS[],ROW(B868)/11)</f>
        <v>37723</v>
      </c>
    </row>
    <row r="859" spans="6:6" x14ac:dyDescent="0.3">
      <c r="F859">
        <f>INDEX(IDS[],ROW(B869)/11)</f>
        <v>37724</v>
      </c>
    </row>
    <row r="860" spans="6:6" x14ac:dyDescent="0.3">
      <c r="F860">
        <f>INDEX(IDS[],ROW(B870)/11)</f>
        <v>37724</v>
      </c>
    </row>
    <row r="861" spans="6:6" x14ac:dyDescent="0.3">
      <c r="F861">
        <f>INDEX(IDS[],ROW(B871)/11)</f>
        <v>37724</v>
      </c>
    </row>
    <row r="862" spans="6:6" x14ac:dyDescent="0.3">
      <c r="F862">
        <f>INDEX(IDS[],ROW(B872)/11)</f>
        <v>37724</v>
      </c>
    </row>
    <row r="863" spans="6:6" x14ac:dyDescent="0.3">
      <c r="F863">
        <f>INDEX(IDS[],ROW(B873)/11)</f>
        <v>37724</v>
      </c>
    </row>
    <row r="864" spans="6:6" x14ac:dyDescent="0.3">
      <c r="F864">
        <f>INDEX(IDS[],ROW(B874)/11)</f>
        <v>37724</v>
      </c>
    </row>
    <row r="865" spans="6:6" x14ac:dyDescent="0.3">
      <c r="F865">
        <f>INDEX(IDS[],ROW(B875)/11)</f>
        <v>37724</v>
      </c>
    </row>
    <row r="866" spans="6:6" x14ac:dyDescent="0.3">
      <c r="F866">
        <f>INDEX(IDS[],ROW(B876)/11)</f>
        <v>37724</v>
      </c>
    </row>
    <row r="867" spans="6:6" x14ac:dyDescent="0.3">
      <c r="F867">
        <f>INDEX(IDS[],ROW(B877)/11)</f>
        <v>37724</v>
      </c>
    </row>
    <row r="868" spans="6:6" x14ac:dyDescent="0.3">
      <c r="F868">
        <f>INDEX(IDS[],ROW(B878)/11)</f>
        <v>37724</v>
      </c>
    </row>
    <row r="869" spans="6:6" x14ac:dyDescent="0.3">
      <c r="F869">
        <f>INDEX(IDS[],ROW(B879)/11)</f>
        <v>37724</v>
      </c>
    </row>
    <row r="870" spans="6:6" x14ac:dyDescent="0.3">
      <c r="F870">
        <f>INDEX(IDS[],ROW(B880)/11)</f>
        <v>37725</v>
      </c>
    </row>
    <row r="871" spans="6:6" x14ac:dyDescent="0.3">
      <c r="F871">
        <f>INDEX(IDS[],ROW(B881)/11)</f>
        <v>37725</v>
      </c>
    </row>
    <row r="872" spans="6:6" x14ac:dyDescent="0.3">
      <c r="F872">
        <f>INDEX(IDS[],ROW(B882)/11)</f>
        <v>37725</v>
      </c>
    </row>
    <row r="873" spans="6:6" x14ac:dyDescent="0.3">
      <c r="F873">
        <f>INDEX(IDS[],ROW(B883)/11)</f>
        <v>37725</v>
      </c>
    </row>
    <row r="874" spans="6:6" x14ac:dyDescent="0.3">
      <c r="F874">
        <f>INDEX(IDS[],ROW(B884)/11)</f>
        <v>37725</v>
      </c>
    </row>
    <row r="875" spans="6:6" x14ac:dyDescent="0.3">
      <c r="F875">
        <f>INDEX(IDS[],ROW(B885)/11)</f>
        <v>37725</v>
      </c>
    </row>
    <row r="876" spans="6:6" x14ac:dyDescent="0.3">
      <c r="F876">
        <f>INDEX(IDS[],ROW(B886)/11)</f>
        <v>37725</v>
      </c>
    </row>
    <row r="877" spans="6:6" x14ac:dyDescent="0.3">
      <c r="F877">
        <f>INDEX(IDS[],ROW(B887)/11)</f>
        <v>37725</v>
      </c>
    </row>
    <row r="878" spans="6:6" x14ac:dyDescent="0.3">
      <c r="F878">
        <f>INDEX(IDS[],ROW(B888)/11)</f>
        <v>37725</v>
      </c>
    </row>
    <row r="879" spans="6:6" x14ac:dyDescent="0.3">
      <c r="F879">
        <f>INDEX(IDS[],ROW(B889)/11)</f>
        <v>37725</v>
      </c>
    </row>
    <row r="880" spans="6:6" x14ac:dyDescent="0.3">
      <c r="F880">
        <f>INDEX(IDS[],ROW(B890)/11)</f>
        <v>37725</v>
      </c>
    </row>
    <row r="881" spans="6:6" x14ac:dyDescent="0.3">
      <c r="F881">
        <f>INDEX(IDS[],ROW(B891)/11)</f>
        <v>37726</v>
      </c>
    </row>
    <row r="882" spans="6:6" x14ac:dyDescent="0.3">
      <c r="F882">
        <f>INDEX(IDS[],ROW(B892)/11)</f>
        <v>37726</v>
      </c>
    </row>
    <row r="883" spans="6:6" x14ac:dyDescent="0.3">
      <c r="F883">
        <f>INDEX(IDS[],ROW(B893)/11)</f>
        <v>37726</v>
      </c>
    </row>
    <row r="884" spans="6:6" x14ac:dyDescent="0.3">
      <c r="F884">
        <f>INDEX(IDS[],ROW(B894)/11)</f>
        <v>37726</v>
      </c>
    </row>
    <row r="885" spans="6:6" x14ac:dyDescent="0.3">
      <c r="F885">
        <f>INDEX(IDS[],ROW(B895)/11)</f>
        <v>37726</v>
      </c>
    </row>
    <row r="886" spans="6:6" x14ac:dyDescent="0.3">
      <c r="F886">
        <f>INDEX(IDS[],ROW(B896)/11)</f>
        <v>37726</v>
      </c>
    </row>
    <row r="887" spans="6:6" x14ac:dyDescent="0.3">
      <c r="F887">
        <f>INDEX(IDS[],ROW(B897)/11)</f>
        <v>37726</v>
      </c>
    </row>
    <row r="888" spans="6:6" x14ac:dyDescent="0.3">
      <c r="F888">
        <f>INDEX(IDS[],ROW(B898)/11)</f>
        <v>37726</v>
      </c>
    </row>
    <row r="889" spans="6:6" x14ac:dyDescent="0.3">
      <c r="F889">
        <f>INDEX(IDS[],ROW(B899)/11)</f>
        <v>37726</v>
      </c>
    </row>
    <row r="890" spans="6:6" x14ac:dyDescent="0.3">
      <c r="F890">
        <f>INDEX(IDS[],ROW(B900)/11)</f>
        <v>37726</v>
      </c>
    </row>
    <row r="891" spans="6:6" x14ac:dyDescent="0.3">
      <c r="F891">
        <f>INDEX(IDS[],ROW(B901)/11)</f>
        <v>37726</v>
      </c>
    </row>
    <row r="892" spans="6:6" x14ac:dyDescent="0.3">
      <c r="F892">
        <f>INDEX(IDS[],ROW(B902)/11)</f>
        <v>37727</v>
      </c>
    </row>
    <row r="893" spans="6:6" x14ac:dyDescent="0.3">
      <c r="F893">
        <f>INDEX(IDS[],ROW(B903)/11)</f>
        <v>37727</v>
      </c>
    </row>
    <row r="894" spans="6:6" x14ac:dyDescent="0.3">
      <c r="F894">
        <f>INDEX(IDS[],ROW(B904)/11)</f>
        <v>37727</v>
      </c>
    </row>
    <row r="895" spans="6:6" x14ac:dyDescent="0.3">
      <c r="F895">
        <f>INDEX(IDS[],ROW(B905)/11)</f>
        <v>37727</v>
      </c>
    </row>
    <row r="896" spans="6:6" x14ac:dyDescent="0.3">
      <c r="F896">
        <f>INDEX(IDS[],ROW(B906)/11)</f>
        <v>37727</v>
      </c>
    </row>
    <row r="897" spans="6:6" x14ac:dyDescent="0.3">
      <c r="F897">
        <f>INDEX(IDS[],ROW(B907)/11)</f>
        <v>37727</v>
      </c>
    </row>
    <row r="898" spans="6:6" x14ac:dyDescent="0.3">
      <c r="F898">
        <f>INDEX(IDS[],ROW(B908)/11)</f>
        <v>37727</v>
      </c>
    </row>
    <row r="899" spans="6:6" x14ac:dyDescent="0.3">
      <c r="F899">
        <f>INDEX(IDS[],ROW(B909)/11)</f>
        <v>37727</v>
      </c>
    </row>
    <row r="900" spans="6:6" x14ac:dyDescent="0.3">
      <c r="F900">
        <f>INDEX(IDS[],ROW(B910)/11)</f>
        <v>37727</v>
      </c>
    </row>
    <row r="901" spans="6:6" x14ac:dyDescent="0.3">
      <c r="F901">
        <f>INDEX(IDS[],ROW(B911)/11)</f>
        <v>37727</v>
      </c>
    </row>
    <row r="902" spans="6:6" x14ac:dyDescent="0.3">
      <c r="F902">
        <f>INDEX(IDS[],ROW(B912)/11)</f>
        <v>37727</v>
      </c>
    </row>
    <row r="903" spans="6:6" x14ac:dyDescent="0.3">
      <c r="F903">
        <f>INDEX(IDS[],ROW(B913)/11)</f>
        <v>37728</v>
      </c>
    </row>
    <row r="904" spans="6:6" x14ac:dyDescent="0.3">
      <c r="F904">
        <f>INDEX(IDS[],ROW(B914)/11)</f>
        <v>37728</v>
      </c>
    </row>
    <row r="905" spans="6:6" x14ac:dyDescent="0.3">
      <c r="F905">
        <f>INDEX(IDS[],ROW(B915)/11)</f>
        <v>37728</v>
      </c>
    </row>
    <row r="906" spans="6:6" x14ac:dyDescent="0.3">
      <c r="F906">
        <f>INDEX(IDS[],ROW(B916)/11)</f>
        <v>37728</v>
      </c>
    </row>
    <row r="907" spans="6:6" x14ac:dyDescent="0.3">
      <c r="F907">
        <f>INDEX(IDS[],ROW(B917)/11)</f>
        <v>37728</v>
      </c>
    </row>
    <row r="908" spans="6:6" x14ac:dyDescent="0.3">
      <c r="F908">
        <f>INDEX(IDS[],ROW(B918)/11)</f>
        <v>37728</v>
      </c>
    </row>
    <row r="909" spans="6:6" x14ac:dyDescent="0.3">
      <c r="F909">
        <f>INDEX(IDS[],ROW(B919)/11)</f>
        <v>37728</v>
      </c>
    </row>
    <row r="910" spans="6:6" x14ac:dyDescent="0.3">
      <c r="F910">
        <f>INDEX(IDS[],ROW(B920)/11)</f>
        <v>37728</v>
      </c>
    </row>
    <row r="911" spans="6:6" x14ac:dyDescent="0.3">
      <c r="F911">
        <f>INDEX(IDS[],ROW(B921)/11)</f>
        <v>37728</v>
      </c>
    </row>
    <row r="912" spans="6:6" x14ac:dyDescent="0.3">
      <c r="F912">
        <f>INDEX(IDS[],ROW(B922)/11)</f>
        <v>37728</v>
      </c>
    </row>
    <row r="913" spans="6:6" x14ac:dyDescent="0.3">
      <c r="F913">
        <f>INDEX(IDS[],ROW(B923)/11)</f>
        <v>37728</v>
      </c>
    </row>
    <row r="914" spans="6:6" x14ac:dyDescent="0.3">
      <c r="F914">
        <f>INDEX(IDS[],ROW(B924)/11)</f>
        <v>37729</v>
      </c>
    </row>
    <row r="915" spans="6:6" x14ac:dyDescent="0.3">
      <c r="F915">
        <f>INDEX(IDS[],ROW(B925)/11)</f>
        <v>37729</v>
      </c>
    </row>
    <row r="916" spans="6:6" x14ac:dyDescent="0.3">
      <c r="F916">
        <f>INDEX(IDS[],ROW(B926)/11)</f>
        <v>37729</v>
      </c>
    </row>
    <row r="917" spans="6:6" x14ac:dyDescent="0.3">
      <c r="F917">
        <f>INDEX(IDS[],ROW(B927)/11)</f>
        <v>37729</v>
      </c>
    </row>
    <row r="918" spans="6:6" x14ac:dyDescent="0.3">
      <c r="F918">
        <f>INDEX(IDS[],ROW(B928)/11)</f>
        <v>37729</v>
      </c>
    </row>
    <row r="919" spans="6:6" x14ac:dyDescent="0.3">
      <c r="F919">
        <f>INDEX(IDS[],ROW(B929)/11)</f>
        <v>37729</v>
      </c>
    </row>
    <row r="920" spans="6:6" x14ac:dyDescent="0.3">
      <c r="F920">
        <f>INDEX(IDS[],ROW(B930)/11)</f>
        <v>37729</v>
      </c>
    </row>
    <row r="921" spans="6:6" x14ac:dyDescent="0.3">
      <c r="F921">
        <f>INDEX(IDS[],ROW(B931)/11)</f>
        <v>37729</v>
      </c>
    </row>
    <row r="922" spans="6:6" x14ac:dyDescent="0.3">
      <c r="F922">
        <f>INDEX(IDS[],ROW(B932)/11)</f>
        <v>37729</v>
      </c>
    </row>
    <row r="923" spans="6:6" x14ac:dyDescent="0.3">
      <c r="F923">
        <f>INDEX(IDS[],ROW(B933)/11)</f>
        <v>37729</v>
      </c>
    </row>
    <row r="924" spans="6:6" x14ac:dyDescent="0.3">
      <c r="F924">
        <f>INDEX(IDS[],ROW(B934)/11)</f>
        <v>37729</v>
      </c>
    </row>
    <row r="925" spans="6:6" x14ac:dyDescent="0.3">
      <c r="F925">
        <f>INDEX(IDS[],ROW(B935)/11)</f>
        <v>37730</v>
      </c>
    </row>
    <row r="926" spans="6:6" x14ac:dyDescent="0.3">
      <c r="F926">
        <f>INDEX(IDS[],ROW(B936)/11)</f>
        <v>37730</v>
      </c>
    </row>
    <row r="927" spans="6:6" x14ac:dyDescent="0.3">
      <c r="F927">
        <f>INDEX(IDS[],ROW(B937)/11)</f>
        <v>37730</v>
      </c>
    </row>
    <row r="928" spans="6:6" x14ac:dyDescent="0.3">
      <c r="F928">
        <f>INDEX(IDS[],ROW(B938)/11)</f>
        <v>37730</v>
      </c>
    </row>
    <row r="929" spans="6:6" x14ac:dyDescent="0.3">
      <c r="F929">
        <f>INDEX(IDS[],ROW(B939)/11)</f>
        <v>37730</v>
      </c>
    </row>
    <row r="930" spans="6:6" x14ac:dyDescent="0.3">
      <c r="F930">
        <f>INDEX(IDS[],ROW(B940)/11)</f>
        <v>37730</v>
      </c>
    </row>
    <row r="931" spans="6:6" x14ac:dyDescent="0.3">
      <c r="F931">
        <f>INDEX(IDS[],ROW(B941)/11)</f>
        <v>37730</v>
      </c>
    </row>
    <row r="932" spans="6:6" x14ac:dyDescent="0.3">
      <c r="F932">
        <f>INDEX(IDS[],ROW(B942)/11)</f>
        <v>37730</v>
      </c>
    </row>
    <row r="933" spans="6:6" x14ac:dyDescent="0.3">
      <c r="F933">
        <f>INDEX(IDS[],ROW(B943)/11)</f>
        <v>37730</v>
      </c>
    </row>
    <row r="934" spans="6:6" x14ac:dyDescent="0.3">
      <c r="F934">
        <f>INDEX(IDS[],ROW(B944)/11)</f>
        <v>37730</v>
      </c>
    </row>
    <row r="935" spans="6:6" x14ac:dyDescent="0.3">
      <c r="F935">
        <f>INDEX(IDS[],ROW(B945)/11)</f>
        <v>37730</v>
      </c>
    </row>
    <row r="936" spans="6:6" x14ac:dyDescent="0.3">
      <c r="F936">
        <f>INDEX(IDS[],ROW(B946)/11)</f>
        <v>37731</v>
      </c>
    </row>
    <row r="937" spans="6:6" x14ac:dyDescent="0.3">
      <c r="F937">
        <f>INDEX(IDS[],ROW(B947)/11)</f>
        <v>37731</v>
      </c>
    </row>
    <row r="938" spans="6:6" x14ac:dyDescent="0.3">
      <c r="F938">
        <f>INDEX(IDS[],ROW(B948)/11)</f>
        <v>37731</v>
      </c>
    </row>
    <row r="939" spans="6:6" x14ac:dyDescent="0.3">
      <c r="F939">
        <f>INDEX(IDS[],ROW(B949)/11)</f>
        <v>37731</v>
      </c>
    </row>
    <row r="940" spans="6:6" x14ac:dyDescent="0.3">
      <c r="F940">
        <f>INDEX(IDS[],ROW(B950)/11)</f>
        <v>37731</v>
      </c>
    </row>
    <row r="941" spans="6:6" x14ac:dyDescent="0.3">
      <c r="F941">
        <f>INDEX(IDS[],ROW(B951)/11)</f>
        <v>37731</v>
      </c>
    </row>
    <row r="942" spans="6:6" x14ac:dyDescent="0.3">
      <c r="F942">
        <f>INDEX(IDS[],ROW(B952)/11)</f>
        <v>37731</v>
      </c>
    </row>
    <row r="943" spans="6:6" x14ac:dyDescent="0.3">
      <c r="F943">
        <f>INDEX(IDS[],ROW(B953)/11)</f>
        <v>37731</v>
      </c>
    </row>
    <row r="944" spans="6:6" x14ac:dyDescent="0.3">
      <c r="F944">
        <f>INDEX(IDS[],ROW(B954)/11)</f>
        <v>37731</v>
      </c>
    </row>
    <row r="945" spans="6:6" x14ac:dyDescent="0.3">
      <c r="F945">
        <f>INDEX(IDS[],ROW(B955)/11)</f>
        <v>37731</v>
      </c>
    </row>
    <row r="946" spans="6:6" x14ac:dyDescent="0.3">
      <c r="F946">
        <f>INDEX(IDS[],ROW(B956)/11)</f>
        <v>37731</v>
      </c>
    </row>
    <row r="947" spans="6:6" x14ac:dyDescent="0.3">
      <c r="F947">
        <f>INDEX(IDS[],ROW(B957)/11)</f>
        <v>37732</v>
      </c>
    </row>
    <row r="948" spans="6:6" x14ac:dyDescent="0.3">
      <c r="F948">
        <f>INDEX(IDS[],ROW(B958)/11)</f>
        <v>37732</v>
      </c>
    </row>
    <row r="949" spans="6:6" x14ac:dyDescent="0.3">
      <c r="F949">
        <f>INDEX(IDS[],ROW(B959)/11)</f>
        <v>37732</v>
      </c>
    </row>
    <row r="950" spans="6:6" x14ac:dyDescent="0.3">
      <c r="F950">
        <f>INDEX(IDS[],ROW(B960)/11)</f>
        <v>37732</v>
      </c>
    </row>
    <row r="951" spans="6:6" x14ac:dyDescent="0.3">
      <c r="F951">
        <f>INDEX(IDS[],ROW(B961)/11)</f>
        <v>37732</v>
      </c>
    </row>
    <row r="952" spans="6:6" x14ac:dyDescent="0.3">
      <c r="F952">
        <f>INDEX(IDS[],ROW(B962)/11)</f>
        <v>37732</v>
      </c>
    </row>
    <row r="953" spans="6:6" x14ac:dyDescent="0.3">
      <c r="F953">
        <f>INDEX(IDS[],ROW(B963)/11)</f>
        <v>37732</v>
      </c>
    </row>
    <row r="954" spans="6:6" x14ac:dyDescent="0.3">
      <c r="F954">
        <f>INDEX(IDS[],ROW(B964)/11)</f>
        <v>37732</v>
      </c>
    </row>
    <row r="955" spans="6:6" x14ac:dyDescent="0.3">
      <c r="F955">
        <f>INDEX(IDS[],ROW(B965)/11)</f>
        <v>37732</v>
      </c>
    </row>
    <row r="956" spans="6:6" x14ac:dyDescent="0.3">
      <c r="F956">
        <f>INDEX(IDS[],ROW(B966)/11)</f>
        <v>37732</v>
      </c>
    </row>
    <row r="957" spans="6:6" x14ac:dyDescent="0.3">
      <c r="F957">
        <f>INDEX(IDS[],ROW(B967)/11)</f>
        <v>37732</v>
      </c>
    </row>
    <row r="958" spans="6:6" x14ac:dyDescent="0.3">
      <c r="F958">
        <f>INDEX(IDS[],ROW(B968)/11)</f>
        <v>37733</v>
      </c>
    </row>
    <row r="959" spans="6:6" x14ac:dyDescent="0.3">
      <c r="F959">
        <f>INDEX(IDS[],ROW(B969)/11)</f>
        <v>37733</v>
      </c>
    </row>
    <row r="960" spans="6:6" x14ac:dyDescent="0.3">
      <c r="F960">
        <f>INDEX(IDS[],ROW(B970)/11)</f>
        <v>37733</v>
      </c>
    </row>
    <row r="961" spans="6:6" x14ac:dyDescent="0.3">
      <c r="F961">
        <f>INDEX(IDS[],ROW(B971)/11)</f>
        <v>37733</v>
      </c>
    </row>
    <row r="962" spans="6:6" x14ac:dyDescent="0.3">
      <c r="F962">
        <f>INDEX(IDS[],ROW(B972)/11)</f>
        <v>37733</v>
      </c>
    </row>
    <row r="963" spans="6:6" x14ac:dyDescent="0.3">
      <c r="F963">
        <f>INDEX(IDS[],ROW(B973)/11)</f>
        <v>37733</v>
      </c>
    </row>
    <row r="964" spans="6:6" x14ac:dyDescent="0.3">
      <c r="F964">
        <f>INDEX(IDS[],ROW(B974)/11)</f>
        <v>37733</v>
      </c>
    </row>
    <row r="965" spans="6:6" x14ac:dyDescent="0.3">
      <c r="F965">
        <f>INDEX(IDS[],ROW(B975)/11)</f>
        <v>37733</v>
      </c>
    </row>
    <row r="966" spans="6:6" x14ac:dyDescent="0.3">
      <c r="F966">
        <f>INDEX(IDS[],ROW(B976)/11)</f>
        <v>37733</v>
      </c>
    </row>
    <row r="967" spans="6:6" x14ac:dyDescent="0.3">
      <c r="F967">
        <f>INDEX(IDS[],ROW(B977)/11)</f>
        <v>37733</v>
      </c>
    </row>
    <row r="968" spans="6:6" x14ac:dyDescent="0.3">
      <c r="F968">
        <f>INDEX(IDS[],ROW(B978)/11)</f>
        <v>37733</v>
      </c>
    </row>
    <row r="969" spans="6:6" x14ac:dyDescent="0.3">
      <c r="F969">
        <f>INDEX(IDS[],ROW(B979)/11)</f>
        <v>37734</v>
      </c>
    </row>
    <row r="970" spans="6:6" x14ac:dyDescent="0.3">
      <c r="F970">
        <f>INDEX(IDS[],ROW(B980)/11)</f>
        <v>37734</v>
      </c>
    </row>
    <row r="971" spans="6:6" x14ac:dyDescent="0.3">
      <c r="F971">
        <f>INDEX(IDS[],ROW(B981)/11)</f>
        <v>37734</v>
      </c>
    </row>
    <row r="972" spans="6:6" x14ac:dyDescent="0.3">
      <c r="F972">
        <f>INDEX(IDS[],ROW(B982)/11)</f>
        <v>37734</v>
      </c>
    </row>
    <row r="973" spans="6:6" x14ac:dyDescent="0.3">
      <c r="F973">
        <f>INDEX(IDS[],ROW(B983)/11)</f>
        <v>37734</v>
      </c>
    </row>
    <row r="974" spans="6:6" x14ac:dyDescent="0.3">
      <c r="F974">
        <f>INDEX(IDS[],ROW(B984)/11)</f>
        <v>37734</v>
      </c>
    </row>
    <row r="975" spans="6:6" x14ac:dyDescent="0.3">
      <c r="F975">
        <f>INDEX(IDS[],ROW(B985)/11)</f>
        <v>37734</v>
      </c>
    </row>
    <row r="976" spans="6:6" x14ac:dyDescent="0.3">
      <c r="F976">
        <f>INDEX(IDS[],ROW(B986)/11)</f>
        <v>37734</v>
      </c>
    </row>
    <row r="977" spans="6:6" x14ac:dyDescent="0.3">
      <c r="F977">
        <f>INDEX(IDS[],ROW(B987)/11)</f>
        <v>37734</v>
      </c>
    </row>
    <row r="978" spans="6:6" x14ac:dyDescent="0.3">
      <c r="F978">
        <f>INDEX(IDS[],ROW(B988)/11)</f>
        <v>37734</v>
      </c>
    </row>
    <row r="979" spans="6:6" x14ac:dyDescent="0.3">
      <c r="F979">
        <f>INDEX(IDS[],ROW(B989)/11)</f>
        <v>37734</v>
      </c>
    </row>
    <row r="980" spans="6:6" x14ac:dyDescent="0.3">
      <c r="F980">
        <f>INDEX(IDS[],ROW(B990)/11)</f>
        <v>37735</v>
      </c>
    </row>
    <row r="981" spans="6:6" x14ac:dyDescent="0.3">
      <c r="F981">
        <f>INDEX(IDS[],ROW(B991)/11)</f>
        <v>37735</v>
      </c>
    </row>
    <row r="982" spans="6:6" x14ac:dyDescent="0.3">
      <c r="F982">
        <f>INDEX(IDS[],ROW(B992)/11)</f>
        <v>37735</v>
      </c>
    </row>
    <row r="983" spans="6:6" x14ac:dyDescent="0.3">
      <c r="F983">
        <f>INDEX(IDS[],ROW(B993)/11)</f>
        <v>37735</v>
      </c>
    </row>
    <row r="984" spans="6:6" x14ac:dyDescent="0.3">
      <c r="F984">
        <f>INDEX(IDS[],ROW(B994)/11)</f>
        <v>37735</v>
      </c>
    </row>
    <row r="985" spans="6:6" x14ac:dyDescent="0.3">
      <c r="F985">
        <f>INDEX(IDS[],ROW(B995)/11)</f>
        <v>37735</v>
      </c>
    </row>
    <row r="986" spans="6:6" x14ac:dyDescent="0.3">
      <c r="F986">
        <f>INDEX(IDS[],ROW(B996)/11)</f>
        <v>37735</v>
      </c>
    </row>
    <row r="987" spans="6:6" x14ac:dyDescent="0.3">
      <c r="F987">
        <f>INDEX(IDS[],ROW(B997)/11)</f>
        <v>37735</v>
      </c>
    </row>
    <row r="988" spans="6:6" x14ac:dyDescent="0.3">
      <c r="F988">
        <f>INDEX(IDS[],ROW(B998)/11)</f>
        <v>37735</v>
      </c>
    </row>
    <row r="989" spans="6:6" x14ac:dyDescent="0.3">
      <c r="F989">
        <f>INDEX(IDS[],ROW(B999)/11)</f>
        <v>37735</v>
      </c>
    </row>
    <row r="990" spans="6:6" x14ac:dyDescent="0.3">
      <c r="F990">
        <f>INDEX(IDS[],ROW(B1000)/11)</f>
        <v>37735</v>
      </c>
    </row>
    <row r="991" spans="6:6" x14ac:dyDescent="0.3">
      <c r="F991">
        <f>INDEX(IDS[],ROW(B1001)/11)</f>
        <v>37736</v>
      </c>
    </row>
    <row r="992" spans="6:6" x14ac:dyDescent="0.3">
      <c r="F992">
        <f>INDEX(IDS[],ROW(B1002)/11)</f>
        <v>37736</v>
      </c>
    </row>
    <row r="993" spans="6:6" x14ac:dyDescent="0.3">
      <c r="F993">
        <f>INDEX(IDS[],ROW(B1003)/11)</f>
        <v>37736</v>
      </c>
    </row>
    <row r="994" spans="6:6" x14ac:dyDescent="0.3">
      <c r="F994">
        <f>INDEX(IDS[],ROW(B1004)/11)</f>
        <v>37736</v>
      </c>
    </row>
    <row r="995" spans="6:6" x14ac:dyDescent="0.3">
      <c r="F995">
        <f>INDEX(IDS[],ROW(B1005)/11)</f>
        <v>37736</v>
      </c>
    </row>
    <row r="996" spans="6:6" x14ac:dyDescent="0.3">
      <c r="F996">
        <f>INDEX(IDS[],ROW(B1006)/11)</f>
        <v>37736</v>
      </c>
    </row>
    <row r="997" spans="6:6" x14ac:dyDescent="0.3">
      <c r="F997">
        <f>INDEX(IDS[],ROW(B1007)/11)</f>
        <v>37736</v>
      </c>
    </row>
    <row r="998" spans="6:6" x14ac:dyDescent="0.3">
      <c r="F998">
        <f>INDEX(IDS[],ROW(B1008)/11)</f>
        <v>37736</v>
      </c>
    </row>
    <row r="999" spans="6:6" x14ac:dyDescent="0.3">
      <c r="F999">
        <f>INDEX(IDS[],ROW(B1009)/11)</f>
        <v>37736</v>
      </c>
    </row>
    <row r="1000" spans="6:6" x14ac:dyDescent="0.3">
      <c r="F1000">
        <f>INDEX(IDS[],ROW(B1010)/11)</f>
        <v>37736</v>
      </c>
    </row>
    <row r="1001" spans="6:6" x14ac:dyDescent="0.3">
      <c r="F1001">
        <f>INDEX(IDS[],ROW(B1011)/11)</f>
        <v>37736</v>
      </c>
    </row>
    <row r="1002" spans="6:6" x14ac:dyDescent="0.3">
      <c r="F1002">
        <f>INDEX(IDS[],ROW(B1012)/11)</f>
        <v>37737</v>
      </c>
    </row>
    <row r="1003" spans="6:6" x14ac:dyDescent="0.3">
      <c r="F1003">
        <f>INDEX(IDS[],ROW(B1013)/11)</f>
        <v>37737</v>
      </c>
    </row>
    <row r="1004" spans="6:6" x14ac:dyDescent="0.3">
      <c r="F1004">
        <f>INDEX(IDS[],ROW(B1014)/11)</f>
        <v>37737</v>
      </c>
    </row>
    <row r="1005" spans="6:6" x14ac:dyDescent="0.3">
      <c r="F1005">
        <f>INDEX(IDS[],ROW(B1015)/11)</f>
        <v>37737</v>
      </c>
    </row>
    <row r="1006" spans="6:6" x14ac:dyDescent="0.3">
      <c r="F1006">
        <f>INDEX(IDS[],ROW(B1016)/11)</f>
        <v>37737</v>
      </c>
    </row>
    <row r="1007" spans="6:6" x14ac:dyDescent="0.3">
      <c r="F1007">
        <f>INDEX(IDS[],ROW(B1017)/11)</f>
        <v>37737</v>
      </c>
    </row>
    <row r="1008" spans="6:6" x14ac:dyDescent="0.3">
      <c r="F1008">
        <f>INDEX(IDS[],ROW(B1018)/11)</f>
        <v>37737</v>
      </c>
    </row>
    <row r="1009" spans="6:6" x14ac:dyDescent="0.3">
      <c r="F1009">
        <f>INDEX(IDS[],ROW(B1019)/11)</f>
        <v>37737</v>
      </c>
    </row>
    <row r="1010" spans="6:6" x14ac:dyDescent="0.3">
      <c r="F1010">
        <f>INDEX(IDS[],ROW(B1020)/11)</f>
        <v>37737</v>
      </c>
    </row>
    <row r="1011" spans="6:6" x14ac:dyDescent="0.3">
      <c r="F1011">
        <f>INDEX(IDS[],ROW(B1021)/11)</f>
        <v>37737</v>
      </c>
    </row>
    <row r="1012" spans="6:6" x14ac:dyDescent="0.3">
      <c r="F1012">
        <f>INDEX(IDS[],ROW(B1022)/11)</f>
        <v>37737</v>
      </c>
    </row>
    <row r="1013" spans="6:6" x14ac:dyDescent="0.3">
      <c r="F1013">
        <f>INDEX(IDS[],ROW(B1023)/11)</f>
        <v>37738</v>
      </c>
    </row>
    <row r="1014" spans="6:6" x14ac:dyDescent="0.3">
      <c r="F1014">
        <f>INDEX(IDS[],ROW(B1024)/11)</f>
        <v>37738</v>
      </c>
    </row>
    <row r="1015" spans="6:6" x14ac:dyDescent="0.3">
      <c r="F1015">
        <f>INDEX(IDS[],ROW(B1025)/11)</f>
        <v>37738</v>
      </c>
    </row>
    <row r="1016" spans="6:6" x14ac:dyDescent="0.3">
      <c r="F1016">
        <f>INDEX(IDS[],ROW(B1026)/11)</f>
        <v>37738</v>
      </c>
    </row>
    <row r="1017" spans="6:6" x14ac:dyDescent="0.3">
      <c r="F1017">
        <f>INDEX(IDS[],ROW(B1027)/11)</f>
        <v>37738</v>
      </c>
    </row>
    <row r="1018" spans="6:6" x14ac:dyDescent="0.3">
      <c r="F1018">
        <f>INDEX(IDS[],ROW(B1028)/11)</f>
        <v>37738</v>
      </c>
    </row>
    <row r="1019" spans="6:6" x14ac:dyDescent="0.3">
      <c r="F1019">
        <f>INDEX(IDS[],ROW(B1029)/11)</f>
        <v>37738</v>
      </c>
    </row>
    <row r="1020" spans="6:6" x14ac:dyDescent="0.3">
      <c r="F1020">
        <f>INDEX(IDS[],ROW(B1030)/11)</f>
        <v>37738</v>
      </c>
    </row>
    <row r="1021" spans="6:6" x14ac:dyDescent="0.3">
      <c r="F1021">
        <f>INDEX(IDS[],ROW(B1031)/11)</f>
        <v>37738</v>
      </c>
    </row>
    <row r="1022" spans="6:6" x14ac:dyDescent="0.3">
      <c r="F1022">
        <f>INDEX(IDS[],ROW(B1032)/11)</f>
        <v>37738</v>
      </c>
    </row>
    <row r="1023" spans="6:6" x14ac:dyDescent="0.3">
      <c r="F1023">
        <f>INDEX(IDS[],ROW(B1033)/11)</f>
        <v>37738</v>
      </c>
    </row>
    <row r="1024" spans="6:6" x14ac:dyDescent="0.3">
      <c r="F1024">
        <f>INDEX(IDS[],ROW(B1034)/11)</f>
        <v>37739</v>
      </c>
    </row>
    <row r="1025" spans="6:6" x14ac:dyDescent="0.3">
      <c r="F1025">
        <f>INDEX(IDS[],ROW(B1035)/11)</f>
        <v>37739</v>
      </c>
    </row>
    <row r="1026" spans="6:6" x14ac:dyDescent="0.3">
      <c r="F1026">
        <f>INDEX(IDS[],ROW(B1036)/11)</f>
        <v>37739</v>
      </c>
    </row>
    <row r="1027" spans="6:6" x14ac:dyDescent="0.3">
      <c r="F1027">
        <f>INDEX(IDS[],ROW(B1037)/11)</f>
        <v>37739</v>
      </c>
    </row>
    <row r="1028" spans="6:6" x14ac:dyDescent="0.3">
      <c r="F1028">
        <f>INDEX(IDS[],ROW(B1038)/11)</f>
        <v>37739</v>
      </c>
    </row>
    <row r="1029" spans="6:6" x14ac:dyDescent="0.3">
      <c r="F1029">
        <f>INDEX(IDS[],ROW(B1039)/11)</f>
        <v>37739</v>
      </c>
    </row>
    <row r="1030" spans="6:6" x14ac:dyDescent="0.3">
      <c r="F1030">
        <f>INDEX(IDS[],ROW(B1040)/11)</f>
        <v>37739</v>
      </c>
    </row>
    <row r="1031" spans="6:6" x14ac:dyDescent="0.3">
      <c r="F1031">
        <f>INDEX(IDS[],ROW(B1041)/11)</f>
        <v>37739</v>
      </c>
    </row>
    <row r="1032" spans="6:6" x14ac:dyDescent="0.3">
      <c r="F1032">
        <f>INDEX(IDS[],ROW(B1042)/11)</f>
        <v>37739</v>
      </c>
    </row>
    <row r="1033" spans="6:6" x14ac:dyDescent="0.3">
      <c r="F1033">
        <f>INDEX(IDS[],ROW(B1043)/11)</f>
        <v>37739</v>
      </c>
    </row>
    <row r="1034" spans="6:6" x14ac:dyDescent="0.3">
      <c r="F1034">
        <f>INDEX(IDS[],ROW(B1044)/11)</f>
        <v>37739</v>
      </c>
    </row>
    <row r="1035" spans="6:6" x14ac:dyDescent="0.3">
      <c r="F1035">
        <f>INDEX(IDS[],ROW(B1045)/11)</f>
        <v>37740</v>
      </c>
    </row>
    <row r="1036" spans="6:6" x14ac:dyDescent="0.3">
      <c r="F1036">
        <f>INDEX(IDS[],ROW(B1046)/11)</f>
        <v>37740</v>
      </c>
    </row>
    <row r="1037" spans="6:6" x14ac:dyDescent="0.3">
      <c r="F1037">
        <f>INDEX(IDS[],ROW(B1047)/11)</f>
        <v>37740</v>
      </c>
    </row>
    <row r="1038" spans="6:6" x14ac:dyDescent="0.3">
      <c r="F1038">
        <f>INDEX(IDS[],ROW(B1048)/11)</f>
        <v>37740</v>
      </c>
    </row>
    <row r="1039" spans="6:6" x14ac:dyDescent="0.3">
      <c r="F1039">
        <f>INDEX(IDS[],ROW(B1049)/11)</f>
        <v>37740</v>
      </c>
    </row>
    <row r="1040" spans="6:6" x14ac:dyDescent="0.3">
      <c r="F1040">
        <f>INDEX(IDS[],ROW(B1050)/11)</f>
        <v>37740</v>
      </c>
    </row>
    <row r="1041" spans="6:6" x14ac:dyDescent="0.3">
      <c r="F1041">
        <f>INDEX(IDS[],ROW(B1051)/11)</f>
        <v>37740</v>
      </c>
    </row>
    <row r="1042" spans="6:6" x14ac:dyDescent="0.3">
      <c r="F1042">
        <f>INDEX(IDS[],ROW(B1052)/11)</f>
        <v>37740</v>
      </c>
    </row>
    <row r="1043" spans="6:6" x14ac:dyDescent="0.3">
      <c r="F1043">
        <f>INDEX(IDS[],ROW(B1053)/11)</f>
        <v>37740</v>
      </c>
    </row>
    <row r="1044" spans="6:6" x14ac:dyDescent="0.3">
      <c r="F1044">
        <f>INDEX(IDS[],ROW(B1054)/11)</f>
        <v>37740</v>
      </c>
    </row>
    <row r="1045" spans="6:6" x14ac:dyDescent="0.3">
      <c r="F1045">
        <f>INDEX(IDS[],ROW(B1055)/11)</f>
        <v>37740</v>
      </c>
    </row>
    <row r="1046" spans="6:6" x14ac:dyDescent="0.3">
      <c r="F1046">
        <f>INDEX(IDS[],ROW(B1056)/11)</f>
        <v>37741</v>
      </c>
    </row>
    <row r="1047" spans="6:6" x14ac:dyDescent="0.3">
      <c r="F1047">
        <f>INDEX(IDS[],ROW(B1057)/11)</f>
        <v>37741</v>
      </c>
    </row>
    <row r="1048" spans="6:6" x14ac:dyDescent="0.3">
      <c r="F1048">
        <f>INDEX(IDS[],ROW(B1058)/11)</f>
        <v>37741</v>
      </c>
    </row>
    <row r="1049" spans="6:6" x14ac:dyDescent="0.3">
      <c r="F1049">
        <f>INDEX(IDS[],ROW(B1059)/11)</f>
        <v>37741</v>
      </c>
    </row>
    <row r="1050" spans="6:6" x14ac:dyDescent="0.3">
      <c r="F1050">
        <f>INDEX(IDS[],ROW(B1060)/11)</f>
        <v>37741</v>
      </c>
    </row>
    <row r="1051" spans="6:6" x14ac:dyDescent="0.3">
      <c r="F1051">
        <f>INDEX(IDS[],ROW(B1061)/11)</f>
        <v>37741</v>
      </c>
    </row>
    <row r="1052" spans="6:6" x14ac:dyDescent="0.3">
      <c r="F1052">
        <f>INDEX(IDS[],ROW(B1062)/11)</f>
        <v>37741</v>
      </c>
    </row>
    <row r="1053" spans="6:6" x14ac:dyDescent="0.3">
      <c r="F1053">
        <f>INDEX(IDS[],ROW(B1063)/11)</f>
        <v>37741</v>
      </c>
    </row>
    <row r="1054" spans="6:6" x14ac:dyDescent="0.3">
      <c r="F1054">
        <f>INDEX(IDS[],ROW(B1064)/11)</f>
        <v>37741</v>
      </c>
    </row>
    <row r="1055" spans="6:6" x14ac:dyDescent="0.3">
      <c r="F1055">
        <f>INDEX(IDS[],ROW(B1065)/11)</f>
        <v>37741</v>
      </c>
    </row>
    <row r="1056" spans="6:6" x14ac:dyDescent="0.3">
      <c r="F1056">
        <f>INDEX(IDS[],ROW(B1066)/11)</f>
        <v>37741</v>
      </c>
    </row>
    <row r="1057" spans="6:6" x14ac:dyDescent="0.3">
      <c r="F1057">
        <f>INDEX(IDS[],ROW(B1067)/11)</f>
        <v>37742</v>
      </c>
    </row>
    <row r="1058" spans="6:6" x14ac:dyDescent="0.3">
      <c r="F1058">
        <f>INDEX(IDS[],ROW(B1068)/11)</f>
        <v>37742</v>
      </c>
    </row>
    <row r="1059" spans="6:6" x14ac:dyDescent="0.3">
      <c r="F1059">
        <f>INDEX(IDS[],ROW(B1069)/11)</f>
        <v>37742</v>
      </c>
    </row>
    <row r="1060" spans="6:6" x14ac:dyDescent="0.3">
      <c r="F1060">
        <f>INDEX(IDS[],ROW(B1070)/11)</f>
        <v>37742</v>
      </c>
    </row>
    <row r="1061" spans="6:6" x14ac:dyDescent="0.3">
      <c r="F1061">
        <f>INDEX(IDS[],ROW(B1071)/11)</f>
        <v>37742</v>
      </c>
    </row>
    <row r="1062" spans="6:6" x14ac:dyDescent="0.3">
      <c r="F1062">
        <f>INDEX(IDS[],ROW(B1072)/11)</f>
        <v>37742</v>
      </c>
    </row>
    <row r="1063" spans="6:6" x14ac:dyDescent="0.3">
      <c r="F1063">
        <f>INDEX(IDS[],ROW(B1073)/11)</f>
        <v>37742</v>
      </c>
    </row>
    <row r="1064" spans="6:6" x14ac:dyDescent="0.3">
      <c r="F1064">
        <f>INDEX(IDS[],ROW(B1074)/11)</f>
        <v>37742</v>
      </c>
    </row>
    <row r="1065" spans="6:6" x14ac:dyDescent="0.3">
      <c r="F1065">
        <f>INDEX(IDS[],ROW(B1075)/11)</f>
        <v>37742</v>
      </c>
    </row>
    <row r="1066" spans="6:6" x14ac:dyDescent="0.3">
      <c r="F1066">
        <f>INDEX(IDS[],ROW(B1076)/11)</f>
        <v>37742</v>
      </c>
    </row>
    <row r="1067" spans="6:6" x14ac:dyDescent="0.3">
      <c r="F1067">
        <f>INDEX(IDS[],ROW(B1077)/11)</f>
        <v>37742</v>
      </c>
    </row>
    <row r="1068" spans="6:6" x14ac:dyDescent="0.3">
      <c r="F1068">
        <f>INDEX(IDS[],ROW(B1078)/11)</f>
        <v>37743</v>
      </c>
    </row>
    <row r="1069" spans="6:6" x14ac:dyDescent="0.3">
      <c r="F1069">
        <f>INDEX(IDS[],ROW(B1079)/11)</f>
        <v>37743</v>
      </c>
    </row>
    <row r="1070" spans="6:6" x14ac:dyDescent="0.3">
      <c r="F1070">
        <f>INDEX(IDS[],ROW(B1080)/11)</f>
        <v>37743</v>
      </c>
    </row>
    <row r="1071" spans="6:6" x14ac:dyDescent="0.3">
      <c r="F1071">
        <f>INDEX(IDS[],ROW(B1081)/11)</f>
        <v>37743</v>
      </c>
    </row>
    <row r="1072" spans="6:6" x14ac:dyDescent="0.3">
      <c r="F1072">
        <f>INDEX(IDS[],ROW(B1082)/11)</f>
        <v>37743</v>
      </c>
    </row>
    <row r="1073" spans="6:6" x14ac:dyDescent="0.3">
      <c r="F1073">
        <f>INDEX(IDS[],ROW(B1083)/11)</f>
        <v>37743</v>
      </c>
    </row>
    <row r="1074" spans="6:6" x14ac:dyDescent="0.3">
      <c r="F1074">
        <f>INDEX(IDS[],ROW(B1084)/11)</f>
        <v>37743</v>
      </c>
    </row>
    <row r="1075" spans="6:6" x14ac:dyDescent="0.3">
      <c r="F1075">
        <f>INDEX(IDS[],ROW(B1085)/11)</f>
        <v>37743</v>
      </c>
    </row>
    <row r="1076" spans="6:6" x14ac:dyDescent="0.3">
      <c r="F1076">
        <f>INDEX(IDS[],ROW(B1086)/11)</f>
        <v>37743</v>
      </c>
    </row>
    <row r="1077" spans="6:6" x14ac:dyDescent="0.3">
      <c r="F1077">
        <f>INDEX(IDS[],ROW(B1087)/11)</f>
        <v>37743</v>
      </c>
    </row>
    <row r="1078" spans="6:6" x14ac:dyDescent="0.3">
      <c r="F1078">
        <f>INDEX(IDS[],ROW(B1088)/11)</f>
        <v>37743</v>
      </c>
    </row>
    <row r="1079" spans="6:6" x14ac:dyDescent="0.3">
      <c r="F1079">
        <f>INDEX(IDS[],ROW(B1089)/11)</f>
        <v>37744</v>
      </c>
    </row>
    <row r="1080" spans="6:6" x14ac:dyDescent="0.3">
      <c r="F1080">
        <f>INDEX(IDS[],ROW(B1090)/11)</f>
        <v>37744</v>
      </c>
    </row>
    <row r="1081" spans="6:6" x14ac:dyDescent="0.3">
      <c r="F1081">
        <f>INDEX(IDS[],ROW(B1091)/11)</f>
        <v>37744</v>
      </c>
    </row>
    <row r="1082" spans="6:6" x14ac:dyDescent="0.3">
      <c r="F1082">
        <f>INDEX(IDS[],ROW(B1092)/11)</f>
        <v>37744</v>
      </c>
    </row>
    <row r="1083" spans="6:6" x14ac:dyDescent="0.3">
      <c r="F1083">
        <f>INDEX(IDS[],ROW(B1093)/11)</f>
        <v>37744</v>
      </c>
    </row>
    <row r="1084" spans="6:6" x14ac:dyDescent="0.3">
      <c r="F1084">
        <f>INDEX(IDS[],ROW(B1094)/11)</f>
        <v>37744</v>
      </c>
    </row>
    <row r="1085" spans="6:6" x14ac:dyDescent="0.3">
      <c r="F1085">
        <f>INDEX(IDS[],ROW(B1095)/11)</f>
        <v>37744</v>
      </c>
    </row>
    <row r="1086" spans="6:6" x14ac:dyDescent="0.3">
      <c r="F1086">
        <f>INDEX(IDS[],ROW(B1096)/11)</f>
        <v>37744</v>
      </c>
    </row>
    <row r="1087" spans="6:6" x14ac:dyDescent="0.3">
      <c r="F1087">
        <f>INDEX(IDS[],ROW(B1097)/11)</f>
        <v>37744</v>
      </c>
    </row>
    <row r="1088" spans="6:6" x14ac:dyDescent="0.3">
      <c r="F1088">
        <f>INDEX(IDS[],ROW(B1098)/11)</f>
        <v>37744</v>
      </c>
    </row>
    <row r="1089" spans="6:6" x14ac:dyDescent="0.3">
      <c r="F1089">
        <f>INDEX(IDS[],ROW(B1099)/11)</f>
        <v>37744</v>
      </c>
    </row>
    <row r="1090" spans="6:6" x14ac:dyDescent="0.3">
      <c r="F1090">
        <f>INDEX(IDS[],ROW(B1100)/11)</f>
        <v>37745</v>
      </c>
    </row>
    <row r="1091" spans="6:6" x14ac:dyDescent="0.3">
      <c r="F1091">
        <f>INDEX(IDS[],ROW(B1101)/11)</f>
        <v>37745</v>
      </c>
    </row>
    <row r="1092" spans="6:6" x14ac:dyDescent="0.3">
      <c r="F1092">
        <f>INDEX(IDS[],ROW(B1102)/11)</f>
        <v>37745</v>
      </c>
    </row>
    <row r="1093" spans="6:6" x14ac:dyDescent="0.3">
      <c r="F1093">
        <f>INDEX(IDS[],ROW(B1103)/11)</f>
        <v>37745</v>
      </c>
    </row>
    <row r="1094" spans="6:6" x14ac:dyDescent="0.3">
      <c r="F1094">
        <f>INDEX(IDS[],ROW(B1104)/11)</f>
        <v>37745</v>
      </c>
    </row>
    <row r="1095" spans="6:6" x14ac:dyDescent="0.3">
      <c r="F1095">
        <f>INDEX(IDS[],ROW(B1105)/11)</f>
        <v>37745</v>
      </c>
    </row>
    <row r="1096" spans="6:6" x14ac:dyDescent="0.3">
      <c r="F1096">
        <f>INDEX(IDS[],ROW(B1106)/11)</f>
        <v>37745</v>
      </c>
    </row>
    <row r="1097" spans="6:6" x14ac:dyDescent="0.3">
      <c r="F1097">
        <f>INDEX(IDS[],ROW(B1107)/11)</f>
        <v>37745</v>
      </c>
    </row>
    <row r="1098" spans="6:6" x14ac:dyDescent="0.3">
      <c r="F1098">
        <f>INDEX(IDS[],ROW(B1108)/11)</f>
        <v>37745</v>
      </c>
    </row>
    <row r="1099" spans="6:6" x14ac:dyDescent="0.3">
      <c r="F1099">
        <f>INDEX(IDS[],ROW(B1109)/11)</f>
        <v>37745</v>
      </c>
    </row>
    <row r="1100" spans="6:6" x14ac:dyDescent="0.3">
      <c r="F1100">
        <f>INDEX(IDS[],ROW(B1110)/11)</f>
        <v>37745</v>
      </c>
    </row>
    <row r="1101" spans="6:6" x14ac:dyDescent="0.3">
      <c r="F1101">
        <f>INDEX(IDS[],ROW(B1111)/11)</f>
        <v>37746</v>
      </c>
    </row>
    <row r="1102" spans="6:6" x14ac:dyDescent="0.3">
      <c r="F1102">
        <f>INDEX(IDS[],ROW(B1112)/11)</f>
        <v>37746</v>
      </c>
    </row>
    <row r="1103" spans="6:6" x14ac:dyDescent="0.3">
      <c r="F1103">
        <f>INDEX(IDS[],ROW(B1113)/11)</f>
        <v>37746</v>
      </c>
    </row>
    <row r="1104" spans="6:6" x14ac:dyDescent="0.3">
      <c r="F1104">
        <f>INDEX(IDS[],ROW(B1114)/11)</f>
        <v>37746</v>
      </c>
    </row>
    <row r="1105" spans="6:6" x14ac:dyDescent="0.3">
      <c r="F1105">
        <f>INDEX(IDS[],ROW(B1115)/11)</f>
        <v>37746</v>
      </c>
    </row>
    <row r="1106" spans="6:6" x14ac:dyDescent="0.3">
      <c r="F1106">
        <f>INDEX(IDS[],ROW(B1116)/11)</f>
        <v>37746</v>
      </c>
    </row>
    <row r="1107" spans="6:6" x14ac:dyDescent="0.3">
      <c r="F1107">
        <f>INDEX(IDS[],ROW(B1117)/11)</f>
        <v>37746</v>
      </c>
    </row>
    <row r="1108" spans="6:6" x14ac:dyDescent="0.3">
      <c r="F1108">
        <f>INDEX(IDS[],ROW(B1118)/11)</f>
        <v>37746</v>
      </c>
    </row>
    <row r="1109" spans="6:6" x14ac:dyDescent="0.3">
      <c r="F1109">
        <f>INDEX(IDS[],ROW(B1119)/11)</f>
        <v>37746</v>
      </c>
    </row>
    <row r="1110" spans="6:6" x14ac:dyDescent="0.3">
      <c r="F1110">
        <f>INDEX(IDS[],ROW(B1120)/11)</f>
        <v>37746</v>
      </c>
    </row>
    <row r="1111" spans="6:6" x14ac:dyDescent="0.3">
      <c r="F1111">
        <f>INDEX(IDS[],ROW(B1121)/11)</f>
        <v>37746</v>
      </c>
    </row>
    <row r="1112" spans="6:6" x14ac:dyDescent="0.3">
      <c r="F1112">
        <f>INDEX(IDS[],ROW(B1122)/11)</f>
        <v>37747</v>
      </c>
    </row>
    <row r="1113" spans="6:6" x14ac:dyDescent="0.3">
      <c r="F1113">
        <f>INDEX(IDS[],ROW(B1123)/11)</f>
        <v>37747</v>
      </c>
    </row>
    <row r="1114" spans="6:6" x14ac:dyDescent="0.3">
      <c r="F1114">
        <f>INDEX(IDS[],ROW(B1124)/11)</f>
        <v>37747</v>
      </c>
    </row>
    <row r="1115" spans="6:6" x14ac:dyDescent="0.3">
      <c r="F1115">
        <f>INDEX(IDS[],ROW(B1125)/11)</f>
        <v>37747</v>
      </c>
    </row>
    <row r="1116" spans="6:6" x14ac:dyDescent="0.3">
      <c r="F1116">
        <f>INDEX(IDS[],ROW(B1126)/11)</f>
        <v>37747</v>
      </c>
    </row>
    <row r="1117" spans="6:6" x14ac:dyDescent="0.3">
      <c r="F1117">
        <f>INDEX(IDS[],ROW(B1127)/11)</f>
        <v>37747</v>
      </c>
    </row>
    <row r="1118" spans="6:6" x14ac:dyDescent="0.3">
      <c r="F1118">
        <f>INDEX(IDS[],ROW(B1128)/11)</f>
        <v>37747</v>
      </c>
    </row>
    <row r="1119" spans="6:6" x14ac:dyDescent="0.3">
      <c r="F1119">
        <f>INDEX(IDS[],ROW(B1129)/11)</f>
        <v>37747</v>
      </c>
    </row>
    <row r="1120" spans="6:6" x14ac:dyDescent="0.3">
      <c r="F1120">
        <f>INDEX(IDS[],ROW(B1130)/11)</f>
        <v>37747</v>
      </c>
    </row>
    <row r="1121" spans="6:6" x14ac:dyDescent="0.3">
      <c r="F1121">
        <f>INDEX(IDS[],ROW(B1131)/11)</f>
        <v>37747</v>
      </c>
    </row>
    <row r="1122" spans="6:6" x14ac:dyDescent="0.3">
      <c r="F1122">
        <f>INDEX(IDS[],ROW(B1132)/11)</f>
        <v>37747</v>
      </c>
    </row>
    <row r="1123" spans="6:6" x14ac:dyDescent="0.3">
      <c r="F1123">
        <f>INDEX(IDS[],ROW(B1133)/11)</f>
        <v>37748</v>
      </c>
    </row>
    <row r="1124" spans="6:6" x14ac:dyDescent="0.3">
      <c r="F1124">
        <f>INDEX(IDS[],ROW(B1134)/11)</f>
        <v>37748</v>
      </c>
    </row>
    <row r="1125" spans="6:6" x14ac:dyDescent="0.3">
      <c r="F1125">
        <f>INDEX(IDS[],ROW(B1135)/11)</f>
        <v>37748</v>
      </c>
    </row>
    <row r="1126" spans="6:6" x14ac:dyDescent="0.3">
      <c r="F1126">
        <f>INDEX(IDS[],ROW(B1136)/11)</f>
        <v>37748</v>
      </c>
    </row>
    <row r="1127" spans="6:6" x14ac:dyDescent="0.3">
      <c r="F1127">
        <f>INDEX(IDS[],ROW(B1137)/11)</f>
        <v>37748</v>
      </c>
    </row>
    <row r="1128" spans="6:6" x14ac:dyDescent="0.3">
      <c r="F1128">
        <f>INDEX(IDS[],ROW(B1138)/11)</f>
        <v>37748</v>
      </c>
    </row>
    <row r="1129" spans="6:6" x14ac:dyDescent="0.3">
      <c r="F1129">
        <f>INDEX(IDS[],ROW(B1139)/11)</f>
        <v>37748</v>
      </c>
    </row>
    <row r="1130" spans="6:6" x14ac:dyDescent="0.3">
      <c r="F1130">
        <f>INDEX(IDS[],ROW(B1140)/11)</f>
        <v>37748</v>
      </c>
    </row>
    <row r="1131" spans="6:6" x14ac:dyDescent="0.3">
      <c r="F1131">
        <f>INDEX(IDS[],ROW(B1141)/11)</f>
        <v>37748</v>
      </c>
    </row>
    <row r="1132" spans="6:6" x14ac:dyDescent="0.3">
      <c r="F1132">
        <f>INDEX(IDS[],ROW(B1142)/11)</f>
        <v>37748</v>
      </c>
    </row>
    <row r="1133" spans="6:6" x14ac:dyDescent="0.3">
      <c r="F1133">
        <f>INDEX(IDS[],ROW(B1143)/11)</f>
        <v>37748</v>
      </c>
    </row>
    <row r="1134" spans="6:6" x14ac:dyDescent="0.3">
      <c r="F1134">
        <f>INDEX(IDS[],ROW(B1144)/11)</f>
        <v>37749</v>
      </c>
    </row>
    <row r="1135" spans="6:6" x14ac:dyDescent="0.3">
      <c r="F1135">
        <f>INDEX(IDS[],ROW(B1145)/11)</f>
        <v>37749</v>
      </c>
    </row>
    <row r="1136" spans="6:6" x14ac:dyDescent="0.3">
      <c r="F1136">
        <f>INDEX(IDS[],ROW(B1146)/11)</f>
        <v>37749</v>
      </c>
    </row>
    <row r="1137" spans="6:6" x14ac:dyDescent="0.3">
      <c r="F1137">
        <f>INDEX(IDS[],ROW(B1147)/11)</f>
        <v>37749</v>
      </c>
    </row>
    <row r="1138" spans="6:6" x14ac:dyDescent="0.3">
      <c r="F1138">
        <f>INDEX(IDS[],ROW(B1148)/11)</f>
        <v>37749</v>
      </c>
    </row>
    <row r="1139" spans="6:6" x14ac:dyDescent="0.3">
      <c r="F1139">
        <f>INDEX(IDS[],ROW(B1149)/11)</f>
        <v>37749</v>
      </c>
    </row>
    <row r="1140" spans="6:6" x14ac:dyDescent="0.3">
      <c r="F1140">
        <f>INDEX(IDS[],ROW(B1150)/11)</f>
        <v>37749</v>
      </c>
    </row>
    <row r="1141" spans="6:6" x14ac:dyDescent="0.3">
      <c r="F1141">
        <f>INDEX(IDS[],ROW(B1151)/11)</f>
        <v>37749</v>
      </c>
    </row>
    <row r="1142" spans="6:6" x14ac:dyDescent="0.3">
      <c r="F1142">
        <f>INDEX(IDS[],ROW(B1152)/11)</f>
        <v>37749</v>
      </c>
    </row>
    <row r="1143" spans="6:6" x14ac:dyDescent="0.3">
      <c r="F1143">
        <f>INDEX(IDS[],ROW(B1153)/11)</f>
        <v>37749</v>
      </c>
    </row>
    <row r="1144" spans="6:6" x14ac:dyDescent="0.3">
      <c r="F1144">
        <f>INDEX(IDS[],ROW(B1154)/11)</f>
        <v>37749</v>
      </c>
    </row>
    <row r="1145" spans="6:6" x14ac:dyDescent="0.3">
      <c r="F1145">
        <f>INDEX(IDS[],ROW(B1155)/11)</f>
        <v>37750</v>
      </c>
    </row>
    <row r="1146" spans="6:6" x14ac:dyDescent="0.3">
      <c r="F1146">
        <f>INDEX(IDS[],ROW(B1156)/11)</f>
        <v>37750</v>
      </c>
    </row>
    <row r="1147" spans="6:6" x14ac:dyDescent="0.3">
      <c r="F1147">
        <f>INDEX(IDS[],ROW(B1157)/11)</f>
        <v>37750</v>
      </c>
    </row>
    <row r="1148" spans="6:6" x14ac:dyDescent="0.3">
      <c r="F1148">
        <f>INDEX(IDS[],ROW(B1158)/11)</f>
        <v>37750</v>
      </c>
    </row>
    <row r="1149" spans="6:6" x14ac:dyDescent="0.3">
      <c r="F1149">
        <f>INDEX(IDS[],ROW(B1159)/11)</f>
        <v>37750</v>
      </c>
    </row>
    <row r="1150" spans="6:6" x14ac:dyDescent="0.3">
      <c r="F1150">
        <f>INDEX(IDS[],ROW(B1160)/11)</f>
        <v>37750</v>
      </c>
    </row>
    <row r="1151" spans="6:6" x14ac:dyDescent="0.3">
      <c r="F1151">
        <f>INDEX(IDS[],ROW(B1161)/11)</f>
        <v>37750</v>
      </c>
    </row>
    <row r="1152" spans="6:6" x14ac:dyDescent="0.3">
      <c r="F1152">
        <f>INDEX(IDS[],ROW(B1162)/11)</f>
        <v>37750</v>
      </c>
    </row>
    <row r="1153" spans="6:6" x14ac:dyDescent="0.3">
      <c r="F1153">
        <f>INDEX(IDS[],ROW(B1163)/11)</f>
        <v>37750</v>
      </c>
    </row>
    <row r="1154" spans="6:6" x14ac:dyDescent="0.3">
      <c r="F1154">
        <f>INDEX(IDS[],ROW(B1164)/11)</f>
        <v>37750</v>
      </c>
    </row>
    <row r="1155" spans="6:6" x14ac:dyDescent="0.3">
      <c r="F1155">
        <f>INDEX(IDS[],ROW(B1165)/11)</f>
        <v>37750</v>
      </c>
    </row>
    <row r="1156" spans="6:6" x14ac:dyDescent="0.3">
      <c r="F1156">
        <f>INDEX(IDS[],ROW(B1166)/11)</f>
        <v>37751</v>
      </c>
    </row>
    <row r="1157" spans="6:6" x14ac:dyDescent="0.3">
      <c r="F1157">
        <f>INDEX(IDS[],ROW(B1167)/11)</f>
        <v>37751</v>
      </c>
    </row>
    <row r="1158" spans="6:6" x14ac:dyDescent="0.3">
      <c r="F1158">
        <f>INDEX(IDS[],ROW(B1168)/11)</f>
        <v>37751</v>
      </c>
    </row>
    <row r="1159" spans="6:6" x14ac:dyDescent="0.3">
      <c r="F1159">
        <f>INDEX(IDS[],ROW(B1169)/11)</f>
        <v>37751</v>
      </c>
    </row>
    <row r="1160" spans="6:6" x14ac:dyDescent="0.3">
      <c r="F1160">
        <f>INDEX(IDS[],ROW(B1170)/11)</f>
        <v>37751</v>
      </c>
    </row>
    <row r="1161" spans="6:6" x14ac:dyDescent="0.3">
      <c r="F1161">
        <f>INDEX(IDS[],ROW(B1171)/11)</f>
        <v>37751</v>
      </c>
    </row>
    <row r="1162" spans="6:6" x14ac:dyDescent="0.3">
      <c r="F1162">
        <f>INDEX(IDS[],ROW(B1172)/11)</f>
        <v>37751</v>
      </c>
    </row>
    <row r="1163" spans="6:6" x14ac:dyDescent="0.3">
      <c r="F1163">
        <f>INDEX(IDS[],ROW(B1173)/11)</f>
        <v>37751</v>
      </c>
    </row>
    <row r="1164" spans="6:6" x14ac:dyDescent="0.3">
      <c r="F1164">
        <f>INDEX(IDS[],ROW(B1174)/11)</f>
        <v>37751</v>
      </c>
    </row>
    <row r="1165" spans="6:6" x14ac:dyDescent="0.3">
      <c r="F1165">
        <f>INDEX(IDS[],ROW(B1175)/11)</f>
        <v>37751</v>
      </c>
    </row>
    <row r="1166" spans="6:6" x14ac:dyDescent="0.3">
      <c r="F1166">
        <f>INDEX(IDS[],ROW(B1176)/11)</f>
        <v>37751</v>
      </c>
    </row>
    <row r="1167" spans="6:6" x14ac:dyDescent="0.3">
      <c r="F1167">
        <f>INDEX(IDS[],ROW(B1177)/11)</f>
        <v>37752</v>
      </c>
    </row>
    <row r="1168" spans="6:6" x14ac:dyDescent="0.3">
      <c r="F1168">
        <f>INDEX(IDS[],ROW(B1178)/11)</f>
        <v>37752</v>
      </c>
    </row>
    <row r="1169" spans="6:6" x14ac:dyDescent="0.3">
      <c r="F1169">
        <f>INDEX(IDS[],ROW(B1179)/11)</f>
        <v>37752</v>
      </c>
    </row>
    <row r="1170" spans="6:6" x14ac:dyDescent="0.3">
      <c r="F1170">
        <f>INDEX(IDS[],ROW(B1180)/11)</f>
        <v>37752</v>
      </c>
    </row>
    <row r="1171" spans="6:6" x14ac:dyDescent="0.3">
      <c r="F1171">
        <f>INDEX(IDS[],ROW(B1181)/11)</f>
        <v>37752</v>
      </c>
    </row>
    <row r="1172" spans="6:6" x14ac:dyDescent="0.3">
      <c r="F1172">
        <f>INDEX(IDS[],ROW(B1182)/11)</f>
        <v>37752</v>
      </c>
    </row>
    <row r="1173" spans="6:6" x14ac:dyDescent="0.3">
      <c r="F1173">
        <f>INDEX(IDS[],ROW(B1183)/11)</f>
        <v>37752</v>
      </c>
    </row>
    <row r="1174" spans="6:6" x14ac:dyDescent="0.3">
      <c r="F1174">
        <f>INDEX(IDS[],ROW(B1184)/11)</f>
        <v>37752</v>
      </c>
    </row>
    <row r="1175" spans="6:6" x14ac:dyDescent="0.3">
      <c r="F1175">
        <f>INDEX(IDS[],ROW(B1185)/11)</f>
        <v>37752</v>
      </c>
    </row>
    <row r="1176" spans="6:6" x14ac:dyDescent="0.3">
      <c r="F1176">
        <f>INDEX(IDS[],ROW(B1186)/11)</f>
        <v>37752</v>
      </c>
    </row>
    <row r="1177" spans="6:6" x14ac:dyDescent="0.3">
      <c r="F1177">
        <f>INDEX(IDS[],ROW(B1187)/11)</f>
        <v>37752</v>
      </c>
    </row>
    <row r="1178" spans="6:6" x14ac:dyDescent="0.3">
      <c r="F1178">
        <f>INDEX(IDS[],ROW(B1188)/11)</f>
        <v>37753</v>
      </c>
    </row>
    <row r="1179" spans="6:6" x14ac:dyDescent="0.3">
      <c r="F1179">
        <f>INDEX(IDS[],ROW(B1189)/11)</f>
        <v>37753</v>
      </c>
    </row>
    <row r="1180" spans="6:6" x14ac:dyDescent="0.3">
      <c r="F1180">
        <f>INDEX(IDS[],ROW(B1190)/11)</f>
        <v>37753</v>
      </c>
    </row>
    <row r="1181" spans="6:6" x14ac:dyDescent="0.3">
      <c r="F1181">
        <f>INDEX(IDS[],ROW(B1191)/11)</f>
        <v>37753</v>
      </c>
    </row>
    <row r="1182" spans="6:6" x14ac:dyDescent="0.3">
      <c r="F1182">
        <f>INDEX(IDS[],ROW(B1192)/11)</f>
        <v>37753</v>
      </c>
    </row>
    <row r="1183" spans="6:6" x14ac:dyDescent="0.3">
      <c r="F1183">
        <f>INDEX(IDS[],ROW(B1193)/11)</f>
        <v>37753</v>
      </c>
    </row>
    <row r="1184" spans="6:6" x14ac:dyDescent="0.3">
      <c r="F1184">
        <f>INDEX(IDS[],ROW(B1194)/11)</f>
        <v>37753</v>
      </c>
    </row>
    <row r="1185" spans="6:6" x14ac:dyDescent="0.3">
      <c r="F1185">
        <f>INDEX(IDS[],ROW(B1195)/11)</f>
        <v>37753</v>
      </c>
    </row>
    <row r="1186" spans="6:6" x14ac:dyDescent="0.3">
      <c r="F1186">
        <f>INDEX(IDS[],ROW(B1196)/11)</f>
        <v>37753</v>
      </c>
    </row>
    <row r="1187" spans="6:6" x14ac:dyDescent="0.3">
      <c r="F1187">
        <f>INDEX(IDS[],ROW(B1197)/11)</f>
        <v>37753</v>
      </c>
    </row>
    <row r="1188" spans="6:6" x14ac:dyDescent="0.3">
      <c r="F1188">
        <f>INDEX(IDS[],ROW(B1198)/11)</f>
        <v>37753</v>
      </c>
    </row>
    <row r="1189" spans="6:6" x14ac:dyDescent="0.3">
      <c r="F1189">
        <f>INDEX(IDS[],ROW(B1199)/11)</f>
        <v>37754</v>
      </c>
    </row>
    <row r="1190" spans="6:6" x14ac:dyDescent="0.3">
      <c r="F1190">
        <f>INDEX(IDS[],ROW(B1200)/11)</f>
        <v>37754</v>
      </c>
    </row>
    <row r="1191" spans="6:6" x14ac:dyDescent="0.3">
      <c r="F1191">
        <f>INDEX(IDS[],ROW(B1201)/11)</f>
        <v>37754</v>
      </c>
    </row>
    <row r="1192" spans="6:6" x14ac:dyDescent="0.3">
      <c r="F1192">
        <f>INDEX(IDS[],ROW(B1202)/11)</f>
        <v>37754</v>
      </c>
    </row>
    <row r="1193" spans="6:6" x14ac:dyDescent="0.3">
      <c r="F1193">
        <f>INDEX(IDS[],ROW(B1203)/11)</f>
        <v>37754</v>
      </c>
    </row>
    <row r="1194" spans="6:6" x14ac:dyDescent="0.3">
      <c r="F1194">
        <f>INDEX(IDS[],ROW(B1204)/11)</f>
        <v>37754</v>
      </c>
    </row>
    <row r="1195" spans="6:6" x14ac:dyDescent="0.3">
      <c r="F1195">
        <f>INDEX(IDS[],ROW(B1205)/11)</f>
        <v>37754</v>
      </c>
    </row>
    <row r="1196" spans="6:6" x14ac:dyDescent="0.3">
      <c r="F1196">
        <f>INDEX(IDS[],ROW(B1206)/11)</f>
        <v>37754</v>
      </c>
    </row>
    <row r="1197" spans="6:6" x14ac:dyDescent="0.3">
      <c r="F1197">
        <f>INDEX(IDS[],ROW(B1207)/11)</f>
        <v>37754</v>
      </c>
    </row>
    <row r="1198" spans="6:6" x14ac:dyDescent="0.3">
      <c r="F1198">
        <f>INDEX(IDS[],ROW(B1208)/11)</f>
        <v>37754</v>
      </c>
    </row>
    <row r="1199" spans="6:6" x14ac:dyDescent="0.3">
      <c r="F1199">
        <f>INDEX(IDS[],ROW(B1209)/11)</f>
        <v>37754</v>
      </c>
    </row>
    <row r="1200" spans="6:6" x14ac:dyDescent="0.3">
      <c r="F1200">
        <f>INDEX(IDS[],ROW(B1210)/11)</f>
        <v>37755</v>
      </c>
    </row>
    <row r="1201" spans="6:6" x14ac:dyDescent="0.3">
      <c r="F1201">
        <f>INDEX(IDS[],ROW(B1211)/11)</f>
        <v>37755</v>
      </c>
    </row>
    <row r="1202" spans="6:6" x14ac:dyDescent="0.3">
      <c r="F1202">
        <f>INDEX(IDS[],ROW(B1212)/11)</f>
        <v>37755</v>
      </c>
    </row>
    <row r="1203" spans="6:6" x14ac:dyDescent="0.3">
      <c r="F1203">
        <f>INDEX(IDS[],ROW(B1213)/11)</f>
        <v>37755</v>
      </c>
    </row>
    <row r="1204" spans="6:6" x14ac:dyDescent="0.3">
      <c r="F1204">
        <f>INDEX(IDS[],ROW(B1214)/11)</f>
        <v>37755</v>
      </c>
    </row>
    <row r="1205" spans="6:6" x14ac:dyDescent="0.3">
      <c r="F1205">
        <f>INDEX(IDS[],ROW(B1215)/11)</f>
        <v>37755</v>
      </c>
    </row>
    <row r="1206" spans="6:6" x14ac:dyDescent="0.3">
      <c r="F1206">
        <f>INDEX(IDS[],ROW(B1216)/11)</f>
        <v>37755</v>
      </c>
    </row>
    <row r="1207" spans="6:6" x14ac:dyDescent="0.3">
      <c r="F1207">
        <f>INDEX(IDS[],ROW(B1217)/11)</f>
        <v>37755</v>
      </c>
    </row>
    <row r="1208" spans="6:6" x14ac:dyDescent="0.3">
      <c r="F1208">
        <f>INDEX(IDS[],ROW(B1218)/11)</f>
        <v>37755</v>
      </c>
    </row>
    <row r="1209" spans="6:6" x14ac:dyDescent="0.3">
      <c r="F1209">
        <f>INDEX(IDS[],ROW(B1219)/11)</f>
        <v>37755</v>
      </c>
    </row>
    <row r="1210" spans="6:6" x14ac:dyDescent="0.3">
      <c r="F1210">
        <f>INDEX(IDS[],ROW(B1220)/11)</f>
        <v>37755</v>
      </c>
    </row>
    <row r="1211" spans="6:6" x14ac:dyDescent="0.3">
      <c r="F1211">
        <f>INDEX(IDS[],ROW(B1221)/11)</f>
        <v>37756</v>
      </c>
    </row>
    <row r="1212" spans="6:6" x14ac:dyDescent="0.3">
      <c r="F1212">
        <f>INDEX(IDS[],ROW(B1222)/11)</f>
        <v>37756</v>
      </c>
    </row>
    <row r="1213" spans="6:6" x14ac:dyDescent="0.3">
      <c r="F1213">
        <f>INDEX(IDS[],ROW(B1223)/11)</f>
        <v>37756</v>
      </c>
    </row>
    <row r="1214" spans="6:6" x14ac:dyDescent="0.3">
      <c r="F1214">
        <f>INDEX(IDS[],ROW(B1224)/11)</f>
        <v>37756</v>
      </c>
    </row>
    <row r="1215" spans="6:6" x14ac:dyDescent="0.3">
      <c r="F1215">
        <f>INDEX(IDS[],ROW(B1225)/11)</f>
        <v>37756</v>
      </c>
    </row>
    <row r="1216" spans="6:6" x14ac:dyDescent="0.3">
      <c r="F1216">
        <f>INDEX(IDS[],ROW(B1226)/11)</f>
        <v>37756</v>
      </c>
    </row>
    <row r="1217" spans="6:6" x14ac:dyDescent="0.3">
      <c r="F1217">
        <f>INDEX(IDS[],ROW(B1227)/11)</f>
        <v>37756</v>
      </c>
    </row>
    <row r="1218" spans="6:6" x14ac:dyDescent="0.3">
      <c r="F1218">
        <f>INDEX(IDS[],ROW(B1228)/11)</f>
        <v>37756</v>
      </c>
    </row>
    <row r="1219" spans="6:6" x14ac:dyDescent="0.3">
      <c r="F1219">
        <f>INDEX(IDS[],ROW(B1229)/11)</f>
        <v>37756</v>
      </c>
    </row>
    <row r="1220" spans="6:6" x14ac:dyDescent="0.3">
      <c r="F1220">
        <f>INDEX(IDS[],ROW(B1230)/11)</f>
        <v>37756</v>
      </c>
    </row>
    <row r="1221" spans="6:6" x14ac:dyDescent="0.3">
      <c r="F1221">
        <f>INDEX(IDS[],ROW(B1231)/11)</f>
        <v>37756</v>
      </c>
    </row>
    <row r="1222" spans="6:6" x14ac:dyDescent="0.3">
      <c r="F1222">
        <f>INDEX(IDS[],ROW(B1232)/11)</f>
        <v>37757</v>
      </c>
    </row>
    <row r="1223" spans="6:6" x14ac:dyDescent="0.3">
      <c r="F1223">
        <f>INDEX(IDS[],ROW(B1233)/11)</f>
        <v>37757</v>
      </c>
    </row>
    <row r="1224" spans="6:6" x14ac:dyDescent="0.3">
      <c r="F1224">
        <f>INDEX(IDS[],ROW(B1234)/11)</f>
        <v>37757</v>
      </c>
    </row>
    <row r="1225" spans="6:6" x14ac:dyDescent="0.3">
      <c r="F1225">
        <f>INDEX(IDS[],ROW(B1235)/11)</f>
        <v>37757</v>
      </c>
    </row>
    <row r="1226" spans="6:6" x14ac:dyDescent="0.3">
      <c r="F1226">
        <f>INDEX(IDS[],ROW(B1236)/11)</f>
        <v>37757</v>
      </c>
    </row>
    <row r="1227" spans="6:6" x14ac:dyDescent="0.3">
      <c r="F1227">
        <f>INDEX(IDS[],ROW(B1237)/11)</f>
        <v>37757</v>
      </c>
    </row>
    <row r="1228" spans="6:6" x14ac:dyDescent="0.3">
      <c r="F1228">
        <f>INDEX(IDS[],ROW(B1238)/11)</f>
        <v>37757</v>
      </c>
    </row>
    <row r="1229" spans="6:6" x14ac:dyDescent="0.3">
      <c r="F1229">
        <f>INDEX(IDS[],ROW(B1239)/11)</f>
        <v>37757</v>
      </c>
    </row>
    <row r="1230" spans="6:6" x14ac:dyDescent="0.3">
      <c r="F1230">
        <f>INDEX(IDS[],ROW(B1240)/11)</f>
        <v>37757</v>
      </c>
    </row>
    <row r="1231" spans="6:6" x14ac:dyDescent="0.3">
      <c r="F1231">
        <f>INDEX(IDS[],ROW(B1241)/11)</f>
        <v>37757</v>
      </c>
    </row>
    <row r="1232" spans="6:6" x14ac:dyDescent="0.3">
      <c r="F1232">
        <f>INDEX(IDS[],ROW(B1242)/11)</f>
        <v>37757</v>
      </c>
    </row>
    <row r="1233" spans="6:6" x14ac:dyDescent="0.3">
      <c r="F1233">
        <f>INDEX(IDS[],ROW(B1243)/11)</f>
        <v>37758</v>
      </c>
    </row>
    <row r="1234" spans="6:6" x14ac:dyDescent="0.3">
      <c r="F1234">
        <f>INDEX(IDS[],ROW(B1244)/11)</f>
        <v>37758</v>
      </c>
    </row>
    <row r="1235" spans="6:6" x14ac:dyDescent="0.3">
      <c r="F1235">
        <f>INDEX(IDS[],ROW(B1245)/11)</f>
        <v>37758</v>
      </c>
    </row>
    <row r="1236" spans="6:6" x14ac:dyDescent="0.3">
      <c r="F1236">
        <f>INDEX(IDS[],ROW(B1246)/11)</f>
        <v>37758</v>
      </c>
    </row>
    <row r="1237" spans="6:6" x14ac:dyDescent="0.3">
      <c r="F1237">
        <f>INDEX(IDS[],ROW(B1247)/11)</f>
        <v>37758</v>
      </c>
    </row>
    <row r="1238" spans="6:6" x14ac:dyDescent="0.3">
      <c r="F1238">
        <f>INDEX(IDS[],ROW(B1248)/11)</f>
        <v>37758</v>
      </c>
    </row>
    <row r="1239" spans="6:6" x14ac:dyDescent="0.3">
      <c r="F1239">
        <f>INDEX(IDS[],ROW(B1249)/11)</f>
        <v>37758</v>
      </c>
    </row>
    <row r="1240" spans="6:6" x14ac:dyDescent="0.3">
      <c r="F1240">
        <f>INDEX(IDS[],ROW(B1250)/11)</f>
        <v>37758</v>
      </c>
    </row>
    <row r="1241" spans="6:6" x14ac:dyDescent="0.3">
      <c r="F1241">
        <f>INDEX(IDS[],ROW(B1251)/11)</f>
        <v>37758</v>
      </c>
    </row>
    <row r="1242" spans="6:6" x14ac:dyDescent="0.3">
      <c r="F1242">
        <f>INDEX(IDS[],ROW(B1252)/11)</f>
        <v>37758</v>
      </c>
    </row>
    <row r="1243" spans="6:6" x14ac:dyDescent="0.3">
      <c r="F1243">
        <f>INDEX(IDS[],ROW(B1253)/11)</f>
        <v>37758</v>
      </c>
    </row>
    <row r="1244" spans="6:6" x14ac:dyDescent="0.3">
      <c r="F1244">
        <f>INDEX(IDS[],ROW(B1254)/11)</f>
        <v>37759</v>
      </c>
    </row>
    <row r="1245" spans="6:6" x14ac:dyDescent="0.3">
      <c r="F1245">
        <f>INDEX(IDS[],ROW(B1255)/11)</f>
        <v>37759</v>
      </c>
    </row>
    <row r="1246" spans="6:6" x14ac:dyDescent="0.3">
      <c r="F1246">
        <f>INDEX(IDS[],ROW(B1256)/11)</f>
        <v>37759</v>
      </c>
    </row>
    <row r="1247" spans="6:6" x14ac:dyDescent="0.3">
      <c r="F1247">
        <f>INDEX(IDS[],ROW(B1257)/11)</f>
        <v>37759</v>
      </c>
    </row>
    <row r="1248" spans="6:6" x14ac:dyDescent="0.3">
      <c r="F1248">
        <f>INDEX(IDS[],ROW(B1258)/11)</f>
        <v>37759</v>
      </c>
    </row>
    <row r="1249" spans="6:6" x14ac:dyDescent="0.3">
      <c r="F1249">
        <f>INDEX(IDS[],ROW(B1259)/11)</f>
        <v>37759</v>
      </c>
    </row>
    <row r="1250" spans="6:6" x14ac:dyDescent="0.3">
      <c r="F1250">
        <f>INDEX(IDS[],ROW(B1260)/11)</f>
        <v>37759</v>
      </c>
    </row>
    <row r="1251" spans="6:6" x14ac:dyDescent="0.3">
      <c r="F1251">
        <f>INDEX(IDS[],ROW(B1261)/11)</f>
        <v>37759</v>
      </c>
    </row>
    <row r="1252" spans="6:6" x14ac:dyDescent="0.3">
      <c r="F1252">
        <f>INDEX(IDS[],ROW(B1262)/11)</f>
        <v>37759</v>
      </c>
    </row>
    <row r="1253" spans="6:6" x14ac:dyDescent="0.3">
      <c r="F1253">
        <f>INDEX(IDS[],ROW(B1263)/11)</f>
        <v>37759</v>
      </c>
    </row>
    <row r="1254" spans="6:6" x14ac:dyDescent="0.3">
      <c r="F1254">
        <f>INDEX(IDS[],ROW(B1264)/11)</f>
        <v>37759</v>
      </c>
    </row>
    <row r="1255" spans="6:6" x14ac:dyDescent="0.3">
      <c r="F1255">
        <f>INDEX(IDS[],ROW(B1265)/11)</f>
        <v>37760</v>
      </c>
    </row>
    <row r="1256" spans="6:6" x14ac:dyDescent="0.3">
      <c r="F1256">
        <f>INDEX(IDS[],ROW(B1266)/11)</f>
        <v>37760</v>
      </c>
    </row>
    <row r="1257" spans="6:6" x14ac:dyDescent="0.3">
      <c r="F1257">
        <f>INDEX(IDS[],ROW(B1267)/11)</f>
        <v>37760</v>
      </c>
    </row>
    <row r="1258" spans="6:6" x14ac:dyDescent="0.3">
      <c r="F1258">
        <f>INDEX(IDS[],ROW(B1268)/11)</f>
        <v>37760</v>
      </c>
    </row>
    <row r="1259" spans="6:6" x14ac:dyDescent="0.3">
      <c r="F1259">
        <f>INDEX(IDS[],ROW(B1269)/11)</f>
        <v>37760</v>
      </c>
    </row>
    <row r="1260" spans="6:6" x14ac:dyDescent="0.3">
      <c r="F1260">
        <f>INDEX(IDS[],ROW(B1270)/11)</f>
        <v>37760</v>
      </c>
    </row>
    <row r="1261" spans="6:6" x14ac:dyDescent="0.3">
      <c r="F1261">
        <f>INDEX(IDS[],ROW(B1271)/11)</f>
        <v>37760</v>
      </c>
    </row>
    <row r="1262" spans="6:6" x14ac:dyDescent="0.3">
      <c r="F1262">
        <f>INDEX(IDS[],ROW(B1272)/11)</f>
        <v>37760</v>
      </c>
    </row>
    <row r="1263" spans="6:6" x14ac:dyDescent="0.3">
      <c r="F1263">
        <f>INDEX(IDS[],ROW(B1273)/11)</f>
        <v>37760</v>
      </c>
    </row>
    <row r="1264" spans="6:6" x14ac:dyDescent="0.3">
      <c r="F1264">
        <f>INDEX(IDS[],ROW(B1274)/11)</f>
        <v>37760</v>
      </c>
    </row>
    <row r="1265" spans="6:6" x14ac:dyDescent="0.3">
      <c r="F1265">
        <f>INDEX(IDS[],ROW(B1275)/11)</f>
        <v>37760</v>
      </c>
    </row>
    <row r="1266" spans="6:6" x14ac:dyDescent="0.3">
      <c r="F1266">
        <f>INDEX(IDS[],ROW(B1276)/11)</f>
        <v>37761</v>
      </c>
    </row>
    <row r="1267" spans="6:6" x14ac:dyDescent="0.3">
      <c r="F1267">
        <f>INDEX(IDS[],ROW(B1277)/11)</f>
        <v>37761</v>
      </c>
    </row>
    <row r="1268" spans="6:6" x14ac:dyDescent="0.3">
      <c r="F1268">
        <f>INDEX(IDS[],ROW(B1278)/11)</f>
        <v>37761</v>
      </c>
    </row>
    <row r="1269" spans="6:6" x14ac:dyDescent="0.3">
      <c r="F1269">
        <f>INDEX(IDS[],ROW(B1279)/11)</f>
        <v>37761</v>
      </c>
    </row>
    <row r="1270" spans="6:6" x14ac:dyDescent="0.3">
      <c r="F1270">
        <f>INDEX(IDS[],ROW(B1280)/11)</f>
        <v>37761</v>
      </c>
    </row>
    <row r="1271" spans="6:6" x14ac:dyDescent="0.3">
      <c r="F1271">
        <f>INDEX(IDS[],ROW(B1281)/11)</f>
        <v>37761</v>
      </c>
    </row>
    <row r="1272" spans="6:6" x14ac:dyDescent="0.3">
      <c r="F1272">
        <f>INDEX(IDS[],ROW(B1282)/11)</f>
        <v>37761</v>
      </c>
    </row>
    <row r="1273" spans="6:6" x14ac:dyDescent="0.3">
      <c r="F1273">
        <f>INDEX(IDS[],ROW(B1283)/11)</f>
        <v>37761</v>
      </c>
    </row>
    <row r="1274" spans="6:6" x14ac:dyDescent="0.3">
      <c r="F1274">
        <f>INDEX(IDS[],ROW(B1284)/11)</f>
        <v>37761</v>
      </c>
    </row>
    <row r="1275" spans="6:6" x14ac:dyDescent="0.3">
      <c r="F1275">
        <f>INDEX(IDS[],ROW(B1285)/11)</f>
        <v>37761</v>
      </c>
    </row>
    <row r="1276" spans="6:6" x14ac:dyDescent="0.3">
      <c r="F1276">
        <f>INDEX(IDS[],ROW(B1286)/11)</f>
        <v>37761</v>
      </c>
    </row>
    <row r="1277" spans="6:6" x14ac:dyDescent="0.3">
      <c r="F1277">
        <f>INDEX(IDS[],ROW(B1287)/11)</f>
        <v>37762</v>
      </c>
    </row>
    <row r="1278" spans="6:6" x14ac:dyDescent="0.3">
      <c r="F1278">
        <f>INDEX(IDS[],ROW(B1288)/11)</f>
        <v>37762</v>
      </c>
    </row>
    <row r="1279" spans="6:6" x14ac:dyDescent="0.3">
      <c r="F1279">
        <f>INDEX(IDS[],ROW(B1289)/11)</f>
        <v>37762</v>
      </c>
    </row>
    <row r="1280" spans="6:6" x14ac:dyDescent="0.3">
      <c r="F1280">
        <f>INDEX(IDS[],ROW(B1290)/11)</f>
        <v>37762</v>
      </c>
    </row>
    <row r="1281" spans="6:6" x14ac:dyDescent="0.3">
      <c r="F1281">
        <f>INDEX(IDS[],ROW(B1291)/11)</f>
        <v>37762</v>
      </c>
    </row>
    <row r="1282" spans="6:6" x14ac:dyDescent="0.3">
      <c r="F1282">
        <f>INDEX(IDS[],ROW(B1292)/11)</f>
        <v>37762</v>
      </c>
    </row>
    <row r="1283" spans="6:6" x14ac:dyDescent="0.3">
      <c r="F1283">
        <f>INDEX(IDS[],ROW(B1293)/11)</f>
        <v>37762</v>
      </c>
    </row>
    <row r="1284" spans="6:6" x14ac:dyDescent="0.3">
      <c r="F1284">
        <f>INDEX(IDS[],ROW(B1294)/11)</f>
        <v>37762</v>
      </c>
    </row>
    <row r="1285" spans="6:6" x14ac:dyDescent="0.3">
      <c r="F1285">
        <f>INDEX(IDS[],ROW(B1295)/11)</f>
        <v>37762</v>
      </c>
    </row>
    <row r="1286" spans="6:6" x14ac:dyDescent="0.3">
      <c r="F1286">
        <f>INDEX(IDS[],ROW(B1296)/11)</f>
        <v>37762</v>
      </c>
    </row>
    <row r="1287" spans="6:6" x14ac:dyDescent="0.3">
      <c r="F1287">
        <f>INDEX(IDS[],ROW(B1297)/11)</f>
        <v>37762</v>
      </c>
    </row>
    <row r="1288" spans="6:6" x14ac:dyDescent="0.3">
      <c r="F1288">
        <f>INDEX(IDS[],ROW(B1298)/11)</f>
        <v>37763</v>
      </c>
    </row>
    <row r="1289" spans="6:6" x14ac:dyDescent="0.3">
      <c r="F1289">
        <f>INDEX(IDS[],ROW(B1299)/11)</f>
        <v>37763</v>
      </c>
    </row>
    <row r="1290" spans="6:6" x14ac:dyDescent="0.3">
      <c r="F1290">
        <f>INDEX(IDS[],ROW(B1300)/11)</f>
        <v>37763</v>
      </c>
    </row>
    <row r="1291" spans="6:6" x14ac:dyDescent="0.3">
      <c r="F1291">
        <f>INDEX(IDS[],ROW(B1301)/11)</f>
        <v>37763</v>
      </c>
    </row>
    <row r="1292" spans="6:6" x14ac:dyDescent="0.3">
      <c r="F1292">
        <f>INDEX(IDS[],ROW(B1302)/11)</f>
        <v>37763</v>
      </c>
    </row>
    <row r="1293" spans="6:6" x14ac:dyDescent="0.3">
      <c r="F1293">
        <f>INDEX(IDS[],ROW(B1303)/11)</f>
        <v>37763</v>
      </c>
    </row>
    <row r="1294" spans="6:6" x14ac:dyDescent="0.3">
      <c r="F1294">
        <f>INDEX(IDS[],ROW(B1304)/11)</f>
        <v>37763</v>
      </c>
    </row>
    <row r="1295" spans="6:6" x14ac:dyDescent="0.3">
      <c r="F1295">
        <f>INDEX(IDS[],ROW(B1305)/11)</f>
        <v>37763</v>
      </c>
    </row>
    <row r="1296" spans="6:6" x14ac:dyDescent="0.3">
      <c r="F1296">
        <f>INDEX(IDS[],ROW(B1306)/11)</f>
        <v>37763</v>
      </c>
    </row>
    <row r="1297" spans="6:6" x14ac:dyDescent="0.3">
      <c r="F1297">
        <f>INDEX(IDS[],ROW(B1307)/11)</f>
        <v>37763</v>
      </c>
    </row>
    <row r="1298" spans="6:6" x14ac:dyDescent="0.3">
      <c r="F1298">
        <f>INDEX(IDS[],ROW(B1308)/11)</f>
        <v>37763</v>
      </c>
    </row>
    <row r="1299" spans="6:6" x14ac:dyDescent="0.3">
      <c r="F1299">
        <f>INDEX(IDS[],ROW(B1309)/11)</f>
        <v>37764</v>
      </c>
    </row>
    <row r="1300" spans="6:6" x14ac:dyDescent="0.3">
      <c r="F1300">
        <f>INDEX(IDS[],ROW(B1310)/11)</f>
        <v>37764</v>
      </c>
    </row>
    <row r="1301" spans="6:6" x14ac:dyDescent="0.3">
      <c r="F1301">
        <f>INDEX(IDS[],ROW(B1311)/11)</f>
        <v>37764</v>
      </c>
    </row>
    <row r="1302" spans="6:6" x14ac:dyDescent="0.3">
      <c r="F1302">
        <f>INDEX(IDS[],ROW(B1312)/11)</f>
        <v>37764</v>
      </c>
    </row>
    <row r="1303" spans="6:6" x14ac:dyDescent="0.3">
      <c r="F1303">
        <f>INDEX(IDS[],ROW(B1313)/11)</f>
        <v>37764</v>
      </c>
    </row>
    <row r="1304" spans="6:6" x14ac:dyDescent="0.3">
      <c r="F1304">
        <f>INDEX(IDS[],ROW(B1314)/11)</f>
        <v>37764</v>
      </c>
    </row>
    <row r="1305" spans="6:6" x14ac:dyDescent="0.3">
      <c r="F1305">
        <f>INDEX(IDS[],ROW(B1315)/11)</f>
        <v>37764</v>
      </c>
    </row>
    <row r="1306" spans="6:6" x14ac:dyDescent="0.3">
      <c r="F1306">
        <f>INDEX(IDS[],ROW(B1316)/11)</f>
        <v>37764</v>
      </c>
    </row>
    <row r="1307" spans="6:6" x14ac:dyDescent="0.3">
      <c r="F1307">
        <f>INDEX(IDS[],ROW(B1317)/11)</f>
        <v>37764</v>
      </c>
    </row>
    <row r="1308" spans="6:6" x14ac:dyDescent="0.3">
      <c r="F1308">
        <f>INDEX(IDS[],ROW(B1318)/11)</f>
        <v>37764</v>
      </c>
    </row>
    <row r="1309" spans="6:6" x14ac:dyDescent="0.3">
      <c r="F1309">
        <f>INDEX(IDS[],ROW(B1319)/11)</f>
        <v>37764</v>
      </c>
    </row>
    <row r="1310" spans="6:6" x14ac:dyDescent="0.3">
      <c r="F1310">
        <f>INDEX(IDS[],ROW(B1320)/11)</f>
        <v>37765</v>
      </c>
    </row>
    <row r="1311" spans="6:6" x14ac:dyDescent="0.3">
      <c r="F1311">
        <f>INDEX(IDS[],ROW(B1321)/11)</f>
        <v>37765</v>
      </c>
    </row>
    <row r="1312" spans="6:6" x14ac:dyDescent="0.3">
      <c r="F1312">
        <f>INDEX(IDS[],ROW(B1322)/11)</f>
        <v>37765</v>
      </c>
    </row>
    <row r="1313" spans="6:6" x14ac:dyDescent="0.3">
      <c r="F1313">
        <f>INDEX(IDS[],ROW(B1323)/11)</f>
        <v>37765</v>
      </c>
    </row>
    <row r="1314" spans="6:6" x14ac:dyDescent="0.3">
      <c r="F1314">
        <f>INDEX(IDS[],ROW(B1324)/11)</f>
        <v>37765</v>
      </c>
    </row>
    <row r="1315" spans="6:6" x14ac:dyDescent="0.3">
      <c r="F1315">
        <f>INDEX(IDS[],ROW(B1325)/11)</f>
        <v>37765</v>
      </c>
    </row>
    <row r="1316" spans="6:6" x14ac:dyDescent="0.3">
      <c r="F1316">
        <f>INDEX(IDS[],ROW(B1326)/11)</f>
        <v>37765</v>
      </c>
    </row>
    <row r="1317" spans="6:6" x14ac:dyDescent="0.3">
      <c r="F1317">
        <f>INDEX(IDS[],ROW(B1327)/11)</f>
        <v>37765</v>
      </c>
    </row>
    <row r="1318" spans="6:6" x14ac:dyDescent="0.3">
      <c r="F1318">
        <f>INDEX(IDS[],ROW(B1328)/11)</f>
        <v>37765</v>
      </c>
    </row>
    <row r="1319" spans="6:6" x14ac:dyDescent="0.3">
      <c r="F1319">
        <f>INDEX(IDS[],ROW(B1329)/11)</f>
        <v>37765</v>
      </c>
    </row>
    <row r="1320" spans="6:6" x14ac:dyDescent="0.3">
      <c r="F1320">
        <f>INDEX(IDS[],ROW(B1330)/11)</f>
        <v>37765</v>
      </c>
    </row>
    <row r="1321" spans="6:6" x14ac:dyDescent="0.3">
      <c r="F1321">
        <f>INDEX(IDS[],ROW(B1331)/11)</f>
        <v>37766</v>
      </c>
    </row>
    <row r="1322" spans="6:6" x14ac:dyDescent="0.3">
      <c r="F1322">
        <f>INDEX(IDS[],ROW(B1332)/11)</f>
        <v>37766</v>
      </c>
    </row>
    <row r="1323" spans="6:6" x14ac:dyDescent="0.3">
      <c r="F1323">
        <f>INDEX(IDS[],ROW(B1333)/11)</f>
        <v>37766</v>
      </c>
    </row>
    <row r="1324" spans="6:6" x14ac:dyDescent="0.3">
      <c r="F1324">
        <f>INDEX(IDS[],ROW(B1334)/11)</f>
        <v>37766</v>
      </c>
    </row>
    <row r="1325" spans="6:6" x14ac:dyDescent="0.3">
      <c r="F1325">
        <f>INDEX(IDS[],ROW(B1335)/11)</f>
        <v>37766</v>
      </c>
    </row>
    <row r="1326" spans="6:6" x14ac:dyDescent="0.3">
      <c r="F1326">
        <f>INDEX(IDS[],ROW(B1336)/11)</f>
        <v>37766</v>
      </c>
    </row>
    <row r="1327" spans="6:6" x14ac:dyDescent="0.3">
      <c r="F1327">
        <f>INDEX(IDS[],ROW(B1337)/11)</f>
        <v>37766</v>
      </c>
    </row>
    <row r="1328" spans="6:6" x14ac:dyDescent="0.3">
      <c r="F1328">
        <f>INDEX(IDS[],ROW(B1338)/11)</f>
        <v>37766</v>
      </c>
    </row>
    <row r="1329" spans="6:6" x14ac:dyDescent="0.3">
      <c r="F1329">
        <f>INDEX(IDS[],ROW(B1339)/11)</f>
        <v>37766</v>
      </c>
    </row>
    <row r="1330" spans="6:6" x14ac:dyDescent="0.3">
      <c r="F1330">
        <f>INDEX(IDS[],ROW(B1340)/11)</f>
        <v>37766</v>
      </c>
    </row>
    <row r="1331" spans="6:6" x14ac:dyDescent="0.3">
      <c r="F1331">
        <f>INDEX(IDS[],ROW(B1341)/11)</f>
        <v>37766</v>
      </c>
    </row>
    <row r="1332" spans="6:6" x14ac:dyDescent="0.3">
      <c r="F1332">
        <f>INDEX(IDS[],ROW(B1342)/11)</f>
        <v>37767</v>
      </c>
    </row>
    <row r="1333" spans="6:6" x14ac:dyDescent="0.3">
      <c r="F1333">
        <f>INDEX(IDS[],ROW(B1343)/11)</f>
        <v>37767</v>
      </c>
    </row>
    <row r="1334" spans="6:6" x14ac:dyDescent="0.3">
      <c r="F1334">
        <f>INDEX(IDS[],ROW(B1344)/11)</f>
        <v>37767</v>
      </c>
    </row>
    <row r="1335" spans="6:6" x14ac:dyDescent="0.3">
      <c r="F1335">
        <f>INDEX(IDS[],ROW(B1345)/11)</f>
        <v>37767</v>
      </c>
    </row>
    <row r="1336" spans="6:6" x14ac:dyDescent="0.3">
      <c r="F1336">
        <f>INDEX(IDS[],ROW(B1346)/11)</f>
        <v>37767</v>
      </c>
    </row>
    <row r="1337" spans="6:6" x14ac:dyDescent="0.3">
      <c r="F1337">
        <f>INDEX(IDS[],ROW(B1347)/11)</f>
        <v>37767</v>
      </c>
    </row>
    <row r="1338" spans="6:6" x14ac:dyDescent="0.3">
      <c r="F1338">
        <f>INDEX(IDS[],ROW(B1348)/11)</f>
        <v>37767</v>
      </c>
    </row>
    <row r="1339" spans="6:6" x14ac:dyDescent="0.3">
      <c r="F1339">
        <f>INDEX(IDS[],ROW(B1349)/11)</f>
        <v>37767</v>
      </c>
    </row>
    <row r="1340" spans="6:6" x14ac:dyDescent="0.3">
      <c r="F1340">
        <f>INDEX(IDS[],ROW(B1350)/11)</f>
        <v>37767</v>
      </c>
    </row>
    <row r="1341" spans="6:6" x14ac:dyDescent="0.3">
      <c r="F1341">
        <f>INDEX(IDS[],ROW(B1351)/11)</f>
        <v>37767</v>
      </c>
    </row>
    <row r="1342" spans="6:6" x14ac:dyDescent="0.3">
      <c r="F1342">
        <f>INDEX(IDS[],ROW(B1352)/11)</f>
        <v>37767</v>
      </c>
    </row>
    <row r="1343" spans="6:6" x14ac:dyDescent="0.3">
      <c r="F1343">
        <f>INDEX(IDS[],ROW(B1353)/11)</f>
        <v>37768</v>
      </c>
    </row>
    <row r="1344" spans="6:6" x14ac:dyDescent="0.3">
      <c r="F1344">
        <f>INDEX(IDS[],ROW(B1354)/11)</f>
        <v>37768</v>
      </c>
    </row>
    <row r="1345" spans="6:6" x14ac:dyDescent="0.3">
      <c r="F1345">
        <f>INDEX(IDS[],ROW(B1355)/11)</f>
        <v>37768</v>
      </c>
    </row>
    <row r="1346" spans="6:6" x14ac:dyDescent="0.3">
      <c r="F1346">
        <f>INDEX(IDS[],ROW(B1356)/11)</f>
        <v>37768</v>
      </c>
    </row>
    <row r="1347" spans="6:6" x14ac:dyDescent="0.3">
      <c r="F1347">
        <f>INDEX(IDS[],ROW(B1357)/11)</f>
        <v>37768</v>
      </c>
    </row>
    <row r="1348" spans="6:6" x14ac:dyDescent="0.3">
      <c r="F1348">
        <f>INDEX(IDS[],ROW(B1358)/11)</f>
        <v>37768</v>
      </c>
    </row>
    <row r="1349" spans="6:6" x14ac:dyDescent="0.3">
      <c r="F1349">
        <f>INDEX(IDS[],ROW(B1359)/11)</f>
        <v>37768</v>
      </c>
    </row>
    <row r="1350" spans="6:6" x14ac:dyDescent="0.3">
      <c r="F1350">
        <f>INDEX(IDS[],ROW(B1360)/11)</f>
        <v>37768</v>
      </c>
    </row>
    <row r="1351" spans="6:6" x14ac:dyDescent="0.3">
      <c r="F1351">
        <f>INDEX(IDS[],ROW(B1361)/11)</f>
        <v>37768</v>
      </c>
    </row>
    <row r="1352" spans="6:6" x14ac:dyDescent="0.3">
      <c r="F1352">
        <f>INDEX(IDS[],ROW(B1362)/11)</f>
        <v>37768</v>
      </c>
    </row>
    <row r="1353" spans="6:6" x14ac:dyDescent="0.3">
      <c r="F1353">
        <f>INDEX(IDS[],ROW(B1363)/11)</f>
        <v>37768</v>
      </c>
    </row>
    <row r="1354" spans="6:6" x14ac:dyDescent="0.3">
      <c r="F1354">
        <f>INDEX(IDS[],ROW(B1364)/11)</f>
        <v>37769</v>
      </c>
    </row>
    <row r="1355" spans="6:6" x14ac:dyDescent="0.3">
      <c r="F1355">
        <f>INDEX(IDS[],ROW(B1365)/11)</f>
        <v>37769</v>
      </c>
    </row>
    <row r="1356" spans="6:6" x14ac:dyDescent="0.3">
      <c r="F1356">
        <f>INDEX(IDS[],ROW(B1366)/11)</f>
        <v>37769</v>
      </c>
    </row>
    <row r="1357" spans="6:6" x14ac:dyDescent="0.3">
      <c r="F1357">
        <f>INDEX(IDS[],ROW(B1367)/11)</f>
        <v>37769</v>
      </c>
    </row>
    <row r="1358" spans="6:6" x14ac:dyDescent="0.3">
      <c r="F1358">
        <f>INDEX(IDS[],ROW(B1368)/11)</f>
        <v>37769</v>
      </c>
    </row>
    <row r="1359" spans="6:6" x14ac:dyDescent="0.3">
      <c r="F1359">
        <f>INDEX(IDS[],ROW(B1369)/11)</f>
        <v>37769</v>
      </c>
    </row>
    <row r="1360" spans="6:6" x14ac:dyDescent="0.3">
      <c r="F1360">
        <f>INDEX(IDS[],ROW(B1370)/11)</f>
        <v>37769</v>
      </c>
    </row>
    <row r="1361" spans="6:6" x14ac:dyDescent="0.3">
      <c r="F1361">
        <f>INDEX(IDS[],ROW(B1371)/11)</f>
        <v>37769</v>
      </c>
    </row>
    <row r="1362" spans="6:6" x14ac:dyDescent="0.3">
      <c r="F1362">
        <f>INDEX(IDS[],ROW(B1372)/11)</f>
        <v>37769</v>
      </c>
    </row>
    <row r="1363" spans="6:6" x14ac:dyDescent="0.3">
      <c r="F1363">
        <f>INDEX(IDS[],ROW(B1373)/11)</f>
        <v>37769</v>
      </c>
    </row>
    <row r="1364" spans="6:6" x14ac:dyDescent="0.3">
      <c r="F1364">
        <f>INDEX(IDS[],ROW(B1374)/11)</f>
        <v>37769</v>
      </c>
    </row>
    <row r="1365" spans="6:6" x14ac:dyDescent="0.3">
      <c r="F1365">
        <f>INDEX(IDS[],ROW(B1375)/11)</f>
        <v>37770</v>
      </c>
    </row>
    <row r="1366" spans="6:6" x14ac:dyDescent="0.3">
      <c r="F1366">
        <f>INDEX(IDS[],ROW(B1376)/11)</f>
        <v>37770</v>
      </c>
    </row>
    <row r="1367" spans="6:6" x14ac:dyDescent="0.3">
      <c r="F1367">
        <f>INDEX(IDS[],ROW(B1377)/11)</f>
        <v>37770</v>
      </c>
    </row>
    <row r="1368" spans="6:6" x14ac:dyDescent="0.3">
      <c r="F1368">
        <f>INDEX(IDS[],ROW(B1378)/11)</f>
        <v>37770</v>
      </c>
    </row>
    <row r="1369" spans="6:6" x14ac:dyDescent="0.3">
      <c r="F1369">
        <f>INDEX(IDS[],ROW(B1379)/11)</f>
        <v>37770</v>
      </c>
    </row>
    <row r="1370" spans="6:6" x14ac:dyDescent="0.3">
      <c r="F1370">
        <f>INDEX(IDS[],ROW(B1380)/11)</f>
        <v>37770</v>
      </c>
    </row>
    <row r="1371" spans="6:6" x14ac:dyDescent="0.3">
      <c r="F1371">
        <f>INDEX(IDS[],ROW(B1381)/11)</f>
        <v>37770</v>
      </c>
    </row>
    <row r="1372" spans="6:6" x14ac:dyDescent="0.3">
      <c r="F1372">
        <f>INDEX(IDS[],ROW(B1382)/11)</f>
        <v>37770</v>
      </c>
    </row>
    <row r="1373" spans="6:6" x14ac:dyDescent="0.3">
      <c r="F1373">
        <f>INDEX(IDS[],ROW(B1383)/11)</f>
        <v>37770</v>
      </c>
    </row>
    <row r="1374" spans="6:6" x14ac:dyDescent="0.3">
      <c r="F1374">
        <f>INDEX(IDS[],ROW(B1384)/11)</f>
        <v>37770</v>
      </c>
    </row>
    <row r="1375" spans="6:6" x14ac:dyDescent="0.3">
      <c r="F1375">
        <f>INDEX(IDS[],ROW(B1385)/11)</f>
        <v>37770</v>
      </c>
    </row>
    <row r="1376" spans="6:6" x14ac:dyDescent="0.3">
      <c r="F1376">
        <f>INDEX(IDS[],ROW(B1386)/11)</f>
        <v>37771</v>
      </c>
    </row>
    <row r="1377" spans="6:6" x14ac:dyDescent="0.3">
      <c r="F1377">
        <f>INDEX(IDS[],ROW(B1387)/11)</f>
        <v>37771</v>
      </c>
    </row>
    <row r="1378" spans="6:6" x14ac:dyDescent="0.3">
      <c r="F1378">
        <f>INDEX(IDS[],ROW(B1388)/11)</f>
        <v>37771</v>
      </c>
    </row>
    <row r="1379" spans="6:6" x14ac:dyDescent="0.3">
      <c r="F1379">
        <f>INDEX(IDS[],ROW(B1389)/11)</f>
        <v>37771</v>
      </c>
    </row>
    <row r="1380" spans="6:6" x14ac:dyDescent="0.3">
      <c r="F1380">
        <f>INDEX(IDS[],ROW(B1390)/11)</f>
        <v>37771</v>
      </c>
    </row>
    <row r="1381" spans="6:6" x14ac:dyDescent="0.3">
      <c r="F1381">
        <f>INDEX(IDS[],ROW(B1391)/11)</f>
        <v>37771</v>
      </c>
    </row>
    <row r="1382" spans="6:6" x14ac:dyDescent="0.3">
      <c r="F1382">
        <f>INDEX(IDS[],ROW(B1392)/11)</f>
        <v>37771</v>
      </c>
    </row>
    <row r="1383" spans="6:6" x14ac:dyDescent="0.3">
      <c r="F1383">
        <f>INDEX(IDS[],ROW(B1393)/11)</f>
        <v>37771</v>
      </c>
    </row>
    <row r="1384" spans="6:6" x14ac:dyDescent="0.3">
      <c r="F1384">
        <f>INDEX(IDS[],ROW(B1394)/11)</f>
        <v>37771</v>
      </c>
    </row>
    <row r="1385" spans="6:6" x14ac:dyDescent="0.3">
      <c r="F1385">
        <f>INDEX(IDS[],ROW(B1395)/11)</f>
        <v>37771</v>
      </c>
    </row>
    <row r="1386" spans="6:6" x14ac:dyDescent="0.3">
      <c r="F1386">
        <f>INDEX(IDS[],ROW(B1396)/11)</f>
        <v>37771</v>
      </c>
    </row>
    <row r="1387" spans="6:6" x14ac:dyDescent="0.3">
      <c r="F1387">
        <f>INDEX(IDS[],ROW(B1397)/11)</f>
        <v>37772</v>
      </c>
    </row>
    <row r="1388" spans="6:6" x14ac:dyDescent="0.3">
      <c r="F1388">
        <f>INDEX(IDS[],ROW(B1398)/11)</f>
        <v>37772</v>
      </c>
    </row>
    <row r="1389" spans="6:6" x14ac:dyDescent="0.3">
      <c r="F1389">
        <f>INDEX(IDS[],ROW(B1399)/11)</f>
        <v>37772</v>
      </c>
    </row>
    <row r="1390" spans="6:6" x14ac:dyDescent="0.3">
      <c r="F1390">
        <f>INDEX(IDS[],ROW(B1400)/11)</f>
        <v>37772</v>
      </c>
    </row>
    <row r="1391" spans="6:6" x14ac:dyDescent="0.3">
      <c r="F1391">
        <f>INDEX(IDS[],ROW(B1401)/11)</f>
        <v>37772</v>
      </c>
    </row>
    <row r="1392" spans="6:6" x14ac:dyDescent="0.3">
      <c r="F1392">
        <f>INDEX(IDS[],ROW(B1402)/11)</f>
        <v>37772</v>
      </c>
    </row>
    <row r="1393" spans="6:6" x14ac:dyDescent="0.3">
      <c r="F1393">
        <f>INDEX(IDS[],ROW(B1403)/11)</f>
        <v>37772</v>
      </c>
    </row>
    <row r="1394" spans="6:6" x14ac:dyDescent="0.3">
      <c r="F1394">
        <f>INDEX(IDS[],ROW(B1404)/11)</f>
        <v>37772</v>
      </c>
    </row>
    <row r="1395" spans="6:6" x14ac:dyDescent="0.3">
      <c r="F1395">
        <f>INDEX(IDS[],ROW(B1405)/11)</f>
        <v>37772</v>
      </c>
    </row>
    <row r="1396" spans="6:6" x14ac:dyDescent="0.3">
      <c r="F1396">
        <f>INDEX(IDS[],ROW(B1406)/11)</f>
        <v>37772</v>
      </c>
    </row>
    <row r="1397" spans="6:6" x14ac:dyDescent="0.3">
      <c r="F1397">
        <f>INDEX(IDS[],ROW(B1407)/11)</f>
        <v>37772</v>
      </c>
    </row>
    <row r="1398" spans="6:6" x14ac:dyDescent="0.3">
      <c r="F1398">
        <f>INDEX(IDS[],ROW(B1408)/11)</f>
        <v>37773</v>
      </c>
    </row>
    <row r="1399" spans="6:6" x14ac:dyDescent="0.3">
      <c r="F1399">
        <f>INDEX(IDS[],ROW(B1409)/11)</f>
        <v>37773</v>
      </c>
    </row>
    <row r="1400" spans="6:6" x14ac:dyDescent="0.3">
      <c r="F1400">
        <f>INDEX(IDS[],ROW(B1410)/11)</f>
        <v>37773</v>
      </c>
    </row>
    <row r="1401" spans="6:6" x14ac:dyDescent="0.3">
      <c r="F1401">
        <f>INDEX(IDS[],ROW(B1411)/11)</f>
        <v>37773</v>
      </c>
    </row>
    <row r="1402" spans="6:6" x14ac:dyDescent="0.3">
      <c r="F1402">
        <f>INDEX(IDS[],ROW(B1412)/11)</f>
        <v>37773</v>
      </c>
    </row>
    <row r="1403" spans="6:6" x14ac:dyDescent="0.3">
      <c r="F1403">
        <f>INDEX(IDS[],ROW(B1413)/11)</f>
        <v>37773</v>
      </c>
    </row>
    <row r="1404" spans="6:6" x14ac:dyDescent="0.3">
      <c r="F1404">
        <f>INDEX(IDS[],ROW(B1414)/11)</f>
        <v>37773</v>
      </c>
    </row>
    <row r="1405" spans="6:6" x14ac:dyDescent="0.3">
      <c r="F1405">
        <f>INDEX(IDS[],ROW(B1415)/11)</f>
        <v>37773</v>
      </c>
    </row>
    <row r="1406" spans="6:6" x14ac:dyDescent="0.3">
      <c r="F1406">
        <f>INDEX(IDS[],ROW(B1416)/11)</f>
        <v>37773</v>
      </c>
    </row>
    <row r="1407" spans="6:6" x14ac:dyDescent="0.3">
      <c r="F1407">
        <f>INDEX(IDS[],ROW(B1417)/11)</f>
        <v>37773</v>
      </c>
    </row>
    <row r="1408" spans="6:6" x14ac:dyDescent="0.3">
      <c r="F1408">
        <f>INDEX(IDS[],ROW(B1418)/11)</f>
        <v>37773</v>
      </c>
    </row>
    <row r="1409" spans="6:6" x14ac:dyDescent="0.3">
      <c r="F1409">
        <f>INDEX(IDS[],ROW(B1419)/11)</f>
        <v>37774</v>
      </c>
    </row>
    <row r="1410" spans="6:6" x14ac:dyDescent="0.3">
      <c r="F1410">
        <f>INDEX(IDS[],ROW(B1420)/11)</f>
        <v>37774</v>
      </c>
    </row>
    <row r="1411" spans="6:6" x14ac:dyDescent="0.3">
      <c r="F1411">
        <f>INDEX(IDS[],ROW(B1421)/11)</f>
        <v>37774</v>
      </c>
    </row>
    <row r="1412" spans="6:6" x14ac:dyDescent="0.3">
      <c r="F1412">
        <f>INDEX(IDS[],ROW(B1422)/11)</f>
        <v>37774</v>
      </c>
    </row>
    <row r="1413" spans="6:6" x14ac:dyDescent="0.3">
      <c r="F1413">
        <f>INDEX(IDS[],ROW(B1423)/11)</f>
        <v>37774</v>
      </c>
    </row>
    <row r="1414" spans="6:6" x14ac:dyDescent="0.3">
      <c r="F1414">
        <f>INDEX(IDS[],ROW(B1424)/11)</f>
        <v>37774</v>
      </c>
    </row>
    <row r="1415" spans="6:6" x14ac:dyDescent="0.3">
      <c r="F1415">
        <f>INDEX(IDS[],ROW(B1425)/11)</f>
        <v>37774</v>
      </c>
    </row>
    <row r="1416" spans="6:6" x14ac:dyDescent="0.3">
      <c r="F1416">
        <f>INDEX(IDS[],ROW(B1426)/11)</f>
        <v>37774</v>
      </c>
    </row>
    <row r="1417" spans="6:6" x14ac:dyDescent="0.3">
      <c r="F1417">
        <f>INDEX(IDS[],ROW(B1427)/11)</f>
        <v>37774</v>
      </c>
    </row>
    <row r="1418" spans="6:6" x14ac:dyDescent="0.3">
      <c r="F1418">
        <f>INDEX(IDS[],ROW(B1428)/11)</f>
        <v>37774</v>
      </c>
    </row>
    <row r="1419" spans="6:6" x14ac:dyDescent="0.3">
      <c r="F1419">
        <f>INDEX(IDS[],ROW(B1429)/11)</f>
        <v>37774</v>
      </c>
    </row>
    <row r="1420" spans="6:6" x14ac:dyDescent="0.3">
      <c r="F1420">
        <f>INDEX(IDS[],ROW(B1430)/11)</f>
        <v>37775</v>
      </c>
    </row>
    <row r="1421" spans="6:6" x14ac:dyDescent="0.3">
      <c r="F1421">
        <f>INDEX(IDS[],ROW(B1431)/11)</f>
        <v>37775</v>
      </c>
    </row>
    <row r="1422" spans="6:6" x14ac:dyDescent="0.3">
      <c r="F1422">
        <f>INDEX(IDS[],ROW(B1432)/11)</f>
        <v>37775</v>
      </c>
    </row>
    <row r="1423" spans="6:6" x14ac:dyDescent="0.3">
      <c r="F1423">
        <f>INDEX(IDS[],ROW(B1433)/11)</f>
        <v>37775</v>
      </c>
    </row>
    <row r="1424" spans="6:6" x14ac:dyDescent="0.3">
      <c r="F1424">
        <f>INDEX(IDS[],ROW(B1434)/11)</f>
        <v>37775</v>
      </c>
    </row>
    <row r="1425" spans="6:6" x14ac:dyDescent="0.3">
      <c r="F1425">
        <f>INDEX(IDS[],ROW(B1435)/11)</f>
        <v>37775</v>
      </c>
    </row>
    <row r="1426" spans="6:6" x14ac:dyDescent="0.3">
      <c r="F1426">
        <f>INDEX(IDS[],ROW(B1436)/11)</f>
        <v>37775</v>
      </c>
    </row>
    <row r="1427" spans="6:6" x14ac:dyDescent="0.3">
      <c r="F1427">
        <f>INDEX(IDS[],ROW(B1437)/11)</f>
        <v>37775</v>
      </c>
    </row>
    <row r="1428" spans="6:6" x14ac:dyDescent="0.3">
      <c r="F1428">
        <f>INDEX(IDS[],ROW(B1438)/11)</f>
        <v>37775</v>
      </c>
    </row>
    <row r="1429" spans="6:6" x14ac:dyDescent="0.3">
      <c r="F1429">
        <f>INDEX(IDS[],ROW(B1439)/11)</f>
        <v>37775</v>
      </c>
    </row>
    <row r="1430" spans="6:6" x14ac:dyDescent="0.3">
      <c r="F1430">
        <f>INDEX(IDS[],ROW(B1440)/11)</f>
        <v>37775</v>
      </c>
    </row>
    <row r="1431" spans="6:6" x14ac:dyDescent="0.3">
      <c r="F1431">
        <f>INDEX(IDS[],ROW(B1441)/11)</f>
        <v>37776</v>
      </c>
    </row>
    <row r="1432" spans="6:6" x14ac:dyDescent="0.3">
      <c r="F1432">
        <f>INDEX(IDS[],ROW(B1442)/11)</f>
        <v>37776</v>
      </c>
    </row>
    <row r="1433" spans="6:6" x14ac:dyDescent="0.3">
      <c r="F1433">
        <f>INDEX(IDS[],ROW(B1443)/11)</f>
        <v>37776</v>
      </c>
    </row>
    <row r="1434" spans="6:6" x14ac:dyDescent="0.3">
      <c r="F1434">
        <f>INDEX(IDS[],ROW(B1444)/11)</f>
        <v>37776</v>
      </c>
    </row>
    <row r="1435" spans="6:6" x14ac:dyDescent="0.3">
      <c r="F1435">
        <f>INDEX(IDS[],ROW(B1445)/11)</f>
        <v>37776</v>
      </c>
    </row>
    <row r="1436" spans="6:6" x14ac:dyDescent="0.3">
      <c r="F1436">
        <f>INDEX(IDS[],ROW(B1446)/11)</f>
        <v>37776</v>
      </c>
    </row>
    <row r="1437" spans="6:6" x14ac:dyDescent="0.3">
      <c r="F1437">
        <f>INDEX(IDS[],ROW(B1447)/11)</f>
        <v>37776</v>
      </c>
    </row>
    <row r="1438" spans="6:6" x14ac:dyDescent="0.3">
      <c r="F1438">
        <f>INDEX(IDS[],ROW(B1448)/11)</f>
        <v>37776</v>
      </c>
    </row>
    <row r="1439" spans="6:6" x14ac:dyDescent="0.3">
      <c r="F1439">
        <f>INDEX(IDS[],ROW(B1449)/11)</f>
        <v>37776</v>
      </c>
    </row>
    <row r="1440" spans="6:6" x14ac:dyDescent="0.3">
      <c r="F1440">
        <f>INDEX(IDS[],ROW(B1450)/11)</f>
        <v>37776</v>
      </c>
    </row>
    <row r="1441" spans="6:6" x14ac:dyDescent="0.3">
      <c r="F1441">
        <f>INDEX(IDS[],ROW(B1451)/11)</f>
        <v>37776</v>
      </c>
    </row>
    <row r="1442" spans="6:6" x14ac:dyDescent="0.3">
      <c r="F1442">
        <f>INDEX(IDS[],ROW(B1452)/11)</f>
        <v>37777</v>
      </c>
    </row>
    <row r="1443" spans="6:6" x14ac:dyDescent="0.3">
      <c r="F1443">
        <f>INDEX(IDS[],ROW(B1453)/11)</f>
        <v>37777</v>
      </c>
    </row>
    <row r="1444" spans="6:6" x14ac:dyDescent="0.3">
      <c r="F1444">
        <f>INDEX(IDS[],ROW(B1454)/11)</f>
        <v>37777</v>
      </c>
    </row>
    <row r="1445" spans="6:6" x14ac:dyDescent="0.3">
      <c r="F1445">
        <f>INDEX(IDS[],ROW(B1455)/11)</f>
        <v>37777</v>
      </c>
    </row>
    <row r="1446" spans="6:6" x14ac:dyDescent="0.3">
      <c r="F1446">
        <f>INDEX(IDS[],ROW(B1456)/11)</f>
        <v>37777</v>
      </c>
    </row>
    <row r="1447" spans="6:6" x14ac:dyDescent="0.3">
      <c r="F1447">
        <f>INDEX(IDS[],ROW(B1457)/11)</f>
        <v>37777</v>
      </c>
    </row>
    <row r="1448" spans="6:6" x14ac:dyDescent="0.3">
      <c r="F1448">
        <f>INDEX(IDS[],ROW(B1458)/11)</f>
        <v>37777</v>
      </c>
    </row>
    <row r="1449" spans="6:6" x14ac:dyDescent="0.3">
      <c r="F1449">
        <f>INDEX(IDS[],ROW(B1459)/11)</f>
        <v>37777</v>
      </c>
    </row>
    <row r="1450" spans="6:6" x14ac:dyDescent="0.3">
      <c r="F1450">
        <f>INDEX(IDS[],ROW(B1460)/11)</f>
        <v>37777</v>
      </c>
    </row>
    <row r="1451" spans="6:6" x14ac:dyDescent="0.3">
      <c r="F1451">
        <f>INDEX(IDS[],ROW(B1461)/11)</f>
        <v>37777</v>
      </c>
    </row>
    <row r="1452" spans="6:6" x14ac:dyDescent="0.3">
      <c r="F1452">
        <f>INDEX(IDS[],ROW(B1462)/11)</f>
        <v>37777</v>
      </c>
    </row>
    <row r="1453" spans="6:6" x14ac:dyDescent="0.3">
      <c r="F1453">
        <f>INDEX(IDS[],ROW(B1463)/11)</f>
        <v>37778</v>
      </c>
    </row>
    <row r="1454" spans="6:6" x14ac:dyDescent="0.3">
      <c r="F1454">
        <f>INDEX(IDS[],ROW(B1464)/11)</f>
        <v>37778</v>
      </c>
    </row>
    <row r="1455" spans="6:6" x14ac:dyDescent="0.3">
      <c r="F1455">
        <f>INDEX(IDS[],ROW(B1465)/11)</f>
        <v>37778</v>
      </c>
    </row>
    <row r="1456" spans="6:6" x14ac:dyDescent="0.3">
      <c r="F1456">
        <f>INDEX(IDS[],ROW(B1466)/11)</f>
        <v>37778</v>
      </c>
    </row>
    <row r="1457" spans="6:6" x14ac:dyDescent="0.3">
      <c r="F1457">
        <f>INDEX(IDS[],ROW(B1467)/11)</f>
        <v>37778</v>
      </c>
    </row>
    <row r="1458" spans="6:6" x14ac:dyDescent="0.3">
      <c r="F1458">
        <f>INDEX(IDS[],ROW(B1468)/11)</f>
        <v>37778</v>
      </c>
    </row>
    <row r="1459" spans="6:6" x14ac:dyDescent="0.3">
      <c r="F1459">
        <f>INDEX(IDS[],ROW(B1469)/11)</f>
        <v>37778</v>
      </c>
    </row>
    <row r="1460" spans="6:6" x14ac:dyDescent="0.3">
      <c r="F1460">
        <f>INDEX(IDS[],ROW(B1470)/11)</f>
        <v>37778</v>
      </c>
    </row>
    <row r="1461" spans="6:6" x14ac:dyDescent="0.3">
      <c r="F1461">
        <f>INDEX(IDS[],ROW(B1471)/11)</f>
        <v>37778</v>
      </c>
    </row>
    <row r="1462" spans="6:6" x14ac:dyDescent="0.3">
      <c r="F1462">
        <f>INDEX(IDS[],ROW(B1472)/11)</f>
        <v>37778</v>
      </c>
    </row>
    <row r="1463" spans="6:6" x14ac:dyDescent="0.3">
      <c r="F1463">
        <f>INDEX(IDS[],ROW(B1473)/11)</f>
        <v>37778</v>
      </c>
    </row>
    <row r="1464" spans="6:6" x14ac:dyDescent="0.3">
      <c r="F1464">
        <f>INDEX(IDS[],ROW(B1474)/11)</f>
        <v>37779</v>
      </c>
    </row>
    <row r="1465" spans="6:6" x14ac:dyDescent="0.3">
      <c r="F1465">
        <f>INDEX(IDS[],ROW(B1475)/11)</f>
        <v>37779</v>
      </c>
    </row>
    <row r="1466" spans="6:6" x14ac:dyDescent="0.3">
      <c r="F1466">
        <f>INDEX(IDS[],ROW(B1476)/11)</f>
        <v>37779</v>
      </c>
    </row>
    <row r="1467" spans="6:6" x14ac:dyDescent="0.3">
      <c r="F1467">
        <f>INDEX(IDS[],ROW(B1477)/11)</f>
        <v>37779</v>
      </c>
    </row>
    <row r="1468" spans="6:6" x14ac:dyDescent="0.3">
      <c r="F1468">
        <f>INDEX(IDS[],ROW(B1478)/11)</f>
        <v>37779</v>
      </c>
    </row>
    <row r="1469" spans="6:6" x14ac:dyDescent="0.3">
      <c r="F1469">
        <f>INDEX(IDS[],ROW(B1479)/11)</f>
        <v>37779</v>
      </c>
    </row>
    <row r="1470" spans="6:6" x14ac:dyDescent="0.3">
      <c r="F1470">
        <f>INDEX(IDS[],ROW(B1480)/11)</f>
        <v>37779</v>
      </c>
    </row>
    <row r="1471" spans="6:6" x14ac:dyDescent="0.3">
      <c r="F1471">
        <f>INDEX(IDS[],ROW(B1481)/11)</f>
        <v>37779</v>
      </c>
    </row>
    <row r="1472" spans="6:6" x14ac:dyDescent="0.3">
      <c r="F1472">
        <f>INDEX(IDS[],ROW(B1482)/11)</f>
        <v>37779</v>
      </c>
    </row>
    <row r="1473" spans="6:6" x14ac:dyDescent="0.3">
      <c r="F1473">
        <f>INDEX(IDS[],ROW(B1483)/11)</f>
        <v>37779</v>
      </c>
    </row>
    <row r="1474" spans="6:6" x14ac:dyDescent="0.3">
      <c r="F1474">
        <f>INDEX(IDS[],ROW(B1484)/11)</f>
        <v>37779</v>
      </c>
    </row>
    <row r="1475" spans="6:6" x14ac:dyDescent="0.3">
      <c r="F1475">
        <f>INDEX(IDS[],ROW(B1485)/11)</f>
        <v>37780</v>
      </c>
    </row>
    <row r="1476" spans="6:6" x14ac:dyDescent="0.3">
      <c r="F1476">
        <f>INDEX(IDS[],ROW(B1486)/11)</f>
        <v>37780</v>
      </c>
    </row>
    <row r="1477" spans="6:6" x14ac:dyDescent="0.3">
      <c r="F1477">
        <f>INDEX(IDS[],ROW(B1487)/11)</f>
        <v>37780</v>
      </c>
    </row>
    <row r="1478" spans="6:6" x14ac:dyDescent="0.3">
      <c r="F1478">
        <f>INDEX(IDS[],ROW(B1488)/11)</f>
        <v>37780</v>
      </c>
    </row>
    <row r="1479" spans="6:6" x14ac:dyDescent="0.3">
      <c r="F1479">
        <f>INDEX(IDS[],ROW(B1489)/11)</f>
        <v>37780</v>
      </c>
    </row>
    <row r="1480" spans="6:6" x14ac:dyDescent="0.3">
      <c r="F1480">
        <f>INDEX(IDS[],ROW(B1490)/11)</f>
        <v>37780</v>
      </c>
    </row>
    <row r="1481" spans="6:6" x14ac:dyDescent="0.3">
      <c r="F1481">
        <f>INDEX(IDS[],ROW(B1491)/11)</f>
        <v>37780</v>
      </c>
    </row>
    <row r="1482" spans="6:6" x14ac:dyDescent="0.3">
      <c r="F1482">
        <f>INDEX(IDS[],ROW(B1492)/11)</f>
        <v>37780</v>
      </c>
    </row>
    <row r="1483" spans="6:6" x14ac:dyDescent="0.3">
      <c r="F1483">
        <f>INDEX(IDS[],ROW(B1493)/11)</f>
        <v>37780</v>
      </c>
    </row>
    <row r="1484" spans="6:6" x14ac:dyDescent="0.3">
      <c r="F1484">
        <f>INDEX(IDS[],ROW(B1494)/11)</f>
        <v>37780</v>
      </c>
    </row>
    <row r="1485" spans="6:6" x14ac:dyDescent="0.3">
      <c r="F1485">
        <f>INDEX(IDS[],ROW(B1495)/11)</f>
        <v>37780</v>
      </c>
    </row>
    <row r="1486" spans="6:6" x14ac:dyDescent="0.3">
      <c r="F1486">
        <f>INDEX(IDS[],ROW(B1496)/11)</f>
        <v>37781</v>
      </c>
    </row>
    <row r="1487" spans="6:6" x14ac:dyDescent="0.3">
      <c r="F1487">
        <f>INDEX(IDS[],ROW(B1497)/11)</f>
        <v>37781</v>
      </c>
    </row>
    <row r="1488" spans="6:6" x14ac:dyDescent="0.3">
      <c r="F1488">
        <f>INDEX(IDS[],ROW(B1498)/11)</f>
        <v>37781</v>
      </c>
    </row>
    <row r="1489" spans="6:6" x14ac:dyDescent="0.3">
      <c r="F1489">
        <f>INDEX(IDS[],ROW(B1499)/11)</f>
        <v>37781</v>
      </c>
    </row>
    <row r="1490" spans="6:6" x14ac:dyDescent="0.3">
      <c r="F1490">
        <f>INDEX(IDS[],ROW(B1500)/11)</f>
        <v>37781</v>
      </c>
    </row>
    <row r="1491" spans="6:6" x14ac:dyDescent="0.3">
      <c r="F1491">
        <f>INDEX(IDS[],ROW(B1501)/11)</f>
        <v>37781</v>
      </c>
    </row>
    <row r="1492" spans="6:6" x14ac:dyDescent="0.3">
      <c r="F1492">
        <f>INDEX(IDS[],ROW(B1502)/11)</f>
        <v>37781</v>
      </c>
    </row>
    <row r="1493" spans="6:6" x14ac:dyDescent="0.3">
      <c r="F1493">
        <f>INDEX(IDS[],ROW(B1503)/11)</f>
        <v>37781</v>
      </c>
    </row>
    <row r="1494" spans="6:6" x14ac:dyDescent="0.3">
      <c r="F1494">
        <f>INDEX(IDS[],ROW(B1504)/11)</f>
        <v>37781</v>
      </c>
    </row>
    <row r="1495" spans="6:6" x14ac:dyDescent="0.3">
      <c r="F1495">
        <f>INDEX(IDS[],ROW(B1505)/11)</f>
        <v>37781</v>
      </c>
    </row>
    <row r="1496" spans="6:6" x14ac:dyDescent="0.3">
      <c r="F1496">
        <f>INDEX(IDS[],ROW(B1506)/11)</f>
        <v>37781</v>
      </c>
    </row>
    <row r="1497" spans="6:6" x14ac:dyDescent="0.3">
      <c r="F1497">
        <f>INDEX(IDS[],ROW(B1507)/11)</f>
        <v>37782</v>
      </c>
    </row>
    <row r="1498" spans="6:6" x14ac:dyDescent="0.3">
      <c r="F1498">
        <f>INDEX(IDS[],ROW(B1508)/11)</f>
        <v>37782</v>
      </c>
    </row>
    <row r="1499" spans="6:6" x14ac:dyDescent="0.3">
      <c r="F1499">
        <f>INDEX(IDS[],ROW(B1509)/11)</f>
        <v>37782</v>
      </c>
    </row>
    <row r="1500" spans="6:6" x14ac:dyDescent="0.3">
      <c r="F1500">
        <f>INDEX(IDS[],ROW(B1510)/11)</f>
        <v>37782</v>
      </c>
    </row>
    <row r="1501" spans="6:6" x14ac:dyDescent="0.3">
      <c r="F1501">
        <f>INDEX(IDS[],ROW(B1511)/11)</f>
        <v>37782</v>
      </c>
    </row>
    <row r="1502" spans="6:6" x14ac:dyDescent="0.3">
      <c r="F1502">
        <f>INDEX(IDS[],ROW(B1512)/11)</f>
        <v>37782</v>
      </c>
    </row>
    <row r="1503" spans="6:6" x14ac:dyDescent="0.3">
      <c r="F1503">
        <f>INDEX(IDS[],ROW(B1513)/11)</f>
        <v>37782</v>
      </c>
    </row>
    <row r="1504" spans="6:6" x14ac:dyDescent="0.3">
      <c r="F1504">
        <f>INDEX(IDS[],ROW(B1514)/11)</f>
        <v>37782</v>
      </c>
    </row>
    <row r="1505" spans="6:6" x14ac:dyDescent="0.3">
      <c r="F1505">
        <f>INDEX(IDS[],ROW(B1515)/11)</f>
        <v>37782</v>
      </c>
    </row>
    <row r="1506" spans="6:6" x14ac:dyDescent="0.3">
      <c r="F1506">
        <f>INDEX(IDS[],ROW(B1516)/11)</f>
        <v>37782</v>
      </c>
    </row>
    <row r="1507" spans="6:6" x14ac:dyDescent="0.3">
      <c r="F1507">
        <f>INDEX(IDS[],ROW(B1517)/11)</f>
        <v>37782</v>
      </c>
    </row>
    <row r="1508" spans="6:6" x14ac:dyDescent="0.3">
      <c r="F1508">
        <f>INDEX(IDS[],ROW(B1518)/11)</f>
        <v>37783</v>
      </c>
    </row>
    <row r="1509" spans="6:6" x14ac:dyDescent="0.3">
      <c r="F1509">
        <f>INDEX(IDS[],ROW(B1519)/11)</f>
        <v>37783</v>
      </c>
    </row>
    <row r="1510" spans="6:6" x14ac:dyDescent="0.3">
      <c r="F1510">
        <f>INDEX(IDS[],ROW(B1520)/11)</f>
        <v>37783</v>
      </c>
    </row>
    <row r="1511" spans="6:6" x14ac:dyDescent="0.3">
      <c r="F1511">
        <f>INDEX(IDS[],ROW(B1521)/11)</f>
        <v>37783</v>
      </c>
    </row>
    <row r="1512" spans="6:6" x14ac:dyDescent="0.3">
      <c r="F1512">
        <f>INDEX(IDS[],ROW(B1522)/11)</f>
        <v>37783</v>
      </c>
    </row>
    <row r="1513" spans="6:6" x14ac:dyDescent="0.3">
      <c r="F1513">
        <f>INDEX(IDS[],ROW(B1523)/11)</f>
        <v>37783</v>
      </c>
    </row>
    <row r="1514" spans="6:6" x14ac:dyDescent="0.3">
      <c r="F1514">
        <f>INDEX(IDS[],ROW(B1524)/11)</f>
        <v>37783</v>
      </c>
    </row>
    <row r="1515" spans="6:6" x14ac:dyDescent="0.3">
      <c r="F1515">
        <f>INDEX(IDS[],ROW(B1525)/11)</f>
        <v>37783</v>
      </c>
    </row>
    <row r="1516" spans="6:6" x14ac:dyDescent="0.3">
      <c r="F1516">
        <f>INDEX(IDS[],ROW(B1526)/11)</f>
        <v>37783</v>
      </c>
    </row>
    <row r="1517" spans="6:6" x14ac:dyDescent="0.3">
      <c r="F1517">
        <f>INDEX(IDS[],ROW(B1527)/11)</f>
        <v>37783</v>
      </c>
    </row>
    <row r="1518" spans="6:6" x14ac:dyDescent="0.3">
      <c r="F1518">
        <f>INDEX(IDS[],ROW(B1528)/11)</f>
        <v>37783</v>
      </c>
    </row>
    <row r="1519" spans="6:6" x14ac:dyDescent="0.3">
      <c r="F1519">
        <f>INDEX(IDS[],ROW(B1529)/11)</f>
        <v>37784</v>
      </c>
    </row>
    <row r="1520" spans="6:6" x14ac:dyDescent="0.3">
      <c r="F1520">
        <f>INDEX(IDS[],ROW(B1530)/11)</f>
        <v>37784</v>
      </c>
    </row>
    <row r="1521" spans="6:6" x14ac:dyDescent="0.3">
      <c r="F1521">
        <f>INDEX(IDS[],ROW(B1531)/11)</f>
        <v>37784</v>
      </c>
    </row>
    <row r="1522" spans="6:6" x14ac:dyDescent="0.3">
      <c r="F1522">
        <f>INDEX(IDS[],ROW(B1532)/11)</f>
        <v>37784</v>
      </c>
    </row>
    <row r="1523" spans="6:6" x14ac:dyDescent="0.3">
      <c r="F1523">
        <f>INDEX(IDS[],ROW(B1533)/11)</f>
        <v>37784</v>
      </c>
    </row>
    <row r="1524" spans="6:6" x14ac:dyDescent="0.3">
      <c r="F1524">
        <f>INDEX(IDS[],ROW(B1534)/11)</f>
        <v>37784</v>
      </c>
    </row>
    <row r="1525" spans="6:6" x14ac:dyDescent="0.3">
      <c r="F1525">
        <f>INDEX(IDS[],ROW(B1535)/11)</f>
        <v>37784</v>
      </c>
    </row>
    <row r="1526" spans="6:6" x14ac:dyDescent="0.3">
      <c r="F1526">
        <f>INDEX(IDS[],ROW(B1536)/11)</f>
        <v>37784</v>
      </c>
    </row>
    <row r="1527" spans="6:6" x14ac:dyDescent="0.3">
      <c r="F1527">
        <f>INDEX(IDS[],ROW(B1537)/11)</f>
        <v>37784</v>
      </c>
    </row>
    <row r="1528" spans="6:6" x14ac:dyDescent="0.3">
      <c r="F1528">
        <f>INDEX(IDS[],ROW(B1538)/11)</f>
        <v>37784</v>
      </c>
    </row>
    <row r="1529" spans="6:6" x14ac:dyDescent="0.3">
      <c r="F1529">
        <f>INDEX(IDS[],ROW(B1539)/11)</f>
        <v>37784</v>
      </c>
    </row>
    <row r="1530" spans="6:6" x14ac:dyDescent="0.3">
      <c r="F1530">
        <f>INDEX(IDS[],ROW(B1540)/11)</f>
        <v>37785</v>
      </c>
    </row>
    <row r="1531" spans="6:6" x14ac:dyDescent="0.3">
      <c r="F1531">
        <f>INDEX(IDS[],ROW(B1541)/11)</f>
        <v>37785</v>
      </c>
    </row>
    <row r="1532" spans="6:6" x14ac:dyDescent="0.3">
      <c r="F1532">
        <f>INDEX(IDS[],ROW(B1542)/11)</f>
        <v>37785</v>
      </c>
    </row>
    <row r="1533" spans="6:6" x14ac:dyDescent="0.3">
      <c r="F1533">
        <f>INDEX(IDS[],ROW(B1543)/11)</f>
        <v>37785</v>
      </c>
    </row>
    <row r="1534" spans="6:6" x14ac:dyDescent="0.3">
      <c r="F1534">
        <f>INDEX(IDS[],ROW(B1544)/11)</f>
        <v>37785</v>
      </c>
    </row>
    <row r="1535" spans="6:6" x14ac:dyDescent="0.3">
      <c r="F1535">
        <f>INDEX(IDS[],ROW(B1545)/11)</f>
        <v>37785</v>
      </c>
    </row>
    <row r="1536" spans="6:6" x14ac:dyDescent="0.3">
      <c r="F1536">
        <f>INDEX(IDS[],ROW(B1546)/11)</f>
        <v>37785</v>
      </c>
    </row>
    <row r="1537" spans="6:6" x14ac:dyDescent="0.3">
      <c r="F1537">
        <f>INDEX(IDS[],ROW(B1547)/11)</f>
        <v>37785</v>
      </c>
    </row>
    <row r="1538" spans="6:6" x14ac:dyDescent="0.3">
      <c r="F1538">
        <f>INDEX(IDS[],ROW(B1548)/11)</f>
        <v>37785</v>
      </c>
    </row>
    <row r="1539" spans="6:6" x14ac:dyDescent="0.3">
      <c r="F1539">
        <f>INDEX(IDS[],ROW(B1549)/11)</f>
        <v>37785</v>
      </c>
    </row>
    <row r="1540" spans="6:6" x14ac:dyDescent="0.3">
      <c r="F1540">
        <f>INDEX(IDS[],ROW(B1550)/11)</f>
        <v>37785</v>
      </c>
    </row>
    <row r="1541" spans="6:6" x14ac:dyDescent="0.3">
      <c r="F1541">
        <f>INDEX(IDS[],ROW(B1551)/11)</f>
        <v>37786</v>
      </c>
    </row>
    <row r="1542" spans="6:6" x14ac:dyDescent="0.3">
      <c r="F1542">
        <f>INDEX(IDS[],ROW(B1552)/11)</f>
        <v>37786</v>
      </c>
    </row>
    <row r="1543" spans="6:6" x14ac:dyDescent="0.3">
      <c r="F1543">
        <f>INDEX(IDS[],ROW(B1553)/11)</f>
        <v>37786</v>
      </c>
    </row>
    <row r="1544" spans="6:6" x14ac:dyDescent="0.3">
      <c r="F1544">
        <f>INDEX(IDS[],ROW(B1554)/11)</f>
        <v>37786</v>
      </c>
    </row>
    <row r="1545" spans="6:6" x14ac:dyDescent="0.3">
      <c r="F1545">
        <f>INDEX(IDS[],ROW(B1555)/11)</f>
        <v>37786</v>
      </c>
    </row>
    <row r="1546" spans="6:6" x14ac:dyDescent="0.3">
      <c r="F1546">
        <f>INDEX(IDS[],ROW(B1556)/11)</f>
        <v>37786</v>
      </c>
    </row>
    <row r="1547" spans="6:6" x14ac:dyDescent="0.3">
      <c r="F1547">
        <f>INDEX(IDS[],ROW(B1557)/11)</f>
        <v>37786</v>
      </c>
    </row>
    <row r="1548" spans="6:6" x14ac:dyDescent="0.3">
      <c r="F1548">
        <f>INDEX(IDS[],ROW(B1558)/11)</f>
        <v>37786</v>
      </c>
    </row>
    <row r="1549" spans="6:6" x14ac:dyDescent="0.3">
      <c r="F1549">
        <f>INDEX(IDS[],ROW(B1559)/11)</f>
        <v>37786</v>
      </c>
    </row>
    <row r="1550" spans="6:6" x14ac:dyDescent="0.3">
      <c r="F1550">
        <f>INDEX(IDS[],ROW(B1560)/11)</f>
        <v>37786</v>
      </c>
    </row>
    <row r="1551" spans="6:6" x14ac:dyDescent="0.3">
      <c r="F1551">
        <f>INDEX(IDS[],ROW(B1561)/11)</f>
        <v>37786</v>
      </c>
    </row>
    <row r="1552" spans="6:6" x14ac:dyDescent="0.3">
      <c r="F1552">
        <f>INDEX(IDS[],ROW(B1562)/11)</f>
        <v>37787</v>
      </c>
    </row>
    <row r="1553" spans="6:6" x14ac:dyDescent="0.3">
      <c r="F1553">
        <f>INDEX(IDS[],ROW(B1563)/11)</f>
        <v>37787</v>
      </c>
    </row>
    <row r="1554" spans="6:6" x14ac:dyDescent="0.3">
      <c r="F1554">
        <f>INDEX(IDS[],ROW(B1564)/11)</f>
        <v>37787</v>
      </c>
    </row>
    <row r="1555" spans="6:6" x14ac:dyDescent="0.3">
      <c r="F1555">
        <f>INDEX(IDS[],ROW(B1565)/11)</f>
        <v>37787</v>
      </c>
    </row>
    <row r="1556" spans="6:6" x14ac:dyDescent="0.3">
      <c r="F1556">
        <f>INDEX(IDS[],ROW(B1566)/11)</f>
        <v>37787</v>
      </c>
    </row>
    <row r="1557" spans="6:6" x14ac:dyDescent="0.3">
      <c r="F1557">
        <f>INDEX(IDS[],ROW(B1567)/11)</f>
        <v>37787</v>
      </c>
    </row>
    <row r="1558" spans="6:6" x14ac:dyDescent="0.3">
      <c r="F1558">
        <f>INDEX(IDS[],ROW(B1568)/11)</f>
        <v>37787</v>
      </c>
    </row>
    <row r="1559" spans="6:6" x14ac:dyDescent="0.3">
      <c r="F1559">
        <f>INDEX(IDS[],ROW(B1569)/11)</f>
        <v>37787</v>
      </c>
    </row>
    <row r="1560" spans="6:6" x14ac:dyDescent="0.3">
      <c r="F1560">
        <f>INDEX(IDS[],ROW(B1570)/11)</f>
        <v>37787</v>
      </c>
    </row>
    <row r="1561" spans="6:6" x14ac:dyDescent="0.3">
      <c r="F1561">
        <f>INDEX(IDS[],ROW(B1571)/11)</f>
        <v>37787</v>
      </c>
    </row>
    <row r="1562" spans="6:6" x14ac:dyDescent="0.3">
      <c r="F1562">
        <f>INDEX(IDS[],ROW(B1572)/11)</f>
        <v>37787</v>
      </c>
    </row>
    <row r="1563" spans="6:6" x14ac:dyDescent="0.3">
      <c r="F1563">
        <f>INDEX(IDS[],ROW(B1573)/11)</f>
        <v>37788</v>
      </c>
    </row>
    <row r="1564" spans="6:6" x14ac:dyDescent="0.3">
      <c r="F1564">
        <f>INDEX(IDS[],ROW(B1574)/11)</f>
        <v>37788</v>
      </c>
    </row>
    <row r="1565" spans="6:6" x14ac:dyDescent="0.3">
      <c r="F1565">
        <f>INDEX(IDS[],ROW(B1575)/11)</f>
        <v>37788</v>
      </c>
    </row>
    <row r="1566" spans="6:6" x14ac:dyDescent="0.3">
      <c r="F1566">
        <f>INDEX(IDS[],ROW(B1576)/11)</f>
        <v>37788</v>
      </c>
    </row>
    <row r="1567" spans="6:6" x14ac:dyDescent="0.3">
      <c r="F1567">
        <f>INDEX(IDS[],ROW(B1577)/11)</f>
        <v>37788</v>
      </c>
    </row>
    <row r="1568" spans="6:6" x14ac:dyDescent="0.3">
      <c r="F1568">
        <f>INDEX(IDS[],ROW(B1578)/11)</f>
        <v>37788</v>
      </c>
    </row>
    <row r="1569" spans="6:6" x14ac:dyDescent="0.3">
      <c r="F1569">
        <f>INDEX(IDS[],ROW(B1579)/11)</f>
        <v>37788</v>
      </c>
    </row>
    <row r="1570" spans="6:6" x14ac:dyDescent="0.3">
      <c r="F1570">
        <f>INDEX(IDS[],ROW(B1580)/11)</f>
        <v>37788</v>
      </c>
    </row>
    <row r="1571" spans="6:6" x14ac:dyDescent="0.3">
      <c r="F1571">
        <f>INDEX(IDS[],ROW(B1581)/11)</f>
        <v>37788</v>
      </c>
    </row>
    <row r="1572" spans="6:6" x14ac:dyDescent="0.3">
      <c r="F1572">
        <f>INDEX(IDS[],ROW(B1582)/11)</f>
        <v>37788</v>
      </c>
    </row>
    <row r="1573" spans="6:6" x14ac:dyDescent="0.3">
      <c r="F1573">
        <f>INDEX(IDS[],ROW(B1583)/11)</f>
        <v>37788</v>
      </c>
    </row>
    <row r="1574" spans="6:6" x14ac:dyDescent="0.3">
      <c r="F1574">
        <f>INDEX(IDS[],ROW(B1584)/11)</f>
        <v>37789</v>
      </c>
    </row>
    <row r="1575" spans="6:6" x14ac:dyDescent="0.3">
      <c r="F1575">
        <f>INDEX(IDS[],ROW(B1585)/11)</f>
        <v>37789</v>
      </c>
    </row>
    <row r="1576" spans="6:6" x14ac:dyDescent="0.3">
      <c r="F1576">
        <f>INDEX(IDS[],ROW(B1586)/11)</f>
        <v>37789</v>
      </c>
    </row>
    <row r="1577" spans="6:6" x14ac:dyDescent="0.3">
      <c r="F1577">
        <f>INDEX(IDS[],ROW(B1587)/11)</f>
        <v>37789</v>
      </c>
    </row>
    <row r="1578" spans="6:6" x14ac:dyDescent="0.3">
      <c r="F1578">
        <f>INDEX(IDS[],ROW(B1588)/11)</f>
        <v>37789</v>
      </c>
    </row>
    <row r="1579" spans="6:6" x14ac:dyDescent="0.3">
      <c r="F1579">
        <f>INDEX(IDS[],ROW(B1589)/11)</f>
        <v>37789</v>
      </c>
    </row>
    <row r="1580" spans="6:6" x14ac:dyDescent="0.3">
      <c r="F1580">
        <f>INDEX(IDS[],ROW(B1590)/11)</f>
        <v>37789</v>
      </c>
    </row>
    <row r="1581" spans="6:6" x14ac:dyDescent="0.3">
      <c r="F1581">
        <f>INDEX(IDS[],ROW(B1591)/11)</f>
        <v>37789</v>
      </c>
    </row>
    <row r="1582" spans="6:6" x14ac:dyDescent="0.3">
      <c r="F1582">
        <f>INDEX(IDS[],ROW(B1592)/11)</f>
        <v>37789</v>
      </c>
    </row>
    <row r="1583" spans="6:6" x14ac:dyDescent="0.3">
      <c r="F1583">
        <f>INDEX(IDS[],ROW(B1593)/11)</f>
        <v>37789</v>
      </c>
    </row>
    <row r="1584" spans="6:6" x14ac:dyDescent="0.3">
      <c r="F1584">
        <f>INDEX(IDS[],ROW(B1594)/11)</f>
        <v>37789</v>
      </c>
    </row>
    <row r="1585" spans="6:6" x14ac:dyDescent="0.3">
      <c r="F1585">
        <f>INDEX(IDS[],ROW(B1595)/11)</f>
        <v>37790</v>
      </c>
    </row>
    <row r="1586" spans="6:6" x14ac:dyDescent="0.3">
      <c r="F1586">
        <f>INDEX(IDS[],ROW(B1596)/11)</f>
        <v>37790</v>
      </c>
    </row>
    <row r="1587" spans="6:6" x14ac:dyDescent="0.3">
      <c r="F1587">
        <f>INDEX(IDS[],ROW(B1597)/11)</f>
        <v>37790</v>
      </c>
    </row>
    <row r="1588" spans="6:6" x14ac:dyDescent="0.3">
      <c r="F1588">
        <f>INDEX(IDS[],ROW(B1598)/11)</f>
        <v>37790</v>
      </c>
    </row>
    <row r="1589" spans="6:6" x14ac:dyDescent="0.3">
      <c r="F1589">
        <f>INDEX(IDS[],ROW(B1599)/11)</f>
        <v>37790</v>
      </c>
    </row>
    <row r="1590" spans="6:6" x14ac:dyDescent="0.3">
      <c r="F1590">
        <f>INDEX(IDS[],ROW(B1600)/11)</f>
        <v>37790</v>
      </c>
    </row>
    <row r="1591" spans="6:6" x14ac:dyDescent="0.3">
      <c r="F1591">
        <f>INDEX(IDS[],ROW(B1601)/11)</f>
        <v>37790</v>
      </c>
    </row>
    <row r="1592" spans="6:6" x14ac:dyDescent="0.3">
      <c r="F1592">
        <f>INDEX(IDS[],ROW(B1602)/11)</f>
        <v>37790</v>
      </c>
    </row>
    <row r="1593" spans="6:6" x14ac:dyDescent="0.3">
      <c r="F1593">
        <f>INDEX(IDS[],ROW(B1603)/11)</f>
        <v>37790</v>
      </c>
    </row>
    <row r="1594" spans="6:6" x14ac:dyDescent="0.3">
      <c r="F1594">
        <f>INDEX(IDS[],ROW(B1604)/11)</f>
        <v>37790</v>
      </c>
    </row>
    <row r="1595" spans="6:6" x14ac:dyDescent="0.3">
      <c r="F1595">
        <f>INDEX(IDS[],ROW(B1605)/11)</f>
        <v>37790</v>
      </c>
    </row>
    <row r="1596" spans="6:6" x14ac:dyDescent="0.3">
      <c r="F1596">
        <f>INDEX(IDS[],ROW(B1606)/11)</f>
        <v>37791</v>
      </c>
    </row>
    <row r="1597" spans="6:6" x14ac:dyDescent="0.3">
      <c r="F1597">
        <f>INDEX(IDS[],ROW(B1607)/11)</f>
        <v>37791</v>
      </c>
    </row>
    <row r="1598" spans="6:6" x14ac:dyDescent="0.3">
      <c r="F1598">
        <f>INDEX(IDS[],ROW(B1608)/11)</f>
        <v>37791</v>
      </c>
    </row>
    <row r="1599" spans="6:6" x14ac:dyDescent="0.3">
      <c r="F1599">
        <f>INDEX(IDS[],ROW(B1609)/11)</f>
        <v>37791</v>
      </c>
    </row>
    <row r="1600" spans="6:6" x14ac:dyDescent="0.3">
      <c r="F1600">
        <f>INDEX(IDS[],ROW(B1610)/11)</f>
        <v>37791</v>
      </c>
    </row>
    <row r="1601" spans="6:6" x14ac:dyDescent="0.3">
      <c r="F1601">
        <f>INDEX(IDS[],ROW(B1611)/11)</f>
        <v>37791</v>
      </c>
    </row>
    <row r="1602" spans="6:6" x14ac:dyDescent="0.3">
      <c r="F1602">
        <f>INDEX(IDS[],ROW(B1612)/11)</f>
        <v>37791</v>
      </c>
    </row>
    <row r="1603" spans="6:6" x14ac:dyDescent="0.3">
      <c r="F1603">
        <f>INDEX(IDS[],ROW(B1613)/11)</f>
        <v>37791</v>
      </c>
    </row>
    <row r="1604" spans="6:6" x14ac:dyDescent="0.3">
      <c r="F1604">
        <f>INDEX(IDS[],ROW(B1614)/11)</f>
        <v>37791</v>
      </c>
    </row>
    <row r="1605" spans="6:6" x14ac:dyDescent="0.3">
      <c r="F1605">
        <f>INDEX(IDS[],ROW(B1615)/11)</f>
        <v>37791</v>
      </c>
    </row>
    <row r="1606" spans="6:6" x14ac:dyDescent="0.3">
      <c r="F1606">
        <f>INDEX(IDS[],ROW(B1616)/11)</f>
        <v>37791</v>
      </c>
    </row>
    <row r="1607" spans="6:6" x14ac:dyDescent="0.3">
      <c r="F1607">
        <f>INDEX(IDS[],ROW(B1617)/11)</f>
        <v>37792</v>
      </c>
    </row>
    <row r="1608" spans="6:6" x14ac:dyDescent="0.3">
      <c r="F1608">
        <f>INDEX(IDS[],ROW(B1618)/11)</f>
        <v>37792</v>
      </c>
    </row>
    <row r="1609" spans="6:6" x14ac:dyDescent="0.3">
      <c r="F1609">
        <f>INDEX(IDS[],ROW(B1619)/11)</f>
        <v>37792</v>
      </c>
    </row>
    <row r="1610" spans="6:6" x14ac:dyDescent="0.3">
      <c r="F1610">
        <f>INDEX(IDS[],ROW(B1620)/11)</f>
        <v>37792</v>
      </c>
    </row>
    <row r="1611" spans="6:6" x14ac:dyDescent="0.3">
      <c r="F1611">
        <f>INDEX(IDS[],ROW(B1621)/11)</f>
        <v>37792</v>
      </c>
    </row>
    <row r="1612" spans="6:6" x14ac:dyDescent="0.3">
      <c r="F1612">
        <f>INDEX(IDS[],ROW(B1622)/11)</f>
        <v>37792</v>
      </c>
    </row>
    <row r="1613" spans="6:6" x14ac:dyDescent="0.3">
      <c r="F1613">
        <f>INDEX(IDS[],ROW(B1623)/11)</f>
        <v>37792</v>
      </c>
    </row>
    <row r="1614" spans="6:6" x14ac:dyDescent="0.3">
      <c r="F1614">
        <f>INDEX(IDS[],ROW(B1624)/11)</f>
        <v>37792</v>
      </c>
    </row>
    <row r="1615" spans="6:6" x14ac:dyDescent="0.3">
      <c r="F1615">
        <f>INDEX(IDS[],ROW(B1625)/11)</f>
        <v>37792</v>
      </c>
    </row>
    <row r="1616" spans="6:6" x14ac:dyDescent="0.3">
      <c r="F1616">
        <f>INDEX(IDS[],ROW(B1626)/11)</f>
        <v>37792</v>
      </c>
    </row>
    <row r="1617" spans="6:6" x14ac:dyDescent="0.3">
      <c r="F1617">
        <f>INDEX(IDS[],ROW(B1627)/11)</f>
        <v>37792</v>
      </c>
    </row>
    <row r="1618" spans="6:6" x14ac:dyDescent="0.3">
      <c r="F1618">
        <f>INDEX(IDS[],ROW(B1628)/11)</f>
        <v>37793</v>
      </c>
    </row>
    <row r="1619" spans="6:6" x14ac:dyDescent="0.3">
      <c r="F1619">
        <f>INDEX(IDS[],ROW(B1629)/11)</f>
        <v>37793</v>
      </c>
    </row>
    <row r="1620" spans="6:6" x14ac:dyDescent="0.3">
      <c r="F1620">
        <f>INDEX(IDS[],ROW(B1630)/11)</f>
        <v>37793</v>
      </c>
    </row>
    <row r="1621" spans="6:6" x14ac:dyDescent="0.3">
      <c r="F1621">
        <f>INDEX(IDS[],ROW(B1631)/11)</f>
        <v>37793</v>
      </c>
    </row>
    <row r="1622" spans="6:6" x14ac:dyDescent="0.3">
      <c r="F1622">
        <f>INDEX(IDS[],ROW(B1632)/11)</f>
        <v>37793</v>
      </c>
    </row>
    <row r="1623" spans="6:6" x14ac:dyDescent="0.3">
      <c r="F1623">
        <f>INDEX(IDS[],ROW(B1633)/11)</f>
        <v>37793</v>
      </c>
    </row>
    <row r="1624" spans="6:6" x14ac:dyDescent="0.3">
      <c r="F1624">
        <f>INDEX(IDS[],ROW(B1634)/11)</f>
        <v>37793</v>
      </c>
    </row>
    <row r="1625" spans="6:6" x14ac:dyDescent="0.3">
      <c r="F1625">
        <f>INDEX(IDS[],ROW(B1635)/11)</f>
        <v>37793</v>
      </c>
    </row>
    <row r="1626" spans="6:6" x14ac:dyDescent="0.3">
      <c r="F1626">
        <f>INDEX(IDS[],ROW(B1636)/11)</f>
        <v>37793</v>
      </c>
    </row>
    <row r="1627" spans="6:6" x14ac:dyDescent="0.3">
      <c r="F1627">
        <f>INDEX(IDS[],ROW(B1637)/11)</f>
        <v>37793</v>
      </c>
    </row>
    <row r="1628" spans="6:6" x14ac:dyDescent="0.3">
      <c r="F1628">
        <f>INDEX(IDS[],ROW(B1638)/11)</f>
        <v>37793</v>
      </c>
    </row>
    <row r="1629" spans="6:6" x14ac:dyDescent="0.3">
      <c r="F1629">
        <f>INDEX(IDS[],ROW(B1639)/11)</f>
        <v>37794</v>
      </c>
    </row>
    <row r="1630" spans="6:6" x14ac:dyDescent="0.3">
      <c r="F1630">
        <f>INDEX(IDS[],ROW(B1640)/11)</f>
        <v>37794</v>
      </c>
    </row>
    <row r="1631" spans="6:6" x14ac:dyDescent="0.3">
      <c r="F1631">
        <f>INDEX(IDS[],ROW(B1641)/11)</f>
        <v>37794</v>
      </c>
    </row>
    <row r="1632" spans="6:6" x14ac:dyDescent="0.3">
      <c r="F1632">
        <f>INDEX(IDS[],ROW(B1642)/11)</f>
        <v>37794</v>
      </c>
    </row>
    <row r="1633" spans="6:6" x14ac:dyDescent="0.3">
      <c r="F1633">
        <f>INDEX(IDS[],ROW(B1643)/11)</f>
        <v>37794</v>
      </c>
    </row>
    <row r="1634" spans="6:6" x14ac:dyDescent="0.3">
      <c r="F1634">
        <f>INDEX(IDS[],ROW(B1644)/11)</f>
        <v>37794</v>
      </c>
    </row>
    <row r="1635" spans="6:6" x14ac:dyDescent="0.3">
      <c r="F1635">
        <f>INDEX(IDS[],ROW(B1645)/11)</f>
        <v>37794</v>
      </c>
    </row>
    <row r="1636" spans="6:6" x14ac:dyDescent="0.3">
      <c r="F1636">
        <f>INDEX(IDS[],ROW(B1646)/11)</f>
        <v>37794</v>
      </c>
    </row>
    <row r="1637" spans="6:6" x14ac:dyDescent="0.3">
      <c r="F1637">
        <f>INDEX(IDS[],ROW(B1647)/11)</f>
        <v>37794</v>
      </c>
    </row>
    <row r="1638" spans="6:6" x14ac:dyDescent="0.3">
      <c r="F1638">
        <f>INDEX(IDS[],ROW(B1648)/11)</f>
        <v>37794</v>
      </c>
    </row>
    <row r="1639" spans="6:6" x14ac:dyDescent="0.3">
      <c r="F1639">
        <f>INDEX(IDS[],ROW(B1649)/11)</f>
        <v>37794</v>
      </c>
    </row>
    <row r="1640" spans="6:6" x14ac:dyDescent="0.3">
      <c r="F1640">
        <f>INDEX(IDS[],ROW(B1650)/11)</f>
        <v>37795</v>
      </c>
    </row>
    <row r="1641" spans="6:6" x14ac:dyDescent="0.3">
      <c r="F1641">
        <f>INDEX(IDS[],ROW(B1651)/11)</f>
        <v>37795</v>
      </c>
    </row>
    <row r="1642" spans="6:6" x14ac:dyDescent="0.3">
      <c r="F1642">
        <f>INDEX(IDS[],ROW(B1652)/11)</f>
        <v>37795</v>
      </c>
    </row>
    <row r="1643" spans="6:6" x14ac:dyDescent="0.3">
      <c r="F1643">
        <f>INDEX(IDS[],ROW(B1653)/11)</f>
        <v>37795</v>
      </c>
    </row>
    <row r="1644" spans="6:6" x14ac:dyDescent="0.3">
      <c r="F1644">
        <f>INDEX(IDS[],ROW(B1654)/11)</f>
        <v>37795</v>
      </c>
    </row>
    <row r="1645" spans="6:6" x14ac:dyDescent="0.3">
      <c r="F1645">
        <f>INDEX(IDS[],ROW(B1655)/11)</f>
        <v>37795</v>
      </c>
    </row>
    <row r="1646" spans="6:6" x14ac:dyDescent="0.3">
      <c r="F1646">
        <f>INDEX(IDS[],ROW(B1656)/11)</f>
        <v>37795</v>
      </c>
    </row>
    <row r="1647" spans="6:6" x14ac:dyDescent="0.3">
      <c r="F1647">
        <f>INDEX(IDS[],ROW(B1657)/11)</f>
        <v>37795</v>
      </c>
    </row>
    <row r="1648" spans="6:6" x14ac:dyDescent="0.3">
      <c r="F1648">
        <f>INDEX(IDS[],ROW(B1658)/11)</f>
        <v>37795</v>
      </c>
    </row>
    <row r="1649" spans="6:6" x14ac:dyDescent="0.3">
      <c r="F1649">
        <f>INDEX(IDS[],ROW(B1659)/11)</f>
        <v>37795</v>
      </c>
    </row>
    <row r="1650" spans="6:6" x14ac:dyDescent="0.3">
      <c r="F1650">
        <f>INDEX(IDS[],ROW(B1660)/11)</f>
        <v>37795</v>
      </c>
    </row>
    <row r="1651" spans="6:6" x14ac:dyDescent="0.3">
      <c r="F1651">
        <f>INDEX(IDS[],ROW(B1661)/11)</f>
        <v>37796</v>
      </c>
    </row>
    <row r="1652" spans="6:6" x14ac:dyDescent="0.3">
      <c r="F1652">
        <f>INDEX(IDS[],ROW(B1662)/11)</f>
        <v>37796</v>
      </c>
    </row>
    <row r="1653" spans="6:6" x14ac:dyDescent="0.3">
      <c r="F1653">
        <f>INDEX(IDS[],ROW(B1663)/11)</f>
        <v>37796</v>
      </c>
    </row>
    <row r="1654" spans="6:6" x14ac:dyDescent="0.3">
      <c r="F1654">
        <f>INDEX(IDS[],ROW(B1664)/11)</f>
        <v>37796</v>
      </c>
    </row>
    <row r="1655" spans="6:6" x14ac:dyDescent="0.3">
      <c r="F1655">
        <f>INDEX(IDS[],ROW(B1665)/11)</f>
        <v>37796</v>
      </c>
    </row>
    <row r="1656" spans="6:6" x14ac:dyDescent="0.3">
      <c r="F1656">
        <f>INDEX(IDS[],ROW(B1666)/11)</f>
        <v>37796</v>
      </c>
    </row>
    <row r="1657" spans="6:6" x14ac:dyDescent="0.3">
      <c r="F1657">
        <f>INDEX(IDS[],ROW(B1667)/11)</f>
        <v>37796</v>
      </c>
    </row>
    <row r="1658" spans="6:6" x14ac:dyDescent="0.3">
      <c r="F1658">
        <f>INDEX(IDS[],ROW(B1668)/11)</f>
        <v>37796</v>
      </c>
    </row>
    <row r="1659" spans="6:6" x14ac:dyDescent="0.3">
      <c r="F1659">
        <f>INDEX(IDS[],ROW(B1669)/11)</f>
        <v>37796</v>
      </c>
    </row>
    <row r="1660" spans="6:6" x14ac:dyDescent="0.3">
      <c r="F1660">
        <f>INDEX(IDS[],ROW(B1670)/11)</f>
        <v>37796</v>
      </c>
    </row>
    <row r="1661" spans="6:6" x14ac:dyDescent="0.3">
      <c r="F1661">
        <f>INDEX(IDS[],ROW(B1671)/11)</f>
        <v>37796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52"/>
  <sheetViews>
    <sheetView topLeftCell="R113" workbookViewId="0">
      <selection activeCell="X2" sqref="X2:X152"/>
    </sheetView>
  </sheetViews>
  <sheetFormatPr baseColWidth="10" defaultRowHeight="14.4" x14ac:dyDescent="0.3"/>
  <cols>
    <col min="1" max="1" width="32.33203125" customWidth="1"/>
    <col min="2" max="2" width="27.88671875" bestFit="1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8" x14ac:dyDescent="0.3">
      <c r="A1" s="7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7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  <c r="T1" s="7" t="s">
        <v>0</v>
      </c>
      <c r="U1" s="7" t="s">
        <v>156</v>
      </c>
      <c r="V1" s="7" t="s">
        <v>153</v>
      </c>
      <c r="W1" s="7" t="s">
        <v>154</v>
      </c>
      <c r="X1" s="7" t="s">
        <v>155</v>
      </c>
      <c r="Y1" s="7" t="s">
        <v>157</v>
      </c>
      <c r="Z1" s="7" t="s">
        <v>158</v>
      </c>
      <c r="AA1" s="7" t="s">
        <v>159</v>
      </c>
      <c r="AB1" s="7" t="s">
        <v>160</v>
      </c>
      <c r="AC1" s="7" t="s">
        <v>161</v>
      </c>
      <c r="AD1" s="7" t="s">
        <v>162</v>
      </c>
      <c r="AE1" s="7" t="s">
        <v>163</v>
      </c>
      <c r="AF1" s="7" t="s">
        <v>164</v>
      </c>
      <c r="AG1" s="7" t="s">
        <v>165</v>
      </c>
      <c r="AH1" s="7" t="s">
        <v>166</v>
      </c>
      <c r="AI1" s="7" t="s">
        <v>167</v>
      </c>
      <c r="AJ1" s="7" t="s">
        <v>168</v>
      </c>
      <c r="AK1" s="7" t="s">
        <v>169</v>
      </c>
      <c r="AL1" s="7" t="s">
        <v>170</v>
      </c>
      <c r="AM1" s="7" t="s">
        <v>171</v>
      </c>
      <c r="AN1" s="7" t="s">
        <v>172</v>
      </c>
      <c r="AO1" s="7" t="s">
        <v>173</v>
      </c>
      <c r="AP1" s="7" t="s">
        <v>174</v>
      </c>
      <c r="AQ1" s="7" t="s">
        <v>175</v>
      </c>
      <c r="AR1" s="7" t="s">
        <v>176</v>
      </c>
      <c r="AS1" s="7" t="s">
        <v>177</v>
      </c>
      <c r="AT1" s="7" t="s">
        <v>178</v>
      </c>
      <c r="AU1" s="7" t="s">
        <v>179</v>
      </c>
      <c r="AV1" s="7" t="s">
        <v>180</v>
      </c>
    </row>
    <row r="2" spans="1:48" x14ac:dyDescent="0.3">
      <c r="A2" s="43">
        <v>37646</v>
      </c>
      <c r="B2" s="44" t="s">
        <v>205</v>
      </c>
      <c r="C2" s="44" t="s">
        <v>127</v>
      </c>
      <c r="D2" s="44" t="s">
        <v>127</v>
      </c>
      <c r="E2" s="44" t="s">
        <v>19</v>
      </c>
      <c r="F2" s="45">
        <v>1</v>
      </c>
      <c r="G2" s="42"/>
      <c r="H2" s="45">
        <v>1</v>
      </c>
      <c r="I2" s="42"/>
      <c r="J2" s="45">
        <v>1</v>
      </c>
      <c r="K2" s="42"/>
      <c r="L2" s="45">
        <v>250</v>
      </c>
      <c r="M2" s="42"/>
      <c r="N2" s="44" t="s">
        <v>128</v>
      </c>
      <c r="O2" s="45">
        <v>1</v>
      </c>
      <c r="P2" s="44" t="s">
        <v>204</v>
      </c>
      <c r="Q2" s="42"/>
      <c r="R2" s="46">
        <v>44301</v>
      </c>
      <c r="S2" s="44" t="s">
        <v>19</v>
      </c>
      <c r="T2" s="43">
        <v>35205</v>
      </c>
      <c r="U2" s="44" t="s">
        <v>205</v>
      </c>
      <c r="V2" s="44" t="s">
        <v>19</v>
      </c>
      <c r="W2" s="44" t="s">
        <v>127</v>
      </c>
      <c r="X2" s="44" t="s">
        <v>185</v>
      </c>
      <c r="Y2" s="44" t="s">
        <v>129</v>
      </c>
      <c r="Z2" s="44" t="s">
        <v>748</v>
      </c>
      <c r="AA2" s="44" t="s">
        <v>611</v>
      </c>
      <c r="AB2" s="46">
        <v>44420</v>
      </c>
      <c r="AC2" s="44" t="s">
        <v>631</v>
      </c>
      <c r="AD2" s="44" t="s">
        <v>749</v>
      </c>
      <c r="AE2" s="44" t="s">
        <v>750</v>
      </c>
      <c r="AF2" s="44" t="s">
        <v>19</v>
      </c>
      <c r="AG2" s="44" t="s">
        <v>127</v>
      </c>
      <c r="AH2" s="44" t="s">
        <v>127</v>
      </c>
      <c r="AI2" s="44" t="s">
        <v>48</v>
      </c>
      <c r="AJ2" s="44" t="s">
        <v>130</v>
      </c>
      <c r="AK2" s="43">
        <v>10</v>
      </c>
      <c r="AL2" s="44" t="s">
        <v>751</v>
      </c>
      <c r="AM2" s="43">
        <v>2000000</v>
      </c>
      <c r="AN2" s="44" t="s">
        <v>131</v>
      </c>
      <c r="AO2" s="45">
        <v>2.0000000000000001E-4</v>
      </c>
      <c r="AP2" s="44" t="s">
        <v>132</v>
      </c>
      <c r="AQ2" s="44" t="s">
        <v>47</v>
      </c>
      <c r="AR2" s="44" t="s">
        <v>19</v>
      </c>
      <c r="AS2" s="44" t="s">
        <v>19</v>
      </c>
      <c r="AT2" s="44" t="s">
        <v>19</v>
      </c>
      <c r="AU2" s="44" t="s">
        <v>19</v>
      </c>
      <c r="AV2" s="44" t="s">
        <v>19</v>
      </c>
    </row>
    <row r="3" spans="1:48" x14ac:dyDescent="0.3">
      <c r="A3" s="43">
        <v>37647</v>
      </c>
      <c r="B3" s="44" t="s">
        <v>205</v>
      </c>
      <c r="C3" s="44" t="s">
        <v>127</v>
      </c>
      <c r="D3" s="44" t="s">
        <v>127</v>
      </c>
      <c r="E3" s="44" t="s">
        <v>19</v>
      </c>
      <c r="F3" s="45">
        <v>1</v>
      </c>
      <c r="G3" s="42"/>
      <c r="H3" s="45">
        <v>1</v>
      </c>
      <c r="I3" s="42"/>
      <c r="J3" s="45">
        <v>1</v>
      </c>
      <c r="K3" s="42"/>
      <c r="L3" s="45">
        <v>250</v>
      </c>
      <c r="M3" s="42"/>
      <c r="N3" s="44" t="s">
        <v>128</v>
      </c>
      <c r="O3" s="45">
        <v>1</v>
      </c>
      <c r="P3" s="44" t="s">
        <v>210</v>
      </c>
      <c r="Q3" s="42"/>
      <c r="R3" s="46">
        <v>44301</v>
      </c>
      <c r="S3" s="44" t="s">
        <v>19</v>
      </c>
      <c r="T3" s="43">
        <v>35205</v>
      </c>
      <c r="U3" s="44" t="s">
        <v>205</v>
      </c>
      <c r="V3" s="44" t="s">
        <v>19</v>
      </c>
      <c r="W3" s="44" t="s">
        <v>127</v>
      </c>
      <c r="X3" s="44" t="s">
        <v>185</v>
      </c>
      <c r="Y3" s="44" t="s">
        <v>129</v>
      </c>
      <c r="Z3" s="44" t="s">
        <v>748</v>
      </c>
      <c r="AA3" s="44" t="s">
        <v>611</v>
      </c>
      <c r="AB3" s="46">
        <v>44420</v>
      </c>
      <c r="AC3" s="44" t="s">
        <v>631</v>
      </c>
      <c r="AD3" s="44" t="s">
        <v>749</v>
      </c>
      <c r="AE3" s="44" t="s">
        <v>750</v>
      </c>
      <c r="AF3" s="44" t="s">
        <v>19</v>
      </c>
      <c r="AG3" s="44" t="s">
        <v>127</v>
      </c>
      <c r="AH3" s="44" t="s">
        <v>127</v>
      </c>
      <c r="AI3" s="44" t="s">
        <v>48</v>
      </c>
      <c r="AJ3" s="44" t="s">
        <v>130</v>
      </c>
      <c r="AK3" s="43">
        <v>10</v>
      </c>
      <c r="AL3" s="44" t="s">
        <v>751</v>
      </c>
      <c r="AM3" s="43">
        <v>2000000</v>
      </c>
      <c r="AN3" s="44" t="s">
        <v>131</v>
      </c>
      <c r="AO3" s="45">
        <v>2.0000000000000001E-4</v>
      </c>
      <c r="AP3" s="44" t="s">
        <v>132</v>
      </c>
      <c r="AQ3" s="44" t="s">
        <v>47</v>
      </c>
      <c r="AR3" s="44" t="s">
        <v>19</v>
      </c>
      <c r="AS3" s="44" t="s">
        <v>19</v>
      </c>
      <c r="AT3" s="44" t="s">
        <v>19</v>
      </c>
      <c r="AU3" s="44" t="s">
        <v>19</v>
      </c>
      <c r="AV3" s="44" t="s">
        <v>19</v>
      </c>
    </row>
    <row r="4" spans="1:48" x14ac:dyDescent="0.3">
      <c r="A4" s="43">
        <v>37648</v>
      </c>
      <c r="B4" s="44" t="s">
        <v>205</v>
      </c>
      <c r="C4" s="44" t="s">
        <v>127</v>
      </c>
      <c r="D4" s="44" t="s">
        <v>127</v>
      </c>
      <c r="E4" s="44" t="s">
        <v>19</v>
      </c>
      <c r="F4" s="45">
        <v>1</v>
      </c>
      <c r="G4" s="42"/>
      <c r="H4" s="45">
        <v>1</v>
      </c>
      <c r="I4" s="42"/>
      <c r="J4" s="45">
        <v>1</v>
      </c>
      <c r="K4" s="42"/>
      <c r="L4" s="45">
        <v>250</v>
      </c>
      <c r="M4" s="42"/>
      <c r="N4" s="44" t="s">
        <v>128</v>
      </c>
      <c r="O4" s="45">
        <v>1</v>
      </c>
      <c r="P4" s="44" t="s">
        <v>212</v>
      </c>
      <c r="Q4" s="42"/>
      <c r="R4" s="46">
        <v>44301</v>
      </c>
      <c r="S4" s="44" t="s">
        <v>19</v>
      </c>
      <c r="T4" s="43">
        <v>35205</v>
      </c>
      <c r="U4" s="44" t="s">
        <v>205</v>
      </c>
      <c r="V4" s="44" t="s">
        <v>19</v>
      </c>
      <c r="W4" s="44" t="s">
        <v>127</v>
      </c>
      <c r="X4" s="44" t="s">
        <v>185</v>
      </c>
      <c r="Y4" s="44" t="s">
        <v>129</v>
      </c>
      <c r="Z4" s="44" t="s">
        <v>748</v>
      </c>
      <c r="AA4" s="44" t="s">
        <v>611</v>
      </c>
      <c r="AB4" s="46">
        <v>44420</v>
      </c>
      <c r="AC4" s="44" t="s">
        <v>631</v>
      </c>
      <c r="AD4" s="44" t="s">
        <v>749</v>
      </c>
      <c r="AE4" s="44" t="s">
        <v>750</v>
      </c>
      <c r="AF4" s="44" t="s">
        <v>19</v>
      </c>
      <c r="AG4" s="44" t="s">
        <v>127</v>
      </c>
      <c r="AH4" s="44" t="s">
        <v>127</v>
      </c>
      <c r="AI4" s="44" t="s">
        <v>48</v>
      </c>
      <c r="AJ4" s="44" t="s">
        <v>130</v>
      </c>
      <c r="AK4" s="43">
        <v>10</v>
      </c>
      <c r="AL4" s="44" t="s">
        <v>751</v>
      </c>
      <c r="AM4" s="43">
        <v>2000000</v>
      </c>
      <c r="AN4" s="44" t="s">
        <v>131</v>
      </c>
      <c r="AO4" s="45">
        <v>2.0000000000000001E-4</v>
      </c>
      <c r="AP4" s="44" t="s">
        <v>132</v>
      </c>
      <c r="AQ4" s="44" t="s">
        <v>47</v>
      </c>
      <c r="AR4" s="44" t="s">
        <v>19</v>
      </c>
      <c r="AS4" s="44" t="s">
        <v>19</v>
      </c>
      <c r="AT4" s="44" t="s">
        <v>19</v>
      </c>
      <c r="AU4" s="44" t="s">
        <v>19</v>
      </c>
      <c r="AV4" s="44" t="s">
        <v>19</v>
      </c>
    </row>
    <row r="5" spans="1:48" x14ac:dyDescent="0.3">
      <c r="A5" s="43">
        <v>37649</v>
      </c>
      <c r="B5" s="44" t="s">
        <v>205</v>
      </c>
      <c r="C5" s="44" t="s">
        <v>127</v>
      </c>
      <c r="D5" s="44" t="s">
        <v>127</v>
      </c>
      <c r="E5" s="44" t="s">
        <v>19</v>
      </c>
      <c r="F5" s="45">
        <v>1</v>
      </c>
      <c r="G5" s="42"/>
      <c r="H5" s="45">
        <v>1</v>
      </c>
      <c r="I5" s="42"/>
      <c r="J5" s="45">
        <v>1</v>
      </c>
      <c r="K5" s="42"/>
      <c r="L5" s="45">
        <v>250</v>
      </c>
      <c r="M5" s="42"/>
      <c r="N5" s="44" t="s">
        <v>128</v>
      </c>
      <c r="O5" s="45">
        <v>1</v>
      </c>
      <c r="P5" s="44" t="s">
        <v>214</v>
      </c>
      <c r="Q5" s="42"/>
      <c r="R5" s="46">
        <v>44301</v>
      </c>
      <c r="S5" s="44" t="s">
        <v>19</v>
      </c>
      <c r="T5" s="43">
        <v>35205</v>
      </c>
      <c r="U5" s="44" t="s">
        <v>205</v>
      </c>
      <c r="V5" s="44" t="s">
        <v>19</v>
      </c>
      <c r="W5" s="44" t="s">
        <v>127</v>
      </c>
      <c r="X5" s="44" t="s">
        <v>185</v>
      </c>
      <c r="Y5" s="44" t="s">
        <v>129</v>
      </c>
      <c r="Z5" s="44" t="s">
        <v>748</v>
      </c>
      <c r="AA5" s="44" t="s">
        <v>611</v>
      </c>
      <c r="AB5" s="46">
        <v>44420</v>
      </c>
      <c r="AC5" s="44" t="s">
        <v>631</v>
      </c>
      <c r="AD5" s="44" t="s">
        <v>749</v>
      </c>
      <c r="AE5" s="44" t="s">
        <v>750</v>
      </c>
      <c r="AF5" s="44" t="s">
        <v>19</v>
      </c>
      <c r="AG5" s="44" t="s">
        <v>127</v>
      </c>
      <c r="AH5" s="44" t="s">
        <v>127</v>
      </c>
      <c r="AI5" s="44" t="s">
        <v>48</v>
      </c>
      <c r="AJ5" s="44" t="s">
        <v>130</v>
      </c>
      <c r="AK5" s="43">
        <v>10</v>
      </c>
      <c r="AL5" s="44" t="s">
        <v>751</v>
      </c>
      <c r="AM5" s="43">
        <v>2000000</v>
      </c>
      <c r="AN5" s="44" t="s">
        <v>131</v>
      </c>
      <c r="AO5" s="45">
        <v>2.0000000000000001E-4</v>
      </c>
      <c r="AP5" s="44" t="s">
        <v>132</v>
      </c>
      <c r="AQ5" s="44" t="s">
        <v>47</v>
      </c>
      <c r="AR5" s="44" t="s">
        <v>19</v>
      </c>
      <c r="AS5" s="44" t="s">
        <v>19</v>
      </c>
      <c r="AT5" s="44" t="s">
        <v>19</v>
      </c>
      <c r="AU5" s="44" t="s">
        <v>19</v>
      </c>
      <c r="AV5" s="44" t="s">
        <v>19</v>
      </c>
    </row>
    <row r="6" spans="1:48" x14ac:dyDescent="0.3">
      <c r="A6" s="43">
        <v>37650</v>
      </c>
      <c r="B6" s="44" t="s">
        <v>205</v>
      </c>
      <c r="C6" s="44" t="s">
        <v>127</v>
      </c>
      <c r="D6" s="44" t="s">
        <v>127</v>
      </c>
      <c r="E6" s="44" t="s">
        <v>19</v>
      </c>
      <c r="F6" s="45">
        <v>1</v>
      </c>
      <c r="G6" s="42"/>
      <c r="H6" s="45">
        <v>1</v>
      </c>
      <c r="I6" s="42"/>
      <c r="J6" s="45">
        <v>1</v>
      </c>
      <c r="K6" s="42"/>
      <c r="L6" s="45">
        <v>250</v>
      </c>
      <c r="M6" s="42"/>
      <c r="N6" s="44" t="s">
        <v>128</v>
      </c>
      <c r="O6" s="45">
        <v>1</v>
      </c>
      <c r="P6" s="44" t="s">
        <v>217</v>
      </c>
      <c r="Q6" s="42"/>
      <c r="R6" s="46">
        <v>44301</v>
      </c>
      <c r="S6" s="44" t="s">
        <v>19</v>
      </c>
      <c r="T6" s="43">
        <v>35205</v>
      </c>
      <c r="U6" s="44" t="s">
        <v>205</v>
      </c>
      <c r="V6" s="44" t="s">
        <v>19</v>
      </c>
      <c r="W6" s="44" t="s">
        <v>127</v>
      </c>
      <c r="X6" s="44" t="s">
        <v>185</v>
      </c>
      <c r="Y6" s="44" t="s">
        <v>129</v>
      </c>
      <c r="Z6" s="44" t="s">
        <v>748</v>
      </c>
      <c r="AA6" s="44" t="s">
        <v>611</v>
      </c>
      <c r="AB6" s="46">
        <v>44420</v>
      </c>
      <c r="AC6" s="44" t="s">
        <v>631</v>
      </c>
      <c r="AD6" s="44" t="s">
        <v>749</v>
      </c>
      <c r="AE6" s="44" t="s">
        <v>750</v>
      </c>
      <c r="AF6" s="44" t="s">
        <v>19</v>
      </c>
      <c r="AG6" s="44" t="s">
        <v>127</v>
      </c>
      <c r="AH6" s="44" t="s">
        <v>127</v>
      </c>
      <c r="AI6" s="44" t="s">
        <v>48</v>
      </c>
      <c r="AJ6" s="44" t="s">
        <v>130</v>
      </c>
      <c r="AK6" s="43">
        <v>10</v>
      </c>
      <c r="AL6" s="44" t="s">
        <v>751</v>
      </c>
      <c r="AM6" s="43">
        <v>2000000</v>
      </c>
      <c r="AN6" s="44" t="s">
        <v>131</v>
      </c>
      <c r="AO6" s="45">
        <v>2.0000000000000001E-4</v>
      </c>
      <c r="AP6" s="44" t="s">
        <v>132</v>
      </c>
      <c r="AQ6" s="44" t="s">
        <v>47</v>
      </c>
      <c r="AR6" s="44" t="s">
        <v>19</v>
      </c>
      <c r="AS6" s="44" t="s">
        <v>19</v>
      </c>
      <c r="AT6" s="44" t="s">
        <v>19</v>
      </c>
      <c r="AU6" s="44" t="s">
        <v>19</v>
      </c>
      <c r="AV6" s="44" t="s">
        <v>19</v>
      </c>
    </row>
    <row r="7" spans="1:48" x14ac:dyDescent="0.3">
      <c r="A7" s="43">
        <v>37651</v>
      </c>
      <c r="B7" s="44" t="s">
        <v>205</v>
      </c>
      <c r="C7" s="44" t="s">
        <v>127</v>
      </c>
      <c r="D7" s="44" t="s">
        <v>127</v>
      </c>
      <c r="E7" s="44" t="s">
        <v>19</v>
      </c>
      <c r="F7" s="45">
        <v>1</v>
      </c>
      <c r="G7" s="42"/>
      <c r="H7" s="45">
        <v>1</v>
      </c>
      <c r="I7" s="42"/>
      <c r="J7" s="45">
        <v>1</v>
      </c>
      <c r="K7" s="42"/>
      <c r="L7" s="45">
        <v>250</v>
      </c>
      <c r="M7" s="42"/>
      <c r="N7" s="44" t="s">
        <v>128</v>
      </c>
      <c r="O7" s="45">
        <v>1</v>
      </c>
      <c r="P7" s="44" t="s">
        <v>221</v>
      </c>
      <c r="Q7" s="42"/>
      <c r="R7" s="46">
        <v>44301</v>
      </c>
      <c r="S7" s="44" t="s">
        <v>19</v>
      </c>
      <c r="T7" s="43">
        <v>35205</v>
      </c>
      <c r="U7" s="44" t="s">
        <v>205</v>
      </c>
      <c r="V7" s="44" t="s">
        <v>19</v>
      </c>
      <c r="W7" s="44" t="s">
        <v>127</v>
      </c>
      <c r="X7" s="44" t="s">
        <v>185</v>
      </c>
      <c r="Y7" s="44" t="s">
        <v>129</v>
      </c>
      <c r="Z7" s="44" t="s">
        <v>748</v>
      </c>
      <c r="AA7" s="44" t="s">
        <v>611</v>
      </c>
      <c r="AB7" s="46">
        <v>44420</v>
      </c>
      <c r="AC7" s="44" t="s">
        <v>631</v>
      </c>
      <c r="AD7" s="44" t="s">
        <v>749</v>
      </c>
      <c r="AE7" s="44" t="s">
        <v>750</v>
      </c>
      <c r="AF7" s="44" t="s">
        <v>19</v>
      </c>
      <c r="AG7" s="44" t="s">
        <v>127</v>
      </c>
      <c r="AH7" s="44" t="s">
        <v>127</v>
      </c>
      <c r="AI7" s="44" t="s">
        <v>48</v>
      </c>
      <c r="AJ7" s="44" t="s">
        <v>130</v>
      </c>
      <c r="AK7" s="43">
        <v>10</v>
      </c>
      <c r="AL7" s="44" t="s">
        <v>751</v>
      </c>
      <c r="AM7" s="43">
        <v>2000000</v>
      </c>
      <c r="AN7" s="44" t="s">
        <v>131</v>
      </c>
      <c r="AO7" s="45">
        <v>2.0000000000000001E-4</v>
      </c>
      <c r="AP7" s="44" t="s">
        <v>132</v>
      </c>
      <c r="AQ7" s="44" t="s">
        <v>47</v>
      </c>
      <c r="AR7" s="44" t="s">
        <v>19</v>
      </c>
      <c r="AS7" s="44" t="s">
        <v>19</v>
      </c>
      <c r="AT7" s="44" t="s">
        <v>19</v>
      </c>
      <c r="AU7" s="44" t="s">
        <v>19</v>
      </c>
      <c r="AV7" s="44" t="s">
        <v>19</v>
      </c>
    </row>
    <row r="8" spans="1:48" x14ac:dyDescent="0.3">
      <c r="A8" s="43">
        <v>37652</v>
      </c>
      <c r="B8" s="44" t="s">
        <v>205</v>
      </c>
      <c r="C8" s="44" t="s">
        <v>127</v>
      </c>
      <c r="D8" s="44" t="s">
        <v>127</v>
      </c>
      <c r="E8" s="44" t="s">
        <v>19</v>
      </c>
      <c r="F8" s="45">
        <v>1</v>
      </c>
      <c r="G8" s="42"/>
      <c r="H8" s="45">
        <v>1</v>
      </c>
      <c r="I8" s="42"/>
      <c r="J8" s="45">
        <v>1</v>
      </c>
      <c r="K8" s="42"/>
      <c r="L8" s="45">
        <v>250</v>
      </c>
      <c r="M8" s="42"/>
      <c r="N8" s="44" t="s">
        <v>128</v>
      </c>
      <c r="O8" s="45">
        <v>1</v>
      </c>
      <c r="P8" s="44" t="s">
        <v>223</v>
      </c>
      <c r="Q8" s="42"/>
      <c r="R8" s="46">
        <v>44301</v>
      </c>
      <c r="S8" s="44" t="s">
        <v>19</v>
      </c>
      <c r="T8" s="43">
        <v>35205</v>
      </c>
      <c r="U8" s="44" t="s">
        <v>205</v>
      </c>
      <c r="V8" s="44" t="s">
        <v>19</v>
      </c>
      <c r="W8" s="44" t="s">
        <v>127</v>
      </c>
      <c r="X8" s="44" t="s">
        <v>185</v>
      </c>
      <c r="Y8" s="44" t="s">
        <v>129</v>
      </c>
      <c r="Z8" s="44" t="s">
        <v>748</v>
      </c>
      <c r="AA8" s="44" t="s">
        <v>611</v>
      </c>
      <c r="AB8" s="46">
        <v>44420</v>
      </c>
      <c r="AC8" s="44" t="s">
        <v>631</v>
      </c>
      <c r="AD8" s="44" t="s">
        <v>749</v>
      </c>
      <c r="AE8" s="44" t="s">
        <v>750</v>
      </c>
      <c r="AF8" s="44" t="s">
        <v>19</v>
      </c>
      <c r="AG8" s="44" t="s">
        <v>127</v>
      </c>
      <c r="AH8" s="44" t="s">
        <v>127</v>
      </c>
      <c r="AI8" s="44" t="s">
        <v>48</v>
      </c>
      <c r="AJ8" s="44" t="s">
        <v>130</v>
      </c>
      <c r="AK8" s="43">
        <v>10</v>
      </c>
      <c r="AL8" s="44" t="s">
        <v>751</v>
      </c>
      <c r="AM8" s="43">
        <v>2000000</v>
      </c>
      <c r="AN8" s="44" t="s">
        <v>131</v>
      </c>
      <c r="AO8" s="45">
        <v>2.0000000000000001E-4</v>
      </c>
      <c r="AP8" s="44" t="s">
        <v>132</v>
      </c>
      <c r="AQ8" s="44" t="s">
        <v>47</v>
      </c>
      <c r="AR8" s="44" t="s">
        <v>19</v>
      </c>
      <c r="AS8" s="44" t="s">
        <v>19</v>
      </c>
      <c r="AT8" s="44" t="s">
        <v>19</v>
      </c>
      <c r="AU8" s="44" t="s">
        <v>19</v>
      </c>
      <c r="AV8" s="44" t="s">
        <v>19</v>
      </c>
    </row>
    <row r="9" spans="1:48" x14ac:dyDescent="0.3">
      <c r="A9" s="43">
        <v>37653</v>
      </c>
      <c r="B9" s="44" t="s">
        <v>205</v>
      </c>
      <c r="C9" s="44" t="s">
        <v>127</v>
      </c>
      <c r="D9" s="44" t="s">
        <v>127</v>
      </c>
      <c r="E9" s="44" t="s">
        <v>19</v>
      </c>
      <c r="F9" s="45">
        <v>1</v>
      </c>
      <c r="G9" s="42"/>
      <c r="H9" s="45">
        <v>1</v>
      </c>
      <c r="I9" s="42"/>
      <c r="J9" s="45">
        <v>1</v>
      </c>
      <c r="K9" s="42"/>
      <c r="L9" s="45">
        <v>250</v>
      </c>
      <c r="M9" s="42"/>
      <c r="N9" s="44" t="s">
        <v>128</v>
      </c>
      <c r="O9" s="45">
        <v>1</v>
      </c>
      <c r="P9" s="44" t="s">
        <v>225</v>
      </c>
      <c r="Q9" s="42"/>
      <c r="R9" s="46">
        <v>44301</v>
      </c>
      <c r="S9" s="44" t="s">
        <v>19</v>
      </c>
      <c r="T9" s="43">
        <v>35205</v>
      </c>
      <c r="U9" s="44" t="s">
        <v>205</v>
      </c>
      <c r="V9" s="44" t="s">
        <v>19</v>
      </c>
      <c r="W9" s="44" t="s">
        <v>127</v>
      </c>
      <c r="X9" s="44" t="s">
        <v>185</v>
      </c>
      <c r="Y9" s="44" t="s">
        <v>129</v>
      </c>
      <c r="Z9" s="44" t="s">
        <v>748</v>
      </c>
      <c r="AA9" s="44" t="s">
        <v>611</v>
      </c>
      <c r="AB9" s="46">
        <v>44420</v>
      </c>
      <c r="AC9" s="44" t="s">
        <v>631</v>
      </c>
      <c r="AD9" s="44" t="s">
        <v>749</v>
      </c>
      <c r="AE9" s="44" t="s">
        <v>750</v>
      </c>
      <c r="AF9" s="44" t="s">
        <v>19</v>
      </c>
      <c r="AG9" s="44" t="s">
        <v>127</v>
      </c>
      <c r="AH9" s="44" t="s">
        <v>127</v>
      </c>
      <c r="AI9" s="44" t="s">
        <v>48</v>
      </c>
      <c r="AJ9" s="44" t="s">
        <v>130</v>
      </c>
      <c r="AK9" s="43">
        <v>10</v>
      </c>
      <c r="AL9" s="44" t="s">
        <v>751</v>
      </c>
      <c r="AM9" s="43">
        <v>2000000</v>
      </c>
      <c r="AN9" s="44" t="s">
        <v>131</v>
      </c>
      <c r="AO9" s="45">
        <v>2.0000000000000001E-4</v>
      </c>
      <c r="AP9" s="44" t="s">
        <v>132</v>
      </c>
      <c r="AQ9" s="44" t="s">
        <v>47</v>
      </c>
      <c r="AR9" s="44" t="s">
        <v>19</v>
      </c>
      <c r="AS9" s="44" t="s">
        <v>19</v>
      </c>
      <c r="AT9" s="44" t="s">
        <v>19</v>
      </c>
      <c r="AU9" s="44" t="s">
        <v>19</v>
      </c>
      <c r="AV9" s="44" t="s">
        <v>19</v>
      </c>
    </row>
    <row r="10" spans="1:48" x14ac:dyDescent="0.3">
      <c r="A10" s="43">
        <v>37654</v>
      </c>
      <c r="B10" s="44" t="s">
        <v>205</v>
      </c>
      <c r="C10" s="44" t="s">
        <v>127</v>
      </c>
      <c r="D10" s="44" t="s">
        <v>127</v>
      </c>
      <c r="E10" s="44" t="s">
        <v>19</v>
      </c>
      <c r="F10" s="45">
        <v>1</v>
      </c>
      <c r="G10" s="42"/>
      <c r="H10" s="45">
        <v>1</v>
      </c>
      <c r="I10" s="42"/>
      <c r="J10" s="45">
        <v>1</v>
      </c>
      <c r="K10" s="42"/>
      <c r="L10" s="45">
        <v>250</v>
      </c>
      <c r="M10" s="42"/>
      <c r="N10" s="44" t="s">
        <v>128</v>
      </c>
      <c r="O10" s="45">
        <v>1</v>
      </c>
      <c r="P10" s="44" t="s">
        <v>228</v>
      </c>
      <c r="Q10" s="42"/>
      <c r="R10" s="46">
        <v>44301</v>
      </c>
      <c r="S10" s="44" t="s">
        <v>19</v>
      </c>
      <c r="T10" s="43">
        <v>35205</v>
      </c>
      <c r="U10" s="44" t="s">
        <v>205</v>
      </c>
      <c r="V10" s="44" t="s">
        <v>19</v>
      </c>
      <c r="W10" s="44" t="s">
        <v>127</v>
      </c>
      <c r="X10" s="44" t="s">
        <v>185</v>
      </c>
      <c r="Y10" s="44" t="s">
        <v>129</v>
      </c>
      <c r="Z10" s="44" t="s">
        <v>748</v>
      </c>
      <c r="AA10" s="44" t="s">
        <v>611</v>
      </c>
      <c r="AB10" s="46">
        <v>44420</v>
      </c>
      <c r="AC10" s="44" t="s">
        <v>631</v>
      </c>
      <c r="AD10" s="44" t="s">
        <v>749</v>
      </c>
      <c r="AE10" s="44" t="s">
        <v>750</v>
      </c>
      <c r="AF10" s="44" t="s">
        <v>19</v>
      </c>
      <c r="AG10" s="44" t="s">
        <v>127</v>
      </c>
      <c r="AH10" s="44" t="s">
        <v>127</v>
      </c>
      <c r="AI10" s="44" t="s">
        <v>48</v>
      </c>
      <c r="AJ10" s="44" t="s">
        <v>130</v>
      </c>
      <c r="AK10" s="43">
        <v>10</v>
      </c>
      <c r="AL10" s="44" t="s">
        <v>751</v>
      </c>
      <c r="AM10" s="43">
        <v>2000000</v>
      </c>
      <c r="AN10" s="44" t="s">
        <v>131</v>
      </c>
      <c r="AO10" s="45">
        <v>2.0000000000000001E-4</v>
      </c>
      <c r="AP10" s="44" t="s">
        <v>132</v>
      </c>
      <c r="AQ10" s="44" t="s">
        <v>47</v>
      </c>
      <c r="AR10" s="44" t="s">
        <v>19</v>
      </c>
      <c r="AS10" s="44" t="s">
        <v>19</v>
      </c>
      <c r="AT10" s="44" t="s">
        <v>19</v>
      </c>
      <c r="AU10" s="44" t="s">
        <v>19</v>
      </c>
      <c r="AV10" s="44" t="s">
        <v>19</v>
      </c>
    </row>
    <row r="11" spans="1:48" x14ac:dyDescent="0.3">
      <c r="A11" s="43">
        <v>37655</v>
      </c>
      <c r="B11" s="44" t="s">
        <v>205</v>
      </c>
      <c r="C11" s="44" t="s">
        <v>127</v>
      </c>
      <c r="D11" s="44" t="s">
        <v>127</v>
      </c>
      <c r="E11" s="44" t="s">
        <v>19</v>
      </c>
      <c r="F11" s="45">
        <v>1</v>
      </c>
      <c r="G11" s="42"/>
      <c r="H11" s="45">
        <v>1</v>
      </c>
      <c r="I11" s="42"/>
      <c r="J11" s="45">
        <v>1</v>
      </c>
      <c r="K11" s="42"/>
      <c r="L11" s="45">
        <v>250</v>
      </c>
      <c r="M11" s="42"/>
      <c r="N11" s="44" t="s">
        <v>128</v>
      </c>
      <c r="O11" s="45">
        <v>1</v>
      </c>
      <c r="P11" s="44" t="s">
        <v>236</v>
      </c>
      <c r="Q11" s="42"/>
      <c r="R11" s="46">
        <v>44301</v>
      </c>
      <c r="S11" s="44" t="s">
        <v>19</v>
      </c>
      <c r="T11" s="43">
        <v>35205</v>
      </c>
      <c r="U11" s="44" t="s">
        <v>205</v>
      </c>
      <c r="V11" s="44" t="s">
        <v>19</v>
      </c>
      <c r="W11" s="44" t="s">
        <v>127</v>
      </c>
      <c r="X11" s="44" t="s">
        <v>185</v>
      </c>
      <c r="Y11" s="44" t="s">
        <v>129</v>
      </c>
      <c r="Z11" s="44" t="s">
        <v>748</v>
      </c>
      <c r="AA11" s="44" t="s">
        <v>611</v>
      </c>
      <c r="AB11" s="46">
        <v>44420</v>
      </c>
      <c r="AC11" s="44" t="s">
        <v>631</v>
      </c>
      <c r="AD11" s="44" t="s">
        <v>749</v>
      </c>
      <c r="AE11" s="44" t="s">
        <v>750</v>
      </c>
      <c r="AF11" s="44" t="s">
        <v>19</v>
      </c>
      <c r="AG11" s="44" t="s">
        <v>127</v>
      </c>
      <c r="AH11" s="44" t="s">
        <v>127</v>
      </c>
      <c r="AI11" s="44" t="s">
        <v>48</v>
      </c>
      <c r="AJ11" s="44" t="s">
        <v>130</v>
      </c>
      <c r="AK11" s="43">
        <v>10</v>
      </c>
      <c r="AL11" s="44" t="s">
        <v>751</v>
      </c>
      <c r="AM11" s="43">
        <v>2000000</v>
      </c>
      <c r="AN11" s="44" t="s">
        <v>131</v>
      </c>
      <c r="AO11" s="45">
        <v>2.0000000000000001E-4</v>
      </c>
      <c r="AP11" s="44" t="s">
        <v>132</v>
      </c>
      <c r="AQ11" s="44" t="s">
        <v>47</v>
      </c>
      <c r="AR11" s="44" t="s">
        <v>19</v>
      </c>
      <c r="AS11" s="44" t="s">
        <v>19</v>
      </c>
      <c r="AT11" s="44" t="s">
        <v>19</v>
      </c>
      <c r="AU11" s="44" t="s">
        <v>19</v>
      </c>
      <c r="AV11" s="44" t="s">
        <v>19</v>
      </c>
    </row>
    <row r="12" spans="1:48" x14ac:dyDescent="0.3">
      <c r="A12" s="43">
        <v>37656</v>
      </c>
      <c r="B12" s="44" t="s">
        <v>205</v>
      </c>
      <c r="C12" s="44" t="s">
        <v>127</v>
      </c>
      <c r="D12" s="44" t="s">
        <v>127</v>
      </c>
      <c r="E12" s="44" t="s">
        <v>19</v>
      </c>
      <c r="F12" s="45">
        <v>1</v>
      </c>
      <c r="G12" s="42"/>
      <c r="H12" s="45">
        <v>1</v>
      </c>
      <c r="I12" s="42"/>
      <c r="J12" s="45">
        <v>1</v>
      </c>
      <c r="K12" s="42"/>
      <c r="L12" s="45">
        <v>250</v>
      </c>
      <c r="M12" s="42"/>
      <c r="N12" s="44" t="s">
        <v>128</v>
      </c>
      <c r="O12" s="45">
        <v>1</v>
      </c>
      <c r="P12" s="44" t="s">
        <v>238</v>
      </c>
      <c r="Q12" s="42"/>
      <c r="R12" s="46">
        <v>44301</v>
      </c>
      <c r="S12" s="44" t="s">
        <v>19</v>
      </c>
      <c r="T12" s="43">
        <v>35205</v>
      </c>
      <c r="U12" s="44" t="s">
        <v>205</v>
      </c>
      <c r="V12" s="44" t="s">
        <v>19</v>
      </c>
      <c r="W12" s="44" t="s">
        <v>127</v>
      </c>
      <c r="X12" s="44" t="s">
        <v>185</v>
      </c>
      <c r="Y12" s="44" t="s">
        <v>129</v>
      </c>
      <c r="Z12" s="44" t="s">
        <v>748</v>
      </c>
      <c r="AA12" s="44" t="s">
        <v>611</v>
      </c>
      <c r="AB12" s="46">
        <v>44420</v>
      </c>
      <c r="AC12" s="44" t="s">
        <v>631</v>
      </c>
      <c r="AD12" s="44" t="s">
        <v>749</v>
      </c>
      <c r="AE12" s="44" t="s">
        <v>750</v>
      </c>
      <c r="AF12" s="44" t="s">
        <v>19</v>
      </c>
      <c r="AG12" s="44" t="s">
        <v>127</v>
      </c>
      <c r="AH12" s="44" t="s">
        <v>127</v>
      </c>
      <c r="AI12" s="44" t="s">
        <v>48</v>
      </c>
      <c r="AJ12" s="44" t="s">
        <v>130</v>
      </c>
      <c r="AK12" s="43">
        <v>10</v>
      </c>
      <c r="AL12" s="44" t="s">
        <v>751</v>
      </c>
      <c r="AM12" s="43">
        <v>2000000</v>
      </c>
      <c r="AN12" s="44" t="s">
        <v>131</v>
      </c>
      <c r="AO12" s="45">
        <v>2.0000000000000001E-4</v>
      </c>
      <c r="AP12" s="44" t="s">
        <v>132</v>
      </c>
      <c r="AQ12" s="44" t="s">
        <v>47</v>
      </c>
      <c r="AR12" s="44" t="s">
        <v>19</v>
      </c>
      <c r="AS12" s="44" t="s">
        <v>19</v>
      </c>
      <c r="AT12" s="44" t="s">
        <v>19</v>
      </c>
      <c r="AU12" s="44" t="s">
        <v>19</v>
      </c>
      <c r="AV12" s="44" t="s">
        <v>19</v>
      </c>
    </row>
    <row r="13" spans="1:48" x14ac:dyDescent="0.3">
      <c r="A13" s="43">
        <v>37657</v>
      </c>
      <c r="B13" s="44" t="s">
        <v>205</v>
      </c>
      <c r="C13" s="44" t="s">
        <v>127</v>
      </c>
      <c r="D13" s="44" t="s">
        <v>127</v>
      </c>
      <c r="E13" s="44" t="s">
        <v>19</v>
      </c>
      <c r="F13" s="45">
        <v>1</v>
      </c>
      <c r="G13" s="42"/>
      <c r="H13" s="45">
        <v>1</v>
      </c>
      <c r="I13" s="42"/>
      <c r="J13" s="45">
        <v>1</v>
      </c>
      <c r="K13" s="42"/>
      <c r="L13" s="45">
        <v>250</v>
      </c>
      <c r="M13" s="42"/>
      <c r="N13" s="44" t="s">
        <v>128</v>
      </c>
      <c r="O13" s="45">
        <v>1</v>
      </c>
      <c r="P13" s="44" t="s">
        <v>240</v>
      </c>
      <c r="Q13" s="42"/>
      <c r="R13" s="46">
        <v>44301</v>
      </c>
      <c r="S13" s="44" t="s">
        <v>19</v>
      </c>
      <c r="T13" s="43">
        <v>35205</v>
      </c>
      <c r="U13" s="44" t="s">
        <v>205</v>
      </c>
      <c r="V13" s="44" t="s">
        <v>19</v>
      </c>
      <c r="W13" s="44" t="s">
        <v>127</v>
      </c>
      <c r="X13" s="44" t="s">
        <v>185</v>
      </c>
      <c r="Y13" s="44" t="s">
        <v>129</v>
      </c>
      <c r="Z13" s="44" t="s">
        <v>748</v>
      </c>
      <c r="AA13" s="44" t="s">
        <v>611</v>
      </c>
      <c r="AB13" s="46">
        <v>44420</v>
      </c>
      <c r="AC13" s="44" t="s">
        <v>631</v>
      </c>
      <c r="AD13" s="44" t="s">
        <v>749</v>
      </c>
      <c r="AE13" s="44" t="s">
        <v>750</v>
      </c>
      <c r="AF13" s="44" t="s">
        <v>19</v>
      </c>
      <c r="AG13" s="44" t="s">
        <v>127</v>
      </c>
      <c r="AH13" s="44" t="s">
        <v>127</v>
      </c>
      <c r="AI13" s="44" t="s">
        <v>48</v>
      </c>
      <c r="AJ13" s="44" t="s">
        <v>130</v>
      </c>
      <c r="AK13" s="43">
        <v>10</v>
      </c>
      <c r="AL13" s="44" t="s">
        <v>751</v>
      </c>
      <c r="AM13" s="43">
        <v>2000000</v>
      </c>
      <c r="AN13" s="44" t="s">
        <v>131</v>
      </c>
      <c r="AO13" s="45">
        <v>2.0000000000000001E-4</v>
      </c>
      <c r="AP13" s="44" t="s">
        <v>132</v>
      </c>
      <c r="AQ13" s="44" t="s">
        <v>47</v>
      </c>
      <c r="AR13" s="44" t="s">
        <v>19</v>
      </c>
      <c r="AS13" s="44" t="s">
        <v>19</v>
      </c>
      <c r="AT13" s="44" t="s">
        <v>19</v>
      </c>
      <c r="AU13" s="44" t="s">
        <v>19</v>
      </c>
      <c r="AV13" s="44" t="s">
        <v>19</v>
      </c>
    </row>
    <row r="14" spans="1:48" x14ac:dyDescent="0.3">
      <c r="A14" s="43">
        <v>37658</v>
      </c>
      <c r="B14" s="44" t="s">
        <v>187</v>
      </c>
      <c r="C14" s="44" t="s">
        <v>127</v>
      </c>
      <c r="D14" s="44" t="s">
        <v>127</v>
      </c>
      <c r="E14" s="44" t="s">
        <v>19</v>
      </c>
      <c r="F14" s="45">
        <v>1</v>
      </c>
      <c r="G14" s="42"/>
      <c r="H14" s="45">
        <v>1</v>
      </c>
      <c r="I14" s="42"/>
      <c r="J14" s="45">
        <v>1</v>
      </c>
      <c r="K14" s="42"/>
      <c r="L14" s="45">
        <v>250</v>
      </c>
      <c r="M14" s="42"/>
      <c r="N14" s="44" t="s">
        <v>128</v>
      </c>
      <c r="O14" s="45">
        <v>1</v>
      </c>
      <c r="P14" s="44" t="s">
        <v>244</v>
      </c>
      <c r="Q14" s="42"/>
      <c r="R14" s="46">
        <v>44301</v>
      </c>
      <c r="S14" s="44" t="s">
        <v>19</v>
      </c>
      <c r="T14" s="43">
        <v>35206</v>
      </c>
      <c r="U14" s="44" t="s">
        <v>187</v>
      </c>
      <c r="V14" s="44" t="s">
        <v>19</v>
      </c>
      <c r="W14" s="44" t="s">
        <v>127</v>
      </c>
      <c r="X14" s="44" t="s">
        <v>242</v>
      </c>
      <c r="Y14" s="44" t="s">
        <v>129</v>
      </c>
      <c r="Z14" s="44" t="s">
        <v>752</v>
      </c>
      <c r="AA14" s="44" t="s">
        <v>245</v>
      </c>
      <c r="AB14" s="46">
        <v>44317</v>
      </c>
      <c r="AC14" s="44" t="s">
        <v>256</v>
      </c>
      <c r="AD14" s="44" t="s">
        <v>753</v>
      </c>
      <c r="AE14" s="44" t="s">
        <v>754</v>
      </c>
      <c r="AF14" s="44" t="s">
        <v>19</v>
      </c>
      <c r="AG14" s="44" t="s">
        <v>127</v>
      </c>
      <c r="AH14" s="44" t="s">
        <v>127</v>
      </c>
      <c r="AI14" s="44" t="s">
        <v>48</v>
      </c>
      <c r="AJ14" s="44" t="s">
        <v>130</v>
      </c>
      <c r="AK14" s="43">
        <v>15</v>
      </c>
      <c r="AL14" s="44" t="s">
        <v>755</v>
      </c>
      <c r="AM14" s="43">
        <v>2000000</v>
      </c>
      <c r="AN14" s="44" t="s">
        <v>131</v>
      </c>
      <c r="AO14" s="45">
        <v>2.0000000000000001E-4</v>
      </c>
      <c r="AP14" s="44" t="s">
        <v>132</v>
      </c>
      <c r="AQ14" s="44" t="s">
        <v>47</v>
      </c>
      <c r="AR14" s="44" t="s">
        <v>19</v>
      </c>
      <c r="AS14" s="44" t="s">
        <v>19</v>
      </c>
      <c r="AT14" s="44" t="s">
        <v>19</v>
      </c>
      <c r="AU14" s="44" t="s">
        <v>19</v>
      </c>
      <c r="AV14" s="44" t="s">
        <v>19</v>
      </c>
    </row>
    <row r="15" spans="1:48" x14ac:dyDescent="0.3">
      <c r="A15" s="43">
        <v>37659</v>
      </c>
      <c r="B15" s="44" t="s">
        <v>187</v>
      </c>
      <c r="C15" s="44" t="s">
        <v>127</v>
      </c>
      <c r="D15" s="44" t="s">
        <v>127</v>
      </c>
      <c r="E15" s="44" t="s">
        <v>19</v>
      </c>
      <c r="F15" s="45">
        <v>1</v>
      </c>
      <c r="G15" s="42"/>
      <c r="H15" s="45">
        <v>1</v>
      </c>
      <c r="I15" s="42"/>
      <c r="J15" s="45">
        <v>1</v>
      </c>
      <c r="K15" s="42"/>
      <c r="L15" s="45">
        <v>250</v>
      </c>
      <c r="M15" s="42"/>
      <c r="N15" s="44" t="s">
        <v>128</v>
      </c>
      <c r="O15" s="45">
        <v>1</v>
      </c>
      <c r="P15" s="44" t="s">
        <v>249</v>
      </c>
      <c r="Q15" s="42"/>
      <c r="R15" s="46">
        <v>44301</v>
      </c>
      <c r="S15" s="44" t="s">
        <v>19</v>
      </c>
      <c r="T15" s="43">
        <v>35206</v>
      </c>
      <c r="U15" s="44" t="s">
        <v>187</v>
      </c>
      <c r="V15" s="44" t="s">
        <v>19</v>
      </c>
      <c r="W15" s="44" t="s">
        <v>127</v>
      </c>
      <c r="X15" s="44" t="s">
        <v>242</v>
      </c>
      <c r="Y15" s="44" t="s">
        <v>129</v>
      </c>
      <c r="Z15" s="44" t="s">
        <v>752</v>
      </c>
      <c r="AA15" s="44" t="s">
        <v>245</v>
      </c>
      <c r="AB15" s="46">
        <v>44317</v>
      </c>
      <c r="AC15" s="44" t="s">
        <v>256</v>
      </c>
      <c r="AD15" s="44" t="s">
        <v>753</v>
      </c>
      <c r="AE15" s="44" t="s">
        <v>754</v>
      </c>
      <c r="AF15" s="44" t="s">
        <v>19</v>
      </c>
      <c r="AG15" s="44" t="s">
        <v>127</v>
      </c>
      <c r="AH15" s="44" t="s">
        <v>127</v>
      </c>
      <c r="AI15" s="44" t="s">
        <v>48</v>
      </c>
      <c r="AJ15" s="44" t="s">
        <v>130</v>
      </c>
      <c r="AK15" s="43">
        <v>15</v>
      </c>
      <c r="AL15" s="44" t="s">
        <v>755</v>
      </c>
      <c r="AM15" s="43">
        <v>2000000</v>
      </c>
      <c r="AN15" s="44" t="s">
        <v>131</v>
      </c>
      <c r="AO15" s="45">
        <v>2.0000000000000001E-4</v>
      </c>
      <c r="AP15" s="44" t="s">
        <v>132</v>
      </c>
      <c r="AQ15" s="44" t="s">
        <v>47</v>
      </c>
      <c r="AR15" s="44" t="s">
        <v>19</v>
      </c>
      <c r="AS15" s="44" t="s">
        <v>19</v>
      </c>
      <c r="AT15" s="44" t="s">
        <v>19</v>
      </c>
      <c r="AU15" s="44" t="s">
        <v>19</v>
      </c>
      <c r="AV15" s="44" t="s">
        <v>19</v>
      </c>
    </row>
    <row r="16" spans="1:48" x14ac:dyDescent="0.3">
      <c r="A16" s="43">
        <v>37660</v>
      </c>
      <c r="B16" s="44" t="s">
        <v>187</v>
      </c>
      <c r="C16" s="44" t="s">
        <v>127</v>
      </c>
      <c r="D16" s="44" t="s">
        <v>127</v>
      </c>
      <c r="E16" s="44" t="s">
        <v>19</v>
      </c>
      <c r="F16" s="45">
        <v>1</v>
      </c>
      <c r="G16" s="42"/>
      <c r="H16" s="45">
        <v>1</v>
      </c>
      <c r="I16" s="42"/>
      <c r="J16" s="45">
        <v>1</v>
      </c>
      <c r="K16" s="42"/>
      <c r="L16" s="45">
        <v>250</v>
      </c>
      <c r="M16" s="42"/>
      <c r="N16" s="44" t="s">
        <v>128</v>
      </c>
      <c r="O16" s="45">
        <v>1</v>
      </c>
      <c r="P16" s="44" t="s">
        <v>251</v>
      </c>
      <c r="Q16" s="42"/>
      <c r="R16" s="46">
        <v>44301</v>
      </c>
      <c r="S16" s="44" t="s">
        <v>19</v>
      </c>
      <c r="T16" s="43">
        <v>35206</v>
      </c>
      <c r="U16" s="44" t="s">
        <v>187</v>
      </c>
      <c r="V16" s="44" t="s">
        <v>19</v>
      </c>
      <c r="W16" s="44" t="s">
        <v>127</v>
      </c>
      <c r="X16" s="44" t="s">
        <v>242</v>
      </c>
      <c r="Y16" s="44" t="s">
        <v>129</v>
      </c>
      <c r="Z16" s="44" t="s">
        <v>752</v>
      </c>
      <c r="AA16" s="44" t="s">
        <v>245</v>
      </c>
      <c r="AB16" s="46">
        <v>44317</v>
      </c>
      <c r="AC16" s="44" t="s">
        <v>256</v>
      </c>
      <c r="AD16" s="44" t="s">
        <v>753</v>
      </c>
      <c r="AE16" s="44" t="s">
        <v>754</v>
      </c>
      <c r="AF16" s="44" t="s">
        <v>19</v>
      </c>
      <c r="AG16" s="44" t="s">
        <v>127</v>
      </c>
      <c r="AH16" s="44" t="s">
        <v>127</v>
      </c>
      <c r="AI16" s="44" t="s">
        <v>48</v>
      </c>
      <c r="AJ16" s="44" t="s">
        <v>130</v>
      </c>
      <c r="AK16" s="43">
        <v>15</v>
      </c>
      <c r="AL16" s="44" t="s">
        <v>755</v>
      </c>
      <c r="AM16" s="43">
        <v>2000000</v>
      </c>
      <c r="AN16" s="44" t="s">
        <v>131</v>
      </c>
      <c r="AO16" s="45">
        <v>2.0000000000000001E-4</v>
      </c>
      <c r="AP16" s="44" t="s">
        <v>132</v>
      </c>
      <c r="AQ16" s="44" t="s">
        <v>47</v>
      </c>
      <c r="AR16" s="44" t="s">
        <v>19</v>
      </c>
      <c r="AS16" s="44" t="s">
        <v>19</v>
      </c>
      <c r="AT16" s="44" t="s">
        <v>19</v>
      </c>
      <c r="AU16" s="44" t="s">
        <v>19</v>
      </c>
      <c r="AV16" s="44" t="s">
        <v>19</v>
      </c>
    </row>
    <row r="17" spans="1:48" x14ac:dyDescent="0.3">
      <c r="A17" s="43">
        <v>37661</v>
      </c>
      <c r="B17" s="44" t="s">
        <v>187</v>
      </c>
      <c r="C17" s="44" t="s">
        <v>127</v>
      </c>
      <c r="D17" s="44" t="s">
        <v>127</v>
      </c>
      <c r="E17" s="44" t="s">
        <v>19</v>
      </c>
      <c r="F17" s="45">
        <v>1</v>
      </c>
      <c r="G17" s="42"/>
      <c r="H17" s="45">
        <v>1</v>
      </c>
      <c r="I17" s="42"/>
      <c r="J17" s="45">
        <v>1</v>
      </c>
      <c r="K17" s="42"/>
      <c r="L17" s="45">
        <v>250</v>
      </c>
      <c r="M17" s="42"/>
      <c r="N17" s="44" t="s">
        <v>128</v>
      </c>
      <c r="O17" s="45">
        <v>1</v>
      </c>
      <c r="P17" s="44" t="s">
        <v>253</v>
      </c>
      <c r="Q17" s="42"/>
      <c r="R17" s="46">
        <v>44301</v>
      </c>
      <c r="S17" s="44" t="s">
        <v>19</v>
      </c>
      <c r="T17" s="43">
        <v>35206</v>
      </c>
      <c r="U17" s="44" t="s">
        <v>187</v>
      </c>
      <c r="V17" s="44" t="s">
        <v>19</v>
      </c>
      <c r="W17" s="44" t="s">
        <v>127</v>
      </c>
      <c r="X17" s="44" t="s">
        <v>242</v>
      </c>
      <c r="Y17" s="44" t="s">
        <v>129</v>
      </c>
      <c r="Z17" s="44" t="s">
        <v>752</v>
      </c>
      <c r="AA17" s="44" t="s">
        <v>245</v>
      </c>
      <c r="AB17" s="46">
        <v>44317</v>
      </c>
      <c r="AC17" s="44" t="s">
        <v>256</v>
      </c>
      <c r="AD17" s="44" t="s">
        <v>753</v>
      </c>
      <c r="AE17" s="44" t="s">
        <v>754</v>
      </c>
      <c r="AF17" s="44" t="s">
        <v>19</v>
      </c>
      <c r="AG17" s="44" t="s">
        <v>127</v>
      </c>
      <c r="AH17" s="44" t="s">
        <v>127</v>
      </c>
      <c r="AI17" s="44" t="s">
        <v>48</v>
      </c>
      <c r="AJ17" s="44" t="s">
        <v>130</v>
      </c>
      <c r="AK17" s="43">
        <v>15</v>
      </c>
      <c r="AL17" s="44" t="s">
        <v>755</v>
      </c>
      <c r="AM17" s="43">
        <v>2000000</v>
      </c>
      <c r="AN17" s="44" t="s">
        <v>131</v>
      </c>
      <c r="AO17" s="45">
        <v>2.0000000000000001E-4</v>
      </c>
      <c r="AP17" s="44" t="s">
        <v>132</v>
      </c>
      <c r="AQ17" s="44" t="s">
        <v>47</v>
      </c>
      <c r="AR17" s="44" t="s">
        <v>19</v>
      </c>
      <c r="AS17" s="44" t="s">
        <v>19</v>
      </c>
      <c r="AT17" s="44" t="s">
        <v>19</v>
      </c>
      <c r="AU17" s="44" t="s">
        <v>19</v>
      </c>
      <c r="AV17" s="44" t="s">
        <v>19</v>
      </c>
    </row>
    <row r="18" spans="1:48" x14ac:dyDescent="0.3">
      <c r="A18" s="43">
        <v>37662</v>
      </c>
      <c r="B18" s="44" t="s">
        <v>187</v>
      </c>
      <c r="C18" s="44" t="s">
        <v>127</v>
      </c>
      <c r="D18" s="44" t="s">
        <v>127</v>
      </c>
      <c r="E18" s="44" t="s">
        <v>19</v>
      </c>
      <c r="F18" s="45">
        <v>1</v>
      </c>
      <c r="G18" s="42"/>
      <c r="H18" s="45">
        <v>1</v>
      </c>
      <c r="I18" s="42"/>
      <c r="J18" s="45">
        <v>1</v>
      </c>
      <c r="K18" s="42"/>
      <c r="L18" s="45">
        <v>250</v>
      </c>
      <c r="M18" s="42"/>
      <c r="N18" s="44" t="s">
        <v>128</v>
      </c>
      <c r="O18" s="45">
        <v>1</v>
      </c>
      <c r="P18" s="44" t="s">
        <v>255</v>
      </c>
      <c r="Q18" s="42"/>
      <c r="R18" s="46">
        <v>44301</v>
      </c>
      <c r="S18" s="44" t="s">
        <v>19</v>
      </c>
      <c r="T18" s="43">
        <v>35206</v>
      </c>
      <c r="U18" s="44" t="s">
        <v>187</v>
      </c>
      <c r="V18" s="44" t="s">
        <v>19</v>
      </c>
      <c r="W18" s="44" t="s">
        <v>127</v>
      </c>
      <c r="X18" s="44" t="s">
        <v>242</v>
      </c>
      <c r="Y18" s="44" t="s">
        <v>129</v>
      </c>
      <c r="Z18" s="44" t="s">
        <v>752</v>
      </c>
      <c r="AA18" s="44" t="s">
        <v>245</v>
      </c>
      <c r="AB18" s="46">
        <v>44317</v>
      </c>
      <c r="AC18" s="44" t="s">
        <v>256</v>
      </c>
      <c r="AD18" s="44" t="s">
        <v>753</v>
      </c>
      <c r="AE18" s="44" t="s">
        <v>754</v>
      </c>
      <c r="AF18" s="44" t="s">
        <v>19</v>
      </c>
      <c r="AG18" s="44" t="s">
        <v>127</v>
      </c>
      <c r="AH18" s="44" t="s">
        <v>127</v>
      </c>
      <c r="AI18" s="44" t="s">
        <v>48</v>
      </c>
      <c r="AJ18" s="44" t="s">
        <v>130</v>
      </c>
      <c r="AK18" s="43">
        <v>15</v>
      </c>
      <c r="AL18" s="44" t="s">
        <v>755</v>
      </c>
      <c r="AM18" s="43">
        <v>2000000</v>
      </c>
      <c r="AN18" s="44" t="s">
        <v>131</v>
      </c>
      <c r="AO18" s="45">
        <v>2.0000000000000001E-4</v>
      </c>
      <c r="AP18" s="44" t="s">
        <v>132</v>
      </c>
      <c r="AQ18" s="44" t="s">
        <v>47</v>
      </c>
      <c r="AR18" s="44" t="s">
        <v>19</v>
      </c>
      <c r="AS18" s="44" t="s">
        <v>19</v>
      </c>
      <c r="AT18" s="44" t="s">
        <v>19</v>
      </c>
      <c r="AU18" s="44" t="s">
        <v>19</v>
      </c>
      <c r="AV18" s="44" t="s">
        <v>19</v>
      </c>
    </row>
    <row r="19" spans="1:48" x14ac:dyDescent="0.3">
      <c r="A19" s="43">
        <v>37663</v>
      </c>
      <c r="B19" s="44" t="s">
        <v>187</v>
      </c>
      <c r="C19" s="44" t="s">
        <v>127</v>
      </c>
      <c r="D19" s="44" t="s">
        <v>127</v>
      </c>
      <c r="E19" s="44" t="s">
        <v>19</v>
      </c>
      <c r="F19" s="45">
        <v>1</v>
      </c>
      <c r="G19" s="42"/>
      <c r="H19" s="45">
        <v>1</v>
      </c>
      <c r="I19" s="42"/>
      <c r="J19" s="45">
        <v>1</v>
      </c>
      <c r="K19" s="42"/>
      <c r="L19" s="45">
        <v>250</v>
      </c>
      <c r="M19" s="42"/>
      <c r="N19" s="44" t="s">
        <v>128</v>
      </c>
      <c r="O19" s="45">
        <v>1</v>
      </c>
      <c r="P19" s="44" t="s">
        <v>258</v>
      </c>
      <c r="Q19" s="42"/>
      <c r="R19" s="46">
        <v>44301</v>
      </c>
      <c r="S19" s="44" t="s">
        <v>19</v>
      </c>
      <c r="T19" s="43">
        <v>35207</v>
      </c>
      <c r="U19" s="44" t="s">
        <v>187</v>
      </c>
      <c r="V19" s="44" t="s">
        <v>19</v>
      </c>
      <c r="W19" s="44" t="s">
        <v>127</v>
      </c>
      <c r="X19" s="44" t="s">
        <v>188</v>
      </c>
      <c r="Y19" s="44" t="s">
        <v>129</v>
      </c>
      <c r="Z19" s="44" t="s">
        <v>756</v>
      </c>
      <c r="AA19" s="44" t="s">
        <v>275</v>
      </c>
      <c r="AB19" s="46">
        <v>44327</v>
      </c>
      <c r="AC19" s="44" t="s">
        <v>286</v>
      </c>
      <c r="AD19" s="44" t="s">
        <v>757</v>
      </c>
      <c r="AE19" s="44" t="s">
        <v>758</v>
      </c>
      <c r="AF19" s="44" t="s">
        <v>19</v>
      </c>
      <c r="AG19" s="44" t="s">
        <v>127</v>
      </c>
      <c r="AH19" s="44" t="s">
        <v>127</v>
      </c>
      <c r="AI19" s="44" t="s">
        <v>48</v>
      </c>
      <c r="AJ19" s="44" t="s">
        <v>130</v>
      </c>
      <c r="AK19" s="43">
        <v>15</v>
      </c>
      <c r="AL19" s="44" t="s">
        <v>755</v>
      </c>
      <c r="AM19" s="43">
        <v>2000000</v>
      </c>
      <c r="AN19" s="44" t="s">
        <v>131</v>
      </c>
      <c r="AO19" s="45">
        <v>2.0000000000000001E-4</v>
      </c>
      <c r="AP19" s="44" t="s">
        <v>132</v>
      </c>
      <c r="AQ19" s="44" t="s">
        <v>47</v>
      </c>
      <c r="AR19" s="44" t="s">
        <v>19</v>
      </c>
      <c r="AS19" s="44" t="s">
        <v>19</v>
      </c>
      <c r="AT19" s="44" t="s">
        <v>19</v>
      </c>
      <c r="AU19" s="44" t="s">
        <v>19</v>
      </c>
      <c r="AV19" s="44" t="s">
        <v>19</v>
      </c>
    </row>
    <row r="20" spans="1:48" x14ac:dyDescent="0.3">
      <c r="A20" s="43">
        <v>37664</v>
      </c>
      <c r="B20" s="44" t="s">
        <v>187</v>
      </c>
      <c r="C20" s="44" t="s">
        <v>127</v>
      </c>
      <c r="D20" s="44" t="s">
        <v>127</v>
      </c>
      <c r="E20" s="44" t="s">
        <v>19</v>
      </c>
      <c r="F20" s="45">
        <v>1</v>
      </c>
      <c r="G20" s="42"/>
      <c r="H20" s="45">
        <v>1</v>
      </c>
      <c r="I20" s="42"/>
      <c r="J20" s="45">
        <v>1</v>
      </c>
      <c r="K20" s="42"/>
      <c r="L20" s="45">
        <v>250</v>
      </c>
      <c r="M20" s="42"/>
      <c r="N20" s="44" t="s">
        <v>128</v>
      </c>
      <c r="O20" s="45">
        <v>1</v>
      </c>
      <c r="P20" s="44" t="s">
        <v>265</v>
      </c>
      <c r="Q20" s="42"/>
      <c r="R20" s="46">
        <v>44301</v>
      </c>
      <c r="S20" s="44" t="s">
        <v>19</v>
      </c>
      <c r="T20" s="43">
        <v>35207</v>
      </c>
      <c r="U20" s="44" t="s">
        <v>187</v>
      </c>
      <c r="V20" s="44" t="s">
        <v>19</v>
      </c>
      <c r="W20" s="44" t="s">
        <v>127</v>
      </c>
      <c r="X20" s="44" t="s">
        <v>188</v>
      </c>
      <c r="Y20" s="44" t="s">
        <v>129</v>
      </c>
      <c r="Z20" s="44" t="s">
        <v>756</v>
      </c>
      <c r="AA20" s="44" t="s">
        <v>275</v>
      </c>
      <c r="AB20" s="46">
        <v>44327</v>
      </c>
      <c r="AC20" s="44" t="s">
        <v>286</v>
      </c>
      <c r="AD20" s="44" t="s">
        <v>757</v>
      </c>
      <c r="AE20" s="44" t="s">
        <v>758</v>
      </c>
      <c r="AF20" s="44" t="s">
        <v>19</v>
      </c>
      <c r="AG20" s="44" t="s">
        <v>127</v>
      </c>
      <c r="AH20" s="44" t="s">
        <v>127</v>
      </c>
      <c r="AI20" s="44" t="s">
        <v>48</v>
      </c>
      <c r="AJ20" s="44" t="s">
        <v>130</v>
      </c>
      <c r="AK20" s="43">
        <v>15</v>
      </c>
      <c r="AL20" s="44" t="s">
        <v>755</v>
      </c>
      <c r="AM20" s="43">
        <v>2000000</v>
      </c>
      <c r="AN20" s="44" t="s">
        <v>131</v>
      </c>
      <c r="AO20" s="45">
        <v>2.0000000000000001E-4</v>
      </c>
      <c r="AP20" s="44" t="s">
        <v>132</v>
      </c>
      <c r="AQ20" s="44" t="s">
        <v>47</v>
      </c>
      <c r="AR20" s="44" t="s">
        <v>19</v>
      </c>
      <c r="AS20" s="44" t="s">
        <v>19</v>
      </c>
      <c r="AT20" s="44" t="s">
        <v>19</v>
      </c>
      <c r="AU20" s="44" t="s">
        <v>19</v>
      </c>
      <c r="AV20" s="44" t="s">
        <v>19</v>
      </c>
    </row>
    <row r="21" spans="1:48" x14ac:dyDescent="0.3">
      <c r="A21" s="43">
        <v>37665</v>
      </c>
      <c r="B21" s="44" t="s">
        <v>187</v>
      </c>
      <c r="C21" s="44" t="s">
        <v>127</v>
      </c>
      <c r="D21" s="44" t="s">
        <v>127</v>
      </c>
      <c r="E21" s="44" t="s">
        <v>19</v>
      </c>
      <c r="F21" s="45">
        <v>1</v>
      </c>
      <c r="G21" s="42"/>
      <c r="H21" s="45">
        <v>1</v>
      </c>
      <c r="I21" s="42"/>
      <c r="J21" s="45">
        <v>1</v>
      </c>
      <c r="K21" s="42"/>
      <c r="L21" s="45">
        <v>250</v>
      </c>
      <c r="M21" s="42"/>
      <c r="N21" s="44" t="s">
        <v>128</v>
      </c>
      <c r="O21" s="45">
        <v>1</v>
      </c>
      <c r="P21" s="44" t="s">
        <v>267</v>
      </c>
      <c r="Q21" s="42"/>
      <c r="R21" s="46">
        <v>44301</v>
      </c>
      <c r="S21" s="44" t="s">
        <v>19</v>
      </c>
      <c r="T21" s="43">
        <v>35207</v>
      </c>
      <c r="U21" s="44" t="s">
        <v>187</v>
      </c>
      <c r="V21" s="44" t="s">
        <v>19</v>
      </c>
      <c r="W21" s="44" t="s">
        <v>127</v>
      </c>
      <c r="X21" s="44" t="s">
        <v>188</v>
      </c>
      <c r="Y21" s="44" t="s">
        <v>129</v>
      </c>
      <c r="Z21" s="44" t="s">
        <v>756</v>
      </c>
      <c r="AA21" s="44" t="s">
        <v>275</v>
      </c>
      <c r="AB21" s="46">
        <v>44327</v>
      </c>
      <c r="AC21" s="44" t="s">
        <v>286</v>
      </c>
      <c r="AD21" s="44" t="s">
        <v>757</v>
      </c>
      <c r="AE21" s="44" t="s">
        <v>758</v>
      </c>
      <c r="AF21" s="44" t="s">
        <v>19</v>
      </c>
      <c r="AG21" s="44" t="s">
        <v>127</v>
      </c>
      <c r="AH21" s="44" t="s">
        <v>127</v>
      </c>
      <c r="AI21" s="44" t="s">
        <v>48</v>
      </c>
      <c r="AJ21" s="44" t="s">
        <v>130</v>
      </c>
      <c r="AK21" s="43">
        <v>15</v>
      </c>
      <c r="AL21" s="44" t="s">
        <v>755</v>
      </c>
      <c r="AM21" s="43">
        <v>2000000</v>
      </c>
      <c r="AN21" s="44" t="s">
        <v>131</v>
      </c>
      <c r="AO21" s="45">
        <v>2.0000000000000001E-4</v>
      </c>
      <c r="AP21" s="44" t="s">
        <v>132</v>
      </c>
      <c r="AQ21" s="44" t="s">
        <v>47</v>
      </c>
      <c r="AR21" s="44" t="s">
        <v>19</v>
      </c>
      <c r="AS21" s="44" t="s">
        <v>19</v>
      </c>
      <c r="AT21" s="44" t="s">
        <v>19</v>
      </c>
      <c r="AU21" s="44" t="s">
        <v>19</v>
      </c>
      <c r="AV21" s="44" t="s">
        <v>19</v>
      </c>
    </row>
    <row r="22" spans="1:48" x14ac:dyDescent="0.3">
      <c r="A22" s="43">
        <v>37666</v>
      </c>
      <c r="B22" s="44" t="s">
        <v>187</v>
      </c>
      <c r="C22" s="44" t="s">
        <v>127</v>
      </c>
      <c r="D22" s="44" t="s">
        <v>127</v>
      </c>
      <c r="E22" s="44" t="s">
        <v>19</v>
      </c>
      <c r="F22" s="45">
        <v>1</v>
      </c>
      <c r="G22" s="42"/>
      <c r="H22" s="45">
        <v>1</v>
      </c>
      <c r="I22" s="42"/>
      <c r="J22" s="45">
        <v>1</v>
      </c>
      <c r="K22" s="42"/>
      <c r="L22" s="45">
        <v>250</v>
      </c>
      <c r="M22" s="42"/>
      <c r="N22" s="44" t="s">
        <v>128</v>
      </c>
      <c r="O22" s="45">
        <v>1</v>
      </c>
      <c r="P22" s="44" t="s">
        <v>269</v>
      </c>
      <c r="Q22" s="42"/>
      <c r="R22" s="46">
        <v>44301</v>
      </c>
      <c r="S22" s="44" t="s">
        <v>19</v>
      </c>
      <c r="T22" s="43">
        <v>35207</v>
      </c>
      <c r="U22" s="44" t="s">
        <v>187</v>
      </c>
      <c r="V22" s="44" t="s">
        <v>19</v>
      </c>
      <c r="W22" s="44" t="s">
        <v>127</v>
      </c>
      <c r="X22" s="44" t="s">
        <v>188</v>
      </c>
      <c r="Y22" s="44" t="s">
        <v>129</v>
      </c>
      <c r="Z22" s="44" t="s">
        <v>756</v>
      </c>
      <c r="AA22" s="44" t="s">
        <v>275</v>
      </c>
      <c r="AB22" s="46">
        <v>44327</v>
      </c>
      <c r="AC22" s="44" t="s">
        <v>286</v>
      </c>
      <c r="AD22" s="44" t="s">
        <v>757</v>
      </c>
      <c r="AE22" s="44" t="s">
        <v>758</v>
      </c>
      <c r="AF22" s="44" t="s">
        <v>19</v>
      </c>
      <c r="AG22" s="44" t="s">
        <v>127</v>
      </c>
      <c r="AH22" s="44" t="s">
        <v>127</v>
      </c>
      <c r="AI22" s="44" t="s">
        <v>48</v>
      </c>
      <c r="AJ22" s="44" t="s">
        <v>130</v>
      </c>
      <c r="AK22" s="43">
        <v>15</v>
      </c>
      <c r="AL22" s="44" t="s">
        <v>755</v>
      </c>
      <c r="AM22" s="43">
        <v>2000000</v>
      </c>
      <c r="AN22" s="44" t="s">
        <v>131</v>
      </c>
      <c r="AO22" s="45">
        <v>2.0000000000000001E-4</v>
      </c>
      <c r="AP22" s="44" t="s">
        <v>132</v>
      </c>
      <c r="AQ22" s="44" t="s">
        <v>47</v>
      </c>
      <c r="AR22" s="44" t="s">
        <v>19</v>
      </c>
      <c r="AS22" s="44" t="s">
        <v>19</v>
      </c>
      <c r="AT22" s="44" t="s">
        <v>19</v>
      </c>
      <c r="AU22" s="44" t="s">
        <v>19</v>
      </c>
      <c r="AV22" s="44" t="s">
        <v>19</v>
      </c>
    </row>
    <row r="23" spans="1:48" x14ac:dyDescent="0.3">
      <c r="A23" s="43">
        <v>37667</v>
      </c>
      <c r="B23" s="44" t="s">
        <v>187</v>
      </c>
      <c r="C23" s="44" t="s">
        <v>127</v>
      </c>
      <c r="D23" s="44" t="s">
        <v>127</v>
      </c>
      <c r="E23" s="44" t="s">
        <v>19</v>
      </c>
      <c r="F23" s="45">
        <v>1</v>
      </c>
      <c r="G23" s="42"/>
      <c r="H23" s="45">
        <v>1</v>
      </c>
      <c r="I23" s="42"/>
      <c r="J23" s="45">
        <v>1</v>
      </c>
      <c r="K23" s="42"/>
      <c r="L23" s="45">
        <v>250</v>
      </c>
      <c r="M23" s="42"/>
      <c r="N23" s="44" t="s">
        <v>128</v>
      </c>
      <c r="O23" s="45">
        <v>1</v>
      </c>
      <c r="P23" s="44" t="s">
        <v>271</v>
      </c>
      <c r="Q23" s="42"/>
      <c r="R23" s="46">
        <v>44301</v>
      </c>
      <c r="S23" s="44" t="s">
        <v>19</v>
      </c>
      <c r="T23" s="43">
        <v>35207</v>
      </c>
      <c r="U23" s="44" t="s">
        <v>187</v>
      </c>
      <c r="V23" s="44" t="s">
        <v>19</v>
      </c>
      <c r="W23" s="44" t="s">
        <v>127</v>
      </c>
      <c r="X23" s="44" t="s">
        <v>188</v>
      </c>
      <c r="Y23" s="44" t="s">
        <v>129</v>
      </c>
      <c r="Z23" s="44" t="s">
        <v>756</v>
      </c>
      <c r="AA23" s="44" t="s">
        <v>275</v>
      </c>
      <c r="AB23" s="46">
        <v>44327</v>
      </c>
      <c r="AC23" s="44" t="s">
        <v>286</v>
      </c>
      <c r="AD23" s="44" t="s">
        <v>757</v>
      </c>
      <c r="AE23" s="44" t="s">
        <v>758</v>
      </c>
      <c r="AF23" s="44" t="s">
        <v>19</v>
      </c>
      <c r="AG23" s="44" t="s">
        <v>127</v>
      </c>
      <c r="AH23" s="44" t="s">
        <v>127</v>
      </c>
      <c r="AI23" s="44" t="s">
        <v>48</v>
      </c>
      <c r="AJ23" s="44" t="s">
        <v>130</v>
      </c>
      <c r="AK23" s="43">
        <v>15</v>
      </c>
      <c r="AL23" s="44" t="s">
        <v>755</v>
      </c>
      <c r="AM23" s="43">
        <v>2000000</v>
      </c>
      <c r="AN23" s="44" t="s">
        <v>131</v>
      </c>
      <c r="AO23" s="45">
        <v>2.0000000000000001E-4</v>
      </c>
      <c r="AP23" s="44" t="s">
        <v>132</v>
      </c>
      <c r="AQ23" s="44" t="s">
        <v>47</v>
      </c>
      <c r="AR23" s="44" t="s">
        <v>19</v>
      </c>
      <c r="AS23" s="44" t="s">
        <v>19</v>
      </c>
      <c r="AT23" s="44" t="s">
        <v>19</v>
      </c>
      <c r="AU23" s="44" t="s">
        <v>19</v>
      </c>
      <c r="AV23" s="44" t="s">
        <v>19</v>
      </c>
    </row>
    <row r="24" spans="1:48" x14ac:dyDescent="0.3">
      <c r="A24" s="43">
        <v>37668</v>
      </c>
      <c r="B24" s="44" t="s">
        <v>187</v>
      </c>
      <c r="C24" s="44" t="s">
        <v>127</v>
      </c>
      <c r="D24" s="44" t="s">
        <v>127</v>
      </c>
      <c r="E24" s="44" t="s">
        <v>19</v>
      </c>
      <c r="F24" s="45">
        <v>1</v>
      </c>
      <c r="G24" s="42"/>
      <c r="H24" s="45">
        <v>1</v>
      </c>
      <c r="I24" s="42"/>
      <c r="J24" s="45">
        <v>1</v>
      </c>
      <c r="K24" s="42"/>
      <c r="L24" s="45">
        <v>250</v>
      </c>
      <c r="M24" s="42"/>
      <c r="N24" s="44" t="s">
        <v>128</v>
      </c>
      <c r="O24" s="45">
        <v>1</v>
      </c>
      <c r="P24" s="44" t="s">
        <v>274</v>
      </c>
      <c r="Q24" s="42"/>
      <c r="R24" s="46">
        <v>44301</v>
      </c>
      <c r="S24" s="44" t="s">
        <v>19</v>
      </c>
      <c r="T24" s="43">
        <v>35207</v>
      </c>
      <c r="U24" s="44" t="s">
        <v>187</v>
      </c>
      <c r="V24" s="44" t="s">
        <v>19</v>
      </c>
      <c r="W24" s="44" t="s">
        <v>127</v>
      </c>
      <c r="X24" s="44" t="s">
        <v>188</v>
      </c>
      <c r="Y24" s="44" t="s">
        <v>129</v>
      </c>
      <c r="Z24" s="44" t="s">
        <v>756</v>
      </c>
      <c r="AA24" s="44" t="s">
        <v>275</v>
      </c>
      <c r="AB24" s="46">
        <v>44327</v>
      </c>
      <c r="AC24" s="44" t="s">
        <v>286</v>
      </c>
      <c r="AD24" s="44" t="s">
        <v>757</v>
      </c>
      <c r="AE24" s="44" t="s">
        <v>758</v>
      </c>
      <c r="AF24" s="44" t="s">
        <v>19</v>
      </c>
      <c r="AG24" s="44" t="s">
        <v>127</v>
      </c>
      <c r="AH24" s="44" t="s">
        <v>127</v>
      </c>
      <c r="AI24" s="44" t="s">
        <v>48</v>
      </c>
      <c r="AJ24" s="44" t="s">
        <v>130</v>
      </c>
      <c r="AK24" s="43">
        <v>15</v>
      </c>
      <c r="AL24" s="44" t="s">
        <v>755</v>
      </c>
      <c r="AM24" s="43">
        <v>2000000</v>
      </c>
      <c r="AN24" s="44" t="s">
        <v>131</v>
      </c>
      <c r="AO24" s="45">
        <v>2.0000000000000001E-4</v>
      </c>
      <c r="AP24" s="44" t="s">
        <v>132</v>
      </c>
      <c r="AQ24" s="44" t="s">
        <v>47</v>
      </c>
      <c r="AR24" s="44" t="s">
        <v>19</v>
      </c>
      <c r="AS24" s="44" t="s">
        <v>19</v>
      </c>
      <c r="AT24" s="44" t="s">
        <v>19</v>
      </c>
      <c r="AU24" s="44" t="s">
        <v>19</v>
      </c>
      <c r="AV24" s="44" t="s">
        <v>19</v>
      </c>
    </row>
    <row r="25" spans="1:48" x14ac:dyDescent="0.3">
      <c r="A25" s="43">
        <v>37669</v>
      </c>
      <c r="B25" s="44" t="s">
        <v>187</v>
      </c>
      <c r="C25" s="44" t="s">
        <v>127</v>
      </c>
      <c r="D25" s="44" t="s">
        <v>127</v>
      </c>
      <c r="E25" s="44" t="s">
        <v>19</v>
      </c>
      <c r="F25" s="45">
        <v>1</v>
      </c>
      <c r="G25" s="42"/>
      <c r="H25" s="45">
        <v>1</v>
      </c>
      <c r="I25" s="42"/>
      <c r="J25" s="45">
        <v>1</v>
      </c>
      <c r="K25" s="42"/>
      <c r="L25" s="45">
        <v>250</v>
      </c>
      <c r="M25" s="42"/>
      <c r="N25" s="44" t="s">
        <v>128</v>
      </c>
      <c r="O25" s="45">
        <v>1</v>
      </c>
      <c r="P25" s="44" t="s">
        <v>279</v>
      </c>
      <c r="Q25" s="42"/>
      <c r="R25" s="46">
        <v>44301</v>
      </c>
      <c r="S25" s="44" t="s">
        <v>19</v>
      </c>
      <c r="T25" s="43">
        <v>35207</v>
      </c>
      <c r="U25" s="44" t="s">
        <v>187</v>
      </c>
      <c r="V25" s="44" t="s">
        <v>19</v>
      </c>
      <c r="W25" s="44" t="s">
        <v>127</v>
      </c>
      <c r="X25" s="44" t="s">
        <v>188</v>
      </c>
      <c r="Y25" s="44" t="s">
        <v>129</v>
      </c>
      <c r="Z25" s="44" t="s">
        <v>756</v>
      </c>
      <c r="AA25" s="44" t="s">
        <v>275</v>
      </c>
      <c r="AB25" s="46">
        <v>44327</v>
      </c>
      <c r="AC25" s="44" t="s">
        <v>286</v>
      </c>
      <c r="AD25" s="44" t="s">
        <v>757</v>
      </c>
      <c r="AE25" s="44" t="s">
        <v>758</v>
      </c>
      <c r="AF25" s="44" t="s">
        <v>19</v>
      </c>
      <c r="AG25" s="44" t="s">
        <v>127</v>
      </c>
      <c r="AH25" s="44" t="s">
        <v>127</v>
      </c>
      <c r="AI25" s="44" t="s">
        <v>48</v>
      </c>
      <c r="AJ25" s="44" t="s">
        <v>130</v>
      </c>
      <c r="AK25" s="43">
        <v>15</v>
      </c>
      <c r="AL25" s="44" t="s">
        <v>755</v>
      </c>
      <c r="AM25" s="43">
        <v>2000000</v>
      </c>
      <c r="AN25" s="44" t="s">
        <v>131</v>
      </c>
      <c r="AO25" s="45">
        <v>2.0000000000000001E-4</v>
      </c>
      <c r="AP25" s="44" t="s">
        <v>132</v>
      </c>
      <c r="AQ25" s="44" t="s">
        <v>47</v>
      </c>
      <c r="AR25" s="44" t="s">
        <v>19</v>
      </c>
      <c r="AS25" s="44" t="s">
        <v>19</v>
      </c>
      <c r="AT25" s="44" t="s">
        <v>19</v>
      </c>
      <c r="AU25" s="44" t="s">
        <v>19</v>
      </c>
      <c r="AV25" s="44" t="s">
        <v>19</v>
      </c>
    </row>
    <row r="26" spans="1:48" x14ac:dyDescent="0.3">
      <c r="A26" s="43">
        <v>37670</v>
      </c>
      <c r="B26" s="44" t="s">
        <v>187</v>
      </c>
      <c r="C26" s="44" t="s">
        <v>127</v>
      </c>
      <c r="D26" s="44" t="s">
        <v>127</v>
      </c>
      <c r="E26" s="44" t="s">
        <v>19</v>
      </c>
      <c r="F26" s="45">
        <v>1</v>
      </c>
      <c r="G26" s="42"/>
      <c r="H26" s="45">
        <v>1</v>
      </c>
      <c r="I26" s="42"/>
      <c r="J26" s="45">
        <v>1</v>
      </c>
      <c r="K26" s="42"/>
      <c r="L26" s="45">
        <v>250</v>
      </c>
      <c r="M26" s="42"/>
      <c r="N26" s="44" t="s">
        <v>128</v>
      </c>
      <c r="O26" s="45">
        <v>1</v>
      </c>
      <c r="P26" s="44" t="s">
        <v>281</v>
      </c>
      <c r="Q26" s="42"/>
      <c r="R26" s="46">
        <v>44301</v>
      </c>
      <c r="S26" s="44" t="s">
        <v>19</v>
      </c>
      <c r="T26" s="43">
        <v>35207</v>
      </c>
      <c r="U26" s="44" t="s">
        <v>187</v>
      </c>
      <c r="V26" s="44" t="s">
        <v>19</v>
      </c>
      <c r="W26" s="44" t="s">
        <v>127</v>
      </c>
      <c r="X26" s="44" t="s">
        <v>188</v>
      </c>
      <c r="Y26" s="44" t="s">
        <v>129</v>
      </c>
      <c r="Z26" s="44" t="s">
        <v>756</v>
      </c>
      <c r="AA26" s="44" t="s">
        <v>275</v>
      </c>
      <c r="AB26" s="46">
        <v>44327</v>
      </c>
      <c r="AC26" s="44" t="s">
        <v>286</v>
      </c>
      <c r="AD26" s="44" t="s">
        <v>757</v>
      </c>
      <c r="AE26" s="44" t="s">
        <v>758</v>
      </c>
      <c r="AF26" s="44" t="s">
        <v>19</v>
      </c>
      <c r="AG26" s="44" t="s">
        <v>127</v>
      </c>
      <c r="AH26" s="44" t="s">
        <v>127</v>
      </c>
      <c r="AI26" s="44" t="s">
        <v>48</v>
      </c>
      <c r="AJ26" s="44" t="s">
        <v>130</v>
      </c>
      <c r="AK26" s="43">
        <v>15</v>
      </c>
      <c r="AL26" s="44" t="s">
        <v>755</v>
      </c>
      <c r="AM26" s="43">
        <v>2000000</v>
      </c>
      <c r="AN26" s="44" t="s">
        <v>131</v>
      </c>
      <c r="AO26" s="45">
        <v>2.0000000000000001E-4</v>
      </c>
      <c r="AP26" s="44" t="s">
        <v>132</v>
      </c>
      <c r="AQ26" s="44" t="s">
        <v>47</v>
      </c>
      <c r="AR26" s="44" t="s">
        <v>19</v>
      </c>
      <c r="AS26" s="44" t="s">
        <v>19</v>
      </c>
      <c r="AT26" s="44" t="s">
        <v>19</v>
      </c>
      <c r="AU26" s="44" t="s">
        <v>19</v>
      </c>
      <c r="AV26" s="44" t="s">
        <v>19</v>
      </c>
    </row>
    <row r="27" spans="1:48" x14ac:dyDescent="0.3">
      <c r="A27" s="43">
        <v>37671</v>
      </c>
      <c r="B27" s="44" t="s">
        <v>187</v>
      </c>
      <c r="C27" s="44" t="s">
        <v>127</v>
      </c>
      <c r="D27" s="44" t="s">
        <v>127</v>
      </c>
      <c r="E27" s="44" t="s">
        <v>19</v>
      </c>
      <c r="F27" s="45">
        <v>1</v>
      </c>
      <c r="G27" s="42"/>
      <c r="H27" s="45">
        <v>1</v>
      </c>
      <c r="I27" s="42"/>
      <c r="J27" s="45">
        <v>1</v>
      </c>
      <c r="K27" s="42"/>
      <c r="L27" s="45">
        <v>250</v>
      </c>
      <c r="M27" s="42"/>
      <c r="N27" s="44" t="s">
        <v>128</v>
      </c>
      <c r="O27" s="45">
        <v>1</v>
      </c>
      <c r="P27" s="44" t="s">
        <v>283</v>
      </c>
      <c r="Q27" s="42"/>
      <c r="R27" s="46">
        <v>44301</v>
      </c>
      <c r="S27" s="44" t="s">
        <v>19</v>
      </c>
      <c r="T27" s="43">
        <v>35207</v>
      </c>
      <c r="U27" s="44" t="s">
        <v>187</v>
      </c>
      <c r="V27" s="44" t="s">
        <v>19</v>
      </c>
      <c r="W27" s="44" t="s">
        <v>127</v>
      </c>
      <c r="X27" s="44" t="s">
        <v>188</v>
      </c>
      <c r="Y27" s="44" t="s">
        <v>129</v>
      </c>
      <c r="Z27" s="44" t="s">
        <v>756</v>
      </c>
      <c r="AA27" s="44" t="s">
        <v>275</v>
      </c>
      <c r="AB27" s="46">
        <v>44327</v>
      </c>
      <c r="AC27" s="44" t="s">
        <v>286</v>
      </c>
      <c r="AD27" s="44" t="s">
        <v>757</v>
      </c>
      <c r="AE27" s="44" t="s">
        <v>758</v>
      </c>
      <c r="AF27" s="44" t="s">
        <v>19</v>
      </c>
      <c r="AG27" s="44" t="s">
        <v>127</v>
      </c>
      <c r="AH27" s="44" t="s">
        <v>127</v>
      </c>
      <c r="AI27" s="44" t="s">
        <v>48</v>
      </c>
      <c r="AJ27" s="44" t="s">
        <v>130</v>
      </c>
      <c r="AK27" s="43">
        <v>15</v>
      </c>
      <c r="AL27" s="44" t="s">
        <v>755</v>
      </c>
      <c r="AM27" s="43">
        <v>2000000</v>
      </c>
      <c r="AN27" s="44" t="s">
        <v>131</v>
      </c>
      <c r="AO27" s="45">
        <v>2.0000000000000001E-4</v>
      </c>
      <c r="AP27" s="44" t="s">
        <v>132</v>
      </c>
      <c r="AQ27" s="44" t="s">
        <v>47</v>
      </c>
      <c r="AR27" s="44" t="s">
        <v>19</v>
      </c>
      <c r="AS27" s="44" t="s">
        <v>19</v>
      </c>
      <c r="AT27" s="44" t="s">
        <v>19</v>
      </c>
      <c r="AU27" s="44" t="s">
        <v>19</v>
      </c>
      <c r="AV27" s="44" t="s">
        <v>19</v>
      </c>
    </row>
    <row r="28" spans="1:48" x14ac:dyDescent="0.3">
      <c r="A28" s="43">
        <v>37672</v>
      </c>
      <c r="B28" s="44" t="s">
        <v>187</v>
      </c>
      <c r="C28" s="44" t="s">
        <v>127</v>
      </c>
      <c r="D28" s="44" t="s">
        <v>127</v>
      </c>
      <c r="E28" s="44" t="s">
        <v>19</v>
      </c>
      <c r="F28" s="45">
        <v>1</v>
      </c>
      <c r="G28" s="42"/>
      <c r="H28" s="45">
        <v>1</v>
      </c>
      <c r="I28" s="42"/>
      <c r="J28" s="45">
        <v>1</v>
      </c>
      <c r="K28" s="42"/>
      <c r="L28" s="45">
        <v>250</v>
      </c>
      <c r="M28" s="42"/>
      <c r="N28" s="44" t="s">
        <v>128</v>
      </c>
      <c r="O28" s="45">
        <v>1</v>
      </c>
      <c r="P28" s="44" t="s">
        <v>285</v>
      </c>
      <c r="Q28" s="42"/>
      <c r="R28" s="46">
        <v>44301</v>
      </c>
      <c r="S28" s="44" t="s">
        <v>19</v>
      </c>
      <c r="T28" s="43">
        <v>35207</v>
      </c>
      <c r="U28" s="44" t="s">
        <v>187</v>
      </c>
      <c r="V28" s="44" t="s">
        <v>19</v>
      </c>
      <c r="W28" s="44" t="s">
        <v>127</v>
      </c>
      <c r="X28" s="44" t="s">
        <v>188</v>
      </c>
      <c r="Y28" s="44" t="s">
        <v>129</v>
      </c>
      <c r="Z28" s="44" t="s">
        <v>756</v>
      </c>
      <c r="AA28" s="44" t="s">
        <v>275</v>
      </c>
      <c r="AB28" s="46">
        <v>44327</v>
      </c>
      <c r="AC28" s="44" t="s">
        <v>286</v>
      </c>
      <c r="AD28" s="44" t="s">
        <v>757</v>
      </c>
      <c r="AE28" s="44" t="s">
        <v>758</v>
      </c>
      <c r="AF28" s="44" t="s">
        <v>19</v>
      </c>
      <c r="AG28" s="44" t="s">
        <v>127</v>
      </c>
      <c r="AH28" s="44" t="s">
        <v>127</v>
      </c>
      <c r="AI28" s="44" t="s">
        <v>48</v>
      </c>
      <c r="AJ28" s="44" t="s">
        <v>130</v>
      </c>
      <c r="AK28" s="43">
        <v>15</v>
      </c>
      <c r="AL28" s="44" t="s">
        <v>755</v>
      </c>
      <c r="AM28" s="43">
        <v>2000000</v>
      </c>
      <c r="AN28" s="44" t="s">
        <v>131</v>
      </c>
      <c r="AO28" s="45">
        <v>2.0000000000000001E-4</v>
      </c>
      <c r="AP28" s="44" t="s">
        <v>132</v>
      </c>
      <c r="AQ28" s="44" t="s">
        <v>47</v>
      </c>
      <c r="AR28" s="44" t="s">
        <v>19</v>
      </c>
      <c r="AS28" s="44" t="s">
        <v>19</v>
      </c>
      <c r="AT28" s="44" t="s">
        <v>19</v>
      </c>
      <c r="AU28" s="44" t="s">
        <v>19</v>
      </c>
      <c r="AV28" s="44" t="s">
        <v>19</v>
      </c>
    </row>
    <row r="29" spans="1:48" x14ac:dyDescent="0.3">
      <c r="A29" s="43">
        <v>37673</v>
      </c>
      <c r="B29" s="44" t="s">
        <v>187</v>
      </c>
      <c r="C29" s="44" t="s">
        <v>127</v>
      </c>
      <c r="D29" s="44" t="s">
        <v>127</v>
      </c>
      <c r="E29" s="44" t="s">
        <v>19</v>
      </c>
      <c r="F29" s="45">
        <v>1</v>
      </c>
      <c r="G29" s="42"/>
      <c r="H29" s="45">
        <v>1</v>
      </c>
      <c r="I29" s="42"/>
      <c r="J29" s="45">
        <v>1</v>
      </c>
      <c r="K29" s="42"/>
      <c r="L29" s="45">
        <v>250</v>
      </c>
      <c r="M29" s="42"/>
      <c r="N29" s="44" t="s">
        <v>128</v>
      </c>
      <c r="O29" s="45">
        <v>1</v>
      </c>
      <c r="P29" s="44" t="s">
        <v>288</v>
      </c>
      <c r="Q29" s="42"/>
      <c r="R29" s="46">
        <v>44301</v>
      </c>
      <c r="S29" s="44" t="s">
        <v>19</v>
      </c>
      <c r="T29" s="43">
        <v>35208</v>
      </c>
      <c r="U29" s="44" t="s">
        <v>187</v>
      </c>
      <c r="V29" s="44" t="s">
        <v>19</v>
      </c>
      <c r="W29" s="44" t="s">
        <v>127</v>
      </c>
      <c r="X29" s="44" t="s">
        <v>190</v>
      </c>
      <c r="Y29" s="44" t="s">
        <v>129</v>
      </c>
      <c r="Z29" s="44" t="s">
        <v>759</v>
      </c>
      <c r="AA29" s="44" t="s">
        <v>305</v>
      </c>
      <c r="AB29" s="46">
        <v>44337</v>
      </c>
      <c r="AC29" s="44" t="s">
        <v>316</v>
      </c>
      <c r="AD29" s="44" t="s">
        <v>760</v>
      </c>
      <c r="AE29" s="44" t="s">
        <v>761</v>
      </c>
      <c r="AF29" s="44" t="s">
        <v>19</v>
      </c>
      <c r="AG29" s="44" t="s">
        <v>127</v>
      </c>
      <c r="AH29" s="44" t="s">
        <v>127</v>
      </c>
      <c r="AI29" s="44" t="s">
        <v>48</v>
      </c>
      <c r="AJ29" s="44" t="s">
        <v>130</v>
      </c>
      <c r="AK29" s="43">
        <v>15</v>
      </c>
      <c r="AL29" s="44" t="s">
        <v>755</v>
      </c>
      <c r="AM29" s="43">
        <v>2000000</v>
      </c>
      <c r="AN29" s="44" t="s">
        <v>131</v>
      </c>
      <c r="AO29" s="45">
        <v>2.0000000000000001E-4</v>
      </c>
      <c r="AP29" s="44" t="s">
        <v>132</v>
      </c>
      <c r="AQ29" s="44" t="s">
        <v>47</v>
      </c>
      <c r="AR29" s="44" t="s">
        <v>19</v>
      </c>
      <c r="AS29" s="44" t="s">
        <v>19</v>
      </c>
      <c r="AT29" s="44" t="s">
        <v>19</v>
      </c>
      <c r="AU29" s="44" t="s">
        <v>19</v>
      </c>
      <c r="AV29" s="44" t="s">
        <v>19</v>
      </c>
    </row>
    <row r="30" spans="1:48" x14ac:dyDescent="0.3">
      <c r="A30" s="43">
        <v>37674</v>
      </c>
      <c r="B30" s="44" t="s">
        <v>187</v>
      </c>
      <c r="C30" s="44" t="s">
        <v>127</v>
      </c>
      <c r="D30" s="44" t="s">
        <v>127</v>
      </c>
      <c r="E30" s="44" t="s">
        <v>19</v>
      </c>
      <c r="F30" s="45">
        <v>1</v>
      </c>
      <c r="G30" s="42"/>
      <c r="H30" s="45">
        <v>1</v>
      </c>
      <c r="I30" s="42"/>
      <c r="J30" s="45">
        <v>1</v>
      </c>
      <c r="K30" s="42"/>
      <c r="L30" s="45">
        <v>250</v>
      </c>
      <c r="M30" s="42"/>
      <c r="N30" s="44" t="s">
        <v>128</v>
      </c>
      <c r="O30" s="45">
        <v>1</v>
      </c>
      <c r="P30" s="44" t="s">
        <v>295</v>
      </c>
      <c r="Q30" s="42"/>
      <c r="R30" s="46">
        <v>44301</v>
      </c>
      <c r="S30" s="44" t="s">
        <v>19</v>
      </c>
      <c r="T30" s="43">
        <v>35208</v>
      </c>
      <c r="U30" s="44" t="s">
        <v>187</v>
      </c>
      <c r="V30" s="44" t="s">
        <v>19</v>
      </c>
      <c r="W30" s="44" t="s">
        <v>127</v>
      </c>
      <c r="X30" s="44" t="s">
        <v>190</v>
      </c>
      <c r="Y30" s="44" t="s">
        <v>129</v>
      </c>
      <c r="Z30" s="44" t="s">
        <v>759</v>
      </c>
      <c r="AA30" s="44" t="s">
        <v>305</v>
      </c>
      <c r="AB30" s="46">
        <v>44337</v>
      </c>
      <c r="AC30" s="44" t="s">
        <v>316</v>
      </c>
      <c r="AD30" s="44" t="s">
        <v>760</v>
      </c>
      <c r="AE30" s="44" t="s">
        <v>761</v>
      </c>
      <c r="AF30" s="44" t="s">
        <v>19</v>
      </c>
      <c r="AG30" s="44" t="s">
        <v>127</v>
      </c>
      <c r="AH30" s="44" t="s">
        <v>127</v>
      </c>
      <c r="AI30" s="44" t="s">
        <v>48</v>
      </c>
      <c r="AJ30" s="44" t="s">
        <v>130</v>
      </c>
      <c r="AK30" s="43">
        <v>15</v>
      </c>
      <c r="AL30" s="44" t="s">
        <v>755</v>
      </c>
      <c r="AM30" s="43">
        <v>2000000</v>
      </c>
      <c r="AN30" s="44" t="s">
        <v>131</v>
      </c>
      <c r="AO30" s="45">
        <v>2.0000000000000001E-4</v>
      </c>
      <c r="AP30" s="44" t="s">
        <v>132</v>
      </c>
      <c r="AQ30" s="44" t="s">
        <v>47</v>
      </c>
      <c r="AR30" s="44" t="s">
        <v>19</v>
      </c>
      <c r="AS30" s="44" t="s">
        <v>19</v>
      </c>
      <c r="AT30" s="44" t="s">
        <v>19</v>
      </c>
      <c r="AU30" s="44" t="s">
        <v>19</v>
      </c>
      <c r="AV30" s="44" t="s">
        <v>19</v>
      </c>
    </row>
    <row r="31" spans="1:48" x14ac:dyDescent="0.3">
      <c r="A31" s="43">
        <v>37675</v>
      </c>
      <c r="B31" s="44" t="s">
        <v>187</v>
      </c>
      <c r="C31" s="44" t="s">
        <v>127</v>
      </c>
      <c r="D31" s="44" t="s">
        <v>127</v>
      </c>
      <c r="E31" s="44" t="s">
        <v>19</v>
      </c>
      <c r="F31" s="45">
        <v>1</v>
      </c>
      <c r="G31" s="42"/>
      <c r="H31" s="45">
        <v>1</v>
      </c>
      <c r="I31" s="42"/>
      <c r="J31" s="45">
        <v>1</v>
      </c>
      <c r="K31" s="42"/>
      <c r="L31" s="45">
        <v>250</v>
      </c>
      <c r="M31" s="42"/>
      <c r="N31" s="44" t="s">
        <v>128</v>
      </c>
      <c r="O31" s="45">
        <v>1</v>
      </c>
      <c r="P31" s="44" t="s">
        <v>297</v>
      </c>
      <c r="Q31" s="42"/>
      <c r="R31" s="46">
        <v>44301</v>
      </c>
      <c r="S31" s="44" t="s">
        <v>19</v>
      </c>
      <c r="T31" s="43">
        <v>35208</v>
      </c>
      <c r="U31" s="44" t="s">
        <v>187</v>
      </c>
      <c r="V31" s="44" t="s">
        <v>19</v>
      </c>
      <c r="W31" s="44" t="s">
        <v>127</v>
      </c>
      <c r="X31" s="44" t="s">
        <v>190</v>
      </c>
      <c r="Y31" s="44" t="s">
        <v>129</v>
      </c>
      <c r="Z31" s="44" t="s">
        <v>759</v>
      </c>
      <c r="AA31" s="44" t="s">
        <v>305</v>
      </c>
      <c r="AB31" s="46">
        <v>44337</v>
      </c>
      <c r="AC31" s="44" t="s">
        <v>316</v>
      </c>
      <c r="AD31" s="44" t="s">
        <v>760</v>
      </c>
      <c r="AE31" s="44" t="s">
        <v>761</v>
      </c>
      <c r="AF31" s="44" t="s">
        <v>19</v>
      </c>
      <c r="AG31" s="44" t="s">
        <v>127</v>
      </c>
      <c r="AH31" s="44" t="s">
        <v>127</v>
      </c>
      <c r="AI31" s="44" t="s">
        <v>48</v>
      </c>
      <c r="AJ31" s="44" t="s">
        <v>130</v>
      </c>
      <c r="AK31" s="43">
        <v>15</v>
      </c>
      <c r="AL31" s="44" t="s">
        <v>755</v>
      </c>
      <c r="AM31" s="43">
        <v>2000000</v>
      </c>
      <c r="AN31" s="44" t="s">
        <v>131</v>
      </c>
      <c r="AO31" s="45">
        <v>2.0000000000000001E-4</v>
      </c>
      <c r="AP31" s="44" t="s">
        <v>132</v>
      </c>
      <c r="AQ31" s="44" t="s">
        <v>47</v>
      </c>
      <c r="AR31" s="44" t="s">
        <v>19</v>
      </c>
      <c r="AS31" s="44" t="s">
        <v>19</v>
      </c>
      <c r="AT31" s="44" t="s">
        <v>19</v>
      </c>
      <c r="AU31" s="44" t="s">
        <v>19</v>
      </c>
      <c r="AV31" s="44" t="s">
        <v>19</v>
      </c>
    </row>
    <row r="32" spans="1:48" x14ac:dyDescent="0.3">
      <c r="A32" s="43">
        <v>37676</v>
      </c>
      <c r="B32" s="44" t="s">
        <v>187</v>
      </c>
      <c r="C32" s="44" t="s">
        <v>127</v>
      </c>
      <c r="D32" s="44" t="s">
        <v>127</v>
      </c>
      <c r="E32" s="44" t="s">
        <v>19</v>
      </c>
      <c r="F32" s="45">
        <v>1</v>
      </c>
      <c r="G32" s="42"/>
      <c r="H32" s="45">
        <v>1</v>
      </c>
      <c r="I32" s="42"/>
      <c r="J32" s="45">
        <v>1</v>
      </c>
      <c r="K32" s="42"/>
      <c r="L32" s="45">
        <v>250</v>
      </c>
      <c r="M32" s="42"/>
      <c r="N32" s="44" t="s">
        <v>128</v>
      </c>
      <c r="O32" s="45">
        <v>1</v>
      </c>
      <c r="P32" s="44" t="s">
        <v>299</v>
      </c>
      <c r="Q32" s="42"/>
      <c r="R32" s="46">
        <v>44301</v>
      </c>
      <c r="S32" s="44" t="s">
        <v>19</v>
      </c>
      <c r="T32" s="43">
        <v>35208</v>
      </c>
      <c r="U32" s="44" t="s">
        <v>187</v>
      </c>
      <c r="V32" s="44" t="s">
        <v>19</v>
      </c>
      <c r="W32" s="44" t="s">
        <v>127</v>
      </c>
      <c r="X32" s="44" t="s">
        <v>190</v>
      </c>
      <c r="Y32" s="44" t="s">
        <v>129</v>
      </c>
      <c r="Z32" s="44" t="s">
        <v>759</v>
      </c>
      <c r="AA32" s="44" t="s">
        <v>305</v>
      </c>
      <c r="AB32" s="46">
        <v>44337</v>
      </c>
      <c r="AC32" s="44" t="s">
        <v>316</v>
      </c>
      <c r="AD32" s="44" t="s">
        <v>760</v>
      </c>
      <c r="AE32" s="44" t="s">
        <v>761</v>
      </c>
      <c r="AF32" s="44" t="s">
        <v>19</v>
      </c>
      <c r="AG32" s="44" t="s">
        <v>127</v>
      </c>
      <c r="AH32" s="44" t="s">
        <v>127</v>
      </c>
      <c r="AI32" s="44" t="s">
        <v>48</v>
      </c>
      <c r="AJ32" s="44" t="s">
        <v>130</v>
      </c>
      <c r="AK32" s="43">
        <v>15</v>
      </c>
      <c r="AL32" s="44" t="s">
        <v>755</v>
      </c>
      <c r="AM32" s="43">
        <v>2000000</v>
      </c>
      <c r="AN32" s="44" t="s">
        <v>131</v>
      </c>
      <c r="AO32" s="45">
        <v>2.0000000000000001E-4</v>
      </c>
      <c r="AP32" s="44" t="s">
        <v>132</v>
      </c>
      <c r="AQ32" s="44" t="s">
        <v>47</v>
      </c>
      <c r="AR32" s="44" t="s">
        <v>19</v>
      </c>
      <c r="AS32" s="44" t="s">
        <v>19</v>
      </c>
      <c r="AT32" s="44" t="s">
        <v>19</v>
      </c>
      <c r="AU32" s="44" t="s">
        <v>19</v>
      </c>
      <c r="AV32" s="44" t="s">
        <v>19</v>
      </c>
    </row>
    <row r="33" spans="1:48" x14ac:dyDescent="0.3">
      <c r="A33" s="43">
        <v>37677</v>
      </c>
      <c r="B33" s="44" t="s">
        <v>187</v>
      </c>
      <c r="C33" s="44" t="s">
        <v>127</v>
      </c>
      <c r="D33" s="44" t="s">
        <v>127</v>
      </c>
      <c r="E33" s="44" t="s">
        <v>19</v>
      </c>
      <c r="F33" s="45">
        <v>1</v>
      </c>
      <c r="G33" s="42"/>
      <c r="H33" s="45">
        <v>1</v>
      </c>
      <c r="I33" s="42"/>
      <c r="J33" s="45">
        <v>1</v>
      </c>
      <c r="K33" s="42"/>
      <c r="L33" s="45">
        <v>250</v>
      </c>
      <c r="M33" s="42"/>
      <c r="N33" s="44" t="s">
        <v>128</v>
      </c>
      <c r="O33" s="45">
        <v>1</v>
      </c>
      <c r="P33" s="44" t="s">
        <v>301</v>
      </c>
      <c r="Q33" s="42"/>
      <c r="R33" s="46">
        <v>44301</v>
      </c>
      <c r="S33" s="44" t="s">
        <v>19</v>
      </c>
      <c r="T33" s="43">
        <v>35208</v>
      </c>
      <c r="U33" s="44" t="s">
        <v>187</v>
      </c>
      <c r="V33" s="44" t="s">
        <v>19</v>
      </c>
      <c r="W33" s="44" t="s">
        <v>127</v>
      </c>
      <c r="X33" s="44" t="s">
        <v>190</v>
      </c>
      <c r="Y33" s="44" t="s">
        <v>129</v>
      </c>
      <c r="Z33" s="44" t="s">
        <v>759</v>
      </c>
      <c r="AA33" s="44" t="s">
        <v>305</v>
      </c>
      <c r="AB33" s="46">
        <v>44337</v>
      </c>
      <c r="AC33" s="44" t="s">
        <v>316</v>
      </c>
      <c r="AD33" s="44" t="s">
        <v>760</v>
      </c>
      <c r="AE33" s="44" t="s">
        <v>761</v>
      </c>
      <c r="AF33" s="44" t="s">
        <v>19</v>
      </c>
      <c r="AG33" s="44" t="s">
        <v>127</v>
      </c>
      <c r="AH33" s="44" t="s">
        <v>127</v>
      </c>
      <c r="AI33" s="44" t="s">
        <v>48</v>
      </c>
      <c r="AJ33" s="44" t="s">
        <v>130</v>
      </c>
      <c r="AK33" s="43">
        <v>15</v>
      </c>
      <c r="AL33" s="44" t="s">
        <v>755</v>
      </c>
      <c r="AM33" s="43">
        <v>2000000</v>
      </c>
      <c r="AN33" s="44" t="s">
        <v>131</v>
      </c>
      <c r="AO33" s="45">
        <v>2.0000000000000001E-4</v>
      </c>
      <c r="AP33" s="44" t="s">
        <v>132</v>
      </c>
      <c r="AQ33" s="44" t="s">
        <v>47</v>
      </c>
      <c r="AR33" s="44" t="s">
        <v>19</v>
      </c>
      <c r="AS33" s="44" t="s">
        <v>19</v>
      </c>
      <c r="AT33" s="44" t="s">
        <v>19</v>
      </c>
      <c r="AU33" s="44" t="s">
        <v>19</v>
      </c>
      <c r="AV33" s="44" t="s">
        <v>19</v>
      </c>
    </row>
    <row r="34" spans="1:48" x14ac:dyDescent="0.3">
      <c r="A34" s="43">
        <v>37678</v>
      </c>
      <c r="B34" s="44" t="s">
        <v>187</v>
      </c>
      <c r="C34" s="44" t="s">
        <v>127</v>
      </c>
      <c r="D34" s="44" t="s">
        <v>127</v>
      </c>
      <c r="E34" s="44" t="s">
        <v>19</v>
      </c>
      <c r="F34" s="45">
        <v>1</v>
      </c>
      <c r="G34" s="42"/>
      <c r="H34" s="45">
        <v>1</v>
      </c>
      <c r="I34" s="42"/>
      <c r="J34" s="45">
        <v>1</v>
      </c>
      <c r="K34" s="42"/>
      <c r="L34" s="45">
        <v>250</v>
      </c>
      <c r="M34" s="42"/>
      <c r="N34" s="44" t="s">
        <v>128</v>
      </c>
      <c r="O34" s="45">
        <v>1</v>
      </c>
      <c r="P34" s="44" t="s">
        <v>304</v>
      </c>
      <c r="Q34" s="42"/>
      <c r="R34" s="46">
        <v>44301</v>
      </c>
      <c r="S34" s="44" t="s">
        <v>19</v>
      </c>
      <c r="T34" s="43">
        <v>35208</v>
      </c>
      <c r="U34" s="44" t="s">
        <v>187</v>
      </c>
      <c r="V34" s="44" t="s">
        <v>19</v>
      </c>
      <c r="W34" s="44" t="s">
        <v>127</v>
      </c>
      <c r="X34" s="44" t="s">
        <v>190</v>
      </c>
      <c r="Y34" s="44" t="s">
        <v>129</v>
      </c>
      <c r="Z34" s="44" t="s">
        <v>759</v>
      </c>
      <c r="AA34" s="44" t="s">
        <v>305</v>
      </c>
      <c r="AB34" s="46">
        <v>44337</v>
      </c>
      <c r="AC34" s="44" t="s">
        <v>316</v>
      </c>
      <c r="AD34" s="44" t="s">
        <v>760</v>
      </c>
      <c r="AE34" s="44" t="s">
        <v>761</v>
      </c>
      <c r="AF34" s="44" t="s">
        <v>19</v>
      </c>
      <c r="AG34" s="44" t="s">
        <v>127</v>
      </c>
      <c r="AH34" s="44" t="s">
        <v>127</v>
      </c>
      <c r="AI34" s="44" t="s">
        <v>48</v>
      </c>
      <c r="AJ34" s="44" t="s">
        <v>130</v>
      </c>
      <c r="AK34" s="43">
        <v>15</v>
      </c>
      <c r="AL34" s="44" t="s">
        <v>755</v>
      </c>
      <c r="AM34" s="43">
        <v>2000000</v>
      </c>
      <c r="AN34" s="44" t="s">
        <v>131</v>
      </c>
      <c r="AO34" s="45">
        <v>2.0000000000000001E-4</v>
      </c>
      <c r="AP34" s="44" t="s">
        <v>132</v>
      </c>
      <c r="AQ34" s="44" t="s">
        <v>47</v>
      </c>
      <c r="AR34" s="44" t="s">
        <v>19</v>
      </c>
      <c r="AS34" s="44" t="s">
        <v>19</v>
      </c>
      <c r="AT34" s="44" t="s">
        <v>19</v>
      </c>
      <c r="AU34" s="44" t="s">
        <v>19</v>
      </c>
      <c r="AV34" s="44" t="s">
        <v>19</v>
      </c>
    </row>
    <row r="35" spans="1:48" x14ac:dyDescent="0.3">
      <c r="A35" s="43">
        <v>37679</v>
      </c>
      <c r="B35" s="44" t="s">
        <v>187</v>
      </c>
      <c r="C35" s="44" t="s">
        <v>127</v>
      </c>
      <c r="D35" s="44" t="s">
        <v>127</v>
      </c>
      <c r="E35" s="44" t="s">
        <v>19</v>
      </c>
      <c r="F35" s="45">
        <v>1</v>
      </c>
      <c r="G35" s="42"/>
      <c r="H35" s="45">
        <v>1</v>
      </c>
      <c r="I35" s="42"/>
      <c r="J35" s="45">
        <v>1</v>
      </c>
      <c r="K35" s="42"/>
      <c r="L35" s="45">
        <v>250</v>
      </c>
      <c r="M35" s="42"/>
      <c r="N35" s="44" t="s">
        <v>128</v>
      </c>
      <c r="O35" s="45">
        <v>1</v>
      </c>
      <c r="P35" s="44" t="s">
        <v>309</v>
      </c>
      <c r="Q35" s="42"/>
      <c r="R35" s="46">
        <v>44301</v>
      </c>
      <c r="S35" s="44" t="s">
        <v>19</v>
      </c>
      <c r="T35" s="43">
        <v>35208</v>
      </c>
      <c r="U35" s="44" t="s">
        <v>187</v>
      </c>
      <c r="V35" s="44" t="s">
        <v>19</v>
      </c>
      <c r="W35" s="44" t="s">
        <v>127</v>
      </c>
      <c r="X35" s="44" t="s">
        <v>190</v>
      </c>
      <c r="Y35" s="44" t="s">
        <v>129</v>
      </c>
      <c r="Z35" s="44" t="s">
        <v>759</v>
      </c>
      <c r="AA35" s="44" t="s">
        <v>305</v>
      </c>
      <c r="AB35" s="46">
        <v>44337</v>
      </c>
      <c r="AC35" s="44" t="s">
        <v>316</v>
      </c>
      <c r="AD35" s="44" t="s">
        <v>760</v>
      </c>
      <c r="AE35" s="44" t="s">
        <v>761</v>
      </c>
      <c r="AF35" s="44" t="s">
        <v>19</v>
      </c>
      <c r="AG35" s="44" t="s">
        <v>127</v>
      </c>
      <c r="AH35" s="44" t="s">
        <v>127</v>
      </c>
      <c r="AI35" s="44" t="s">
        <v>48</v>
      </c>
      <c r="AJ35" s="44" t="s">
        <v>130</v>
      </c>
      <c r="AK35" s="43">
        <v>15</v>
      </c>
      <c r="AL35" s="44" t="s">
        <v>755</v>
      </c>
      <c r="AM35" s="43">
        <v>2000000</v>
      </c>
      <c r="AN35" s="44" t="s">
        <v>131</v>
      </c>
      <c r="AO35" s="45">
        <v>2.0000000000000001E-4</v>
      </c>
      <c r="AP35" s="44" t="s">
        <v>132</v>
      </c>
      <c r="AQ35" s="44" t="s">
        <v>47</v>
      </c>
      <c r="AR35" s="44" t="s">
        <v>19</v>
      </c>
      <c r="AS35" s="44" t="s">
        <v>19</v>
      </c>
      <c r="AT35" s="44" t="s">
        <v>19</v>
      </c>
      <c r="AU35" s="44" t="s">
        <v>19</v>
      </c>
      <c r="AV35" s="44" t="s">
        <v>19</v>
      </c>
    </row>
    <row r="36" spans="1:48" x14ac:dyDescent="0.3">
      <c r="A36" s="43">
        <v>37680</v>
      </c>
      <c r="B36" s="44" t="s">
        <v>187</v>
      </c>
      <c r="C36" s="44" t="s">
        <v>127</v>
      </c>
      <c r="D36" s="44" t="s">
        <v>127</v>
      </c>
      <c r="E36" s="44" t="s">
        <v>19</v>
      </c>
      <c r="F36" s="45">
        <v>1</v>
      </c>
      <c r="G36" s="42"/>
      <c r="H36" s="45">
        <v>1</v>
      </c>
      <c r="I36" s="42"/>
      <c r="J36" s="45">
        <v>1</v>
      </c>
      <c r="K36" s="42"/>
      <c r="L36" s="45">
        <v>250</v>
      </c>
      <c r="M36" s="42"/>
      <c r="N36" s="44" t="s">
        <v>128</v>
      </c>
      <c r="O36" s="45">
        <v>1</v>
      </c>
      <c r="P36" s="44" t="s">
        <v>311</v>
      </c>
      <c r="Q36" s="42"/>
      <c r="R36" s="46">
        <v>44301</v>
      </c>
      <c r="S36" s="44" t="s">
        <v>19</v>
      </c>
      <c r="T36" s="43">
        <v>35208</v>
      </c>
      <c r="U36" s="44" t="s">
        <v>187</v>
      </c>
      <c r="V36" s="44" t="s">
        <v>19</v>
      </c>
      <c r="W36" s="44" t="s">
        <v>127</v>
      </c>
      <c r="X36" s="44" t="s">
        <v>190</v>
      </c>
      <c r="Y36" s="44" t="s">
        <v>129</v>
      </c>
      <c r="Z36" s="44" t="s">
        <v>759</v>
      </c>
      <c r="AA36" s="44" t="s">
        <v>305</v>
      </c>
      <c r="AB36" s="46">
        <v>44337</v>
      </c>
      <c r="AC36" s="44" t="s">
        <v>316</v>
      </c>
      <c r="AD36" s="44" t="s">
        <v>760</v>
      </c>
      <c r="AE36" s="44" t="s">
        <v>761</v>
      </c>
      <c r="AF36" s="44" t="s">
        <v>19</v>
      </c>
      <c r="AG36" s="44" t="s">
        <v>127</v>
      </c>
      <c r="AH36" s="44" t="s">
        <v>127</v>
      </c>
      <c r="AI36" s="44" t="s">
        <v>48</v>
      </c>
      <c r="AJ36" s="44" t="s">
        <v>130</v>
      </c>
      <c r="AK36" s="43">
        <v>15</v>
      </c>
      <c r="AL36" s="44" t="s">
        <v>755</v>
      </c>
      <c r="AM36" s="43">
        <v>2000000</v>
      </c>
      <c r="AN36" s="44" t="s">
        <v>131</v>
      </c>
      <c r="AO36" s="45">
        <v>2.0000000000000001E-4</v>
      </c>
      <c r="AP36" s="44" t="s">
        <v>132</v>
      </c>
      <c r="AQ36" s="44" t="s">
        <v>47</v>
      </c>
      <c r="AR36" s="44" t="s">
        <v>19</v>
      </c>
      <c r="AS36" s="44" t="s">
        <v>19</v>
      </c>
      <c r="AT36" s="44" t="s">
        <v>19</v>
      </c>
      <c r="AU36" s="44" t="s">
        <v>19</v>
      </c>
      <c r="AV36" s="44" t="s">
        <v>19</v>
      </c>
    </row>
    <row r="37" spans="1:48" x14ac:dyDescent="0.3">
      <c r="A37" s="43">
        <v>37681</v>
      </c>
      <c r="B37" s="44" t="s">
        <v>187</v>
      </c>
      <c r="C37" s="44" t="s">
        <v>127</v>
      </c>
      <c r="D37" s="44" t="s">
        <v>127</v>
      </c>
      <c r="E37" s="44" t="s">
        <v>19</v>
      </c>
      <c r="F37" s="45">
        <v>1</v>
      </c>
      <c r="G37" s="42"/>
      <c r="H37" s="45">
        <v>1</v>
      </c>
      <c r="I37" s="42"/>
      <c r="J37" s="45">
        <v>1</v>
      </c>
      <c r="K37" s="42"/>
      <c r="L37" s="45">
        <v>250</v>
      </c>
      <c r="M37" s="42"/>
      <c r="N37" s="44" t="s">
        <v>128</v>
      </c>
      <c r="O37" s="45">
        <v>1</v>
      </c>
      <c r="P37" s="44" t="s">
        <v>313</v>
      </c>
      <c r="Q37" s="42"/>
      <c r="R37" s="46">
        <v>44301</v>
      </c>
      <c r="S37" s="44" t="s">
        <v>19</v>
      </c>
      <c r="T37" s="43">
        <v>35208</v>
      </c>
      <c r="U37" s="44" t="s">
        <v>187</v>
      </c>
      <c r="V37" s="44" t="s">
        <v>19</v>
      </c>
      <c r="W37" s="44" t="s">
        <v>127</v>
      </c>
      <c r="X37" s="44" t="s">
        <v>190</v>
      </c>
      <c r="Y37" s="44" t="s">
        <v>129</v>
      </c>
      <c r="Z37" s="44" t="s">
        <v>759</v>
      </c>
      <c r="AA37" s="44" t="s">
        <v>305</v>
      </c>
      <c r="AB37" s="46">
        <v>44337</v>
      </c>
      <c r="AC37" s="44" t="s">
        <v>316</v>
      </c>
      <c r="AD37" s="44" t="s">
        <v>760</v>
      </c>
      <c r="AE37" s="44" t="s">
        <v>761</v>
      </c>
      <c r="AF37" s="44" t="s">
        <v>19</v>
      </c>
      <c r="AG37" s="44" t="s">
        <v>127</v>
      </c>
      <c r="AH37" s="44" t="s">
        <v>127</v>
      </c>
      <c r="AI37" s="44" t="s">
        <v>48</v>
      </c>
      <c r="AJ37" s="44" t="s">
        <v>130</v>
      </c>
      <c r="AK37" s="43">
        <v>15</v>
      </c>
      <c r="AL37" s="44" t="s">
        <v>755</v>
      </c>
      <c r="AM37" s="43">
        <v>2000000</v>
      </c>
      <c r="AN37" s="44" t="s">
        <v>131</v>
      </c>
      <c r="AO37" s="45">
        <v>2.0000000000000001E-4</v>
      </c>
      <c r="AP37" s="44" t="s">
        <v>132</v>
      </c>
      <c r="AQ37" s="44" t="s">
        <v>47</v>
      </c>
      <c r="AR37" s="44" t="s">
        <v>19</v>
      </c>
      <c r="AS37" s="44" t="s">
        <v>19</v>
      </c>
      <c r="AT37" s="44" t="s">
        <v>19</v>
      </c>
      <c r="AU37" s="44" t="s">
        <v>19</v>
      </c>
      <c r="AV37" s="44" t="s">
        <v>19</v>
      </c>
    </row>
    <row r="38" spans="1:48" x14ac:dyDescent="0.3">
      <c r="A38" s="43">
        <v>37682</v>
      </c>
      <c r="B38" s="44" t="s">
        <v>187</v>
      </c>
      <c r="C38" s="44" t="s">
        <v>127</v>
      </c>
      <c r="D38" s="44" t="s">
        <v>127</v>
      </c>
      <c r="E38" s="44" t="s">
        <v>19</v>
      </c>
      <c r="F38" s="45">
        <v>1</v>
      </c>
      <c r="G38" s="42"/>
      <c r="H38" s="45">
        <v>1</v>
      </c>
      <c r="I38" s="42"/>
      <c r="J38" s="45">
        <v>1</v>
      </c>
      <c r="K38" s="42"/>
      <c r="L38" s="45">
        <v>250</v>
      </c>
      <c r="M38" s="42"/>
      <c r="N38" s="44" t="s">
        <v>128</v>
      </c>
      <c r="O38" s="45">
        <v>1</v>
      </c>
      <c r="P38" s="44" t="s">
        <v>315</v>
      </c>
      <c r="Q38" s="42"/>
      <c r="R38" s="46">
        <v>44301</v>
      </c>
      <c r="S38" s="44" t="s">
        <v>19</v>
      </c>
      <c r="T38" s="43">
        <v>35208</v>
      </c>
      <c r="U38" s="44" t="s">
        <v>187</v>
      </c>
      <c r="V38" s="44" t="s">
        <v>19</v>
      </c>
      <c r="W38" s="44" t="s">
        <v>127</v>
      </c>
      <c r="X38" s="44" t="s">
        <v>190</v>
      </c>
      <c r="Y38" s="44" t="s">
        <v>129</v>
      </c>
      <c r="Z38" s="44" t="s">
        <v>759</v>
      </c>
      <c r="AA38" s="44" t="s">
        <v>305</v>
      </c>
      <c r="AB38" s="46">
        <v>44337</v>
      </c>
      <c r="AC38" s="44" t="s">
        <v>316</v>
      </c>
      <c r="AD38" s="44" t="s">
        <v>760</v>
      </c>
      <c r="AE38" s="44" t="s">
        <v>761</v>
      </c>
      <c r="AF38" s="44" t="s">
        <v>19</v>
      </c>
      <c r="AG38" s="44" t="s">
        <v>127</v>
      </c>
      <c r="AH38" s="44" t="s">
        <v>127</v>
      </c>
      <c r="AI38" s="44" t="s">
        <v>48</v>
      </c>
      <c r="AJ38" s="44" t="s">
        <v>130</v>
      </c>
      <c r="AK38" s="43">
        <v>15</v>
      </c>
      <c r="AL38" s="44" t="s">
        <v>755</v>
      </c>
      <c r="AM38" s="43">
        <v>2000000</v>
      </c>
      <c r="AN38" s="44" t="s">
        <v>131</v>
      </c>
      <c r="AO38" s="45">
        <v>2.0000000000000001E-4</v>
      </c>
      <c r="AP38" s="44" t="s">
        <v>132</v>
      </c>
      <c r="AQ38" s="44" t="s">
        <v>47</v>
      </c>
      <c r="AR38" s="44" t="s">
        <v>19</v>
      </c>
      <c r="AS38" s="44" t="s">
        <v>19</v>
      </c>
      <c r="AT38" s="44" t="s">
        <v>19</v>
      </c>
      <c r="AU38" s="44" t="s">
        <v>19</v>
      </c>
      <c r="AV38" s="44" t="s">
        <v>19</v>
      </c>
    </row>
    <row r="39" spans="1:48" x14ac:dyDescent="0.3">
      <c r="A39" s="43">
        <v>37683</v>
      </c>
      <c r="B39" s="44" t="s">
        <v>320</v>
      </c>
      <c r="C39" s="44" t="s">
        <v>127</v>
      </c>
      <c r="D39" s="44" t="s">
        <v>127</v>
      </c>
      <c r="E39" s="44" t="s">
        <v>19</v>
      </c>
      <c r="F39" s="45">
        <v>1</v>
      </c>
      <c r="G39" s="42"/>
      <c r="H39" s="45">
        <v>1</v>
      </c>
      <c r="I39" s="42"/>
      <c r="J39" s="45">
        <v>1</v>
      </c>
      <c r="K39" s="42"/>
      <c r="L39" s="45">
        <v>250</v>
      </c>
      <c r="M39" s="42"/>
      <c r="N39" s="44" t="s">
        <v>128</v>
      </c>
      <c r="O39" s="45">
        <v>1</v>
      </c>
      <c r="P39" s="44" t="s">
        <v>319</v>
      </c>
      <c r="Q39" s="42"/>
      <c r="R39" s="46">
        <v>44301</v>
      </c>
      <c r="S39" s="44" t="s">
        <v>19</v>
      </c>
      <c r="T39" s="43">
        <v>35209</v>
      </c>
      <c r="U39" s="44" t="s">
        <v>320</v>
      </c>
      <c r="V39" s="44" t="s">
        <v>19</v>
      </c>
      <c r="W39" s="44" t="s">
        <v>127</v>
      </c>
      <c r="X39" s="44" t="s">
        <v>317</v>
      </c>
      <c r="Y39" s="44" t="s">
        <v>129</v>
      </c>
      <c r="Z39" s="44" t="s">
        <v>762</v>
      </c>
      <c r="AA39" s="44" t="s">
        <v>321</v>
      </c>
      <c r="AB39" s="46">
        <v>44341</v>
      </c>
      <c r="AC39" s="44" t="s">
        <v>763</v>
      </c>
      <c r="AD39" s="44" t="s">
        <v>764</v>
      </c>
      <c r="AE39" s="44" t="s">
        <v>765</v>
      </c>
      <c r="AF39" s="44" t="s">
        <v>19</v>
      </c>
      <c r="AG39" s="44" t="s">
        <v>127</v>
      </c>
      <c r="AH39" s="44" t="s">
        <v>127</v>
      </c>
      <c r="AI39" s="44" t="s">
        <v>48</v>
      </c>
      <c r="AJ39" s="44" t="s">
        <v>130</v>
      </c>
      <c r="AK39" s="43">
        <v>6</v>
      </c>
      <c r="AL39" s="44" t="s">
        <v>110</v>
      </c>
      <c r="AM39" s="43">
        <v>2000000</v>
      </c>
      <c r="AN39" s="44" t="s">
        <v>131</v>
      </c>
      <c r="AO39" s="45">
        <v>2.0000000000000001E-4</v>
      </c>
      <c r="AP39" s="44" t="s">
        <v>132</v>
      </c>
      <c r="AQ39" s="44" t="s">
        <v>47</v>
      </c>
      <c r="AR39" s="44" t="s">
        <v>19</v>
      </c>
      <c r="AS39" s="44" t="s">
        <v>19</v>
      </c>
      <c r="AT39" s="44" t="s">
        <v>19</v>
      </c>
      <c r="AU39" s="44" t="s">
        <v>19</v>
      </c>
      <c r="AV39" s="44" t="s">
        <v>19</v>
      </c>
    </row>
    <row r="40" spans="1:48" x14ac:dyDescent="0.3">
      <c r="A40" s="43">
        <v>37684</v>
      </c>
      <c r="B40" s="44" t="s">
        <v>320</v>
      </c>
      <c r="C40" s="44" t="s">
        <v>127</v>
      </c>
      <c r="D40" s="44" t="s">
        <v>127</v>
      </c>
      <c r="E40" s="44" t="s">
        <v>19</v>
      </c>
      <c r="F40" s="45">
        <v>1</v>
      </c>
      <c r="G40" s="42"/>
      <c r="H40" s="45">
        <v>1</v>
      </c>
      <c r="I40" s="42"/>
      <c r="J40" s="45">
        <v>1</v>
      </c>
      <c r="K40" s="42"/>
      <c r="L40" s="45">
        <v>250</v>
      </c>
      <c r="M40" s="42"/>
      <c r="N40" s="44" t="s">
        <v>128</v>
      </c>
      <c r="O40" s="45">
        <v>1</v>
      </c>
      <c r="P40" s="44" t="s">
        <v>325</v>
      </c>
      <c r="Q40" s="42"/>
      <c r="R40" s="46">
        <v>44301</v>
      </c>
      <c r="S40" s="44" t="s">
        <v>19</v>
      </c>
      <c r="T40" s="43">
        <v>35209</v>
      </c>
      <c r="U40" s="44" t="s">
        <v>320</v>
      </c>
      <c r="V40" s="44" t="s">
        <v>19</v>
      </c>
      <c r="W40" s="44" t="s">
        <v>127</v>
      </c>
      <c r="X40" s="44" t="s">
        <v>317</v>
      </c>
      <c r="Y40" s="44" t="s">
        <v>129</v>
      </c>
      <c r="Z40" s="44" t="s">
        <v>762</v>
      </c>
      <c r="AA40" s="44" t="s">
        <v>321</v>
      </c>
      <c r="AB40" s="46">
        <v>44341</v>
      </c>
      <c r="AC40" s="44" t="s">
        <v>763</v>
      </c>
      <c r="AD40" s="44" t="s">
        <v>764</v>
      </c>
      <c r="AE40" s="44" t="s">
        <v>765</v>
      </c>
      <c r="AF40" s="44" t="s">
        <v>19</v>
      </c>
      <c r="AG40" s="44" t="s">
        <v>127</v>
      </c>
      <c r="AH40" s="44" t="s">
        <v>127</v>
      </c>
      <c r="AI40" s="44" t="s">
        <v>48</v>
      </c>
      <c r="AJ40" s="44" t="s">
        <v>130</v>
      </c>
      <c r="AK40" s="43">
        <v>6</v>
      </c>
      <c r="AL40" s="44" t="s">
        <v>110</v>
      </c>
      <c r="AM40" s="43">
        <v>2000000</v>
      </c>
      <c r="AN40" s="44" t="s">
        <v>131</v>
      </c>
      <c r="AO40" s="45">
        <v>2.0000000000000001E-4</v>
      </c>
      <c r="AP40" s="44" t="s">
        <v>132</v>
      </c>
      <c r="AQ40" s="44" t="s">
        <v>47</v>
      </c>
      <c r="AR40" s="44" t="s">
        <v>19</v>
      </c>
      <c r="AS40" s="44" t="s">
        <v>19</v>
      </c>
      <c r="AT40" s="44" t="s">
        <v>19</v>
      </c>
      <c r="AU40" s="44" t="s">
        <v>19</v>
      </c>
      <c r="AV40" s="44" t="s">
        <v>19</v>
      </c>
    </row>
    <row r="41" spans="1:48" x14ac:dyDescent="0.3">
      <c r="A41" s="43">
        <v>37685</v>
      </c>
      <c r="B41" s="44" t="s">
        <v>320</v>
      </c>
      <c r="C41" s="44" t="s">
        <v>127</v>
      </c>
      <c r="D41" s="44" t="s">
        <v>127</v>
      </c>
      <c r="E41" s="44" t="s">
        <v>19</v>
      </c>
      <c r="F41" s="45">
        <v>1</v>
      </c>
      <c r="G41" s="42"/>
      <c r="H41" s="45">
        <v>1</v>
      </c>
      <c r="I41" s="42"/>
      <c r="J41" s="45">
        <v>1</v>
      </c>
      <c r="K41" s="42"/>
      <c r="L41" s="45">
        <v>250</v>
      </c>
      <c r="M41" s="42"/>
      <c r="N41" s="44" t="s">
        <v>128</v>
      </c>
      <c r="O41" s="45">
        <v>1</v>
      </c>
      <c r="P41" s="44" t="s">
        <v>327</v>
      </c>
      <c r="Q41" s="42"/>
      <c r="R41" s="46">
        <v>44301</v>
      </c>
      <c r="S41" s="44" t="s">
        <v>19</v>
      </c>
      <c r="T41" s="43">
        <v>35209</v>
      </c>
      <c r="U41" s="44" t="s">
        <v>320</v>
      </c>
      <c r="V41" s="44" t="s">
        <v>19</v>
      </c>
      <c r="W41" s="44" t="s">
        <v>127</v>
      </c>
      <c r="X41" s="44" t="s">
        <v>317</v>
      </c>
      <c r="Y41" s="44" t="s">
        <v>129</v>
      </c>
      <c r="Z41" s="44" t="s">
        <v>762</v>
      </c>
      <c r="AA41" s="44" t="s">
        <v>321</v>
      </c>
      <c r="AB41" s="46">
        <v>44341</v>
      </c>
      <c r="AC41" s="44" t="s">
        <v>763</v>
      </c>
      <c r="AD41" s="44" t="s">
        <v>764</v>
      </c>
      <c r="AE41" s="44" t="s">
        <v>765</v>
      </c>
      <c r="AF41" s="44" t="s">
        <v>19</v>
      </c>
      <c r="AG41" s="44" t="s">
        <v>127</v>
      </c>
      <c r="AH41" s="44" t="s">
        <v>127</v>
      </c>
      <c r="AI41" s="44" t="s">
        <v>48</v>
      </c>
      <c r="AJ41" s="44" t="s">
        <v>130</v>
      </c>
      <c r="AK41" s="43">
        <v>6</v>
      </c>
      <c r="AL41" s="44" t="s">
        <v>110</v>
      </c>
      <c r="AM41" s="43">
        <v>2000000</v>
      </c>
      <c r="AN41" s="44" t="s">
        <v>131</v>
      </c>
      <c r="AO41" s="45">
        <v>2.0000000000000001E-4</v>
      </c>
      <c r="AP41" s="44" t="s">
        <v>132</v>
      </c>
      <c r="AQ41" s="44" t="s">
        <v>47</v>
      </c>
      <c r="AR41" s="44" t="s">
        <v>19</v>
      </c>
      <c r="AS41" s="44" t="s">
        <v>19</v>
      </c>
      <c r="AT41" s="44" t="s">
        <v>19</v>
      </c>
      <c r="AU41" s="44" t="s">
        <v>19</v>
      </c>
      <c r="AV41" s="44" t="s">
        <v>19</v>
      </c>
    </row>
    <row r="42" spans="1:48" x14ac:dyDescent="0.3">
      <c r="A42" s="43">
        <v>37686</v>
      </c>
      <c r="B42" s="44" t="s">
        <v>320</v>
      </c>
      <c r="C42" s="44" t="s">
        <v>127</v>
      </c>
      <c r="D42" s="44" t="s">
        <v>127</v>
      </c>
      <c r="E42" s="44" t="s">
        <v>19</v>
      </c>
      <c r="F42" s="45">
        <v>1</v>
      </c>
      <c r="G42" s="42"/>
      <c r="H42" s="45">
        <v>1</v>
      </c>
      <c r="I42" s="42"/>
      <c r="J42" s="45">
        <v>1</v>
      </c>
      <c r="K42" s="42"/>
      <c r="L42" s="45">
        <v>250</v>
      </c>
      <c r="M42" s="42"/>
      <c r="N42" s="44" t="s">
        <v>128</v>
      </c>
      <c r="O42" s="45">
        <v>1</v>
      </c>
      <c r="P42" s="44" t="s">
        <v>329</v>
      </c>
      <c r="Q42" s="42"/>
      <c r="R42" s="46">
        <v>44301</v>
      </c>
      <c r="S42" s="44" t="s">
        <v>19</v>
      </c>
      <c r="T42" s="43">
        <v>35209</v>
      </c>
      <c r="U42" s="44" t="s">
        <v>320</v>
      </c>
      <c r="V42" s="44" t="s">
        <v>19</v>
      </c>
      <c r="W42" s="44" t="s">
        <v>127</v>
      </c>
      <c r="X42" s="44" t="s">
        <v>317</v>
      </c>
      <c r="Y42" s="44" t="s">
        <v>129</v>
      </c>
      <c r="Z42" s="44" t="s">
        <v>762</v>
      </c>
      <c r="AA42" s="44" t="s">
        <v>321</v>
      </c>
      <c r="AB42" s="46">
        <v>44341</v>
      </c>
      <c r="AC42" s="44" t="s">
        <v>763</v>
      </c>
      <c r="AD42" s="44" t="s">
        <v>764</v>
      </c>
      <c r="AE42" s="44" t="s">
        <v>765</v>
      </c>
      <c r="AF42" s="44" t="s">
        <v>19</v>
      </c>
      <c r="AG42" s="44" t="s">
        <v>127</v>
      </c>
      <c r="AH42" s="44" t="s">
        <v>127</v>
      </c>
      <c r="AI42" s="44" t="s">
        <v>48</v>
      </c>
      <c r="AJ42" s="44" t="s">
        <v>130</v>
      </c>
      <c r="AK42" s="43">
        <v>6</v>
      </c>
      <c r="AL42" s="44" t="s">
        <v>110</v>
      </c>
      <c r="AM42" s="43">
        <v>2000000</v>
      </c>
      <c r="AN42" s="44" t="s">
        <v>131</v>
      </c>
      <c r="AO42" s="45">
        <v>2.0000000000000001E-4</v>
      </c>
      <c r="AP42" s="44" t="s">
        <v>132</v>
      </c>
      <c r="AQ42" s="44" t="s">
        <v>47</v>
      </c>
      <c r="AR42" s="44" t="s">
        <v>19</v>
      </c>
      <c r="AS42" s="44" t="s">
        <v>19</v>
      </c>
      <c r="AT42" s="44" t="s">
        <v>19</v>
      </c>
      <c r="AU42" s="44" t="s">
        <v>19</v>
      </c>
      <c r="AV42" s="44" t="s">
        <v>19</v>
      </c>
    </row>
    <row r="43" spans="1:48" x14ac:dyDescent="0.3">
      <c r="A43" s="43">
        <v>37687</v>
      </c>
      <c r="B43" s="44" t="s">
        <v>334</v>
      </c>
      <c r="C43" s="44" t="s">
        <v>127</v>
      </c>
      <c r="D43" s="44" t="s">
        <v>127</v>
      </c>
      <c r="E43" s="44" t="s">
        <v>19</v>
      </c>
      <c r="F43" s="45">
        <v>1</v>
      </c>
      <c r="G43" s="42"/>
      <c r="H43" s="45">
        <v>1</v>
      </c>
      <c r="I43" s="42"/>
      <c r="J43" s="45">
        <v>1</v>
      </c>
      <c r="K43" s="42"/>
      <c r="L43" s="45">
        <v>250</v>
      </c>
      <c r="M43" s="42"/>
      <c r="N43" s="44" t="s">
        <v>128</v>
      </c>
      <c r="O43" s="45">
        <v>1</v>
      </c>
      <c r="P43" s="44" t="s">
        <v>333</v>
      </c>
      <c r="Q43" s="42"/>
      <c r="R43" s="46">
        <v>44301</v>
      </c>
      <c r="S43" s="44" t="s">
        <v>19</v>
      </c>
      <c r="T43" s="43">
        <v>35210</v>
      </c>
      <c r="U43" s="44" t="s">
        <v>334</v>
      </c>
      <c r="V43" s="44" t="s">
        <v>19</v>
      </c>
      <c r="W43" s="44" t="s">
        <v>127</v>
      </c>
      <c r="X43" s="44" t="s">
        <v>331</v>
      </c>
      <c r="Y43" s="44" t="s">
        <v>129</v>
      </c>
      <c r="Z43" s="44" t="s">
        <v>766</v>
      </c>
      <c r="AA43" s="44" t="s">
        <v>335</v>
      </c>
      <c r="AB43" s="46">
        <v>44345</v>
      </c>
      <c r="AC43" s="44" t="s">
        <v>767</v>
      </c>
      <c r="AD43" s="44" t="s">
        <v>768</v>
      </c>
      <c r="AE43" s="44" t="s">
        <v>769</v>
      </c>
      <c r="AF43" s="44" t="s">
        <v>19</v>
      </c>
      <c r="AG43" s="44" t="s">
        <v>127</v>
      </c>
      <c r="AH43" s="44" t="s">
        <v>127</v>
      </c>
      <c r="AI43" s="44" t="s">
        <v>48</v>
      </c>
      <c r="AJ43" s="44" t="s">
        <v>130</v>
      </c>
      <c r="AK43" s="43">
        <v>6</v>
      </c>
      <c r="AL43" s="44" t="s">
        <v>110</v>
      </c>
      <c r="AM43" s="43">
        <v>2000000</v>
      </c>
      <c r="AN43" s="44" t="s">
        <v>131</v>
      </c>
      <c r="AO43" s="45">
        <v>2.0000000000000001E-4</v>
      </c>
      <c r="AP43" s="44" t="s">
        <v>132</v>
      </c>
      <c r="AQ43" s="44" t="s">
        <v>47</v>
      </c>
      <c r="AR43" s="44" t="s">
        <v>19</v>
      </c>
      <c r="AS43" s="44" t="s">
        <v>19</v>
      </c>
      <c r="AT43" s="44" t="s">
        <v>19</v>
      </c>
      <c r="AU43" s="44" t="s">
        <v>19</v>
      </c>
      <c r="AV43" s="44" t="s">
        <v>19</v>
      </c>
    </row>
    <row r="44" spans="1:48" x14ac:dyDescent="0.3">
      <c r="A44" s="43">
        <v>37688</v>
      </c>
      <c r="B44" s="44" t="s">
        <v>334</v>
      </c>
      <c r="C44" s="44" t="s">
        <v>127</v>
      </c>
      <c r="D44" s="44" t="s">
        <v>127</v>
      </c>
      <c r="E44" s="44" t="s">
        <v>19</v>
      </c>
      <c r="F44" s="45">
        <v>1</v>
      </c>
      <c r="G44" s="42"/>
      <c r="H44" s="45">
        <v>1</v>
      </c>
      <c r="I44" s="42"/>
      <c r="J44" s="45">
        <v>1</v>
      </c>
      <c r="K44" s="42"/>
      <c r="L44" s="45">
        <v>250</v>
      </c>
      <c r="M44" s="42"/>
      <c r="N44" s="44" t="s">
        <v>128</v>
      </c>
      <c r="O44" s="45">
        <v>1</v>
      </c>
      <c r="P44" s="44" t="s">
        <v>339</v>
      </c>
      <c r="Q44" s="42"/>
      <c r="R44" s="46">
        <v>44301</v>
      </c>
      <c r="S44" s="44" t="s">
        <v>19</v>
      </c>
      <c r="T44" s="43">
        <v>35210</v>
      </c>
      <c r="U44" s="44" t="s">
        <v>334</v>
      </c>
      <c r="V44" s="44" t="s">
        <v>19</v>
      </c>
      <c r="W44" s="44" t="s">
        <v>127</v>
      </c>
      <c r="X44" s="44" t="s">
        <v>331</v>
      </c>
      <c r="Y44" s="44" t="s">
        <v>129</v>
      </c>
      <c r="Z44" s="44" t="s">
        <v>766</v>
      </c>
      <c r="AA44" s="44" t="s">
        <v>335</v>
      </c>
      <c r="AB44" s="46">
        <v>44345</v>
      </c>
      <c r="AC44" s="44" t="s">
        <v>767</v>
      </c>
      <c r="AD44" s="44" t="s">
        <v>768</v>
      </c>
      <c r="AE44" s="44" t="s">
        <v>769</v>
      </c>
      <c r="AF44" s="44" t="s">
        <v>19</v>
      </c>
      <c r="AG44" s="44" t="s">
        <v>127</v>
      </c>
      <c r="AH44" s="44" t="s">
        <v>127</v>
      </c>
      <c r="AI44" s="44" t="s">
        <v>48</v>
      </c>
      <c r="AJ44" s="44" t="s">
        <v>130</v>
      </c>
      <c r="AK44" s="43">
        <v>6</v>
      </c>
      <c r="AL44" s="44" t="s">
        <v>110</v>
      </c>
      <c r="AM44" s="43">
        <v>2000000</v>
      </c>
      <c r="AN44" s="44" t="s">
        <v>131</v>
      </c>
      <c r="AO44" s="45">
        <v>2.0000000000000001E-4</v>
      </c>
      <c r="AP44" s="44" t="s">
        <v>132</v>
      </c>
      <c r="AQ44" s="44" t="s">
        <v>47</v>
      </c>
      <c r="AR44" s="44" t="s">
        <v>19</v>
      </c>
      <c r="AS44" s="44" t="s">
        <v>19</v>
      </c>
      <c r="AT44" s="44" t="s">
        <v>19</v>
      </c>
      <c r="AU44" s="44" t="s">
        <v>19</v>
      </c>
      <c r="AV44" s="44" t="s">
        <v>19</v>
      </c>
    </row>
    <row r="45" spans="1:48" x14ac:dyDescent="0.3">
      <c r="A45" s="43">
        <v>37689</v>
      </c>
      <c r="B45" s="44" t="s">
        <v>334</v>
      </c>
      <c r="C45" s="44" t="s">
        <v>127</v>
      </c>
      <c r="D45" s="44" t="s">
        <v>127</v>
      </c>
      <c r="E45" s="44" t="s">
        <v>19</v>
      </c>
      <c r="F45" s="45">
        <v>1</v>
      </c>
      <c r="G45" s="42"/>
      <c r="H45" s="45">
        <v>1</v>
      </c>
      <c r="I45" s="42"/>
      <c r="J45" s="45">
        <v>1</v>
      </c>
      <c r="K45" s="42"/>
      <c r="L45" s="45">
        <v>250</v>
      </c>
      <c r="M45" s="42"/>
      <c r="N45" s="44" t="s">
        <v>128</v>
      </c>
      <c r="O45" s="45">
        <v>1</v>
      </c>
      <c r="P45" s="44" t="s">
        <v>341</v>
      </c>
      <c r="Q45" s="42"/>
      <c r="R45" s="46">
        <v>44301</v>
      </c>
      <c r="S45" s="44" t="s">
        <v>19</v>
      </c>
      <c r="T45" s="43">
        <v>35210</v>
      </c>
      <c r="U45" s="44" t="s">
        <v>334</v>
      </c>
      <c r="V45" s="44" t="s">
        <v>19</v>
      </c>
      <c r="W45" s="44" t="s">
        <v>127</v>
      </c>
      <c r="X45" s="44" t="s">
        <v>331</v>
      </c>
      <c r="Y45" s="44" t="s">
        <v>129</v>
      </c>
      <c r="Z45" s="44" t="s">
        <v>766</v>
      </c>
      <c r="AA45" s="44" t="s">
        <v>335</v>
      </c>
      <c r="AB45" s="46">
        <v>44345</v>
      </c>
      <c r="AC45" s="44" t="s">
        <v>767</v>
      </c>
      <c r="AD45" s="44" t="s">
        <v>768</v>
      </c>
      <c r="AE45" s="44" t="s">
        <v>769</v>
      </c>
      <c r="AF45" s="44" t="s">
        <v>19</v>
      </c>
      <c r="AG45" s="44" t="s">
        <v>127</v>
      </c>
      <c r="AH45" s="44" t="s">
        <v>127</v>
      </c>
      <c r="AI45" s="44" t="s">
        <v>48</v>
      </c>
      <c r="AJ45" s="44" t="s">
        <v>130</v>
      </c>
      <c r="AK45" s="43">
        <v>6</v>
      </c>
      <c r="AL45" s="44" t="s">
        <v>110</v>
      </c>
      <c r="AM45" s="43">
        <v>2000000</v>
      </c>
      <c r="AN45" s="44" t="s">
        <v>131</v>
      </c>
      <c r="AO45" s="45">
        <v>2.0000000000000001E-4</v>
      </c>
      <c r="AP45" s="44" t="s">
        <v>132</v>
      </c>
      <c r="AQ45" s="44" t="s">
        <v>47</v>
      </c>
      <c r="AR45" s="44" t="s">
        <v>19</v>
      </c>
      <c r="AS45" s="44" t="s">
        <v>19</v>
      </c>
      <c r="AT45" s="44" t="s">
        <v>19</v>
      </c>
      <c r="AU45" s="44" t="s">
        <v>19</v>
      </c>
      <c r="AV45" s="44" t="s">
        <v>19</v>
      </c>
    </row>
    <row r="46" spans="1:48" x14ac:dyDescent="0.3">
      <c r="A46" s="43">
        <v>37690</v>
      </c>
      <c r="B46" s="44" t="s">
        <v>334</v>
      </c>
      <c r="C46" s="44" t="s">
        <v>127</v>
      </c>
      <c r="D46" s="44" t="s">
        <v>127</v>
      </c>
      <c r="E46" s="44" t="s">
        <v>19</v>
      </c>
      <c r="F46" s="45">
        <v>1</v>
      </c>
      <c r="G46" s="42"/>
      <c r="H46" s="45">
        <v>1</v>
      </c>
      <c r="I46" s="42"/>
      <c r="J46" s="45">
        <v>1</v>
      </c>
      <c r="K46" s="42"/>
      <c r="L46" s="45">
        <v>250</v>
      </c>
      <c r="M46" s="42"/>
      <c r="N46" s="44" t="s">
        <v>128</v>
      </c>
      <c r="O46" s="45">
        <v>1</v>
      </c>
      <c r="P46" s="44" t="s">
        <v>343</v>
      </c>
      <c r="Q46" s="42"/>
      <c r="R46" s="46">
        <v>44301</v>
      </c>
      <c r="S46" s="44" t="s">
        <v>19</v>
      </c>
      <c r="T46" s="43">
        <v>35210</v>
      </c>
      <c r="U46" s="44" t="s">
        <v>334</v>
      </c>
      <c r="V46" s="44" t="s">
        <v>19</v>
      </c>
      <c r="W46" s="44" t="s">
        <v>127</v>
      </c>
      <c r="X46" s="44" t="s">
        <v>331</v>
      </c>
      <c r="Y46" s="44" t="s">
        <v>129</v>
      </c>
      <c r="Z46" s="44" t="s">
        <v>766</v>
      </c>
      <c r="AA46" s="44" t="s">
        <v>335</v>
      </c>
      <c r="AB46" s="46">
        <v>44345</v>
      </c>
      <c r="AC46" s="44" t="s">
        <v>767</v>
      </c>
      <c r="AD46" s="44" t="s">
        <v>768</v>
      </c>
      <c r="AE46" s="44" t="s">
        <v>769</v>
      </c>
      <c r="AF46" s="44" t="s">
        <v>19</v>
      </c>
      <c r="AG46" s="44" t="s">
        <v>127</v>
      </c>
      <c r="AH46" s="44" t="s">
        <v>127</v>
      </c>
      <c r="AI46" s="44" t="s">
        <v>48</v>
      </c>
      <c r="AJ46" s="44" t="s">
        <v>130</v>
      </c>
      <c r="AK46" s="43">
        <v>6</v>
      </c>
      <c r="AL46" s="44" t="s">
        <v>110</v>
      </c>
      <c r="AM46" s="43">
        <v>2000000</v>
      </c>
      <c r="AN46" s="44" t="s">
        <v>131</v>
      </c>
      <c r="AO46" s="45">
        <v>2.0000000000000001E-4</v>
      </c>
      <c r="AP46" s="44" t="s">
        <v>132</v>
      </c>
      <c r="AQ46" s="44" t="s">
        <v>47</v>
      </c>
      <c r="AR46" s="44" t="s">
        <v>19</v>
      </c>
      <c r="AS46" s="44" t="s">
        <v>19</v>
      </c>
      <c r="AT46" s="44" t="s">
        <v>19</v>
      </c>
      <c r="AU46" s="44" t="s">
        <v>19</v>
      </c>
      <c r="AV46" s="44" t="s">
        <v>19</v>
      </c>
    </row>
    <row r="47" spans="1:48" x14ac:dyDescent="0.3">
      <c r="A47" s="43">
        <v>37691</v>
      </c>
      <c r="B47" s="44" t="s">
        <v>348</v>
      </c>
      <c r="C47" s="44" t="s">
        <v>127</v>
      </c>
      <c r="D47" s="44" t="s">
        <v>127</v>
      </c>
      <c r="E47" s="44" t="s">
        <v>19</v>
      </c>
      <c r="F47" s="45">
        <v>1</v>
      </c>
      <c r="G47" s="42"/>
      <c r="H47" s="45">
        <v>1</v>
      </c>
      <c r="I47" s="42"/>
      <c r="J47" s="45">
        <v>1</v>
      </c>
      <c r="K47" s="42"/>
      <c r="L47" s="45">
        <v>250</v>
      </c>
      <c r="M47" s="42"/>
      <c r="N47" s="44" t="s">
        <v>128</v>
      </c>
      <c r="O47" s="45">
        <v>1</v>
      </c>
      <c r="P47" s="44" t="s">
        <v>347</v>
      </c>
      <c r="Q47" s="42"/>
      <c r="R47" s="46">
        <v>44301</v>
      </c>
      <c r="S47" s="44" t="s">
        <v>19</v>
      </c>
      <c r="T47" s="43">
        <v>35211</v>
      </c>
      <c r="U47" s="44" t="s">
        <v>348</v>
      </c>
      <c r="V47" s="44" t="s">
        <v>19</v>
      </c>
      <c r="W47" s="44" t="s">
        <v>127</v>
      </c>
      <c r="X47" s="44" t="s">
        <v>345</v>
      </c>
      <c r="Y47" s="44" t="s">
        <v>129</v>
      </c>
      <c r="Z47" s="44" t="s">
        <v>770</v>
      </c>
      <c r="AA47" s="44" t="s">
        <v>349</v>
      </c>
      <c r="AB47" s="46">
        <v>44349</v>
      </c>
      <c r="AC47" s="44" t="s">
        <v>358</v>
      </c>
      <c r="AD47" s="44" t="s">
        <v>771</v>
      </c>
      <c r="AE47" s="44" t="s">
        <v>772</v>
      </c>
      <c r="AF47" s="44" t="s">
        <v>19</v>
      </c>
      <c r="AG47" s="44" t="s">
        <v>127</v>
      </c>
      <c r="AH47" s="44" t="s">
        <v>127</v>
      </c>
      <c r="AI47" s="44" t="s">
        <v>48</v>
      </c>
      <c r="AJ47" s="44" t="s">
        <v>130</v>
      </c>
      <c r="AK47" s="43">
        <v>6</v>
      </c>
      <c r="AL47" s="44" t="s">
        <v>110</v>
      </c>
      <c r="AM47" s="43">
        <v>2000000</v>
      </c>
      <c r="AN47" s="44" t="s">
        <v>131</v>
      </c>
      <c r="AO47" s="45">
        <v>2.0000000000000001E-4</v>
      </c>
      <c r="AP47" s="44" t="s">
        <v>132</v>
      </c>
      <c r="AQ47" s="44" t="s">
        <v>47</v>
      </c>
      <c r="AR47" s="44" t="s">
        <v>19</v>
      </c>
      <c r="AS47" s="44" t="s">
        <v>19</v>
      </c>
      <c r="AT47" s="44" t="s">
        <v>19</v>
      </c>
      <c r="AU47" s="44" t="s">
        <v>19</v>
      </c>
      <c r="AV47" s="44" t="s">
        <v>19</v>
      </c>
    </row>
    <row r="48" spans="1:48" x14ac:dyDescent="0.3">
      <c r="A48" s="43">
        <v>37692</v>
      </c>
      <c r="B48" s="44" t="s">
        <v>348</v>
      </c>
      <c r="C48" s="44" t="s">
        <v>127</v>
      </c>
      <c r="D48" s="44" t="s">
        <v>127</v>
      </c>
      <c r="E48" s="44" t="s">
        <v>19</v>
      </c>
      <c r="F48" s="45">
        <v>1</v>
      </c>
      <c r="G48" s="42"/>
      <c r="H48" s="45">
        <v>1</v>
      </c>
      <c r="I48" s="42"/>
      <c r="J48" s="45">
        <v>1</v>
      </c>
      <c r="K48" s="42"/>
      <c r="L48" s="45">
        <v>250</v>
      </c>
      <c r="M48" s="42"/>
      <c r="N48" s="44" t="s">
        <v>128</v>
      </c>
      <c r="O48" s="45">
        <v>1</v>
      </c>
      <c r="P48" s="44" t="s">
        <v>353</v>
      </c>
      <c r="Q48" s="42"/>
      <c r="R48" s="46">
        <v>44301</v>
      </c>
      <c r="S48" s="44" t="s">
        <v>19</v>
      </c>
      <c r="T48" s="43">
        <v>35211</v>
      </c>
      <c r="U48" s="44" t="s">
        <v>348</v>
      </c>
      <c r="V48" s="44" t="s">
        <v>19</v>
      </c>
      <c r="W48" s="44" t="s">
        <v>127</v>
      </c>
      <c r="X48" s="44" t="s">
        <v>345</v>
      </c>
      <c r="Y48" s="44" t="s">
        <v>129</v>
      </c>
      <c r="Z48" s="44" t="s">
        <v>770</v>
      </c>
      <c r="AA48" s="44" t="s">
        <v>349</v>
      </c>
      <c r="AB48" s="46">
        <v>44349</v>
      </c>
      <c r="AC48" s="44" t="s">
        <v>358</v>
      </c>
      <c r="AD48" s="44" t="s">
        <v>771</v>
      </c>
      <c r="AE48" s="44" t="s">
        <v>772</v>
      </c>
      <c r="AF48" s="44" t="s">
        <v>19</v>
      </c>
      <c r="AG48" s="44" t="s">
        <v>127</v>
      </c>
      <c r="AH48" s="44" t="s">
        <v>127</v>
      </c>
      <c r="AI48" s="44" t="s">
        <v>48</v>
      </c>
      <c r="AJ48" s="44" t="s">
        <v>130</v>
      </c>
      <c r="AK48" s="43">
        <v>6</v>
      </c>
      <c r="AL48" s="44" t="s">
        <v>110</v>
      </c>
      <c r="AM48" s="43">
        <v>2000000</v>
      </c>
      <c r="AN48" s="44" t="s">
        <v>131</v>
      </c>
      <c r="AO48" s="45">
        <v>2.0000000000000001E-4</v>
      </c>
      <c r="AP48" s="44" t="s">
        <v>132</v>
      </c>
      <c r="AQ48" s="44" t="s">
        <v>47</v>
      </c>
      <c r="AR48" s="44" t="s">
        <v>19</v>
      </c>
      <c r="AS48" s="44" t="s">
        <v>19</v>
      </c>
      <c r="AT48" s="44" t="s">
        <v>19</v>
      </c>
      <c r="AU48" s="44" t="s">
        <v>19</v>
      </c>
      <c r="AV48" s="44" t="s">
        <v>19</v>
      </c>
    </row>
    <row r="49" spans="1:48" x14ac:dyDescent="0.3">
      <c r="A49" s="43">
        <v>37693</v>
      </c>
      <c r="B49" s="44" t="s">
        <v>348</v>
      </c>
      <c r="C49" s="44" t="s">
        <v>127</v>
      </c>
      <c r="D49" s="44" t="s">
        <v>127</v>
      </c>
      <c r="E49" s="44" t="s">
        <v>19</v>
      </c>
      <c r="F49" s="45">
        <v>1</v>
      </c>
      <c r="G49" s="42"/>
      <c r="H49" s="45">
        <v>1</v>
      </c>
      <c r="I49" s="42"/>
      <c r="J49" s="45">
        <v>1</v>
      </c>
      <c r="K49" s="42"/>
      <c r="L49" s="45">
        <v>250</v>
      </c>
      <c r="M49" s="42"/>
      <c r="N49" s="44" t="s">
        <v>128</v>
      </c>
      <c r="O49" s="45">
        <v>1</v>
      </c>
      <c r="P49" s="44" t="s">
        <v>355</v>
      </c>
      <c r="Q49" s="42"/>
      <c r="R49" s="46">
        <v>44301</v>
      </c>
      <c r="S49" s="44" t="s">
        <v>19</v>
      </c>
      <c r="T49" s="43">
        <v>35211</v>
      </c>
      <c r="U49" s="44" t="s">
        <v>348</v>
      </c>
      <c r="V49" s="44" t="s">
        <v>19</v>
      </c>
      <c r="W49" s="44" t="s">
        <v>127</v>
      </c>
      <c r="X49" s="44" t="s">
        <v>345</v>
      </c>
      <c r="Y49" s="44" t="s">
        <v>129</v>
      </c>
      <c r="Z49" s="44" t="s">
        <v>770</v>
      </c>
      <c r="AA49" s="44" t="s">
        <v>349</v>
      </c>
      <c r="AB49" s="46">
        <v>44349</v>
      </c>
      <c r="AC49" s="44" t="s">
        <v>358</v>
      </c>
      <c r="AD49" s="44" t="s">
        <v>771</v>
      </c>
      <c r="AE49" s="44" t="s">
        <v>772</v>
      </c>
      <c r="AF49" s="44" t="s">
        <v>19</v>
      </c>
      <c r="AG49" s="44" t="s">
        <v>127</v>
      </c>
      <c r="AH49" s="44" t="s">
        <v>127</v>
      </c>
      <c r="AI49" s="44" t="s">
        <v>48</v>
      </c>
      <c r="AJ49" s="44" t="s">
        <v>130</v>
      </c>
      <c r="AK49" s="43">
        <v>6</v>
      </c>
      <c r="AL49" s="44" t="s">
        <v>110</v>
      </c>
      <c r="AM49" s="43">
        <v>2000000</v>
      </c>
      <c r="AN49" s="44" t="s">
        <v>131</v>
      </c>
      <c r="AO49" s="45">
        <v>2.0000000000000001E-4</v>
      </c>
      <c r="AP49" s="44" t="s">
        <v>132</v>
      </c>
      <c r="AQ49" s="44" t="s">
        <v>47</v>
      </c>
      <c r="AR49" s="44" t="s">
        <v>19</v>
      </c>
      <c r="AS49" s="44" t="s">
        <v>19</v>
      </c>
      <c r="AT49" s="44" t="s">
        <v>19</v>
      </c>
      <c r="AU49" s="44" t="s">
        <v>19</v>
      </c>
      <c r="AV49" s="44" t="s">
        <v>19</v>
      </c>
    </row>
    <row r="50" spans="1:48" x14ac:dyDescent="0.3">
      <c r="A50" s="43">
        <v>37694</v>
      </c>
      <c r="B50" s="44" t="s">
        <v>348</v>
      </c>
      <c r="C50" s="44" t="s">
        <v>127</v>
      </c>
      <c r="D50" s="44" t="s">
        <v>127</v>
      </c>
      <c r="E50" s="44" t="s">
        <v>19</v>
      </c>
      <c r="F50" s="45">
        <v>1</v>
      </c>
      <c r="G50" s="42"/>
      <c r="H50" s="45">
        <v>1</v>
      </c>
      <c r="I50" s="42"/>
      <c r="J50" s="45">
        <v>1</v>
      </c>
      <c r="K50" s="42"/>
      <c r="L50" s="45">
        <v>250</v>
      </c>
      <c r="M50" s="42"/>
      <c r="N50" s="44" t="s">
        <v>128</v>
      </c>
      <c r="O50" s="45">
        <v>1</v>
      </c>
      <c r="P50" s="44" t="s">
        <v>357</v>
      </c>
      <c r="Q50" s="42"/>
      <c r="R50" s="46">
        <v>44301</v>
      </c>
      <c r="S50" s="44" t="s">
        <v>19</v>
      </c>
      <c r="T50" s="43">
        <v>35211</v>
      </c>
      <c r="U50" s="44" t="s">
        <v>348</v>
      </c>
      <c r="V50" s="44" t="s">
        <v>19</v>
      </c>
      <c r="W50" s="44" t="s">
        <v>127</v>
      </c>
      <c r="X50" s="44" t="s">
        <v>345</v>
      </c>
      <c r="Y50" s="44" t="s">
        <v>129</v>
      </c>
      <c r="Z50" s="44" t="s">
        <v>770</v>
      </c>
      <c r="AA50" s="44" t="s">
        <v>349</v>
      </c>
      <c r="AB50" s="46">
        <v>44349</v>
      </c>
      <c r="AC50" s="44" t="s">
        <v>358</v>
      </c>
      <c r="AD50" s="44" t="s">
        <v>771</v>
      </c>
      <c r="AE50" s="44" t="s">
        <v>772</v>
      </c>
      <c r="AF50" s="44" t="s">
        <v>19</v>
      </c>
      <c r="AG50" s="44" t="s">
        <v>127</v>
      </c>
      <c r="AH50" s="44" t="s">
        <v>127</v>
      </c>
      <c r="AI50" s="44" t="s">
        <v>48</v>
      </c>
      <c r="AJ50" s="44" t="s">
        <v>130</v>
      </c>
      <c r="AK50" s="43">
        <v>6</v>
      </c>
      <c r="AL50" s="44" t="s">
        <v>110</v>
      </c>
      <c r="AM50" s="43">
        <v>2000000</v>
      </c>
      <c r="AN50" s="44" t="s">
        <v>131</v>
      </c>
      <c r="AO50" s="45">
        <v>2.0000000000000001E-4</v>
      </c>
      <c r="AP50" s="44" t="s">
        <v>132</v>
      </c>
      <c r="AQ50" s="44" t="s">
        <v>47</v>
      </c>
      <c r="AR50" s="44" t="s">
        <v>19</v>
      </c>
      <c r="AS50" s="44" t="s">
        <v>19</v>
      </c>
      <c r="AT50" s="44" t="s">
        <v>19</v>
      </c>
      <c r="AU50" s="44" t="s">
        <v>19</v>
      </c>
      <c r="AV50" s="44" t="s">
        <v>19</v>
      </c>
    </row>
    <row r="51" spans="1:48" x14ac:dyDescent="0.3">
      <c r="A51" s="43">
        <v>37695</v>
      </c>
      <c r="B51" s="44" t="s">
        <v>362</v>
      </c>
      <c r="C51" s="44" t="s">
        <v>127</v>
      </c>
      <c r="D51" s="44" t="s">
        <v>127</v>
      </c>
      <c r="E51" s="44" t="s">
        <v>19</v>
      </c>
      <c r="F51" s="45">
        <v>1</v>
      </c>
      <c r="G51" s="42"/>
      <c r="H51" s="45">
        <v>1</v>
      </c>
      <c r="I51" s="42"/>
      <c r="J51" s="45">
        <v>1</v>
      </c>
      <c r="K51" s="42"/>
      <c r="L51" s="45">
        <v>250</v>
      </c>
      <c r="M51" s="42"/>
      <c r="N51" s="44" t="s">
        <v>128</v>
      </c>
      <c r="O51" s="45">
        <v>1</v>
      </c>
      <c r="P51" s="44" t="s">
        <v>361</v>
      </c>
      <c r="Q51" s="42"/>
      <c r="R51" s="46">
        <v>44301</v>
      </c>
      <c r="S51" s="44" t="s">
        <v>19</v>
      </c>
      <c r="T51" s="43">
        <v>35212</v>
      </c>
      <c r="U51" s="44" t="s">
        <v>362</v>
      </c>
      <c r="V51" s="44" t="s">
        <v>19</v>
      </c>
      <c r="W51" s="44" t="s">
        <v>127</v>
      </c>
      <c r="X51" s="44" t="s">
        <v>359</v>
      </c>
      <c r="Y51" s="44" t="s">
        <v>129</v>
      </c>
      <c r="Z51" s="44" t="s">
        <v>773</v>
      </c>
      <c r="AA51" s="44" t="s">
        <v>363</v>
      </c>
      <c r="AB51" s="46">
        <v>44353</v>
      </c>
      <c r="AC51" s="44" t="s">
        <v>373</v>
      </c>
      <c r="AD51" s="44" t="s">
        <v>774</v>
      </c>
      <c r="AE51" s="44" t="s">
        <v>775</v>
      </c>
      <c r="AF51" s="44" t="s">
        <v>19</v>
      </c>
      <c r="AG51" s="44" t="s">
        <v>127</v>
      </c>
      <c r="AH51" s="44" t="s">
        <v>127</v>
      </c>
      <c r="AI51" s="44" t="s">
        <v>48</v>
      </c>
      <c r="AJ51" s="44" t="s">
        <v>130</v>
      </c>
      <c r="AK51" s="43">
        <v>6</v>
      </c>
      <c r="AL51" s="44" t="s">
        <v>110</v>
      </c>
      <c r="AM51" s="43">
        <v>2000000</v>
      </c>
      <c r="AN51" s="44" t="s">
        <v>131</v>
      </c>
      <c r="AO51" s="45">
        <v>2.0000000000000001E-4</v>
      </c>
      <c r="AP51" s="44" t="s">
        <v>132</v>
      </c>
      <c r="AQ51" s="44" t="s">
        <v>47</v>
      </c>
      <c r="AR51" s="44" t="s">
        <v>19</v>
      </c>
      <c r="AS51" s="44" t="s">
        <v>19</v>
      </c>
      <c r="AT51" s="44" t="s">
        <v>19</v>
      </c>
      <c r="AU51" s="44" t="s">
        <v>19</v>
      </c>
      <c r="AV51" s="44" t="s">
        <v>19</v>
      </c>
    </row>
    <row r="52" spans="1:48" x14ac:dyDescent="0.3">
      <c r="A52" s="43">
        <v>37696</v>
      </c>
      <c r="B52" s="44" t="s">
        <v>362</v>
      </c>
      <c r="C52" s="44" t="s">
        <v>127</v>
      </c>
      <c r="D52" s="44" t="s">
        <v>127</v>
      </c>
      <c r="E52" s="44" t="s">
        <v>19</v>
      </c>
      <c r="F52" s="45">
        <v>1</v>
      </c>
      <c r="G52" s="42"/>
      <c r="H52" s="45">
        <v>1</v>
      </c>
      <c r="I52" s="42"/>
      <c r="J52" s="45">
        <v>1</v>
      </c>
      <c r="K52" s="42"/>
      <c r="L52" s="45">
        <v>250</v>
      </c>
      <c r="M52" s="42"/>
      <c r="N52" s="44" t="s">
        <v>128</v>
      </c>
      <c r="O52" s="45">
        <v>1</v>
      </c>
      <c r="P52" s="44" t="s">
        <v>368</v>
      </c>
      <c r="Q52" s="42"/>
      <c r="R52" s="46">
        <v>44301</v>
      </c>
      <c r="S52" s="44" t="s">
        <v>19</v>
      </c>
      <c r="T52" s="43">
        <v>35212</v>
      </c>
      <c r="U52" s="44" t="s">
        <v>362</v>
      </c>
      <c r="V52" s="44" t="s">
        <v>19</v>
      </c>
      <c r="W52" s="44" t="s">
        <v>127</v>
      </c>
      <c r="X52" s="44" t="s">
        <v>359</v>
      </c>
      <c r="Y52" s="44" t="s">
        <v>129</v>
      </c>
      <c r="Z52" s="44" t="s">
        <v>773</v>
      </c>
      <c r="AA52" s="44" t="s">
        <v>363</v>
      </c>
      <c r="AB52" s="46">
        <v>44353</v>
      </c>
      <c r="AC52" s="44" t="s">
        <v>373</v>
      </c>
      <c r="AD52" s="44" t="s">
        <v>774</v>
      </c>
      <c r="AE52" s="44" t="s">
        <v>775</v>
      </c>
      <c r="AF52" s="44" t="s">
        <v>19</v>
      </c>
      <c r="AG52" s="44" t="s">
        <v>127</v>
      </c>
      <c r="AH52" s="44" t="s">
        <v>127</v>
      </c>
      <c r="AI52" s="44" t="s">
        <v>48</v>
      </c>
      <c r="AJ52" s="44" t="s">
        <v>130</v>
      </c>
      <c r="AK52" s="43">
        <v>6</v>
      </c>
      <c r="AL52" s="44" t="s">
        <v>110</v>
      </c>
      <c r="AM52" s="43">
        <v>2000000</v>
      </c>
      <c r="AN52" s="44" t="s">
        <v>131</v>
      </c>
      <c r="AO52" s="45">
        <v>2.0000000000000001E-4</v>
      </c>
      <c r="AP52" s="44" t="s">
        <v>132</v>
      </c>
      <c r="AQ52" s="44" t="s">
        <v>47</v>
      </c>
      <c r="AR52" s="44" t="s">
        <v>19</v>
      </c>
      <c r="AS52" s="44" t="s">
        <v>19</v>
      </c>
      <c r="AT52" s="44" t="s">
        <v>19</v>
      </c>
      <c r="AU52" s="44" t="s">
        <v>19</v>
      </c>
      <c r="AV52" s="44" t="s">
        <v>19</v>
      </c>
    </row>
    <row r="53" spans="1:48" x14ac:dyDescent="0.3">
      <c r="A53" s="43">
        <v>37697</v>
      </c>
      <c r="B53" s="44" t="s">
        <v>362</v>
      </c>
      <c r="C53" s="44" t="s">
        <v>127</v>
      </c>
      <c r="D53" s="44" t="s">
        <v>127</v>
      </c>
      <c r="E53" s="44" t="s">
        <v>19</v>
      </c>
      <c r="F53" s="45">
        <v>1</v>
      </c>
      <c r="G53" s="42"/>
      <c r="H53" s="45">
        <v>1</v>
      </c>
      <c r="I53" s="42"/>
      <c r="J53" s="45">
        <v>1</v>
      </c>
      <c r="K53" s="42"/>
      <c r="L53" s="45">
        <v>250</v>
      </c>
      <c r="M53" s="42"/>
      <c r="N53" s="44" t="s">
        <v>128</v>
      </c>
      <c r="O53" s="45">
        <v>1</v>
      </c>
      <c r="P53" s="44" t="s">
        <v>370</v>
      </c>
      <c r="Q53" s="42"/>
      <c r="R53" s="46">
        <v>44301</v>
      </c>
      <c r="S53" s="44" t="s">
        <v>19</v>
      </c>
      <c r="T53" s="43">
        <v>35212</v>
      </c>
      <c r="U53" s="44" t="s">
        <v>362</v>
      </c>
      <c r="V53" s="44" t="s">
        <v>19</v>
      </c>
      <c r="W53" s="44" t="s">
        <v>127</v>
      </c>
      <c r="X53" s="44" t="s">
        <v>359</v>
      </c>
      <c r="Y53" s="44" t="s">
        <v>129</v>
      </c>
      <c r="Z53" s="44" t="s">
        <v>773</v>
      </c>
      <c r="AA53" s="44" t="s">
        <v>363</v>
      </c>
      <c r="AB53" s="46">
        <v>44353</v>
      </c>
      <c r="AC53" s="44" t="s">
        <v>373</v>
      </c>
      <c r="AD53" s="44" t="s">
        <v>774</v>
      </c>
      <c r="AE53" s="44" t="s">
        <v>775</v>
      </c>
      <c r="AF53" s="44" t="s">
        <v>19</v>
      </c>
      <c r="AG53" s="44" t="s">
        <v>127</v>
      </c>
      <c r="AH53" s="44" t="s">
        <v>127</v>
      </c>
      <c r="AI53" s="44" t="s">
        <v>48</v>
      </c>
      <c r="AJ53" s="44" t="s">
        <v>130</v>
      </c>
      <c r="AK53" s="43">
        <v>6</v>
      </c>
      <c r="AL53" s="44" t="s">
        <v>110</v>
      </c>
      <c r="AM53" s="43">
        <v>2000000</v>
      </c>
      <c r="AN53" s="44" t="s">
        <v>131</v>
      </c>
      <c r="AO53" s="45">
        <v>2.0000000000000001E-4</v>
      </c>
      <c r="AP53" s="44" t="s">
        <v>132</v>
      </c>
      <c r="AQ53" s="44" t="s">
        <v>47</v>
      </c>
      <c r="AR53" s="44" t="s">
        <v>19</v>
      </c>
      <c r="AS53" s="44" t="s">
        <v>19</v>
      </c>
      <c r="AT53" s="44" t="s">
        <v>19</v>
      </c>
      <c r="AU53" s="44" t="s">
        <v>19</v>
      </c>
      <c r="AV53" s="44" t="s">
        <v>19</v>
      </c>
    </row>
    <row r="54" spans="1:48" x14ac:dyDescent="0.3">
      <c r="A54" s="43">
        <v>37698</v>
      </c>
      <c r="B54" s="44" t="s">
        <v>362</v>
      </c>
      <c r="C54" s="44" t="s">
        <v>127</v>
      </c>
      <c r="D54" s="44" t="s">
        <v>127</v>
      </c>
      <c r="E54" s="44" t="s">
        <v>19</v>
      </c>
      <c r="F54" s="45">
        <v>1</v>
      </c>
      <c r="G54" s="42"/>
      <c r="H54" s="45">
        <v>1</v>
      </c>
      <c r="I54" s="42"/>
      <c r="J54" s="45">
        <v>1</v>
      </c>
      <c r="K54" s="42"/>
      <c r="L54" s="45">
        <v>250</v>
      </c>
      <c r="M54" s="42"/>
      <c r="N54" s="44" t="s">
        <v>128</v>
      </c>
      <c r="O54" s="45">
        <v>1</v>
      </c>
      <c r="P54" s="44" t="s">
        <v>372</v>
      </c>
      <c r="Q54" s="42"/>
      <c r="R54" s="46">
        <v>44301</v>
      </c>
      <c r="S54" s="44" t="s">
        <v>19</v>
      </c>
      <c r="T54" s="43">
        <v>35212</v>
      </c>
      <c r="U54" s="44" t="s">
        <v>362</v>
      </c>
      <c r="V54" s="44" t="s">
        <v>19</v>
      </c>
      <c r="W54" s="44" t="s">
        <v>127</v>
      </c>
      <c r="X54" s="44" t="s">
        <v>359</v>
      </c>
      <c r="Y54" s="44" t="s">
        <v>129</v>
      </c>
      <c r="Z54" s="44" t="s">
        <v>773</v>
      </c>
      <c r="AA54" s="44" t="s">
        <v>363</v>
      </c>
      <c r="AB54" s="46">
        <v>44353</v>
      </c>
      <c r="AC54" s="44" t="s">
        <v>373</v>
      </c>
      <c r="AD54" s="44" t="s">
        <v>774</v>
      </c>
      <c r="AE54" s="44" t="s">
        <v>775</v>
      </c>
      <c r="AF54" s="44" t="s">
        <v>19</v>
      </c>
      <c r="AG54" s="44" t="s">
        <v>127</v>
      </c>
      <c r="AH54" s="44" t="s">
        <v>127</v>
      </c>
      <c r="AI54" s="44" t="s">
        <v>48</v>
      </c>
      <c r="AJ54" s="44" t="s">
        <v>130</v>
      </c>
      <c r="AK54" s="43">
        <v>6</v>
      </c>
      <c r="AL54" s="44" t="s">
        <v>110</v>
      </c>
      <c r="AM54" s="43">
        <v>2000000</v>
      </c>
      <c r="AN54" s="44" t="s">
        <v>131</v>
      </c>
      <c r="AO54" s="45">
        <v>2.0000000000000001E-4</v>
      </c>
      <c r="AP54" s="44" t="s">
        <v>132</v>
      </c>
      <c r="AQ54" s="44" t="s">
        <v>47</v>
      </c>
      <c r="AR54" s="44" t="s">
        <v>19</v>
      </c>
      <c r="AS54" s="44" t="s">
        <v>19</v>
      </c>
      <c r="AT54" s="44" t="s">
        <v>19</v>
      </c>
      <c r="AU54" s="44" t="s">
        <v>19</v>
      </c>
      <c r="AV54" s="44" t="s">
        <v>19</v>
      </c>
    </row>
    <row r="55" spans="1:48" x14ac:dyDescent="0.3">
      <c r="A55" s="43">
        <v>37699</v>
      </c>
      <c r="B55" s="44" t="s">
        <v>362</v>
      </c>
      <c r="C55" s="44" t="s">
        <v>127</v>
      </c>
      <c r="D55" s="44" t="s">
        <v>127</v>
      </c>
      <c r="E55" s="44" t="s">
        <v>19</v>
      </c>
      <c r="F55" s="45">
        <v>1</v>
      </c>
      <c r="G55" s="42"/>
      <c r="H55" s="45">
        <v>1</v>
      </c>
      <c r="I55" s="42"/>
      <c r="J55" s="45">
        <v>1</v>
      </c>
      <c r="K55" s="42"/>
      <c r="L55" s="45">
        <v>250</v>
      </c>
      <c r="M55" s="42"/>
      <c r="N55" s="44" t="s">
        <v>128</v>
      </c>
      <c r="O55" s="45">
        <v>1</v>
      </c>
      <c r="P55" s="44" t="s">
        <v>376</v>
      </c>
      <c r="Q55" s="42"/>
      <c r="R55" s="46">
        <v>44301</v>
      </c>
      <c r="S55" s="44" t="s">
        <v>19</v>
      </c>
      <c r="T55" s="43">
        <v>35213</v>
      </c>
      <c r="U55" s="44" t="s">
        <v>362</v>
      </c>
      <c r="V55" s="44" t="s">
        <v>19</v>
      </c>
      <c r="W55" s="44" t="s">
        <v>127</v>
      </c>
      <c r="X55" s="44" t="s">
        <v>374</v>
      </c>
      <c r="Y55" s="44" t="s">
        <v>129</v>
      </c>
      <c r="Z55" s="44" t="s">
        <v>776</v>
      </c>
      <c r="AA55" s="44" t="s">
        <v>363</v>
      </c>
      <c r="AB55" s="46">
        <v>44357</v>
      </c>
      <c r="AC55" s="44" t="s">
        <v>385</v>
      </c>
      <c r="AD55" s="44" t="s">
        <v>777</v>
      </c>
      <c r="AE55" s="44" t="s">
        <v>778</v>
      </c>
      <c r="AF55" s="44" t="s">
        <v>19</v>
      </c>
      <c r="AG55" s="44" t="s">
        <v>127</v>
      </c>
      <c r="AH55" s="44" t="s">
        <v>127</v>
      </c>
      <c r="AI55" s="44" t="s">
        <v>48</v>
      </c>
      <c r="AJ55" s="44" t="s">
        <v>130</v>
      </c>
      <c r="AK55" s="43">
        <v>6</v>
      </c>
      <c r="AL55" s="44" t="s">
        <v>110</v>
      </c>
      <c r="AM55" s="43">
        <v>2000000</v>
      </c>
      <c r="AN55" s="44" t="s">
        <v>131</v>
      </c>
      <c r="AO55" s="45">
        <v>2.0000000000000001E-4</v>
      </c>
      <c r="AP55" s="44" t="s">
        <v>132</v>
      </c>
      <c r="AQ55" s="44" t="s">
        <v>47</v>
      </c>
      <c r="AR55" s="44" t="s">
        <v>19</v>
      </c>
      <c r="AS55" s="44" t="s">
        <v>19</v>
      </c>
      <c r="AT55" s="44" t="s">
        <v>19</v>
      </c>
      <c r="AU55" s="44" t="s">
        <v>19</v>
      </c>
      <c r="AV55" s="44" t="s">
        <v>19</v>
      </c>
    </row>
    <row r="56" spans="1:48" x14ac:dyDescent="0.3">
      <c r="A56" s="43">
        <v>37700</v>
      </c>
      <c r="B56" s="44" t="s">
        <v>362</v>
      </c>
      <c r="C56" s="44" t="s">
        <v>127</v>
      </c>
      <c r="D56" s="44" t="s">
        <v>127</v>
      </c>
      <c r="E56" s="44" t="s">
        <v>19</v>
      </c>
      <c r="F56" s="45">
        <v>1</v>
      </c>
      <c r="G56" s="42"/>
      <c r="H56" s="45">
        <v>1</v>
      </c>
      <c r="I56" s="42"/>
      <c r="J56" s="45">
        <v>1</v>
      </c>
      <c r="K56" s="42"/>
      <c r="L56" s="45">
        <v>250</v>
      </c>
      <c r="M56" s="42"/>
      <c r="N56" s="44" t="s">
        <v>128</v>
      </c>
      <c r="O56" s="45">
        <v>1</v>
      </c>
      <c r="P56" s="44" t="s">
        <v>380</v>
      </c>
      <c r="Q56" s="42"/>
      <c r="R56" s="46">
        <v>44301</v>
      </c>
      <c r="S56" s="44" t="s">
        <v>19</v>
      </c>
      <c r="T56" s="43">
        <v>35213</v>
      </c>
      <c r="U56" s="44" t="s">
        <v>362</v>
      </c>
      <c r="V56" s="44" t="s">
        <v>19</v>
      </c>
      <c r="W56" s="44" t="s">
        <v>127</v>
      </c>
      <c r="X56" s="44" t="s">
        <v>374</v>
      </c>
      <c r="Y56" s="44" t="s">
        <v>129</v>
      </c>
      <c r="Z56" s="44" t="s">
        <v>776</v>
      </c>
      <c r="AA56" s="44" t="s">
        <v>363</v>
      </c>
      <c r="AB56" s="46">
        <v>44357</v>
      </c>
      <c r="AC56" s="44" t="s">
        <v>385</v>
      </c>
      <c r="AD56" s="44" t="s">
        <v>777</v>
      </c>
      <c r="AE56" s="44" t="s">
        <v>778</v>
      </c>
      <c r="AF56" s="44" t="s">
        <v>19</v>
      </c>
      <c r="AG56" s="44" t="s">
        <v>127</v>
      </c>
      <c r="AH56" s="44" t="s">
        <v>127</v>
      </c>
      <c r="AI56" s="44" t="s">
        <v>48</v>
      </c>
      <c r="AJ56" s="44" t="s">
        <v>130</v>
      </c>
      <c r="AK56" s="43">
        <v>6</v>
      </c>
      <c r="AL56" s="44" t="s">
        <v>110</v>
      </c>
      <c r="AM56" s="43">
        <v>2000000</v>
      </c>
      <c r="AN56" s="44" t="s">
        <v>131</v>
      </c>
      <c r="AO56" s="45">
        <v>2.0000000000000001E-4</v>
      </c>
      <c r="AP56" s="44" t="s">
        <v>132</v>
      </c>
      <c r="AQ56" s="44" t="s">
        <v>47</v>
      </c>
      <c r="AR56" s="44" t="s">
        <v>19</v>
      </c>
      <c r="AS56" s="44" t="s">
        <v>19</v>
      </c>
      <c r="AT56" s="44" t="s">
        <v>19</v>
      </c>
      <c r="AU56" s="44" t="s">
        <v>19</v>
      </c>
      <c r="AV56" s="44" t="s">
        <v>19</v>
      </c>
    </row>
    <row r="57" spans="1:48" x14ac:dyDescent="0.3">
      <c r="A57" s="43">
        <v>37701</v>
      </c>
      <c r="B57" s="44" t="s">
        <v>362</v>
      </c>
      <c r="C57" s="44" t="s">
        <v>127</v>
      </c>
      <c r="D57" s="44" t="s">
        <v>127</v>
      </c>
      <c r="E57" s="44" t="s">
        <v>19</v>
      </c>
      <c r="F57" s="45">
        <v>1</v>
      </c>
      <c r="G57" s="42"/>
      <c r="H57" s="45">
        <v>1</v>
      </c>
      <c r="I57" s="42"/>
      <c r="J57" s="45">
        <v>1</v>
      </c>
      <c r="K57" s="42"/>
      <c r="L57" s="45">
        <v>250</v>
      </c>
      <c r="M57" s="42"/>
      <c r="N57" s="44" t="s">
        <v>128</v>
      </c>
      <c r="O57" s="45">
        <v>1</v>
      </c>
      <c r="P57" s="44" t="s">
        <v>382</v>
      </c>
      <c r="Q57" s="42"/>
      <c r="R57" s="46">
        <v>44301</v>
      </c>
      <c r="S57" s="44" t="s">
        <v>19</v>
      </c>
      <c r="T57" s="43">
        <v>35213</v>
      </c>
      <c r="U57" s="44" t="s">
        <v>362</v>
      </c>
      <c r="V57" s="44" t="s">
        <v>19</v>
      </c>
      <c r="W57" s="44" t="s">
        <v>127</v>
      </c>
      <c r="X57" s="44" t="s">
        <v>374</v>
      </c>
      <c r="Y57" s="44" t="s">
        <v>129</v>
      </c>
      <c r="Z57" s="44" t="s">
        <v>776</v>
      </c>
      <c r="AA57" s="44" t="s">
        <v>363</v>
      </c>
      <c r="AB57" s="46">
        <v>44357</v>
      </c>
      <c r="AC57" s="44" t="s">
        <v>385</v>
      </c>
      <c r="AD57" s="44" t="s">
        <v>777</v>
      </c>
      <c r="AE57" s="44" t="s">
        <v>778</v>
      </c>
      <c r="AF57" s="44" t="s">
        <v>19</v>
      </c>
      <c r="AG57" s="44" t="s">
        <v>127</v>
      </c>
      <c r="AH57" s="44" t="s">
        <v>127</v>
      </c>
      <c r="AI57" s="44" t="s">
        <v>48</v>
      </c>
      <c r="AJ57" s="44" t="s">
        <v>130</v>
      </c>
      <c r="AK57" s="43">
        <v>6</v>
      </c>
      <c r="AL57" s="44" t="s">
        <v>110</v>
      </c>
      <c r="AM57" s="43">
        <v>2000000</v>
      </c>
      <c r="AN57" s="44" t="s">
        <v>131</v>
      </c>
      <c r="AO57" s="45">
        <v>2.0000000000000001E-4</v>
      </c>
      <c r="AP57" s="44" t="s">
        <v>132</v>
      </c>
      <c r="AQ57" s="44" t="s">
        <v>47</v>
      </c>
      <c r="AR57" s="44" t="s">
        <v>19</v>
      </c>
      <c r="AS57" s="44" t="s">
        <v>19</v>
      </c>
      <c r="AT57" s="44" t="s">
        <v>19</v>
      </c>
      <c r="AU57" s="44" t="s">
        <v>19</v>
      </c>
      <c r="AV57" s="44" t="s">
        <v>19</v>
      </c>
    </row>
    <row r="58" spans="1:48" x14ac:dyDescent="0.3">
      <c r="A58" s="43">
        <v>37702</v>
      </c>
      <c r="B58" s="44" t="s">
        <v>362</v>
      </c>
      <c r="C58" s="44" t="s">
        <v>127</v>
      </c>
      <c r="D58" s="44" t="s">
        <v>127</v>
      </c>
      <c r="E58" s="44" t="s">
        <v>19</v>
      </c>
      <c r="F58" s="45">
        <v>1</v>
      </c>
      <c r="G58" s="42"/>
      <c r="H58" s="45">
        <v>1</v>
      </c>
      <c r="I58" s="42"/>
      <c r="J58" s="45">
        <v>1</v>
      </c>
      <c r="K58" s="42"/>
      <c r="L58" s="45">
        <v>250</v>
      </c>
      <c r="M58" s="42"/>
      <c r="N58" s="44" t="s">
        <v>128</v>
      </c>
      <c r="O58" s="45">
        <v>1</v>
      </c>
      <c r="P58" s="44" t="s">
        <v>384</v>
      </c>
      <c r="Q58" s="42"/>
      <c r="R58" s="46">
        <v>44301</v>
      </c>
      <c r="S58" s="44" t="s">
        <v>19</v>
      </c>
      <c r="T58" s="43">
        <v>35213</v>
      </c>
      <c r="U58" s="44" t="s">
        <v>362</v>
      </c>
      <c r="V58" s="44" t="s">
        <v>19</v>
      </c>
      <c r="W58" s="44" t="s">
        <v>127</v>
      </c>
      <c r="X58" s="44" t="s">
        <v>374</v>
      </c>
      <c r="Y58" s="44" t="s">
        <v>129</v>
      </c>
      <c r="Z58" s="44" t="s">
        <v>776</v>
      </c>
      <c r="AA58" s="44" t="s">
        <v>363</v>
      </c>
      <c r="AB58" s="46">
        <v>44357</v>
      </c>
      <c r="AC58" s="44" t="s">
        <v>385</v>
      </c>
      <c r="AD58" s="44" t="s">
        <v>777</v>
      </c>
      <c r="AE58" s="44" t="s">
        <v>778</v>
      </c>
      <c r="AF58" s="44" t="s">
        <v>19</v>
      </c>
      <c r="AG58" s="44" t="s">
        <v>127</v>
      </c>
      <c r="AH58" s="44" t="s">
        <v>127</v>
      </c>
      <c r="AI58" s="44" t="s">
        <v>48</v>
      </c>
      <c r="AJ58" s="44" t="s">
        <v>130</v>
      </c>
      <c r="AK58" s="43">
        <v>6</v>
      </c>
      <c r="AL58" s="44" t="s">
        <v>110</v>
      </c>
      <c r="AM58" s="43">
        <v>2000000</v>
      </c>
      <c r="AN58" s="44" t="s">
        <v>131</v>
      </c>
      <c r="AO58" s="45">
        <v>2.0000000000000001E-4</v>
      </c>
      <c r="AP58" s="44" t="s">
        <v>132</v>
      </c>
      <c r="AQ58" s="44" t="s">
        <v>47</v>
      </c>
      <c r="AR58" s="44" t="s">
        <v>19</v>
      </c>
      <c r="AS58" s="44" t="s">
        <v>19</v>
      </c>
      <c r="AT58" s="44" t="s">
        <v>19</v>
      </c>
      <c r="AU58" s="44" t="s">
        <v>19</v>
      </c>
      <c r="AV58" s="44" t="s">
        <v>19</v>
      </c>
    </row>
    <row r="59" spans="1:48" x14ac:dyDescent="0.3">
      <c r="A59" s="43">
        <v>37703</v>
      </c>
      <c r="B59" s="44" t="s">
        <v>362</v>
      </c>
      <c r="C59" s="44" t="s">
        <v>127</v>
      </c>
      <c r="D59" s="44" t="s">
        <v>127</v>
      </c>
      <c r="E59" s="44" t="s">
        <v>19</v>
      </c>
      <c r="F59" s="45">
        <v>1</v>
      </c>
      <c r="G59" s="42"/>
      <c r="H59" s="45">
        <v>1</v>
      </c>
      <c r="I59" s="42"/>
      <c r="J59" s="45">
        <v>1</v>
      </c>
      <c r="K59" s="42"/>
      <c r="L59" s="45">
        <v>250</v>
      </c>
      <c r="M59" s="42"/>
      <c r="N59" s="44" t="s">
        <v>128</v>
      </c>
      <c r="O59" s="45">
        <v>1</v>
      </c>
      <c r="P59" s="44" t="s">
        <v>388</v>
      </c>
      <c r="Q59" s="42"/>
      <c r="R59" s="46">
        <v>44301</v>
      </c>
      <c r="S59" s="44" t="s">
        <v>19</v>
      </c>
      <c r="T59" s="43">
        <v>35214</v>
      </c>
      <c r="U59" s="44" t="s">
        <v>362</v>
      </c>
      <c r="V59" s="44" t="s">
        <v>19</v>
      </c>
      <c r="W59" s="44" t="s">
        <v>127</v>
      </c>
      <c r="X59" s="44" t="s">
        <v>386</v>
      </c>
      <c r="Y59" s="44" t="s">
        <v>129</v>
      </c>
      <c r="Z59" s="44" t="s">
        <v>779</v>
      </c>
      <c r="AA59" s="44" t="s">
        <v>363</v>
      </c>
      <c r="AB59" s="46">
        <v>44432</v>
      </c>
      <c r="AC59" s="44" t="s">
        <v>670</v>
      </c>
      <c r="AD59" s="44" t="s">
        <v>780</v>
      </c>
      <c r="AE59" s="44" t="s">
        <v>781</v>
      </c>
      <c r="AF59" s="44" t="s">
        <v>19</v>
      </c>
      <c r="AG59" s="44" t="s">
        <v>127</v>
      </c>
      <c r="AH59" s="44" t="s">
        <v>127</v>
      </c>
      <c r="AI59" s="44" t="s">
        <v>48</v>
      </c>
      <c r="AJ59" s="44" t="s">
        <v>130</v>
      </c>
      <c r="AK59" s="43">
        <v>6</v>
      </c>
      <c r="AL59" s="44" t="s">
        <v>110</v>
      </c>
      <c r="AM59" s="43">
        <v>2000000</v>
      </c>
      <c r="AN59" s="44" t="s">
        <v>131</v>
      </c>
      <c r="AO59" s="45">
        <v>2.0000000000000001E-4</v>
      </c>
      <c r="AP59" s="44" t="s">
        <v>132</v>
      </c>
      <c r="AQ59" s="44" t="s">
        <v>47</v>
      </c>
      <c r="AR59" s="44" t="s">
        <v>19</v>
      </c>
      <c r="AS59" s="44" t="s">
        <v>19</v>
      </c>
      <c r="AT59" s="44" t="s">
        <v>19</v>
      </c>
      <c r="AU59" s="44" t="s">
        <v>19</v>
      </c>
      <c r="AV59" s="44" t="s">
        <v>19</v>
      </c>
    </row>
    <row r="60" spans="1:48" x14ac:dyDescent="0.3">
      <c r="A60" s="43">
        <v>37704</v>
      </c>
      <c r="B60" s="44" t="s">
        <v>362</v>
      </c>
      <c r="C60" s="44" t="s">
        <v>127</v>
      </c>
      <c r="D60" s="44" t="s">
        <v>127</v>
      </c>
      <c r="E60" s="44" t="s">
        <v>19</v>
      </c>
      <c r="F60" s="45">
        <v>1</v>
      </c>
      <c r="G60" s="42"/>
      <c r="H60" s="45">
        <v>1</v>
      </c>
      <c r="I60" s="42"/>
      <c r="J60" s="45">
        <v>1</v>
      </c>
      <c r="K60" s="42"/>
      <c r="L60" s="45">
        <v>250</v>
      </c>
      <c r="M60" s="42"/>
      <c r="N60" s="44" t="s">
        <v>128</v>
      </c>
      <c r="O60" s="45">
        <v>1</v>
      </c>
      <c r="P60" s="44" t="s">
        <v>395</v>
      </c>
      <c r="Q60" s="42"/>
      <c r="R60" s="46">
        <v>44301</v>
      </c>
      <c r="S60" s="44" t="s">
        <v>19</v>
      </c>
      <c r="T60" s="43">
        <v>35214</v>
      </c>
      <c r="U60" s="44" t="s">
        <v>362</v>
      </c>
      <c r="V60" s="44" t="s">
        <v>19</v>
      </c>
      <c r="W60" s="44" t="s">
        <v>127</v>
      </c>
      <c r="X60" s="44" t="s">
        <v>386</v>
      </c>
      <c r="Y60" s="44" t="s">
        <v>129</v>
      </c>
      <c r="Z60" s="44" t="s">
        <v>779</v>
      </c>
      <c r="AA60" s="44" t="s">
        <v>363</v>
      </c>
      <c r="AB60" s="46">
        <v>44432</v>
      </c>
      <c r="AC60" s="44" t="s">
        <v>670</v>
      </c>
      <c r="AD60" s="44" t="s">
        <v>780</v>
      </c>
      <c r="AE60" s="44" t="s">
        <v>781</v>
      </c>
      <c r="AF60" s="44" t="s">
        <v>19</v>
      </c>
      <c r="AG60" s="44" t="s">
        <v>127</v>
      </c>
      <c r="AH60" s="44" t="s">
        <v>127</v>
      </c>
      <c r="AI60" s="44" t="s">
        <v>48</v>
      </c>
      <c r="AJ60" s="44" t="s">
        <v>130</v>
      </c>
      <c r="AK60" s="43">
        <v>6</v>
      </c>
      <c r="AL60" s="44" t="s">
        <v>110</v>
      </c>
      <c r="AM60" s="43">
        <v>2000000</v>
      </c>
      <c r="AN60" s="44" t="s">
        <v>131</v>
      </c>
      <c r="AO60" s="45">
        <v>2.0000000000000001E-4</v>
      </c>
      <c r="AP60" s="44" t="s">
        <v>132</v>
      </c>
      <c r="AQ60" s="44" t="s">
        <v>47</v>
      </c>
      <c r="AR60" s="44" t="s">
        <v>19</v>
      </c>
      <c r="AS60" s="44" t="s">
        <v>19</v>
      </c>
      <c r="AT60" s="44" t="s">
        <v>19</v>
      </c>
      <c r="AU60" s="44" t="s">
        <v>19</v>
      </c>
      <c r="AV60" s="44" t="s">
        <v>19</v>
      </c>
    </row>
    <row r="61" spans="1:48" x14ac:dyDescent="0.3">
      <c r="A61" s="43">
        <v>37705</v>
      </c>
      <c r="B61" s="44" t="s">
        <v>362</v>
      </c>
      <c r="C61" s="44" t="s">
        <v>127</v>
      </c>
      <c r="D61" s="44" t="s">
        <v>127</v>
      </c>
      <c r="E61" s="44" t="s">
        <v>19</v>
      </c>
      <c r="F61" s="45">
        <v>1</v>
      </c>
      <c r="G61" s="42"/>
      <c r="H61" s="45">
        <v>1</v>
      </c>
      <c r="I61" s="42"/>
      <c r="J61" s="45">
        <v>1</v>
      </c>
      <c r="K61" s="42"/>
      <c r="L61" s="45">
        <v>250</v>
      </c>
      <c r="M61" s="42"/>
      <c r="N61" s="44" t="s">
        <v>128</v>
      </c>
      <c r="O61" s="45">
        <v>1</v>
      </c>
      <c r="P61" s="44" t="s">
        <v>397</v>
      </c>
      <c r="Q61" s="42"/>
      <c r="R61" s="46">
        <v>44301</v>
      </c>
      <c r="S61" s="44" t="s">
        <v>19</v>
      </c>
      <c r="T61" s="43">
        <v>35214</v>
      </c>
      <c r="U61" s="44" t="s">
        <v>362</v>
      </c>
      <c r="V61" s="44" t="s">
        <v>19</v>
      </c>
      <c r="W61" s="44" t="s">
        <v>127</v>
      </c>
      <c r="X61" s="44" t="s">
        <v>386</v>
      </c>
      <c r="Y61" s="44" t="s">
        <v>129</v>
      </c>
      <c r="Z61" s="44" t="s">
        <v>779</v>
      </c>
      <c r="AA61" s="44" t="s">
        <v>363</v>
      </c>
      <c r="AB61" s="46">
        <v>44432</v>
      </c>
      <c r="AC61" s="44" t="s">
        <v>670</v>
      </c>
      <c r="AD61" s="44" t="s">
        <v>780</v>
      </c>
      <c r="AE61" s="44" t="s">
        <v>781</v>
      </c>
      <c r="AF61" s="44" t="s">
        <v>19</v>
      </c>
      <c r="AG61" s="44" t="s">
        <v>127</v>
      </c>
      <c r="AH61" s="44" t="s">
        <v>127</v>
      </c>
      <c r="AI61" s="44" t="s">
        <v>48</v>
      </c>
      <c r="AJ61" s="44" t="s">
        <v>130</v>
      </c>
      <c r="AK61" s="43">
        <v>6</v>
      </c>
      <c r="AL61" s="44" t="s">
        <v>110</v>
      </c>
      <c r="AM61" s="43">
        <v>2000000</v>
      </c>
      <c r="AN61" s="44" t="s">
        <v>131</v>
      </c>
      <c r="AO61" s="45">
        <v>2.0000000000000001E-4</v>
      </c>
      <c r="AP61" s="44" t="s">
        <v>132</v>
      </c>
      <c r="AQ61" s="44" t="s">
        <v>47</v>
      </c>
      <c r="AR61" s="44" t="s">
        <v>19</v>
      </c>
      <c r="AS61" s="44" t="s">
        <v>19</v>
      </c>
      <c r="AT61" s="44" t="s">
        <v>19</v>
      </c>
      <c r="AU61" s="44" t="s">
        <v>19</v>
      </c>
      <c r="AV61" s="44" t="s">
        <v>19</v>
      </c>
    </row>
    <row r="62" spans="1:48" x14ac:dyDescent="0.3">
      <c r="A62" s="43">
        <v>37706</v>
      </c>
      <c r="B62" s="44" t="s">
        <v>362</v>
      </c>
      <c r="C62" s="44" t="s">
        <v>127</v>
      </c>
      <c r="D62" s="44" t="s">
        <v>127</v>
      </c>
      <c r="E62" s="44" t="s">
        <v>19</v>
      </c>
      <c r="F62" s="45">
        <v>1</v>
      </c>
      <c r="G62" s="42"/>
      <c r="H62" s="45">
        <v>1</v>
      </c>
      <c r="I62" s="42"/>
      <c r="J62" s="45">
        <v>1</v>
      </c>
      <c r="K62" s="42"/>
      <c r="L62" s="45">
        <v>250</v>
      </c>
      <c r="M62" s="42"/>
      <c r="N62" s="44" t="s">
        <v>128</v>
      </c>
      <c r="O62" s="45">
        <v>1</v>
      </c>
      <c r="P62" s="44" t="s">
        <v>399</v>
      </c>
      <c r="Q62" s="42"/>
      <c r="R62" s="46">
        <v>44301</v>
      </c>
      <c r="S62" s="44" t="s">
        <v>19</v>
      </c>
      <c r="T62" s="43">
        <v>35214</v>
      </c>
      <c r="U62" s="44" t="s">
        <v>362</v>
      </c>
      <c r="V62" s="44" t="s">
        <v>19</v>
      </c>
      <c r="W62" s="44" t="s">
        <v>127</v>
      </c>
      <c r="X62" s="44" t="s">
        <v>386</v>
      </c>
      <c r="Y62" s="44" t="s">
        <v>129</v>
      </c>
      <c r="Z62" s="44" t="s">
        <v>779</v>
      </c>
      <c r="AA62" s="44" t="s">
        <v>363</v>
      </c>
      <c r="AB62" s="46">
        <v>44432</v>
      </c>
      <c r="AC62" s="44" t="s">
        <v>670</v>
      </c>
      <c r="AD62" s="44" t="s">
        <v>780</v>
      </c>
      <c r="AE62" s="44" t="s">
        <v>781</v>
      </c>
      <c r="AF62" s="44" t="s">
        <v>19</v>
      </c>
      <c r="AG62" s="44" t="s">
        <v>127</v>
      </c>
      <c r="AH62" s="44" t="s">
        <v>127</v>
      </c>
      <c r="AI62" s="44" t="s">
        <v>48</v>
      </c>
      <c r="AJ62" s="44" t="s">
        <v>130</v>
      </c>
      <c r="AK62" s="43">
        <v>6</v>
      </c>
      <c r="AL62" s="44" t="s">
        <v>110</v>
      </c>
      <c r="AM62" s="43">
        <v>2000000</v>
      </c>
      <c r="AN62" s="44" t="s">
        <v>131</v>
      </c>
      <c r="AO62" s="45">
        <v>2.0000000000000001E-4</v>
      </c>
      <c r="AP62" s="44" t="s">
        <v>132</v>
      </c>
      <c r="AQ62" s="44" t="s">
        <v>47</v>
      </c>
      <c r="AR62" s="44" t="s">
        <v>19</v>
      </c>
      <c r="AS62" s="44" t="s">
        <v>19</v>
      </c>
      <c r="AT62" s="44" t="s">
        <v>19</v>
      </c>
      <c r="AU62" s="44" t="s">
        <v>19</v>
      </c>
      <c r="AV62" s="44" t="s">
        <v>19</v>
      </c>
    </row>
    <row r="63" spans="1:48" x14ac:dyDescent="0.3">
      <c r="A63" s="43">
        <v>37707</v>
      </c>
      <c r="B63" s="44" t="s">
        <v>404</v>
      </c>
      <c r="C63" s="44" t="s">
        <v>127</v>
      </c>
      <c r="D63" s="44" t="s">
        <v>127</v>
      </c>
      <c r="E63" s="44" t="s">
        <v>19</v>
      </c>
      <c r="F63" s="45">
        <v>1</v>
      </c>
      <c r="G63" s="42"/>
      <c r="H63" s="45">
        <v>1</v>
      </c>
      <c r="I63" s="42"/>
      <c r="J63" s="45">
        <v>1</v>
      </c>
      <c r="K63" s="42"/>
      <c r="L63" s="45">
        <v>250</v>
      </c>
      <c r="M63" s="42"/>
      <c r="N63" s="44" t="s">
        <v>128</v>
      </c>
      <c r="O63" s="45">
        <v>1</v>
      </c>
      <c r="P63" s="44" t="s">
        <v>403</v>
      </c>
      <c r="Q63" s="42"/>
      <c r="R63" s="46">
        <v>44301</v>
      </c>
      <c r="S63" s="44" t="s">
        <v>19</v>
      </c>
      <c r="T63" s="43">
        <v>35215</v>
      </c>
      <c r="U63" s="44" t="s">
        <v>404</v>
      </c>
      <c r="V63" s="44" t="s">
        <v>19</v>
      </c>
      <c r="W63" s="44" t="s">
        <v>127</v>
      </c>
      <c r="X63" s="44" t="s">
        <v>401</v>
      </c>
      <c r="Y63" s="44" t="s">
        <v>129</v>
      </c>
      <c r="Z63" s="44" t="s">
        <v>782</v>
      </c>
      <c r="AA63" s="44" t="s">
        <v>405</v>
      </c>
      <c r="AB63" s="46">
        <v>44364</v>
      </c>
      <c r="AC63" s="44" t="s">
        <v>415</v>
      </c>
      <c r="AD63" s="44" t="s">
        <v>783</v>
      </c>
      <c r="AE63" s="44" t="s">
        <v>784</v>
      </c>
      <c r="AF63" s="44" t="s">
        <v>19</v>
      </c>
      <c r="AG63" s="44" t="s">
        <v>127</v>
      </c>
      <c r="AH63" s="44" t="s">
        <v>127</v>
      </c>
      <c r="AI63" s="44" t="s">
        <v>48</v>
      </c>
      <c r="AJ63" s="44" t="s">
        <v>130</v>
      </c>
      <c r="AK63" s="43">
        <v>22</v>
      </c>
      <c r="AL63" s="44" t="s">
        <v>133</v>
      </c>
      <c r="AM63" s="43">
        <v>2000000</v>
      </c>
      <c r="AN63" s="44" t="s">
        <v>131</v>
      </c>
      <c r="AO63" s="45">
        <v>2.0000000000000001E-4</v>
      </c>
      <c r="AP63" s="44" t="s">
        <v>132</v>
      </c>
      <c r="AQ63" s="44" t="s">
        <v>47</v>
      </c>
      <c r="AR63" s="44" t="s">
        <v>19</v>
      </c>
      <c r="AS63" s="44" t="s">
        <v>19</v>
      </c>
      <c r="AT63" s="44" t="s">
        <v>19</v>
      </c>
      <c r="AU63" s="44" t="s">
        <v>19</v>
      </c>
      <c r="AV63" s="44" t="s">
        <v>19</v>
      </c>
    </row>
    <row r="64" spans="1:48" x14ac:dyDescent="0.3">
      <c r="A64" s="43">
        <v>37708</v>
      </c>
      <c r="B64" s="44" t="s">
        <v>404</v>
      </c>
      <c r="C64" s="44" t="s">
        <v>127</v>
      </c>
      <c r="D64" s="44" t="s">
        <v>127</v>
      </c>
      <c r="E64" s="44" t="s">
        <v>19</v>
      </c>
      <c r="F64" s="45">
        <v>1</v>
      </c>
      <c r="G64" s="42"/>
      <c r="H64" s="45">
        <v>1</v>
      </c>
      <c r="I64" s="42"/>
      <c r="J64" s="45">
        <v>1</v>
      </c>
      <c r="K64" s="42"/>
      <c r="L64" s="45">
        <v>250</v>
      </c>
      <c r="M64" s="42"/>
      <c r="N64" s="44" t="s">
        <v>128</v>
      </c>
      <c r="O64" s="45">
        <v>1</v>
      </c>
      <c r="P64" s="44" t="s">
        <v>412</v>
      </c>
      <c r="Q64" s="42"/>
      <c r="R64" s="46">
        <v>44301</v>
      </c>
      <c r="S64" s="44" t="s">
        <v>19</v>
      </c>
      <c r="T64" s="43">
        <v>35215</v>
      </c>
      <c r="U64" s="44" t="s">
        <v>404</v>
      </c>
      <c r="V64" s="44" t="s">
        <v>19</v>
      </c>
      <c r="W64" s="44" t="s">
        <v>127</v>
      </c>
      <c r="X64" s="44" t="s">
        <v>401</v>
      </c>
      <c r="Y64" s="44" t="s">
        <v>129</v>
      </c>
      <c r="Z64" s="44" t="s">
        <v>782</v>
      </c>
      <c r="AA64" s="44" t="s">
        <v>405</v>
      </c>
      <c r="AB64" s="46">
        <v>44364</v>
      </c>
      <c r="AC64" s="44" t="s">
        <v>415</v>
      </c>
      <c r="AD64" s="44" t="s">
        <v>783</v>
      </c>
      <c r="AE64" s="44" t="s">
        <v>784</v>
      </c>
      <c r="AF64" s="44" t="s">
        <v>19</v>
      </c>
      <c r="AG64" s="44" t="s">
        <v>127</v>
      </c>
      <c r="AH64" s="44" t="s">
        <v>127</v>
      </c>
      <c r="AI64" s="44" t="s">
        <v>48</v>
      </c>
      <c r="AJ64" s="44" t="s">
        <v>130</v>
      </c>
      <c r="AK64" s="43">
        <v>22</v>
      </c>
      <c r="AL64" s="44" t="s">
        <v>133</v>
      </c>
      <c r="AM64" s="43">
        <v>2000000</v>
      </c>
      <c r="AN64" s="44" t="s">
        <v>131</v>
      </c>
      <c r="AO64" s="45">
        <v>2.0000000000000001E-4</v>
      </c>
      <c r="AP64" s="44" t="s">
        <v>132</v>
      </c>
      <c r="AQ64" s="44" t="s">
        <v>47</v>
      </c>
      <c r="AR64" s="44" t="s">
        <v>19</v>
      </c>
      <c r="AS64" s="44" t="s">
        <v>19</v>
      </c>
      <c r="AT64" s="44" t="s">
        <v>19</v>
      </c>
      <c r="AU64" s="44" t="s">
        <v>19</v>
      </c>
      <c r="AV64" s="44" t="s">
        <v>19</v>
      </c>
    </row>
    <row r="65" spans="1:48" x14ac:dyDescent="0.3">
      <c r="A65" s="43">
        <v>37709</v>
      </c>
      <c r="B65" s="44" t="s">
        <v>404</v>
      </c>
      <c r="C65" s="44" t="s">
        <v>127</v>
      </c>
      <c r="D65" s="44" t="s">
        <v>127</v>
      </c>
      <c r="E65" s="44" t="s">
        <v>19</v>
      </c>
      <c r="F65" s="45">
        <v>1</v>
      </c>
      <c r="G65" s="42"/>
      <c r="H65" s="45">
        <v>1</v>
      </c>
      <c r="I65" s="42"/>
      <c r="J65" s="45">
        <v>1</v>
      </c>
      <c r="K65" s="42"/>
      <c r="L65" s="45">
        <v>250</v>
      </c>
      <c r="M65" s="42"/>
      <c r="N65" s="44" t="s">
        <v>128</v>
      </c>
      <c r="O65" s="45">
        <v>1</v>
      </c>
      <c r="P65" s="44" t="s">
        <v>414</v>
      </c>
      <c r="Q65" s="42"/>
      <c r="R65" s="46">
        <v>44301</v>
      </c>
      <c r="S65" s="44" t="s">
        <v>19</v>
      </c>
      <c r="T65" s="43">
        <v>35215</v>
      </c>
      <c r="U65" s="44" t="s">
        <v>404</v>
      </c>
      <c r="V65" s="44" t="s">
        <v>19</v>
      </c>
      <c r="W65" s="44" t="s">
        <v>127</v>
      </c>
      <c r="X65" s="44" t="s">
        <v>401</v>
      </c>
      <c r="Y65" s="44" t="s">
        <v>129</v>
      </c>
      <c r="Z65" s="44" t="s">
        <v>782</v>
      </c>
      <c r="AA65" s="44" t="s">
        <v>405</v>
      </c>
      <c r="AB65" s="46">
        <v>44364</v>
      </c>
      <c r="AC65" s="44" t="s">
        <v>415</v>
      </c>
      <c r="AD65" s="44" t="s">
        <v>783</v>
      </c>
      <c r="AE65" s="44" t="s">
        <v>784</v>
      </c>
      <c r="AF65" s="44" t="s">
        <v>19</v>
      </c>
      <c r="AG65" s="44" t="s">
        <v>127</v>
      </c>
      <c r="AH65" s="44" t="s">
        <v>127</v>
      </c>
      <c r="AI65" s="44" t="s">
        <v>48</v>
      </c>
      <c r="AJ65" s="44" t="s">
        <v>130</v>
      </c>
      <c r="AK65" s="43">
        <v>22</v>
      </c>
      <c r="AL65" s="44" t="s">
        <v>133</v>
      </c>
      <c r="AM65" s="43">
        <v>2000000</v>
      </c>
      <c r="AN65" s="44" t="s">
        <v>131</v>
      </c>
      <c r="AO65" s="45">
        <v>2.0000000000000001E-4</v>
      </c>
      <c r="AP65" s="44" t="s">
        <v>132</v>
      </c>
      <c r="AQ65" s="44" t="s">
        <v>47</v>
      </c>
      <c r="AR65" s="44" t="s">
        <v>19</v>
      </c>
      <c r="AS65" s="44" t="s">
        <v>19</v>
      </c>
      <c r="AT65" s="44" t="s">
        <v>19</v>
      </c>
      <c r="AU65" s="44" t="s">
        <v>19</v>
      </c>
      <c r="AV65" s="44" t="s">
        <v>19</v>
      </c>
    </row>
    <row r="66" spans="1:48" x14ac:dyDescent="0.3">
      <c r="A66" s="43">
        <v>37710</v>
      </c>
      <c r="B66" s="44" t="s">
        <v>419</v>
      </c>
      <c r="C66" s="44" t="s">
        <v>127</v>
      </c>
      <c r="D66" s="44" t="s">
        <v>127</v>
      </c>
      <c r="E66" s="44" t="s">
        <v>19</v>
      </c>
      <c r="F66" s="45">
        <v>1</v>
      </c>
      <c r="G66" s="42"/>
      <c r="H66" s="45">
        <v>1</v>
      </c>
      <c r="I66" s="42"/>
      <c r="J66" s="45">
        <v>1</v>
      </c>
      <c r="K66" s="42"/>
      <c r="L66" s="45">
        <v>250</v>
      </c>
      <c r="M66" s="42"/>
      <c r="N66" s="44" t="s">
        <v>128</v>
      </c>
      <c r="O66" s="45">
        <v>1</v>
      </c>
      <c r="P66" s="44" t="s">
        <v>418</v>
      </c>
      <c r="Q66" s="42"/>
      <c r="R66" s="46">
        <v>44301</v>
      </c>
      <c r="S66" s="44" t="s">
        <v>19</v>
      </c>
      <c r="T66" s="43">
        <v>35216</v>
      </c>
      <c r="U66" s="44" t="s">
        <v>419</v>
      </c>
      <c r="V66" s="44" t="s">
        <v>19</v>
      </c>
      <c r="W66" s="44" t="s">
        <v>127</v>
      </c>
      <c r="X66" s="44" t="s">
        <v>416</v>
      </c>
      <c r="Y66" s="44" t="s">
        <v>129</v>
      </c>
      <c r="Z66" s="44" t="s">
        <v>785</v>
      </c>
      <c r="AA66" s="44" t="s">
        <v>420</v>
      </c>
      <c r="AB66" s="46">
        <v>44367</v>
      </c>
      <c r="AC66" s="44" t="s">
        <v>427</v>
      </c>
      <c r="AD66" s="44" t="s">
        <v>786</v>
      </c>
      <c r="AE66" s="44" t="s">
        <v>787</v>
      </c>
      <c r="AF66" s="44" t="s">
        <v>19</v>
      </c>
      <c r="AG66" s="44" t="s">
        <v>127</v>
      </c>
      <c r="AH66" s="44" t="s">
        <v>127</v>
      </c>
      <c r="AI66" s="44" t="s">
        <v>48</v>
      </c>
      <c r="AJ66" s="44" t="s">
        <v>130</v>
      </c>
      <c r="AK66" s="43">
        <v>22</v>
      </c>
      <c r="AL66" s="44" t="s">
        <v>133</v>
      </c>
      <c r="AM66" s="43">
        <v>2000000</v>
      </c>
      <c r="AN66" s="44" t="s">
        <v>131</v>
      </c>
      <c r="AO66" s="45">
        <v>2.0000000000000001E-4</v>
      </c>
      <c r="AP66" s="44" t="s">
        <v>132</v>
      </c>
      <c r="AQ66" s="44" t="s">
        <v>47</v>
      </c>
      <c r="AR66" s="44" t="s">
        <v>19</v>
      </c>
      <c r="AS66" s="44" t="s">
        <v>19</v>
      </c>
      <c r="AT66" s="44" t="s">
        <v>19</v>
      </c>
      <c r="AU66" s="44" t="s">
        <v>19</v>
      </c>
      <c r="AV66" s="44" t="s">
        <v>19</v>
      </c>
    </row>
    <row r="67" spans="1:48" x14ac:dyDescent="0.3">
      <c r="A67" s="43">
        <v>37711</v>
      </c>
      <c r="B67" s="44" t="s">
        <v>419</v>
      </c>
      <c r="C67" s="44" t="s">
        <v>127</v>
      </c>
      <c r="D67" s="44" t="s">
        <v>127</v>
      </c>
      <c r="E67" s="44" t="s">
        <v>19</v>
      </c>
      <c r="F67" s="45">
        <v>1</v>
      </c>
      <c r="G67" s="42"/>
      <c r="H67" s="45">
        <v>1</v>
      </c>
      <c r="I67" s="42"/>
      <c r="J67" s="45">
        <v>1</v>
      </c>
      <c r="K67" s="42"/>
      <c r="L67" s="45">
        <v>250</v>
      </c>
      <c r="M67" s="42"/>
      <c r="N67" s="44" t="s">
        <v>128</v>
      </c>
      <c r="O67" s="45">
        <v>1</v>
      </c>
      <c r="P67" s="44" t="s">
        <v>424</v>
      </c>
      <c r="Q67" s="42"/>
      <c r="R67" s="46">
        <v>44301</v>
      </c>
      <c r="S67" s="44" t="s">
        <v>19</v>
      </c>
      <c r="T67" s="43">
        <v>35216</v>
      </c>
      <c r="U67" s="44" t="s">
        <v>419</v>
      </c>
      <c r="V67" s="44" t="s">
        <v>19</v>
      </c>
      <c r="W67" s="44" t="s">
        <v>127</v>
      </c>
      <c r="X67" s="44" t="s">
        <v>416</v>
      </c>
      <c r="Y67" s="44" t="s">
        <v>129</v>
      </c>
      <c r="Z67" s="44" t="s">
        <v>785</v>
      </c>
      <c r="AA67" s="44" t="s">
        <v>420</v>
      </c>
      <c r="AB67" s="46">
        <v>44367</v>
      </c>
      <c r="AC67" s="44" t="s">
        <v>427</v>
      </c>
      <c r="AD67" s="44" t="s">
        <v>786</v>
      </c>
      <c r="AE67" s="44" t="s">
        <v>787</v>
      </c>
      <c r="AF67" s="44" t="s">
        <v>19</v>
      </c>
      <c r="AG67" s="44" t="s">
        <v>127</v>
      </c>
      <c r="AH67" s="44" t="s">
        <v>127</v>
      </c>
      <c r="AI67" s="44" t="s">
        <v>48</v>
      </c>
      <c r="AJ67" s="44" t="s">
        <v>130</v>
      </c>
      <c r="AK67" s="43">
        <v>22</v>
      </c>
      <c r="AL67" s="44" t="s">
        <v>133</v>
      </c>
      <c r="AM67" s="43">
        <v>2000000</v>
      </c>
      <c r="AN67" s="44" t="s">
        <v>131</v>
      </c>
      <c r="AO67" s="45">
        <v>2.0000000000000001E-4</v>
      </c>
      <c r="AP67" s="44" t="s">
        <v>132</v>
      </c>
      <c r="AQ67" s="44" t="s">
        <v>47</v>
      </c>
      <c r="AR67" s="44" t="s">
        <v>19</v>
      </c>
      <c r="AS67" s="44" t="s">
        <v>19</v>
      </c>
      <c r="AT67" s="44" t="s">
        <v>19</v>
      </c>
      <c r="AU67" s="44" t="s">
        <v>19</v>
      </c>
      <c r="AV67" s="44" t="s">
        <v>19</v>
      </c>
    </row>
    <row r="68" spans="1:48" x14ac:dyDescent="0.3">
      <c r="A68" s="43">
        <v>37712</v>
      </c>
      <c r="B68" s="44" t="s">
        <v>419</v>
      </c>
      <c r="C68" s="44" t="s">
        <v>127</v>
      </c>
      <c r="D68" s="44" t="s">
        <v>127</v>
      </c>
      <c r="E68" s="44" t="s">
        <v>19</v>
      </c>
      <c r="F68" s="45">
        <v>1</v>
      </c>
      <c r="G68" s="42"/>
      <c r="H68" s="45">
        <v>1</v>
      </c>
      <c r="I68" s="42"/>
      <c r="J68" s="45">
        <v>1</v>
      </c>
      <c r="K68" s="42"/>
      <c r="L68" s="45">
        <v>250</v>
      </c>
      <c r="M68" s="42"/>
      <c r="N68" s="44" t="s">
        <v>128</v>
      </c>
      <c r="O68" s="45">
        <v>1</v>
      </c>
      <c r="P68" s="44" t="s">
        <v>426</v>
      </c>
      <c r="Q68" s="42"/>
      <c r="R68" s="46">
        <v>44301</v>
      </c>
      <c r="S68" s="44" t="s">
        <v>19</v>
      </c>
      <c r="T68" s="43">
        <v>35216</v>
      </c>
      <c r="U68" s="44" t="s">
        <v>419</v>
      </c>
      <c r="V68" s="44" t="s">
        <v>19</v>
      </c>
      <c r="W68" s="44" t="s">
        <v>127</v>
      </c>
      <c r="X68" s="44" t="s">
        <v>416</v>
      </c>
      <c r="Y68" s="44" t="s">
        <v>129</v>
      </c>
      <c r="Z68" s="44" t="s">
        <v>785</v>
      </c>
      <c r="AA68" s="44" t="s">
        <v>420</v>
      </c>
      <c r="AB68" s="46">
        <v>44367</v>
      </c>
      <c r="AC68" s="44" t="s">
        <v>427</v>
      </c>
      <c r="AD68" s="44" t="s">
        <v>786</v>
      </c>
      <c r="AE68" s="44" t="s">
        <v>787</v>
      </c>
      <c r="AF68" s="44" t="s">
        <v>19</v>
      </c>
      <c r="AG68" s="44" t="s">
        <v>127</v>
      </c>
      <c r="AH68" s="44" t="s">
        <v>127</v>
      </c>
      <c r="AI68" s="44" t="s">
        <v>48</v>
      </c>
      <c r="AJ68" s="44" t="s">
        <v>130</v>
      </c>
      <c r="AK68" s="43">
        <v>22</v>
      </c>
      <c r="AL68" s="44" t="s">
        <v>133</v>
      </c>
      <c r="AM68" s="43">
        <v>2000000</v>
      </c>
      <c r="AN68" s="44" t="s">
        <v>131</v>
      </c>
      <c r="AO68" s="45">
        <v>2.0000000000000001E-4</v>
      </c>
      <c r="AP68" s="44" t="s">
        <v>132</v>
      </c>
      <c r="AQ68" s="44" t="s">
        <v>47</v>
      </c>
      <c r="AR68" s="44" t="s">
        <v>19</v>
      </c>
      <c r="AS68" s="44" t="s">
        <v>19</v>
      </c>
      <c r="AT68" s="44" t="s">
        <v>19</v>
      </c>
      <c r="AU68" s="44" t="s">
        <v>19</v>
      </c>
      <c r="AV68" s="44" t="s">
        <v>19</v>
      </c>
    </row>
    <row r="69" spans="1:48" x14ac:dyDescent="0.3">
      <c r="A69" s="43">
        <v>37713</v>
      </c>
      <c r="B69" s="44" t="s">
        <v>431</v>
      </c>
      <c r="C69" s="44" t="s">
        <v>127</v>
      </c>
      <c r="D69" s="44" t="s">
        <v>127</v>
      </c>
      <c r="E69" s="44" t="s">
        <v>19</v>
      </c>
      <c r="F69" s="45">
        <v>1</v>
      </c>
      <c r="G69" s="42"/>
      <c r="H69" s="45">
        <v>1</v>
      </c>
      <c r="I69" s="42"/>
      <c r="J69" s="45">
        <v>1</v>
      </c>
      <c r="K69" s="42"/>
      <c r="L69" s="45">
        <v>250</v>
      </c>
      <c r="M69" s="42"/>
      <c r="N69" s="44" t="s">
        <v>128</v>
      </c>
      <c r="O69" s="45">
        <v>1</v>
      </c>
      <c r="P69" s="44" t="s">
        <v>430</v>
      </c>
      <c r="Q69" s="42"/>
      <c r="R69" s="46">
        <v>44301</v>
      </c>
      <c r="S69" s="44" t="s">
        <v>19</v>
      </c>
      <c r="T69" s="43">
        <v>35217</v>
      </c>
      <c r="U69" s="44" t="s">
        <v>431</v>
      </c>
      <c r="V69" s="44" t="s">
        <v>19</v>
      </c>
      <c r="W69" s="44" t="s">
        <v>127</v>
      </c>
      <c r="X69" s="44" t="s">
        <v>428</v>
      </c>
      <c r="Y69" s="44" t="s">
        <v>129</v>
      </c>
      <c r="Z69" s="44" t="s">
        <v>788</v>
      </c>
      <c r="AA69" s="44" t="s">
        <v>432</v>
      </c>
      <c r="AB69" s="46">
        <v>44370</v>
      </c>
      <c r="AC69" s="44" t="s">
        <v>789</v>
      </c>
      <c r="AD69" s="44" t="s">
        <v>790</v>
      </c>
      <c r="AE69" s="44" t="s">
        <v>791</v>
      </c>
      <c r="AF69" s="44" t="s">
        <v>19</v>
      </c>
      <c r="AG69" s="44" t="s">
        <v>127</v>
      </c>
      <c r="AH69" s="44" t="s">
        <v>127</v>
      </c>
      <c r="AI69" s="44" t="s">
        <v>48</v>
      </c>
      <c r="AJ69" s="44" t="s">
        <v>130</v>
      </c>
      <c r="AK69" s="43">
        <v>22</v>
      </c>
      <c r="AL69" s="44" t="s">
        <v>133</v>
      </c>
      <c r="AM69" s="43">
        <v>2000000</v>
      </c>
      <c r="AN69" s="44" t="s">
        <v>131</v>
      </c>
      <c r="AO69" s="45">
        <v>2.0000000000000001E-4</v>
      </c>
      <c r="AP69" s="44" t="s">
        <v>132</v>
      </c>
      <c r="AQ69" s="44" t="s">
        <v>47</v>
      </c>
      <c r="AR69" s="44" t="s">
        <v>19</v>
      </c>
      <c r="AS69" s="44" t="s">
        <v>19</v>
      </c>
      <c r="AT69" s="44" t="s">
        <v>19</v>
      </c>
      <c r="AU69" s="44" t="s">
        <v>19</v>
      </c>
      <c r="AV69" s="44" t="s">
        <v>19</v>
      </c>
    </row>
    <row r="70" spans="1:48" x14ac:dyDescent="0.3">
      <c r="A70" s="43">
        <v>37714</v>
      </c>
      <c r="B70" s="44" t="s">
        <v>431</v>
      </c>
      <c r="C70" s="44" t="s">
        <v>127</v>
      </c>
      <c r="D70" s="44" t="s">
        <v>127</v>
      </c>
      <c r="E70" s="44" t="s">
        <v>19</v>
      </c>
      <c r="F70" s="45">
        <v>1</v>
      </c>
      <c r="G70" s="42"/>
      <c r="H70" s="45">
        <v>1</v>
      </c>
      <c r="I70" s="42"/>
      <c r="J70" s="45">
        <v>1</v>
      </c>
      <c r="K70" s="42"/>
      <c r="L70" s="45">
        <v>250</v>
      </c>
      <c r="M70" s="42"/>
      <c r="N70" s="44" t="s">
        <v>128</v>
      </c>
      <c r="O70" s="45">
        <v>1</v>
      </c>
      <c r="P70" s="44" t="s">
        <v>437</v>
      </c>
      <c r="Q70" s="42"/>
      <c r="R70" s="46">
        <v>44301</v>
      </c>
      <c r="S70" s="44" t="s">
        <v>19</v>
      </c>
      <c r="T70" s="43">
        <v>35217</v>
      </c>
      <c r="U70" s="44" t="s">
        <v>431</v>
      </c>
      <c r="V70" s="44" t="s">
        <v>19</v>
      </c>
      <c r="W70" s="44" t="s">
        <v>127</v>
      </c>
      <c r="X70" s="44" t="s">
        <v>428</v>
      </c>
      <c r="Y70" s="44" t="s">
        <v>129</v>
      </c>
      <c r="Z70" s="44" t="s">
        <v>788</v>
      </c>
      <c r="AA70" s="44" t="s">
        <v>432</v>
      </c>
      <c r="AB70" s="46">
        <v>44370</v>
      </c>
      <c r="AC70" s="44" t="s">
        <v>789</v>
      </c>
      <c r="AD70" s="44" t="s">
        <v>790</v>
      </c>
      <c r="AE70" s="44" t="s">
        <v>791</v>
      </c>
      <c r="AF70" s="44" t="s">
        <v>19</v>
      </c>
      <c r="AG70" s="44" t="s">
        <v>127</v>
      </c>
      <c r="AH70" s="44" t="s">
        <v>127</v>
      </c>
      <c r="AI70" s="44" t="s">
        <v>48</v>
      </c>
      <c r="AJ70" s="44" t="s">
        <v>130</v>
      </c>
      <c r="AK70" s="43">
        <v>22</v>
      </c>
      <c r="AL70" s="44" t="s">
        <v>133</v>
      </c>
      <c r="AM70" s="43">
        <v>2000000</v>
      </c>
      <c r="AN70" s="44" t="s">
        <v>131</v>
      </c>
      <c r="AO70" s="45">
        <v>2.0000000000000001E-4</v>
      </c>
      <c r="AP70" s="44" t="s">
        <v>132</v>
      </c>
      <c r="AQ70" s="44" t="s">
        <v>47</v>
      </c>
      <c r="AR70" s="44" t="s">
        <v>19</v>
      </c>
      <c r="AS70" s="44" t="s">
        <v>19</v>
      </c>
      <c r="AT70" s="44" t="s">
        <v>19</v>
      </c>
      <c r="AU70" s="44" t="s">
        <v>19</v>
      </c>
      <c r="AV70" s="44" t="s">
        <v>19</v>
      </c>
    </row>
    <row r="71" spans="1:48" x14ac:dyDescent="0.3">
      <c r="A71" s="43">
        <v>37715</v>
      </c>
      <c r="B71" s="44" t="s">
        <v>431</v>
      </c>
      <c r="C71" s="44" t="s">
        <v>127</v>
      </c>
      <c r="D71" s="44" t="s">
        <v>127</v>
      </c>
      <c r="E71" s="44" t="s">
        <v>19</v>
      </c>
      <c r="F71" s="45">
        <v>1</v>
      </c>
      <c r="G71" s="42"/>
      <c r="H71" s="45">
        <v>1</v>
      </c>
      <c r="I71" s="42"/>
      <c r="J71" s="45">
        <v>1</v>
      </c>
      <c r="K71" s="42"/>
      <c r="L71" s="45">
        <v>250</v>
      </c>
      <c r="M71" s="42"/>
      <c r="N71" s="44" t="s">
        <v>128</v>
      </c>
      <c r="O71" s="45">
        <v>1</v>
      </c>
      <c r="P71" s="44" t="s">
        <v>439</v>
      </c>
      <c r="Q71" s="42"/>
      <c r="R71" s="46">
        <v>44301</v>
      </c>
      <c r="S71" s="44" t="s">
        <v>19</v>
      </c>
      <c r="T71" s="43">
        <v>35217</v>
      </c>
      <c r="U71" s="44" t="s">
        <v>431</v>
      </c>
      <c r="V71" s="44" t="s">
        <v>19</v>
      </c>
      <c r="W71" s="44" t="s">
        <v>127</v>
      </c>
      <c r="X71" s="44" t="s">
        <v>428</v>
      </c>
      <c r="Y71" s="44" t="s">
        <v>129</v>
      </c>
      <c r="Z71" s="44" t="s">
        <v>788</v>
      </c>
      <c r="AA71" s="44" t="s">
        <v>432</v>
      </c>
      <c r="AB71" s="46">
        <v>44370</v>
      </c>
      <c r="AC71" s="44" t="s">
        <v>789</v>
      </c>
      <c r="AD71" s="44" t="s">
        <v>790</v>
      </c>
      <c r="AE71" s="44" t="s">
        <v>791</v>
      </c>
      <c r="AF71" s="44" t="s">
        <v>19</v>
      </c>
      <c r="AG71" s="44" t="s">
        <v>127</v>
      </c>
      <c r="AH71" s="44" t="s">
        <v>127</v>
      </c>
      <c r="AI71" s="44" t="s">
        <v>48</v>
      </c>
      <c r="AJ71" s="44" t="s">
        <v>130</v>
      </c>
      <c r="AK71" s="43">
        <v>22</v>
      </c>
      <c r="AL71" s="44" t="s">
        <v>133</v>
      </c>
      <c r="AM71" s="43">
        <v>2000000</v>
      </c>
      <c r="AN71" s="44" t="s">
        <v>131</v>
      </c>
      <c r="AO71" s="45">
        <v>2.0000000000000001E-4</v>
      </c>
      <c r="AP71" s="44" t="s">
        <v>132</v>
      </c>
      <c r="AQ71" s="44" t="s">
        <v>47</v>
      </c>
      <c r="AR71" s="44" t="s">
        <v>19</v>
      </c>
      <c r="AS71" s="44" t="s">
        <v>19</v>
      </c>
      <c r="AT71" s="44" t="s">
        <v>19</v>
      </c>
      <c r="AU71" s="44" t="s">
        <v>19</v>
      </c>
      <c r="AV71" s="44" t="s">
        <v>19</v>
      </c>
    </row>
    <row r="72" spans="1:48" x14ac:dyDescent="0.3">
      <c r="A72" s="43">
        <v>37716</v>
      </c>
      <c r="B72" s="44" t="s">
        <v>431</v>
      </c>
      <c r="C72" s="44" t="s">
        <v>127</v>
      </c>
      <c r="D72" s="44" t="s">
        <v>127</v>
      </c>
      <c r="E72" s="44" t="s">
        <v>19</v>
      </c>
      <c r="F72" s="45">
        <v>1</v>
      </c>
      <c r="G72" s="42"/>
      <c r="H72" s="45">
        <v>1</v>
      </c>
      <c r="I72" s="42"/>
      <c r="J72" s="45">
        <v>1</v>
      </c>
      <c r="K72" s="42"/>
      <c r="L72" s="45">
        <v>250</v>
      </c>
      <c r="M72" s="42"/>
      <c r="N72" s="44" t="s">
        <v>128</v>
      </c>
      <c r="O72" s="45">
        <v>1</v>
      </c>
      <c r="P72" s="44" t="s">
        <v>442</v>
      </c>
      <c r="Q72" s="42"/>
      <c r="R72" s="46">
        <v>44301</v>
      </c>
      <c r="S72" s="44" t="s">
        <v>19</v>
      </c>
      <c r="T72" s="43">
        <v>35218</v>
      </c>
      <c r="U72" s="44" t="s">
        <v>431</v>
      </c>
      <c r="V72" s="44" t="s">
        <v>19</v>
      </c>
      <c r="W72" s="44" t="s">
        <v>127</v>
      </c>
      <c r="X72" s="44" t="s">
        <v>192</v>
      </c>
      <c r="Y72" s="44" t="s">
        <v>129</v>
      </c>
      <c r="Z72" s="44" t="s">
        <v>792</v>
      </c>
      <c r="AA72" s="44" t="s">
        <v>443</v>
      </c>
      <c r="AB72" s="46">
        <v>44373</v>
      </c>
      <c r="AC72" s="44" t="s">
        <v>793</v>
      </c>
      <c r="AD72" s="44" t="s">
        <v>794</v>
      </c>
      <c r="AE72" s="44" t="s">
        <v>795</v>
      </c>
      <c r="AF72" s="44" t="s">
        <v>19</v>
      </c>
      <c r="AG72" s="44" t="s">
        <v>127</v>
      </c>
      <c r="AH72" s="44" t="s">
        <v>127</v>
      </c>
      <c r="AI72" s="44" t="s">
        <v>48</v>
      </c>
      <c r="AJ72" s="44" t="s">
        <v>130</v>
      </c>
      <c r="AK72" s="43">
        <v>22</v>
      </c>
      <c r="AL72" s="44" t="s">
        <v>133</v>
      </c>
      <c r="AM72" s="43">
        <v>2000000</v>
      </c>
      <c r="AN72" s="44" t="s">
        <v>131</v>
      </c>
      <c r="AO72" s="45">
        <v>2.0000000000000001E-4</v>
      </c>
      <c r="AP72" s="44" t="s">
        <v>132</v>
      </c>
      <c r="AQ72" s="44" t="s">
        <v>47</v>
      </c>
      <c r="AR72" s="44" t="s">
        <v>19</v>
      </c>
      <c r="AS72" s="44" t="s">
        <v>19</v>
      </c>
      <c r="AT72" s="44" t="s">
        <v>19</v>
      </c>
      <c r="AU72" s="44" t="s">
        <v>19</v>
      </c>
      <c r="AV72" s="44" t="s">
        <v>19</v>
      </c>
    </row>
    <row r="73" spans="1:48" x14ac:dyDescent="0.3">
      <c r="A73" s="43">
        <v>37717</v>
      </c>
      <c r="B73" s="44" t="s">
        <v>431</v>
      </c>
      <c r="C73" s="44" t="s">
        <v>127</v>
      </c>
      <c r="D73" s="44" t="s">
        <v>127</v>
      </c>
      <c r="E73" s="44" t="s">
        <v>19</v>
      </c>
      <c r="F73" s="45">
        <v>1</v>
      </c>
      <c r="G73" s="42"/>
      <c r="H73" s="45">
        <v>1</v>
      </c>
      <c r="I73" s="42"/>
      <c r="J73" s="45">
        <v>1</v>
      </c>
      <c r="K73" s="42"/>
      <c r="L73" s="45">
        <v>250</v>
      </c>
      <c r="M73" s="42"/>
      <c r="N73" s="44" t="s">
        <v>128</v>
      </c>
      <c r="O73" s="45">
        <v>1</v>
      </c>
      <c r="P73" s="44" t="s">
        <v>450</v>
      </c>
      <c r="Q73" s="42"/>
      <c r="R73" s="46">
        <v>44301</v>
      </c>
      <c r="S73" s="44" t="s">
        <v>19</v>
      </c>
      <c r="T73" s="43">
        <v>35218</v>
      </c>
      <c r="U73" s="44" t="s">
        <v>431</v>
      </c>
      <c r="V73" s="44" t="s">
        <v>19</v>
      </c>
      <c r="W73" s="44" t="s">
        <v>127</v>
      </c>
      <c r="X73" s="44" t="s">
        <v>192</v>
      </c>
      <c r="Y73" s="44" t="s">
        <v>129</v>
      </c>
      <c r="Z73" s="44" t="s">
        <v>792</v>
      </c>
      <c r="AA73" s="44" t="s">
        <v>443</v>
      </c>
      <c r="AB73" s="46">
        <v>44373</v>
      </c>
      <c r="AC73" s="44" t="s">
        <v>793</v>
      </c>
      <c r="AD73" s="44" t="s">
        <v>794</v>
      </c>
      <c r="AE73" s="44" t="s">
        <v>795</v>
      </c>
      <c r="AF73" s="44" t="s">
        <v>19</v>
      </c>
      <c r="AG73" s="44" t="s">
        <v>127</v>
      </c>
      <c r="AH73" s="44" t="s">
        <v>127</v>
      </c>
      <c r="AI73" s="44" t="s">
        <v>48</v>
      </c>
      <c r="AJ73" s="44" t="s">
        <v>130</v>
      </c>
      <c r="AK73" s="43">
        <v>22</v>
      </c>
      <c r="AL73" s="44" t="s">
        <v>133</v>
      </c>
      <c r="AM73" s="43">
        <v>2000000</v>
      </c>
      <c r="AN73" s="44" t="s">
        <v>131</v>
      </c>
      <c r="AO73" s="45">
        <v>2.0000000000000001E-4</v>
      </c>
      <c r="AP73" s="44" t="s">
        <v>132</v>
      </c>
      <c r="AQ73" s="44" t="s">
        <v>47</v>
      </c>
      <c r="AR73" s="44" t="s">
        <v>19</v>
      </c>
      <c r="AS73" s="44" t="s">
        <v>19</v>
      </c>
      <c r="AT73" s="44" t="s">
        <v>19</v>
      </c>
      <c r="AU73" s="44" t="s">
        <v>19</v>
      </c>
      <c r="AV73" s="44" t="s">
        <v>19</v>
      </c>
    </row>
    <row r="74" spans="1:48" x14ac:dyDescent="0.3">
      <c r="A74" s="43">
        <v>37718</v>
      </c>
      <c r="B74" s="44" t="s">
        <v>431</v>
      </c>
      <c r="C74" s="44" t="s">
        <v>127</v>
      </c>
      <c r="D74" s="44" t="s">
        <v>127</v>
      </c>
      <c r="E74" s="44" t="s">
        <v>19</v>
      </c>
      <c r="F74" s="45">
        <v>1</v>
      </c>
      <c r="G74" s="42"/>
      <c r="H74" s="45">
        <v>1</v>
      </c>
      <c r="I74" s="42"/>
      <c r="J74" s="45">
        <v>1</v>
      </c>
      <c r="K74" s="42"/>
      <c r="L74" s="45">
        <v>250</v>
      </c>
      <c r="M74" s="42"/>
      <c r="N74" s="44" t="s">
        <v>128</v>
      </c>
      <c r="O74" s="45">
        <v>1</v>
      </c>
      <c r="P74" s="44" t="s">
        <v>452</v>
      </c>
      <c r="Q74" s="42"/>
      <c r="R74" s="46">
        <v>44301</v>
      </c>
      <c r="S74" s="44" t="s">
        <v>19</v>
      </c>
      <c r="T74" s="43">
        <v>35218</v>
      </c>
      <c r="U74" s="44" t="s">
        <v>431</v>
      </c>
      <c r="V74" s="44" t="s">
        <v>19</v>
      </c>
      <c r="W74" s="44" t="s">
        <v>127</v>
      </c>
      <c r="X74" s="44" t="s">
        <v>192</v>
      </c>
      <c r="Y74" s="44" t="s">
        <v>129</v>
      </c>
      <c r="Z74" s="44" t="s">
        <v>792</v>
      </c>
      <c r="AA74" s="44" t="s">
        <v>443</v>
      </c>
      <c r="AB74" s="46">
        <v>44373</v>
      </c>
      <c r="AC74" s="44" t="s">
        <v>793</v>
      </c>
      <c r="AD74" s="44" t="s">
        <v>794</v>
      </c>
      <c r="AE74" s="44" t="s">
        <v>795</v>
      </c>
      <c r="AF74" s="44" t="s">
        <v>19</v>
      </c>
      <c r="AG74" s="44" t="s">
        <v>127</v>
      </c>
      <c r="AH74" s="44" t="s">
        <v>127</v>
      </c>
      <c r="AI74" s="44" t="s">
        <v>48</v>
      </c>
      <c r="AJ74" s="44" t="s">
        <v>130</v>
      </c>
      <c r="AK74" s="43">
        <v>22</v>
      </c>
      <c r="AL74" s="44" t="s">
        <v>133</v>
      </c>
      <c r="AM74" s="43">
        <v>2000000</v>
      </c>
      <c r="AN74" s="44" t="s">
        <v>131</v>
      </c>
      <c r="AO74" s="45">
        <v>2.0000000000000001E-4</v>
      </c>
      <c r="AP74" s="44" t="s">
        <v>132</v>
      </c>
      <c r="AQ74" s="44" t="s">
        <v>47</v>
      </c>
      <c r="AR74" s="44" t="s">
        <v>19</v>
      </c>
      <c r="AS74" s="44" t="s">
        <v>19</v>
      </c>
      <c r="AT74" s="44" t="s">
        <v>19</v>
      </c>
      <c r="AU74" s="44" t="s">
        <v>19</v>
      </c>
      <c r="AV74" s="44" t="s">
        <v>19</v>
      </c>
    </row>
    <row r="75" spans="1:48" x14ac:dyDescent="0.3">
      <c r="A75" s="43">
        <v>37719</v>
      </c>
      <c r="B75" s="44" t="s">
        <v>457</v>
      </c>
      <c r="C75" s="44" t="s">
        <v>127</v>
      </c>
      <c r="D75" s="44" t="s">
        <v>127</v>
      </c>
      <c r="E75" s="44" t="s">
        <v>19</v>
      </c>
      <c r="F75" s="45">
        <v>1</v>
      </c>
      <c r="G75" s="42"/>
      <c r="H75" s="45">
        <v>1</v>
      </c>
      <c r="I75" s="42"/>
      <c r="J75" s="45">
        <v>1</v>
      </c>
      <c r="K75" s="42"/>
      <c r="L75" s="45">
        <v>250</v>
      </c>
      <c r="M75" s="42"/>
      <c r="N75" s="44" t="s">
        <v>128</v>
      </c>
      <c r="O75" s="45">
        <v>1</v>
      </c>
      <c r="P75" s="44" t="s">
        <v>456</v>
      </c>
      <c r="Q75" s="42"/>
      <c r="R75" s="46">
        <v>44301</v>
      </c>
      <c r="S75" s="44" t="s">
        <v>19</v>
      </c>
      <c r="T75" s="43">
        <v>35219</v>
      </c>
      <c r="U75" s="44" t="s">
        <v>457</v>
      </c>
      <c r="V75" s="44" t="s">
        <v>19</v>
      </c>
      <c r="W75" s="44" t="s">
        <v>127</v>
      </c>
      <c r="X75" s="44" t="s">
        <v>454</v>
      </c>
      <c r="Y75" s="44" t="s">
        <v>129</v>
      </c>
      <c r="Z75" s="44" t="s">
        <v>796</v>
      </c>
      <c r="AA75" s="44" t="s">
        <v>458</v>
      </c>
      <c r="AB75" s="46">
        <v>44376</v>
      </c>
      <c r="AC75" s="44" t="s">
        <v>465</v>
      </c>
      <c r="AD75" s="44" t="s">
        <v>797</v>
      </c>
      <c r="AE75" s="44" t="s">
        <v>798</v>
      </c>
      <c r="AF75" s="44" t="s">
        <v>19</v>
      </c>
      <c r="AG75" s="44" t="s">
        <v>127</v>
      </c>
      <c r="AH75" s="44" t="s">
        <v>127</v>
      </c>
      <c r="AI75" s="44" t="s">
        <v>48</v>
      </c>
      <c r="AJ75" s="44" t="s">
        <v>130</v>
      </c>
      <c r="AK75" s="43">
        <v>22</v>
      </c>
      <c r="AL75" s="44" t="s">
        <v>133</v>
      </c>
      <c r="AM75" s="43">
        <v>2000000</v>
      </c>
      <c r="AN75" s="44" t="s">
        <v>131</v>
      </c>
      <c r="AO75" s="45">
        <v>2.0000000000000001E-4</v>
      </c>
      <c r="AP75" s="44" t="s">
        <v>132</v>
      </c>
      <c r="AQ75" s="44" t="s">
        <v>47</v>
      </c>
      <c r="AR75" s="44" t="s">
        <v>19</v>
      </c>
      <c r="AS75" s="44" t="s">
        <v>19</v>
      </c>
      <c r="AT75" s="44" t="s">
        <v>19</v>
      </c>
      <c r="AU75" s="44" t="s">
        <v>19</v>
      </c>
      <c r="AV75" s="44" t="s">
        <v>19</v>
      </c>
    </row>
    <row r="76" spans="1:48" x14ac:dyDescent="0.3">
      <c r="A76" s="43">
        <v>37720</v>
      </c>
      <c r="B76" s="44" t="s">
        <v>457</v>
      </c>
      <c r="C76" s="44" t="s">
        <v>127</v>
      </c>
      <c r="D76" s="44" t="s">
        <v>127</v>
      </c>
      <c r="E76" s="44" t="s">
        <v>19</v>
      </c>
      <c r="F76" s="45">
        <v>1</v>
      </c>
      <c r="G76" s="42"/>
      <c r="H76" s="45">
        <v>1</v>
      </c>
      <c r="I76" s="42"/>
      <c r="J76" s="45">
        <v>1</v>
      </c>
      <c r="K76" s="42"/>
      <c r="L76" s="45">
        <v>250</v>
      </c>
      <c r="M76" s="42"/>
      <c r="N76" s="44" t="s">
        <v>128</v>
      </c>
      <c r="O76" s="45">
        <v>1</v>
      </c>
      <c r="P76" s="44" t="s">
        <v>462</v>
      </c>
      <c r="Q76" s="42"/>
      <c r="R76" s="46">
        <v>44301</v>
      </c>
      <c r="S76" s="44" t="s">
        <v>19</v>
      </c>
      <c r="T76" s="43">
        <v>35219</v>
      </c>
      <c r="U76" s="44" t="s">
        <v>457</v>
      </c>
      <c r="V76" s="44" t="s">
        <v>19</v>
      </c>
      <c r="W76" s="44" t="s">
        <v>127</v>
      </c>
      <c r="X76" s="44" t="s">
        <v>454</v>
      </c>
      <c r="Y76" s="44" t="s">
        <v>129</v>
      </c>
      <c r="Z76" s="44" t="s">
        <v>796</v>
      </c>
      <c r="AA76" s="44" t="s">
        <v>458</v>
      </c>
      <c r="AB76" s="46">
        <v>44376</v>
      </c>
      <c r="AC76" s="44" t="s">
        <v>465</v>
      </c>
      <c r="AD76" s="44" t="s">
        <v>797</v>
      </c>
      <c r="AE76" s="44" t="s">
        <v>798</v>
      </c>
      <c r="AF76" s="44" t="s">
        <v>19</v>
      </c>
      <c r="AG76" s="44" t="s">
        <v>127</v>
      </c>
      <c r="AH76" s="44" t="s">
        <v>127</v>
      </c>
      <c r="AI76" s="44" t="s">
        <v>48</v>
      </c>
      <c r="AJ76" s="44" t="s">
        <v>130</v>
      </c>
      <c r="AK76" s="43">
        <v>22</v>
      </c>
      <c r="AL76" s="44" t="s">
        <v>133</v>
      </c>
      <c r="AM76" s="43">
        <v>2000000</v>
      </c>
      <c r="AN76" s="44" t="s">
        <v>131</v>
      </c>
      <c r="AO76" s="45">
        <v>2.0000000000000001E-4</v>
      </c>
      <c r="AP76" s="44" t="s">
        <v>132</v>
      </c>
      <c r="AQ76" s="44" t="s">
        <v>47</v>
      </c>
      <c r="AR76" s="44" t="s">
        <v>19</v>
      </c>
      <c r="AS76" s="44" t="s">
        <v>19</v>
      </c>
      <c r="AT76" s="44" t="s">
        <v>19</v>
      </c>
      <c r="AU76" s="44" t="s">
        <v>19</v>
      </c>
      <c r="AV76" s="44" t="s">
        <v>19</v>
      </c>
    </row>
    <row r="77" spans="1:48" x14ac:dyDescent="0.3">
      <c r="A77" s="43">
        <v>37721</v>
      </c>
      <c r="B77" s="44" t="s">
        <v>457</v>
      </c>
      <c r="C77" s="44" t="s">
        <v>127</v>
      </c>
      <c r="D77" s="44" t="s">
        <v>127</v>
      </c>
      <c r="E77" s="44" t="s">
        <v>19</v>
      </c>
      <c r="F77" s="45">
        <v>1</v>
      </c>
      <c r="G77" s="42"/>
      <c r="H77" s="45">
        <v>1</v>
      </c>
      <c r="I77" s="42"/>
      <c r="J77" s="45">
        <v>1</v>
      </c>
      <c r="K77" s="42"/>
      <c r="L77" s="45">
        <v>250</v>
      </c>
      <c r="M77" s="42"/>
      <c r="N77" s="44" t="s">
        <v>128</v>
      </c>
      <c r="O77" s="45">
        <v>1</v>
      </c>
      <c r="P77" s="44" t="s">
        <v>464</v>
      </c>
      <c r="Q77" s="42"/>
      <c r="R77" s="46">
        <v>44301</v>
      </c>
      <c r="S77" s="44" t="s">
        <v>19</v>
      </c>
      <c r="T77" s="43">
        <v>35219</v>
      </c>
      <c r="U77" s="44" t="s">
        <v>457</v>
      </c>
      <c r="V77" s="44" t="s">
        <v>19</v>
      </c>
      <c r="W77" s="44" t="s">
        <v>127</v>
      </c>
      <c r="X77" s="44" t="s">
        <v>454</v>
      </c>
      <c r="Y77" s="44" t="s">
        <v>129</v>
      </c>
      <c r="Z77" s="44" t="s">
        <v>796</v>
      </c>
      <c r="AA77" s="44" t="s">
        <v>458</v>
      </c>
      <c r="AB77" s="46">
        <v>44376</v>
      </c>
      <c r="AC77" s="44" t="s">
        <v>465</v>
      </c>
      <c r="AD77" s="44" t="s">
        <v>797</v>
      </c>
      <c r="AE77" s="44" t="s">
        <v>798</v>
      </c>
      <c r="AF77" s="44" t="s">
        <v>19</v>
      </c>
      <c r="AG77" s="44" t="s">
        <v>127</v>
      </c>
      <c r="AH77" s="44" t="s">
        <v>127</v>
      </c>
      <c r="AI77" s="44" t="s">
        <v>48</v>
      </c>
      <c r="AJ77" s="44" t="s">
        <v>130</v>
      </c>
      <c r="AK77" s="43">
        <v>22</v>
      </c>
      <c r="AL77" s="44" t="s">
        <v>133</v>
      </c>
      <c r="AM77" s="43">
        <v>2000000</v>
      </c>
      <c r="AN77" s="44" t="s">
        <v>131</v>
      </c>
      <c r="AO77" s="45">
        <v>2.0000000000000001E-4</v>
      </c>
      <c r="AP77" s="44" t="s">
        <v>132</v>
      </c>
      <c r="AQ77" s="44" t="s">
        <v>47</v>
      </c>
      <c r="AR77" s="44" t="s">
        <v>19</v>
      </c>
      <c r="AS77" s="44" t="s">
        <v>19</v>
      </c>
      <c r="AT77" s="44" t="s">
        <v>19</v>
      </c>
      <c r="AU77" s="44" t="s">
        <v>19</v>
      </c>
      <c r="AV77" s="44" t="s">
        <v>19</v>
      </c>
    </row>
    <row r="78" spans="1:48" x14ac:dyDescent="0.3">
      <c r="A78" s="43">
        <v>37722</v>
      </c>
      <c r="B78" s="44" t="s">
        <v>469</v>
      </c>
      <c r="C78" s="44" t="s">
        <v>127</v>
      </c>
      <c r="D78" s="44" t="s">
        <v>127</v>
      </c>
      <c r="E78" s="44" t="s">
        <v>19</v>
      </c>
      <c r="F78" s="45">
        <v>1</v>
      </c>
      <c r="G78" s="42"/>
      <c r="H78" s="45">
        <v>1</v>
      </c>
      <c r="I78" s="42"/>
      <c r="J78" s="45">
        <v>1</v>
      </c>
      <c r="K78" s="42"/>
      <c r="L78" s="45">
        <v>250</v>
      </c>
      <c r="M78" s="42"/>
      <c r="N78" s="44" t="s">
        <v>128</v>
      </c>
      <c r="O78" s="45">
        <v>1</v>
      </c>
      <c r="P78" s="44" t="s">
        <v>468</v>
      </c>
      <c r="Q78" s="42"/>
      <c r="R78" s="46">
        <v>44301</v>
      </c>
      <c r="S78" s="44" t="s">
        <v>19</v>
      </c>
      <c r="T78" s="43">
        <v>35220</v>
      </c>
      <c r="U78" s="44" t="s">
        <v>469</v>
      </c>
      <c r="V78" s="44" t="s">
        <v>19</v>
      </c>
      <c r="W78" s="44" t="s">
        <v>127</v>
      </c>
      <c r="X78" s="44" t="s">
        <v>466</v>
      </c>
      <c r="Y78" s="44" t="s">
        <v>129</v>
      </c>
      <c r="Z78" s="44" t="s">
        <v>799</v>
      </c>
      <c r="AA78" s="44" t="s">
        <v>470</v>
      </c>
      <c r="AB78" s="46">
        <v>44379</v>
      </c>
      <c r="AC78" s="44" t="s">
        <v>478</v>
      </c>
      <c r="AD78" s="44" t="s">
        <v>800</v>
      </c>
      <c r="AE78" s="44" t="s">
        <v>801</v>
      </c>
      <c r="AF78" s="44" t="s">
        <v>19</v>
      </c>
      <c r="AG78" s="44" t="s">
        <v>127</v>
      </c>
      <c r="AH78" s="44" t="s">
        <v>127</v>
      </c>
      <c r="AI78" s="44" t="s">
        <v>48</v>
      </c>
      <c r="AJ78" s="44" t="s">
        <v>130</v>
      </c>
      <c r="AK78" s="43">
        <v>21</v>
      </c>
      <c r="AL78" s="44" t="s">
        <v>110</v>
      </c>
      <c r="AM78" s="43">
        <v>2000000</v>
      </c>
      <c r="AN78" s="44" t="s">
        <v>131</v>
      </c>
      <c r="AO78" s="45">
        <v>2.0000000000000001E-4</v>
      </c>
      <c r="AP78" s="44" t="s">
        <v>132</v>
      </c>
      <c r="AQ78" s="44" t="s">
        <v>47</v>
      </c>
      <c r="AR78" s="44" t="s">
        <v>19</v>
      </c>
      <c r="AS78" s="44" t="s">
        <v>19</v>
      </c>
      <c r="AT78" s="44" t="s">
        <v>19</v>
      </c>
      <c r="AU78" s="44" t="s">
        <v>19</v>
      </c>
      <c r="AV78" s="44" t="s">
        <v>19</v>
      </c>
    </row>
    <row r="79" spans="1:48" x14ac:dyDescent="0.3">
      <c r="A79" s="43">
        <v>37723</v>
      </c>
      <c r="B79" s="44" t="s">
        <v>469</v>
      </c>
      <c r="C79" s="44" t="s">
        <v>127</v>
      </c>
      <c r="D79" s="44" t="s">
        <v>127</v>
      </c>
      <c r="E79" s="44" t="s">
        <v>19</v>
      </c>
      <c r="F79" s="45">
        <v>1</v>
      </c>
      <c r="G79" s="42"/>
      <c r="H79" s="45">
        <v>1</v>
      </c>
      <c r="I79" s="42"/>
      <c r="J79" s="45">
        <v>1</v>
      </c>
      <c r="K79" s="42"/>
      <c r="L79" s="45">
        <v>250</v>
      </c>
      <c r="M79" s="42"/>
      <c r="N79" s="44" t="s">
        <v>128</v>
      </c>
      <c r="O79" s="45">
        <v>1</v>
      </c>
      <c r="P79" s="44" t="s">
        <v>475</v>
      </c>
      <c r="Q79" s="42"/>
      <c r="R79" s="46">
        <v>44301</v>
      </c>
      <c r="S79" s="44" t="s">
        <v>19</v>
      </c>
      <c r="T79" s="43">
        <v>35220</v>
      </c>
      <c r="U79" s="44" t="s">
        <v>469</v>
      </c>
      <c r="V79" s="44" t="s">
        <v>19</v>
      </c>
      <c r="W79" s="44" t="s">
        <v>127</v>
      </c>
      <c r="X79" s="44" t="s">
        <v>466</v>
      </c>
      <c r="Y79" s="44" t="s">
        <v>129</v>
      </c>
      <c r="Z79" s="44" t="s">
        <v>799</v>
      </c>
      <c r="AA79" s="44" t="s">
        <v>470</v>
      </c>
      <c r="AB79" s="46">
        <v>44379</v>
      </c>
      <c r="AC79" s="44" t="s">
        <v>478</v>
      </c>
      <c r="AD79" s="44" t="s">
        <v>800</v>
      </c>
      <c r="AE79" s="44" t="s">
        <v>801</v>
      </c>
      <c r="AF79" s="44" t="s">
        <v>19</v>
      </c>
      <c r="AG79" s="44" t="s">
        <v>127</v>
      </c>
      <c r="AH79" s="44" t="s">
        <v>127</v>
      </c>
      <c r="AI79" s="44" t="s">
        <v>48</v>
      </c>
      <c r="AJ79" s="44" t="s">
        <v>130</v>
      </c>
      <c r="AK79" s="43">
        <v>21</v>
      </c>
      <c r="AL79" s="44" t="s">
        <v>110</v>
      </c>
      <c r="AM79" s="43">
        <v>2000000</v>
      </c>
      <c r="AN79" s="44" t="s">
        <v>131</v>
      </c>
      <c r="AO79" s="45">
        <v>2.0000000000000001E-4</v>
      </c>
      <c r="AP79" s="44" t="s">
        <v>132</v>
      </c>
      <c r="AQ79" s="44" t="s">
        <v>47</v>
      </c>
      <c r="AR79" s="44" t="s">
        <v>19</v>
      </c>
      <c r="AS79" s="44" t="s">
        <v>19</v>
      </c>
      <c r="AT79" s="44" t="s">
        <v>19</v>
      </c>
      <c r="AU79" s="44" t="s">
        <v>19</v>
      </c>
      <c r="AV79" s="44" t="s">
        <v>19</v>
      </c>
    </row>
    <row r="80" spans="1:48" x14ac:dyDescent="0.3">
      <c r="A80" s="43">
        <v>37724</v>
      </c>
      <c r="B80" s="44" t="s">
        <v>469</v>
      </c>
      <c r="C80" s="44" t="s">
        <v>127</v>
      </c>
      <c r="D80" s="44" t="s">
        <v>127</v>
      </c>
      <c r="E80" s="44" t="s">
        <v>19</v>
      </c>
      <c r="F80" s="45">
        <v>1</v>
      </c>
      <c r="G80" s="42"/>
      <c r="H80" s="45">
        <v>1</v>
      </c>
      <c r="I80" s="42"/>
      <c r="J80" s="45">
        <v>1</v>
      </c>
      <c r="K80" s="42"/>
      <c r="L80" s="45">
        <v>250</v>
      </c>
      <c r="M80" s="42"/>
      <c r="N80" s="44" t="s">
        <v>128</v>
      </c>
      <c r="O80" s="45">
        <v>1</v>
      </c>
      <c r="P80" s="44" t="s">
        <v>477</v>
      </c>
      <c r="Q80" s="42"/>
      <c r="R80" s="46">
        <v>44301</v>
      </c>
      <c r="S80" s="44" t="s">
        <v>19</v>
      </c>
      <c r="T80" s="43">
        <v>35220</v>
      </c>
      <c r="U80" s="44" t="s">
        <v>469</v>
      </c>
      <c r="V80" s="44" t="s">
        <v>19</v>
      </c>
      <c r="W80" s="44" t="s">
        <v>127</v>
      </c>
      <c r="X80" s="44" t="s">
        <v>466</v>
      </c>
      <c r="Y80" s="44" t="s">
        <v>129</v>
      </c>
      <c r="Z80" s="44" t="s">
        <v>799</v>
      </c>
      <c r="AA80" s="44" t="s">
        <v>470</v>
      </c>
      <c r="AB80" s="46">
        <v>44379</v>
      </c>
      <c r="AC80" s="44" t="s">
        <v>478</v>
      </c>
      <c r="AD80" s="44" t="s">
        <v>800</v>
      </c>
      <c r="AE80" s="44" t="s">
        <v>801</v>
      </c>
      <c r="AF80" s="44" t="s">
        <v>19</v>
      </c>
      <c r="AG80" s="44" t="s">
        <v>127</v>
      </c>
      <c r="AH80" s="44" t="s">
        <v>127</v>
      </c>
      <c r="AI80" s="44" t="s">
        <v>48</v>
      </c>
      <c r="AJ80" s="44" t="s">
        <v>130</v>
      </c>
      <c r="AK80" s="43">
        <v>21</v>
      </c>
      <c r="AL80" s="44" t="s">
        <v>110</v>
      </c>
      <c r="AM80" s="43">
        <v>2000000</v>
      </c>
      <c r="AN80" s="44" t="s">
        <v>131</v>
      </c>
      <c r="AO80" s="45">
        <v>2.0000000000000001E-4</v>
      </c>
      <c r="AP80" s="44" t="s">
        <v>132</v>
      </c>
      <c r="AQ80" s="44" t="s">
        <v>47</v>
      </c>
      <c r="AR80" s="44" t="s">
        <v>19</v>
      </c>
      <c r="AS80" s="44" t="s">
        <v>19</v>
      </c>
      <c r="AT80" s="44" t="s">
        <v>19</v>
      </c>
      <c r="AU80" s="44" t="s">
        <v>19</v>
      </c>
      <c r="AV80" s="44" t="s">
        <v>19</v>
      </c>
    </row>
    <row r="81" spans="1:48" x14ac:dyDescent="0.3">
      <c r="A81" s="43">
        <v>37725</v>
      </c>
      <c r="B81" s="44" t="s">
        <v>482</v>
      </c>
      <c r="C81" s="44" t="s">
        <v>127</v>
      </c>
      <c r="D81" s="44" t="s">
        <v>127</v>
      </c>
      <c r="E81" s="44" t="s">
        <v>19</v>
      </c>
      <c r="F81" s="45">
        <v>1</v>
      </c>
      <c r="G81" s="42"/>
      <c r="H81" s="45">
        <v>1</v>
      </c>
      <c r="I81" s="42"/>
      <c r="J81" s="45">
        <v>1</v>
      </c>
      <c r="K81" s="42"/>
      <c r="L81" s="45">
        <v>250</v>
      </c>
      <c r="M81" s="42"/>
      <c r="N81" s="44" t="s">
        <v>128</v>
      </c>
      <c r="O81" s="45">
        <v>1</v>
      </c>
      <c r="P81" s="44" t="s">
        <v>481</v>
      </c>
      <c r="Q81" s="42"/>
      <c r="R81" s="46">
        <v>44301</v>
      </c>
      <c r="S81" s="44" t="s">
        <v>19</v>
      </c>
      <c r="T81" s="43">
        <v>35221</v>
      </c>
      <c r="U81" s="44" t="s">
        <v>482</v>
      </c>
      <c r="V81" s="44" t="s">
        <v>19</v>
      </c>
      <c r="W81" s="44" t="s">
        <v>127</v>
      </c>
      <c r="X81" s="44" t="s">
        <v>479</v>
      </c>
      <c r="Y81" s="44" t="s">
        <v>129</v>
      </c>
      <c r="Z81" s="44" t="s">
        <v>802</v>
      </c>
      <c r="AA81" s="44" t="s">
        <v>483</v>
      </c>
      <c r="AB81" s="46">
        <v>44382</v>
      </c>
      <c r="AC81" s="44" t="s">
        <v>490</v>
      </c>
      <c r="AD81" s="44" t="s">
        <v>803</v>
      </c>
      <c r="AE81" s="44" t="s">
        <v>804</v>
      </c>
      <c r="AF81" s="44" t="s">
        <v>19</v>
      </c>
      <c r="AG81" s="44" t="s">
        <v>127</v>
      </c>
      <c r="AH81" s="44" t="s">
        <v>127</v>
      </c>
      <c r="AI81" s="44" t="s">
        <v>48</v>
      </c>
      <c r="AJ81" s="44" t="s">
        <v>130</v>
      </c>
      <c r="AK81" s="43">
        <v>21</v>
      </c>
      <c r="AL81" s="44" t="s">
        <v>110</v>
      </c>
      <c r="AM81" s="43">
        <v>2000000</v>
      </c>
      <c r="AN81" s="44" t="s">
        <v>131</v>
      </c>
      <c r="AO81" s="45">
        <v>2.0000000000000001E-4</v>
      </c>
      <c r="AP81" s="44" t="s">
        <v>132</v>
      </c>
      <c r="AQ81" s="44" t="s">
        <v>47</v>
      </c>
      <c r="AR81" s="44" t="s">
        <v>19</v>
      </c>
      <c r="AS81" s="44" t="s">
        <v>19</v>
      </c>
      <c r="AT81" s="44" t="s">
        <v>19</v>
      </c>
      <c r="AU81" s="44" t="s">
        <v>19</v>
      </c>
      <c r="AV81" s="44" t="s">
        <v>19</v>
      </c>
    </row>
    <row r="82" spans="1:48" x14ac:dyDescent="0.3">
      <c r="A82" s="43">
        <v>37726</v>
      </c>
      <c r="B82" s="44" t="s">
        <v>482</v>
      </c>
      <c r="C82" s="44" t="s">
        <v>127</v>
      </c>
      <c r="D82" s="44" t="s">
        <v>127</v>
      </c>
      <c r="E82" s="44" t="s">
        <v>19</v>
      </c>
      <c r="F82" s="45">
        <v>1</v>
      </c>
      <c r="G82" s="42"/>
      <c r="H82" s="45">
        <v>1</v>
      </c>
      <c r="I82" s="42"/>
      <c r="J82" s="45">
        <v>1</v>
      </c>
      <c r="K82" s="42"/>
      <c r="L82" s="45">
        <v>250</v>
      </c>
      <c r="M82" s="42"/>
      <c r="N82" s="44" t="s">
        <v>128</v>
      </c>
      <c r="O82" s="45">
        <v>1</v>
      </c>
      <c r="P82" s="44" t="s">
        <v>487</v>
      </c>
      <c r="Q82" s="42"/>
      <c r="R82" s="46">
        <v>44301</v>
      </c>
      <c r="S82" s="44" t="s">
        <v>19</v>
      </c>
      <c r="T82" s="43">
        <v>35221</v>
      </c>
      <c r="U82" s="44" t="s">
        <v>482</v>
      </c>
      <c r="V82" s="44" t="s">
        <v>19</v>
      </c>
      <c r="W82" s="44" t="s">
        <v>127</v>
      </c>
      <c r="X82" s="44" t="s">
        <v>479</v>
      </c>
      <c r="Y82" s="44" t="s">
        <v>129</v>
      </c>
      <c r="Z82" s="44" t="s">
        <v>802</v>
      </c>
      <c r="AA82" s="44" t="s">
        <v>483</v>
      </c>
      <c r="AB82" s="46">
        <v>44382</v>
      </c>
      <c r="AC82" s="44" t="s">
        <v>490</v>
      </c>
      <c r="AD82" s="44" t="s">
        <v>803</v>
      </c>
      <c r="AE82" s="44" t="s">
        <v>804</v>
      </c>
      <c r="AF82" s="44" t="s">
        <v>19</v>
      </c>
      <c r="AG82" s="44" t="s">
        <v>127</v>
      </c>
      <c r="AH82" s="44" t="s">
        <v>127</v>
      </c>
      <c r="AI82" s="44" t="s">
        <v>48</v>
      </c>
      <c r="AJ82" s="44" t="s">
        <v>130</v>
      </c>
      <c r="AK82" s="43">
        <v>21</v>
      </c>
      <c r="AL82" s="44" t="s">
        <v>110</v>
      </c>
      <c r="AM82" s="43">
        <v>2000000</v>
      </c>
      <c r="AN82" s="44" t="s">
        <v>131</v>
      </c>
      <c r="AO82" s="45">
        <v>2.0000000000000001E-4</v>
      </c>
      <c r="AP82" s="44" t="s">
        <v>132</v>
      </c>
      <c r="AQ82" s="44" t="s">
        <v>47</v>
      </c>
      <c r="AR82" s="44" t="s">
        <v>19</v>
      </c>
      <c r="AS82" s="44" t="s">
        <v>19</v>
      </c>
      <c r="AT82" s="44" t="s">
        <v>19</v>
      </c>
      <c r="AU82" s="44" t="s">
        <v>19</v>
      </c>
      <c r="AV82" s="44" t="s">
        <v>19</v>
      </c>
    </row>
    <row r="83" spans="1:48" x14ac:dyDescent="0.3">
      <c r="A83" s="43">
        <v>37727</v>
      </c>
      <c r="B83" s="44" t="s">
        <v>482</v>
      </c>
      <c r="C83" s="44" t="s">
        <v>127</v>
      </c>
      <c r="D83" s="44" t="s">
        <v>127</v>
      </c>
      <c r="E83" s="44" t="s">
        <v>19</v>
      </c>
      <c r="F83" s="45">
        <v>1</v>
      </c>
      <c r="G83" s="42"/>
      <c r="H83" s="45">
        <v>1</v>
      </c>
      <c r="I83" s="42"/>
      <c r="J83" s="45">
        <v>1</v>
      </c>
      <c r="K83" s="42"/>
      <c r="L83" s="45">
        <v>250</v>
      </c>
      <c r="M83" s="42"/>
      <c r="N83" s="44" t="s">
        <v>128</v>
      </c>
      <c r="O83" s="45">
        <v>1</v>
      </c>
      <c r="P83" s="44" t="s">
        <v>489</v>
      </c>
      <c r="Q83" s="42"/>
      <c r="R83" s="46">
        <v>44301</v>
      </c>
      <c r="S83" s="44" t="s">
        <v>19</v>
      </c>
      <c r="T83" s="43">
        <v>35221</v>
      </c>
      <c r="U83" s="44" t="s">
        <v>482</v>
      </c>
      <c r="V83" s="44" t="s">
        <v>19</v>
      </c>
      <c r="W83" s="44" t="s">
        <v>127</v>
      </c>
      <c r="X83" s="44" t="s">
        <v>479</v>
      </c>
      <c r="Y83" s="44" t="s">
        <v>129</v>
      </c>
      <c r="Z83" s="44" t="s">
        <v>802</v>
      </c>
      <c r="AA83" s="44" t="s">
        <v>483</v>
      </c>
      <c r="AB83" s="46">
        <v>44382</v>
      </c>
      <c r="AC83" s="44" t="s">
        <v>490</v>
      </c>
      <c r="AD83" s="44" t="s">
        <v>803</v>
      </c>
      <c r="AE83" s="44" t="s">
        <v>804</v>
      </c>
      <c r="AF83" s="44" t="s">
        <v>19</v>
      </c>
      <c r="AG83" s="44" t="s">
        <v>127</v>
      </c>
      <c r="AH83" s="44" t="s">
        <v>127</v>
      </c>
      <c r="AI83" s="44" t="s">
        <v>48</v>
      </c>
      <c r="AJ83" s="44" t="s">
        <v>130</v>
      </c>
      <c r="AK83" s="43">
        <v>21</v>
      </c>
      <c r="AL83" s="44" t="s">
        <v>110</v>
      </c>
      <c r="AM83" s="43">
        <v>2000000</v>
      </c>
      <c r="AN83" s="44" t="s">
        <v>131</v>
      </c>
      <c r="AO83" s="45">
        <v>2.0000000000000001E-4</v>
      </c>
      <c r="AP83" s="44" t="s">
        <v>132</v>
      </c>
      <c r="AQ83" s="44" t="s">
        <v>47</v>
      </c>
      <c r="AR83" s="44" t="s">
        <v>19</v>
      </c>
      <c r="AS83" s="44" t="s">
        <v>19</v>
      </c>
      <c r="AT83" s="44" t="s">
        <v>19</v>
      </c>
      <c r="AU83" s="44" t="s">
        <v>19</v>
      </c>
      <c r="AV83" s="44" t="s">
        <v>19</v>
      </c>
    </row>
    <row r="84" spans="1:48" x14ac:dyDescent="0.3">
      <c r="A84" s="43">
        <v>37728</v>
      </c>
      <c r="B84" s="44" t="s">
        <v>494</v>
      </c>
      <c r="C84" s="44" t="s">
        <v>127</v>
      </c>
      <c r="D84" s="44" t="s">
        <v>127</v>
      </c>
      <c r="E84" s="44" t="s">
        <v>19</v>
      </c>
      <c r="F84" s="45">
        <v>1</v>
      </c>
      <c r="G84" s="42"/>
      <c r="H84" s="45">
        <v>1</v>
      </c>
      <c r="I84" s="42"/>
      <c r="J84" s="45">
        <v>1</v>
      </c>
      <c r="K84" s="42"/>
      <c r="L84" s="45">
        <v>250</v>
      </c>
      <c r="M84" s="42"/>
      <c r="N84" s="44" t="s">
        <v>128</v>
      </c>
      <c r="O84" s="45">
        <v>1</v>
      </c>
      <c r="P84" s="44" t="s">
        <v>493</v>
      </c>
      <c r="Q84" s="42"/>
      <c r="R84" s="46">
        <v>44301</v>
      </c>
      <c r="S84" s="44" t="s">
        <v>19</v>
      </c>
      <c r="T84" s="43">
        <v>35222</v>
      </c>
      <c r="U84" s="44" t="s">
        <v>494</v>
      </c>
      <c r="V84" s="44" t="s">
        <v>19</v>
      </c>
      <c r="W84" s="44" t="s">
        <v>127</v>
      </c>
      <c r="X84" s="44" t="s">
        <v>491</v>
      </c>
      <c r="Y84" s="44" t="s">
        <v>129</v>
      </c>
      <c r="Z84" s="44" t="s">
        <v>805</v>
      </c>
      <c r="AA84" s="44" t="s">
        <v>495</v>
      </c>
      <c r="AB84" s="46">
        <v>44385</v>
      </c>
      <c r="AC84" s="44" t="s">
        <v>502</v>
      </c>
      <c r="AD84" s="44" t="s">
        <v>806</v>
      </c>
      <c r="AE84" s="44" t="s">
        <v>807</v>
      </c>
      <c r="AF84" s="44" t="s">
        <v>19</v>
      </c>
      <c r="AG84" s="44" t="s">
        <v>127</v>
      </c>
      <c r="AH84" s="44" t="s">
        <v>127</v>
      </c>
      <c r="AI84" s="44" t="s">
        <v>48</v>
      </c>
      <c r="AJ84" s="44" t="s">
        <v>130</v>
      </c>
      <c r="AK84" s="43">
        <v>21</v>
      </c>
      <c r="AL84" s="44" t="s">
        <v>110</v>
      </c>
      <c r="AM84" s="43">
        <v>2000000</v>
      </c>
      <c r="AN84" s="44" t="s">
        <v>131</v>
      </c>
      <c r="AO84" s="45">
        <v>2.0000000000000001E-4</v>
      </c>
      <c r="AP84" s="44" t="s">
        <v>132</v>
      </c>
      <c r="AQ84" s="44" t="s">
        <v>47</v>
      </c>
      <c r="AR84" s="44" t="s">
        <v>19</v>
      </c>
      <c r="AS84" s="44" t="s">
        <v>19</v>
      </c>
      <c r="AT84" s="44" t="s">
        <v>19</v>
      </c>
      <c r="AU84" s="44" t="s">
        <v>19</v>
      </c>
      <c r="AV84" s="44" t="s">
        <v>19</v>
      </c>
    </row>
    <row r="85" spans="1:48" x14ac:dyDescent="0.3">
      <c r="A85" s="43">
        <v>37729</v>
      </c>
      <c r="B85" s="44" t="s">
        <v>494</v>
      </c>
      <c r="C85" s="44" t="s">
        <v>127</v>
      </c>
      <c r="D85" s="44" t="s">
        <v>127</v>
      </c>
      <c r="E85" s="44" t="s">
        <v>19</v>
      </c>
      <c r="F85" s="45">
        <v>1</v>
      </c>
      <c r="G85" s="42"/>
      <c r="H85" s="45">
        <v>1</v>
      </c>
      <c r="I85" s="42"/>
      <c r="J85" s="45">
        <v>1</v>
      </c>
      <c r="K85" s="42"/>
      <c r="L85" s="45">
        <v>250</v>
      </c>
      <c r="M85" s="42"/>
      <c r="N85" s="44" t="s">
        <v>128</v>
      </c>
      <c r="O85" s="45">
        <v>1</v>
      </c>
      <c r="P85" s="44" t="s">
        <v>499</v>
      </c>
      <c r="Q85" s="42"/>
      <c r="R85" s="46">
        <v>44301</v>
      </c>
      <c r="S85" s="44" t="s">
        <v>19</v>
      </c>
      <c r="T85" s="43">
        <v>35222</v>
      </c>
      <c r="U85" s="44" t="s">
        <v>494</v>
      </c>
      <c r="V85" s="44" t="s">
        <v>19</v>
      </c>
      <c r="W85" s="44" t="s">
        <v>127</v>
      </c>
      <c r="X85" s="44" t="s">
        <v>491</v>
      </c>
      <c r="Y85" s="44" t="s">
        <v>129</v>
      </c>
      <c r="Z85" s="44" t="s">
        <v>805</v>
      </c>
      <c r="AA85" s="44" t="s">
        <v>495</v>
      </c>
      <c r="AB85" s="46">
        <v>44385</v>
      </c>
      <c r="AC85" s="44" t="s">
        <v>502</v>
      </c>
      <c r="AD85" s="44" t="s">
        <v>806</v>
      </c>
      <c r="AE85" s="44" t="s">
        <v>807</v>
      </c>
      <c r="AF85" s="44" t="s">
        <v>19</v>
      </c>
      <c r="AG85" s="44" t="s">
        <v>127</v>
      </c>
      <c r="AH85" s="44" t="s">
        <v>127</v>
      </c>
      <c r="AI85" s="44" t="s">
        <v>48</v>
      </c>
      <c r="AJ85" s="44" t="s">
        <v>130</v>
      </c>
      <c r="AK85" s="43">
        <v>21</v>
      </c>
      <c r="AL85" s="44" t="s">
        <v>110</v>
      </c>
      <c r="AM85" s="43">
        <v>2000000</v>
      </c>
      <c r="AN85" s="44" t="s">
        <v>131</v>
      </c>
      <c r="AO85" s="45">
        <v>2.0000000000000001E-4</v>
      </c>
      <c r="AP85" s="44" t="s">
        <v>132</v>
      </c>
      <c r="AQ85" s="44" t="s">
        <v>47</v>
      </c>
      <c r="AR85" s="44" t="s">
        <v>19</v>
      </c>
      <c r="AS85" s="44" t="s">
        <v>19</v>
      </c>
      <c r="AT85" s="44" t="s">
        <v>19</v>
      </c>
      <c r="AU85" s="44" t="s">
        <v>19</v>
      </c>
      <c r="AV85" s="44" t="s">
        <v>19</v>
      </c>
    </row>
    <row r="86" spans="1:48" x14ac:dyDescent="0.3">
      <c r="A86" s="43">
        <v>37730</v>
      </c>
      <c r="B86" s="44" t="s">
        <v>494</v>
      </c>
      <c r="C86" s="44" t="s">
        <v>127</v>
      </c>
      <c r="D86" s="44" t="s">
        <v>127</v>
      </c>
      <c r="E86" s="44" t="s">
        <v>19</v>
      </c>
      <c r="F86" s="45">
        <v>1</v>
      </c>
      <c r="G86" s="42"/>
      <c r="H86" s="45">
        <v>1</v>
      </c>
      <c r="I86" s="42"/>
      <c r="J86" s="45">
        <v>1</v>
      </c>
      <c r="K86" s="42"/>
      <c r="L86" s="45">
        <v>250</v>
      </c>
      <c r="M86" s="42"/>
      <c r="N86" s="44" t="s">
        <v>128</v>
      </c>
      <c r="O86" s="45">
        <v>1</v>
      </c>
      <c r="P86" s="44" t="s">
        <v>501</v>
      </c>
      <c r="Q86" s="42"/>
      <c r="R86" s="46">
        <v>44301</v>
      </c>
      <c r="S86" s="44" t="s">
        <v>19</v>
      </c>
      <c r="T86" s="43">
        <v>35222</v>
      </c>
      <c r="U86" s="44" t="s">
        <v>494</v>
      </c>
      <c r="V86" s="44" t="s">
        <v>19</v>
      </c>
      <c r="W86" s="44" t="s">
        <v>127</v>
      </c>
      <c r="X86" s="44" t="s">
        <v>491</v>
      </c>
      <c r="Y86" s="44" t="s">
        <v>129</v>
      </c>
      <c r="Z86" s="44" t="s">
        <v>805</v>
      </c>
      <c r="AA86" s="44" t="s">
        <v>495</v>
      </c>
      <c r="AB86" s="46">
        <v>44385</v>
      </c>
      <c r="AC86" s="44" t="s">
        <v>502</v>
      </c>
      <c r="AD86" s="44" t="s">
        <v>806</v>
      </c>
      <c r="AE86" s="44" t="s">
        <v>807</v>
      </c>
      <c r="AF86" s="44" t="s">
        <v>19</v>
      </c>
      <c r="AG86" s="44" t="s">
        <v>127</v>
      </c>
      <c r="AH86" s="44" t="s">
        <v>127</v>
      </c>
      <c r="AI86" s="44" t="s">
        <v>48</v>
      </c>
      <c r="AJ86" s="44" t="s">
        <v>130</v>
      </c>
      <c r="AK86" s="43">
        <v>21</v>
      </c>
      <c r="AL86" s="44" t="s">
        <v>110</v>
      </c>
      <c r="AM86" s="43">
        <v>2000000</v>
      </c>
      <c r="AN86" s="44" t="s">
        <v>131</v>
      </c>
      <c r="AO86" s="45">
        <v>2.0000000000000001E-4</v>
      </c>
      <c r="AP86" s="44" t="s">
        <v>132</v>
      </c>
      <c r="AQ86" s="44" t="s">
        <v>47</v>
      </c>
      <c r="AR86" s="44" t="s">
        <v>19</v>
      </c>
      <c r="AS86" s="44" t="s">
        <v>19</v>
      </c>
      <c r="AT86" s="44" t="s">
        <v>19</v>
      </c>
      <c r="AU86" s="44" t="s">
        <v>19</v>
      </c>
      <c r="AV86" s="44" t="s">
        <v>19</v>
      </c>
    </row>
    <row r="87" spans="1:48" x14ac:dyDescent="0.3">
      <c r="A87" s="43">
        <v>37731</v>
      </c>
      <c r="B87" s="44" t="s">
        <v>506</v>
      </c>
      <c r="C87" s="44" t="s">
        <v>127</v>
      </c>
      <c r="D87" s="44" t="s">
        <v>127</v>
      </c>
      <c r="E87" s="44" t="s">
        <v>19</v>
      </c>
      <c r="F87" s="45">
        <v>1</v>
      </c>
      <c r="G87" s="42"/>
      <c r="H87" s="45">
        <v>1</v>
      </c>
      <c r="I87" s="42"/>
      <c r="J87" s="45">
        <v>1</v>
      </c>
      <c r="K87" s="42"/>
      <c r="L87" s="45">
        <v>250</v>
      </c>
      <c r="M87" s="42"/>
      <c r="N87" s="44" t="s">
        <v>128</v>
      </c>
      <c r="O87" s="45">
        <v>1</v>
      </c>
      <c r="P87" s="44" t="s">
        <v>505</v>
      </c>
      <c r="Q87" s="42"/>
      <c r="R87" s="46">
        <v>44301</v>
      </c>
      <c r="S87" s="44" t="s">
        <v>19</v>
      </c>
      <c r="T87" s="43">
        <v>35223</v>
      </c>
      <c r="U87" s="44" t="s">
        <v>506</v>
      </c>
      <c r="V87" s="44" t="s">
        <v>19</v>
      </c>
      <c r="W87" s="44" t="s">
        <v>127</v>
      </c>
      <c r="X87" s="44" t="s">
        <v>503</v>
      </c>
      <c r="Y87" s="44" t="s">
        <v>129</v>
      </c>
      <c r="Z87" s="44" t="s">
        <v>808</v>
      </c>
      <c r="AA87" s="44" t="s">
        <v>507</v>
      </c>
      <c r="AB87" s="46">
        <v>44388</v>
      </c>
      <c r="AC87" s="44" t="s">
        <v>514</v>
      </c>
      <c r="AD87" s="44" t="s">
        <v>809</v>
      </c>
      <c r="AE87" s="44" t="s">
        <v>810</v>
      </c>
      <c r="AF87" s="44" t="s">
        <v>19</v>
      </c>
      <c r="AG87" s="44" t="s">
        <v>127</v>
      </c>
      <c r="AH87" s="44" t="s">
        <v>127</v>
      </c>
      <c r="AI87" s="44" t="s">
        <v>48</v>
      </c>
      <c r="AJ87" s="44" t="s">
        <v>130</v>
      </c>
      <c r="AK87" s="43">
        <v>21</v>
      </c>
      <c r="AL87" s="44" t="s">
        <v>110</v>
      </c>
      <c r="AM87" s="43">
        <v>2000000</v>
      </c>
      <c r="AN87" s="44" t="s">
        <v>131</v>
      </c>
      <c r="AO87" s="45">
        <v>2.0000000000000001E-4</v>
      </c>
      <c r="AP87" s="44" t="s">
        <v>132</v>
      </c>
      <c r="AQ87" s="44" t="s">
        <v>47</v>
      </c>
      <c r="AR87" s="44" t="s">
        <v>19</v>
      </c>
      <c r="AS87" s="44" t="s">
        <v>19</v>
      </c>
      <c r="AT87" s="44" t="s">
        <v>19</v>
      </c>
      <c r="AU87" s="44" t="s">
        <v>19</v>
      </c>
      <c r="AV87" s="44" t="s">
        <v>19</v>
      </c>
    </row>
    <row r="88" spans="1:48" x14ac:dyDescent="0.3">
      <c r="A88" s="43">
        <v>37732</v>
      </c>
      <c r="B88" s="44" t="s">
        <v>506</v>
      </c>
      <c r="C88" s="44" t="s">
        <v>127</v>
      </c>
      <c r="D88" s="44" t="s">
        <v>127</v>
      </c>
      <c r="E88" s="44" t="s">
        <v>19</v>
      </c>
      <c r="F88" s="45">
        <v>1</v>
      </c>
      <c r="G88" s="42"/>
      <c r="H88" s="45">
        <v>1</v>
      </c>
      <c r="I88" s="42"/>
      <c r="J88" s="45">
        <v>1</v>
      </c>
      <c r="K88" s="42"/>
      <c r="L88" s="45">
        <v>250</v>
      </c>
      <c r="M88" s="42"/>
      <c r="N88" s="44" t="s">
        <v>128</v>
      </c>
      <c r="O88" s="45">
        <v>1</v>
      </c>
      <c r="P88" s="44" t="s">
        <v>511</v>
      </c>
      <c r="Q88" s="42"/>
      <c r="R88" s="46">
        <v>44301</v>
      </c>
      <c r="S88" s="44" t="s">
        <v>19</v>
      </c>
      <c r="T88" s="43">
        <v>35223</v>
      </c>
      <c r="U88" s="44" t="s">
        <v>506</v>
      </c>
      <c r="V88" s="44" t="s">
        <v>19</v>
      </c>
      <c r="W88" s="44" t="s">
        <v>127</v>
      </c>
      <c r="X88" s="44" t="s">
        <v>503</v>
      </c>
      <c r="Y88" s="44" t="s">
        <v>129</v>
      </c>
      <c r="Z88" s="44" t="s">
        <v>808</v>
      </c>
      <c r="AA88" s="44" t="s">
        <v>507</v>
      </c>
      <c r="AB88" s="46">
        <v>44388</v>
      </c>
      <c r="AC88" s="44" t="s">
        <v>514</v>
      </c>
      <c r="AD88" s="44" t="s">
        <v>809</v>
      </c>
      <c r="AE88" s="44" t="s">
        <v>810</v>
      </c>
      <c r="AF88" s="44" t="s">
        <v>19</v>
      </c>
      <c r="AG88" s="44" t="s">
        <v>127</v>
      </c>
      <c r="AH88" s="44" t="s">
        <v>127</v>
      </c>
      <c r="AI88" s="44" t="s">
        <v>48</v>
      </c>
      <c r="AJ88" s="44" t="s">
        <v>130</v>
      </c>
      <c r="AK88" s="43">
        <v>21</v>
      </c>
      <c r="AL88" s="44" t="s">
        <v>110</v>
      </c>
      <c r="AM88" s="43">
        <v>2000000</v>
      </c>
      <c r="AN88" s="44" t="s">
        <v>131</v>
      </c>
      <c r="AO88" s="45">
        <v>2.0000000000000001E-4</v>
      </c>
      <c r="AP88" s="44" t="s">
        <v>132</v>
      </c>
      <c r="AQ88" s="44" t="s">
        <v>47</v>
      </c>
      <c r="AR88" s="44" t="s">
        <v>19</v>
      </c>
      <c r="AS88" s="44" t="s">
        <v>19</v>
      </c>
      <c r="AT88" s="44" t="s">
        <v>19</v>
      </c>
      <c r="AU88" s="44" t="s">
        <v>19</v>
      </c>
      <c r="AV88" s="44" t="s">
        <v>19</v>
      </c>
    </row>
    <row r="89" spans="1:48" x14ac:dyDescent="0.3">
      <c r="A89" s="43">
        <v>37733</v>
      </c>
      <c r="B89" s="44" t="s">
        <v>506</v>
      </c>
      <c r="C89" s="44" t="s">
        <v>127</v>
      </c>
      <c r="D89" s="44" t="s">
        <v>127</v>
      </c>
      <c r="E89" s="44" t="s">
        <v>19</v>
      </c>
      <c r="F89" s="45">
        <v>1</v>
      </c>
      <c r="G89" s="42"/>
      <c r="H89" s="45">
        <v>1</v>
      </c>
      <c r="I89" s="42"/>
      <c r="J89" s="45">
        <v>1</v>
      </c>
      <c r="K89" s="42"/>
      <c r="L89" s="45">
        <v>250</v>
      </c>
      <c r="M89" s="42"/>
      <c r="N89" s="44" t="s">
        <v>128</v>
      </c>
      <c r="O89" s="45">
        <v>1</v>
      </c>
      <c r="P89" s="44" t="s">
        <v>513</v>
      </c>
      <c r="Q89" s="42"/>
      <c r="R89" s="46">
        <v>44301</v>
      </c>
      <c r="S89" s="44" t="s">
        <v>19</v>
      </c>
      <c r="T89" s="43">
        <v>35223</v>
      </c>
      <c r="U89" s="44" t="s">
        <v>506</v>
      </c>
      <c r="V89" s="44" t="s">
        <v>19</v>
      </c>
      <c r="W89" s="44" t="s">
        <v>127</v>
      </c>
      <c r="X89" s="44" t="s">
        <v>503</v>
      </c>
      <c r="Y89" s="44" t="s">
        <v>129</v>
      </c>
      <c r="Z89" s="44" t="s">
        <v>808</v>
      </c>
      <c r="AA89" s="44" t="s">
        <v>507</v>
      </c>
      <c r="AB89" s="46">
        <v>44388</v>
      </c>
      <c r="AC89" s="44" t="s">
        <v>514</v>
      </c>
      <c r="AD89" s="44" t="s">
        <v>809</v>
      </c>
      <c r="AE89" s="44" t="s">
        <v>810</v>
      </c>
      <c r="AF89" s="44" t="s">
        <v>19</v>
      </c>
      <c r="AG89" s="44" t="s">
        <v>127</v>
      </c>
      <c r="AH89" s="44" t="s">
        <v>127</v>
      </c>
      <c r="AI89" s="44" t="s">
        <v>48</v>
      </c>
      <c r="AJ89" s="44" t="s">
        <v>130</v>
      </c>
      <c r="AK89" s="43">
        <v>21</v>
      </c>
      <c r="AL89" s="44" t="s">
        <v>110</v>
      </c>
      <c r="AM89" s="43">
        <v>2000000</v>
      </c>
      <c r="AN89" s="44" t="s">
        <v>131</v>
      </c>
      <c r="AO89" s="45">
        <v>2.0000000000000001E-4</v>
      </c>
      <c r="AP89" s="44" t="s">
        <v>132</v>
      </c>
      <c r="AQ89" s="44" t="s">
        <v>47</v>
      </c>
      <c r="AR89" s="44" t="s">
        <v>19</v>
      </c>
      <c r="AS89" s="44" t="s">
        <v>19</v>
      </c>
      <c r="AT89" s="44" t="s">
        <v>19</v>
      </c>
      <c r="AU89" s="44" t="s">
        <v>19</v>
      </c>
      <c r="AV89" s="44" t="s">
        <v>19</v>
      </c>
    </row>
    <row r="90" spans="1:48" x14ac:dyDescent="0.3">
      <c r="A90" s="43">
        <v>37734</v>
      </c>
      <c r="B90" s="44" t="s">
        <v>518</v>
      </c>
      <c r="C90" s="44" t="s">
        <v>127</v>
      </c>
      <c r="D90" s="44" t="s">
        <v>127</v>
      </c>
      <c r="E90" s="44" t="s">
        <v>19</v>
      </c>
      <c r="F90" s="45">
        <v>1</v>
      </c>
      <c r="G90" s="42"/>
      <c r="H90" s="45">
        <v>1</v>
      </c>
      <c r="I90" s="42"/>
      <c r="J90" s="45">
        <v>1</v>
      </c>
      <c r="K90" s="42"/>
      <c r="L90" s="45">
        <v>250</v>
      </c>
      <c r="M90" s="42"/>
      <c r="N90" s="44" t="s">
        <v>128</v>
      </c>
      <c r="O90" s="45">
        <v>1</v>
      </c>
      <c r="P90" s="44" t="s">
        <v>517</v>
      </c>
      <c r="Q90" s="42"/>
      <c r="R90" s="46">
        <v>44301</v>
      </c>
      <c r="S90" s="44" t="s">
        <v>19</v>
      </c>
      <c r="T90" s="43">
        <v>35224</v>
      </c>
      <c r="U90" s="44" t="s">
        <v>518</v>
      </c>
      <c r="V90" s="44" t="s">
        <v>19</v>
      </c>
      <c r="W90" s="44" t="s">
        <v>127</v>
      </c>
      <c r="X90" s="44" t="s">
        <v>515</v>
      </c>
      <c r="Y90" s="44" t="s">
        <v>129</v>
      </c>
      <c r="Z90" s="44" t="s">
        <v>811</v>
      </c>
      <c r="AA90" s="44" t="s">
        <v>519</v>
      </c>
      <c r="AB90" s="46">
        <v>44391</v>
      </c>
      <c r="AC90" s="44" t="s">
        <v>526</v>
      </c>
      <c r="AD90" s="44" t="s">
        <v>812</v>
      </c>
      <c r="AE90" s="44" t="s">
        <v>813</v>
      </c>
      <c r="AF90" s="44" t="s">
        <v>19</v>
      </c>
      <c r="AG90" s="44" t="s">
        <v>127</v>
      </c>
      <c r="AH90" s="44" t="s">
        <v>127</v>
      </c>
      <c r="AI90" s="44" t="s">
        <v>48</v>
      </c>
      <c r="AJ90" s="44" t="s">
        <v>130</v>
      </c>
      <c r="AK90" s="43">
        <v>21</v>
      </c>
      <c r="AL90" s="44" t="s">
        <v>110</v>
      </c>
      <c r="AM90" s="43">
        <v>2000000</v>
      </c>
      <c r="AN90" s="44" t="s">
        <v>131</v>
      </c>
      <c r="AO90" s="45">
        <v>2.0000000000000001E-4</v>
      </c>
      <c r="AP90" s="44" t="s">
        <v>132</v>
      </c>
      <c r="AQ90" s="44" t="s">
        <v>47</v>
      </c>
      <c r="AR90" s="44" t="s">
        <v>19</v>
      </c>
      <c r="AS90" s="44" t="s">
        <v>19</v>
      </c>
      <c r="AT90" s="44" t="s">
        <v>19</v>
      </c>
      <c r="AU90" s="44" t="s">
        <v>19</v>
      </c>
      <c r="AV90" s="44" t="s">
        <v>19</v>
      </c>
    </row>
    <row r="91" spans="1:48" x14ac:dyDescent="0.3">
      <c r="A91" s="43">
        <v>37735</v>
      </c>
      <c r="B91" s="44" t="s">
        <v>518</v>
      </c>
      <c r="C91" s="44" t="s">
        <v>127</v>
      </c>
      <c r="D91" s="44" t="s">
        <v>127</v>
      </c>
      <c r="E91" s="44" t="s">
        <v>19</v>
      </c>
      <c r="F91" s="45">
        <v>1</v>
      </c>
      <c r="G91" s="42"/>
      <c r="H91" s="45">
        <v>1</v>
      </c>
      <c r="I91" s="42"/>
      <c r="J91" s="45">
        <v>1</v>
      </c>
      <c r="K91" s="42"/>
      <c r="L91" s="45">
        <v>250</v>
      </c>
      <c r="M91" s="42"/>
      <c r="N91" s="44" t="s">
        <v>128</v>
      </c>
      <c r="O91" s="45">
        <v>1</v>
      </c>
      <c r="P91" s="44" t="s">
        <v>523</v>
      </c>
      <c r="Q91" s="42"/>
      <c r="R91" s="46">
        <v>44301</v>
      </c>
      <c r="S91" s="44" t="s">
        <v>19</v>
      </c>
      <c r="T91" s="43">
        <v>35224</v>
      </c>
      <c r="U91" s="44" t="s">
        <v>518</v>
      </c>
      <c r="V91" s="44" t="s">
        <v>19</v>
      </c>
      <c r="W91" s="44" t="s">
        <v>127</v>
      </c>
      <c r="X91" s="44" t="s">
        <v>515</v>
      </c>
      <c r="Y91" s="44" t="s">
        <v>129</v>
      </c>
      <c r="Z91" s="44" t="s">
        <v>811</v>
      </c>
      <c r="AA91" s="44" t="s">
        <v>519</v>
      </c>
      <c r="AB91" s="46">
        <v>44391</v>
      </c>
      <c r="AC91" s="44" t="s">
        <v>526</v>
      </c>
      <c r="AD91" s="44" t="s">
        <v>812</v>
      </c>
      <c r="AE91" s="44" t="s">
        <v>813</v>
      </c>
      <c r="AF91" s="44" t="s">
        <v>19</v>
      </c>
      <c r="AG91" s="44" t="s">
        <v>127</v>
      </c>
      <c r="AH91" s="44" t="s">
        <v>127</v>
      </c>
      <c r="AI91" s="44" t="s">
        <v>48</v>
      </c>
      <c r="AJ91" s="44" t="s">
        <v>130</v>
      </c>
      <c r="AK91" s="43">
        <v>21</v>
      </c>
      <c r="AL91" s="44" t="s">
        <v>110</v>
      </c>
      <c r="AM91" s="43">
        <v>2000000</v>
      </c>
      <c r="AN91" s="44" t="s">
        <v>131</v>
      </c>
      <c r="AO91" s="45">
        <v>2.0000000000000001E-4</v>
      </c>
      <c r="AP91" s="44" t="s">
        <v>132</v>
      </c>
      <c r="AQ91" s="44" t="s">
        <v>47</v>
      </c>
      <c r="AR91" s="44" t="s">
        <v>19</v>
      </c>
      <c r="AS91" s="44" t="s">
        <v>19</v>
      </c>
      <c r="AT91" s="44" t="s">
        <v>19</v>
      </c>
      <c r="AU91" s="44" t="s">
        <v>19</v>
      </c>
      <c r="AV91" s="44" t="s">
        <v>19</v>
      </c>
    </row>
    <row r="92" spans="1:48" x14ac:dyDescent="0.3">
      <c r="A92" s="43">
        <v>37736</v>
      </c>
      <c r="B92" s="44" t="s">
        <v>518</v>
      </c>
      <c r="C92" s="44" t="s">
        <v>127</v>
      </c>
      <c r="D92" s="44" t="s">
        <v>127</v>
      </c>
      <c r="E92" s="44" t="s">
        <v>19</v>
      </c>
      <c r="F92" s="45">
        <v>1</v>
      </c>
      <c r="G92" s="42"/>
      <c r="H92" s="45">
        <v>1</v>
      </c>
      <c r="I92" s="42"/>
      <c r="J92" s="45">
        <v>1</v>
      </c>
      <c r="K92" s="42"/>
      <c r="L92" s="45">
        <v>250</v>
      </c>
      <c r="M92" s="42"/>
      <c r="N92" s="44" t="s">
        <v>128</v>
      </c>
      <c r="O92" s="45">
        <v>1</v>
      </c>
      <c r="P92" s="44" t="s">
        <v>525</v>
      </c>
      <c r="Q92" s="42"/>
      <c r="R92" s="46">
        <v>44301</v>
      </c>
      <c r="S92" s="44" t="s">
        <v>19</v>
      </c>
      <c r="T92" s="43">
        <v>35224</v>
      </c>
      <c r="U92" s="44" t="s">
        <v>518</v>
      </c>
      <c r="V92" s="44" t="s">
        <v>19</v>
      </c>
      <c r="W92" s="44" t="s">
        <v>127</v>
      </c>
      <c r="X92" s="44" t="s">
        <v>515</v>
      </c>
      <c r="Y92" s="44" t="s">
        <v>129</v>
      </c>
      <c r="Z92" s="44" t="s">
        <v>811</v>
      </c>
      <c r="AA92" s="44" t="s">
        <v>519</v>
      </c>
      <c r="AB92" s="46">
        <v>44391</v>
      </c>
      <c r="AC92" s="44" t="s">
        <v>526</v>
      </c>
      <c r="AD92" s="44" t="s">
        <v>812</v>
      </c>
      <c r="AE92" s="44" t="s">
        <v>813</v>
      </c>
      <c r="AF92" s="44" t="s">
        <v>19</v>
      </c>
      <c r="AG92" s="44" t="s">
        <v>127</v>
      </c>
      <c r="AH92" s="44" t="s">
        <v>127</v>
      </c>
      <c r="AI92" s="44" t="s">
        <v>48</v>
      </c>
      <c r="AJ92" s="44" t="s">
        <v>130</v>
      </c>
      <c r="AK92" s="43">
        <v>21</v>
      </c>
      <c r="AL92" s="44" t="s">
        <v>110</v>
      </c>
      <c r="AM92" s="43">
        <v>2000000</v>
      </c>
      <c r="AN92" s="44" t="s">
        <v>131</v>
      </c>
      <c r="AO92" s="45">
        <v>2.0000000000000001E-4</v>
      </c>
      <c r="AP92" s="44" t="s">
        <v>132</v>
      </c>
      <c r="AQ92" s="44" t="s">
        <v>47</v>
      </c>
      <c r="AR92" s="44" t="s">
        <v>19</v>
      </c>
      <c r="AS92" s="44" t="s">
        <v>19</v>
      </c>
      <c r="AT92" s="44" t="s">
        <v>19</v>
      </c>
      <c r="AU92" s="44" t="s">
        <v>19</v>
      </c>
      <c r="AV92" s="44" t="s">
        <v>19</v>
      </c>
    </row>
    <row r="93" spans="1:48" x14ac:dyDescent="0.3">
      <c r="A93" s="43">
        <v>37737</v>
      </c>
      <c r="B93" s="44" t="s">
        <v>530</v>
      </c>
      <c r="C93" s="44" t="s">
        <v>127</v>
      </c>
      <c r="D93" s="44" t="s">
        <v>127</v>
      </c>
      <c r="E93" s="44" t="s">
        <v>19</v>
      </c>
      <c r="F93" s="45">
        <v>1</v>
      </c>
      <c r="G93" s="42"/>
      <c r="H93" s="45">
        <v>1</v>
      </c>
      <c r="I93" s="42"/>
      <c r="J93" s="45">
        <v>1</v>
      </c>
      <c r="K93" s="42"/>
      <c r="L93" s="45">
        <v>250</v>
      </c>
      <c r="M93" s="42"/>
      <c r="N93" s="44" t="s">
        <v>128</v>
      </c>
      <c r="O93" s="45">
        <v>1</v>
      </c>
      <c r="P93" s="44" t="s">
        <v>529</v>
      </c>
      <c r="Q93" s="42"/>
      <c r="R93" s="46">
        <v>44301</v>
      </c>
      <c r="S93" s="44" t="s">
        <v>19</v>
      </c>
      <c r="T93" s="43">
        <v>35225</v>
      </c>
      <c r="U93" s="44" t="s">
        <v>530</v>
      </c>
      <c r="V93" s="44" t="s">
        <v>19</v>
      </c>
      <c r="W93" s="44" t="s">
        <v>127</v>
      </c>
      <c r="X93" s="44" t="s">
        <v>527</v>
      </c>
      <c r="Y93" s="44" t="s">
        <v>129</v>
      </c>
      <c r="Z93" s="44" t="s">
        <v>814</v>
      </c>
      <c r="AA93" s="44" t="s">
        <v>531</v>
      </c>
      <c r="AB93" s="46">
        <v>44394</v>
      </c>
      <c r="AC93" s="44" t="s">
        <v>538</v>
      </c>
      <c r="AD93" s="44" t="s">
        <v>815</v>
      </c>
      <c r="AE93" s="44" t="s">
        <v>816</v>
      </c>
      <c r="AF93" s="44" t="s">
        <v>19</v>
      </c>
      <c r="AG93" s="44" t="s">
        <v>127</v>
      </c>
      <c r="AH93" s="44" t="s">
        <v>127</v>
      </c>
      <c r="AI93" s="44" t="s">
        <v>48</v>
      </c>
      <c r="AJ93" s="44" t="s">
        <v>130</v>
      </c>
      <c r="AK93" s="43">
        <v>21</v>
      </c>
      <c r="AL93" s="44" t="s">
        <v>110</v>
      </c>
      <c r="AM93" s="43">
        <v>2000000</v>
      </c>
      <c r="AN93" s="44" t="s">
        <v>131</v>
      </c>
      <c r="AO93" s="45">
        <v>2.0000000000000001E-4</v>
      </c>
      <c r="AP93" s="44" t="s">
        <v>132</v>
      </c>
      <c r="AQ93" s="44" t="s">
        <v>47</v>
      </c>
      <c r="AR93" s="44" t="s">
        <v>19</v>
      </c>
      <c r="AS93" s="44" t="s">
        <v>19</v>
      </c>
      <c r="AT93" s="44" t="s">
        <v>19</v>
      </c>
      <c r="AU93" s="44" t="s">
        <v>19</v>
      </c>
      <c r="AV93" s="44" t="s">
        <v>19</v>
      </c>
    </row>
    <row r="94" spans="1:48" x14ac:dyDescent="0.3">
      <c r="A94" s="43">
        <v>37738</v>
      </c>
      <c r="B94" s="44" t="s">
        <v>530</v>
      </c>
      <c r="C94" s="44" t="s">
        <v>127</v>
      </c>
      <c r="D94" s="44" t="s">
        <v>127</v>
      </c>
      <c r="E94" s="44" t="s">
        <v>19</v>
      </c>
      <c r="F94" s="45">
        <v>1</v>
      </c>
      <c r="G94" s="42"/>
      <c r="H94" s="45">
        <v>1</v>
      </c>
      <c r="I94" s="42"/>
      <c r="J94" s="45">
        <v>1</v>
      </c>
      <c r="K94" s="42"/>
      <c r="L94" s="45">
        <v>250</v>
      </c>
      <c r="M94" s="42"/>
      <c r="N94" s="44" t="s">
        <v>128</v>
      </c>
      <c r="O94" s="45">
        <v>1</v>
      </c>
      <c r="P94" s="44" t="s">
        <v>535</v>
      </c>
      <c r="Q94" s="42"/>
      <c r="R94" s="46">
        <v>44301</v>
      </c>
      <c r="S94" s="44" t="s">
        <v>19</v>
      </c>
      <c r="T94" s="43">
        <v>35225</v>
      </c>
      <c r="U94" s="44" t="s">
        <v>530</v>
      </c>
      <c r="V94" s="44" t="s">
        <v>19</v>
      </c>
      <c r="W94" s="44" t="s">
        <v>127</v>
      </c>
      <c r="X94" s="44" t="s">
        <v>527</v>
      </c>
      <c r="Y94" s="44" t="s">
        <v>129</v>
      </c>
      <c r="Z94" s="44" t="s">
        <v>814</v>
      </c>
      <c r="AA94" s="44" t="s">
        <v>531</v>
      </c>
      <c r="AB94" s="46">
        <v>44394</v>
      </c>
      <c r="AC94" s="44" t="s">
        <v>538</v>
      </c>
      <c r="AD94" s="44" t="s">
        <v>815</v>
      </c>
      <c r="AE94" s="44" t="s">
        <v>816</v>
      </c>
      <c r="AF94" s="44" t="s">
        <v>19</v>
      </c>
      <c r="AG94" s="44" t="s">
        <v>127</v>
      </c>
      <c r="AH94" s="44" t="s">
        <v>127</v>
      </c>
      <c r="AI94" s="44" t="s">
        <v>48</v>
      </c>
      <c r="AJ94" s="44" t="s">
        <v>130</v>
      </c>
      <c r="AK94" s="43">
        <v>21</v>
      </c>
      <c r="AL94" s="44" t="s">
        <v>110</v>
      </c>
      <c r="AM94" s="43">
        <v>2000000</v>
      </c>
      <c r="AN94" s="44" t="s">
        <v>131</v>
      </c>
      <c r="AO94" s="45">
        <v>2.0000000000000001E-4</v>
      </c>
      <c r="AP94" s="44" t="s">
        <v>132</v>
      </c>
      <c r="AQ94" s="44" t="s">
        <v>47</v>
      </c>
      <c r="AR94" s="44" t="s">
        <v>19</v>
      </c>
      <c r="AS94" s="44" t="s">
        <v>19</v>
      </c>
      <c r="AT94" s="44" t="s">
        <v>19</v>
      </c>
      <c r="AU94" s="44" t="s">
        <v>19</v>
      </c>
      <c r="AV94" s="44" t="s">
        <v>19</v>
      </c>
    </row>
    <row r="95" spans="1:48" x14ac:dyDescent="0.3">
      <c r="A95" s="43">
        <v>37739</v>
      </c>
      <c r="B95" s="44" t="s">
        <v>530</v>
      </c>
      <c r="C95" s="44" t="s">
        <v>127</v>
      </c>
      <c r="D95" s="44" t="s">
        <v>127</v>
      </c>
      <c r="E95" s="44" t="s">
        <v>19</v>
      </c>
      <c r="F95" s="45">
        <v>1</v>
      </c>
      <c r="G95" s="42"/>
      <c r="H95" s="45">
        <v>1</v>
      </c>
      <c r="I95" s="42"/>
      <c r="J95" s="45">
        <v>1</v>
      </c>
      <c r="K95" s="42"/>
      <c r="L95" s="45">
        <v>250</v>
      </c>
      <c r="M95" s="42"/>
      <c r="N95" s="44" t="s">
        <v>128</v>
      </c>
      <c r="O95" s="45">
        <v>1</v>
      </c>
      <c r="P95" s="44" t="s">
        <v>537</v>
      </c>
      <c r="Q95" s="42"/>
      <c r="R95" s="46">
        <v>44301</v>
      </c>
      <c r="S95" s="44" t="s">
        <v>19</v>
      </c>
      <c r="T95" s="43">
        <v>35225</v>
      </c>
      <c r="U95" s="44" t="s">
        <v>530</v>
      </c>
      <c r="V95" s="44" t="s">
        <v>19</v>
      </c>
      <c r="W95" s="44" t="s">
        <v>127</v>
      </c>
      <c r="X95" s="44" t="s">
        <v>527</v>
      </c>
      <c r="Y95" s="44" t="s">
        <v>129</v>
      </c>
      <c r="Z95" s="44" t="s">
        <v>814</v>
      </c>
      <c r="AA95" s="44" t="s">
        <v>531</v>
      </c>
      <c r="AB95" s="46">
        <v>44394</v>
      </c>
      <c r="AC95" s="44" t="s">
        <v>538</v>
      </c>
      <c r="AD95" s="44" t="s">
        <v>815</v>
      </c>
      <c r="AE95" s="44" t="s">
        <v>816</v>
      </c>
      <c r="AF95" s="44" t="s">
        <v>19</v>
      </c>
      <c r="AG95" s="44" t="s">
        <v>127</v>
      </c>
      <c r="AH95" s="44" t="s">
        <v>127</v>
      </c>
      <c r="AI95" s="44" t="s">
        <v>48</v>
      </c>
      <c r="AJ95" s="44" t="s">
        <v>130</v>
      </c>
      <c r="AK95" s="43">
        <v>21</v>
      </c>
      <c r="AL95" s="44" t="s">
        <v>110</v>
      </c>
      <c r="AM95" s="43">
        <v>2000000</v>
      </c>
      <c r="AN95" s="44" t="s">
        <v>131</v>
      </c>
      <c r="AO95" s="45">
        <v>2.0000000000000001E-4</v>
      </c>
      <c r="AP95" s="44" t="s">
        <v>132</v>
      </c>
      <c r="AQ95" s="44" t="s">
        <v>47</v>
      </c>
      <c r="AR95" s="44" t="s">
        <v>19</v>
      </c>
      <c r="AS95" s="44" t="s">
        <v>19</v>
      </c>
      <c r="AT95" s="44" t="s">
        <v>19</v>
      </c>
      <c r="AU95" s="44" t="s">
        <v>19</v>
      </c>
      <c r="AV95" s="44" t="s">
        <v>19</v>
      </c>
    </row>
    <row r="96" spans="1:48" x14ac:dyDescent="0.3">
      <c r="A96" s="43">
        <v>37740</v>
      </c>
      <c r="B96" s="44" t="s">
        <v>542</v>
      </c>
      <c r="C96" s="44" t="s">
        <v>127</v>
      </c>
      <c r="D96" s="44" t="s">
        <v>127</v>
      </c>
      <c r="E96" s="44" t="s">
        <v>19</v>
      </c>
      <c r="F96" s="45">
        <v>1</v>
      </c>
      <c r="G96" s="42"/>
      <c r="H96" s="45">
        <v>1</v>
      </c>
      <c r="I96" s="42"/>
      <c r="J96" s="45">
        <v>1</v>
      </c>
      <c r="K96" s="42"/>
      <c r="L96" s="45">
        <v>250</v>
      </c>
      <c r="M96" s="42"/>
      <c r="N96" s="44" t="s">
        <v>128</v>
      </c>
      <c r="O96" s="45">
        <v>1</v>
      </c>
      <c r="P96" s="44" t="s">
        <v>541</v>
      </c>
      <c r="Q96" s="42"/>
      <c r="R96" s="46">
        <v>44301</v>
      </c>
      <c r="S96" s="44" t="s">
        <v>19</v>
      </c>
      <c r="T96" s="43">
        <v>35226</v>
      </c>
      <c r="U96" s="44" t="s">
        <v>542</v>
      </c>
      <c r="V96" s="44" t="s">
        <v>19</v>
      </c>
      <c r="W96" s="44" t="s">
        <v>127</v>
      </c>
      <c r="X96" s="44" t="s">
        <v>539</v>
      </c>
      <c r="Y96" s="44" t="s">
        <v>129</v>
      </c>
      <c r="Z96" s="44" t="s">
        <v>817</v>
      </c>
      <c r="AA96" s="44" t="s">
        <v>543</v>
      </c>
      <c r="AB96" s="46">
        <v>44397</v>
      </c>
      <c r="AC96" s="44" t="s">
        <v>550</v>
      </c>
      <c r="AD96" s="44" t="s">
        <v>818</v>
      </c>
      <c r="AE96" s="44" t="s">
        <v>819</v>
      </c>
      <c r="AF96" s="44" t="s">
        <v>19</v>
      </c>
      <c r="AG96" s="44" t="s">
        <v>127</v>
      </c>
      <c r="AH96" s="44" t="s">
        <v>127</v>
      </c>
      <c r="AI96" s="44" t="s">
        <v>48</v>
      </c>
      <c r="AJ96" s="44" t="s">
        <v>130</v>
      </c>
      <c r="AK96" s="43">
        <v>22</v>
      </c>
      <c r="AL96" s="44" t="s">
        <v>133</v>
      </c>
      <c r="AM96" s="43">
        <v>2000000</v>
      </c>
      <c r="AN96" s="44" t="s">
        <v>131</v>
      </c>
      <c r="AO96" s="45">
        <v>2.0000000000000001E-4</v>
      </c>
      <c r="AP96" s="44" t="s">
        <v>132</v>
      </c>
      <c r="AQ96" s="44" t="s">
        <v>47</v>
      </c>
      <c r="AR96" s="44" t="s">
        <v>19</v>
      </c>
      <c r="AS96" s="44" t="s">
        <v>19</v>
      </c>
      <c r="AT96" s="44" t="s">
        <v>19</v>
      </c>
      <c r="AU96" s="44" t="s">
        <v>19</v>
      </c>
      <c r="AV96" s="44" t="s">
        <v>19</v>
      </c>
    </row>
    <row r="97" spans="1:48" x14ac:dyDescent="0.3">
      <c r="A97" s="43">
        <v>37741</v>
      </c>
      <c r="B97" s="44" t="s">
        <v>542</v>
      </c>
      <c r="C97" s="44" t="s">
        <v>127</v>
      </c>
      <c r="D97" s="44" t="s">
        <v>127</v>
      </c>
      <c r="E97" s="44" t="s">
        <v>19</v>
      </c>
      <c r="F97" s="45">
        <v>1</v>
      </c>
      <c r="G97" s="42"/>
      <c r="H97" s="45">
        <v>1</v>
      </c>
      <c r="I97" s="42"/>
      <c r="J97" s="45">
        <v>1</v>
      </c>
      <c r="K97" s="42"/>
      <c r="L97" s="45">
        <v>250</v>
      </c>
      <c r="M97" s="42"/>
      <c r="N97" s="44" t="s">
        <v>128</v>
      </c>
      <c r="O97" s="45">
        <v>1</v>
      </c>
      <c r="P97" s="44" t="s">
        <v>547</v>
      </c>
      <c r="Q97" s="42"/>
      <c r="R97" s="46">
        <v>44301</v>
      </c>
      <c r="S97" s="44" t="s">
        <v>19</v>
      </c>
      <c r="T97" s="43">
        <v>35226</v>
      </c>
      <c r="U97" s="44" t="s">
        <v>542</v>
      </c>
      <c r="V97" s="44" t="s">
        <v>19</v>
      </c>
      <c r="W97" s="44" t="s">
        <v>127</v>
      </c>
      <c r="X97" s="44" t="s">
        <v>539</v>
      </c>
      <c r="Y97" s="44" t="s">
        <v>129</v>
      </c>
      <c r="Z97" s="44" t="s">
        <v>817</v>
      </c>
      <c r="AA97" s="44" t="s">
        <v>543</v>
      </c>
      <c r="AB97" s="46">
        <v>44397</v>
      </c>
      <c r="AC97" s="44" t="s">
        <v>550</v>
      </c>
      <c r="AD97" s="44" t="s">
        <v>818</v>
      </c>
      <c r="AE97" s="44" t="s">
        <v>819</v>
      </c>
      <c r="AF97" s="44" t="s">
        <v>19</v>
      </c>
      <c r="AG97" s="44" t="s">
        <v>127</v>
      </c>
      <c r="AH97" s="44" t="s">
        <v>127</v>
      </c>
      <c r="AI97" s="44" t="s">
        <v>48</v>
      </c>
      <c r="AJ97" s="44" t="s">
        <v>130</v>
      </c>
      <c r="AK97" s="43">
        <v>22</v>
      </c>
      <c r="AL97" s="44" t="s">
        <v>133</v>
      </c>
      <c r="AM97" s="43">
        <v>2000000</v>
      </c>
      <c r="AN97" s="44" t="s">
        <v>131</v>
      </c>
      <c r="AO97" s="45">
        <v>2.0000000000000001E-4</v>
      </c>
      <c r="AP97" s="44" t="s">
        <v>132</v>
      </c>
      <c r="AQ97" s="44" t="s">
        <v>47</v>
      </c>
      <c r="AR97" s="44" t="s">
        <v>19</v>
      </c>
      <c r="AS97" s="44" t="s">
        <v>19</v>
      </c>
      <c r="AT97" s="44" t="s">
        <v>19</v>
      </c>
      <c r="AU97" s="44" t="s">
        <v>19</v>
      </c>
      <c r="AV97" s="44" t="s">
        <v>19</v>
      </c>
    </row>
    <row r="98" spans="1:48" x14ac:dyDescent="0.3">
      <c r="A98" s="48">
        <v>37742</v>
      </c>
      <c r="B98" s="49" t="s">
        <v>542</v>
      </c>
      <c r="C98" s="49" t="s">
        <v>127</v>
      </c>
      <c r="D98" s="49" t="s">
        <v>127</v>
      </c>
      <c r="E98" s="49" t="s">
        <v>19</v>
      </c>
      <c r="F98" s="50">
        <v>1</v>
      </c>
      <c r="G98" s="47"/>
      <c r="H98" s="50">
        <v>1</v>
      </c>
      <c r="I98" s="47"/>
      <c r="J98" s="50">
        <v>1</v>
      </c>
      <c r="K98" s="47"/>
      <c r="L98" s="50">
        <v>250</v>
      </c>
      <c r="M98" s="47"/>
      <c r="N98" s="49" t="s">
        <v>128</v>
      </c>
      <c r="O98" s="50">
        <v>1</v>
      </c>
      <c r="P98" s="49" t="s">
        <v>549</v>
      </c>
      <c r="Q98" s="47"/>
      <c r="R98" s="51">
        <v>44301</v>
      </c>
      <c r="S98" s="49" t="s">
        <v>19</v>
      </c>
      <c r="T98" s="48">
        <v>35226</v>
      </c>
      <c r="U98" s="49" t="s">
        <v>542</v>
      </c>
      <c r="V98" s="49" t="s">
        <v>19</v>
      </c>
      <c r="W98" s="49" t="s">
        <v>127</v>
      </c>
      <c r="X98" s="49" t="s">
        <v>539</v>
      </c>
      <c r="Y98" s="49" t="s">
        <v>129</v>
      </c>
      <c r="Z98" s="49" t="s">
        <v>817</v>
      </c>
      <c r="AA98" s="49" t="s">
        <v>543</v>
      </c>
      <c r="AB98" s="51">
        <v>44397</v>
      </c>
      <c r="AC98" s="49" t="s">
        <v>550</v>
      </c>
      <c r="AD98" s="49" t="s">
        <v>818</v>
      </c>
      <c r="AE98" s="49" t="s">
        <v>819</v>
      </c>
      <c r="AF98" s="49" t="s">
        <v>19</v>
      </c>
      <c r="AG98" s="49" t="s">
        <v>127</v>
      </c>
      <c r="AH98" s="49" t="s">
        <v>127</v>
      </c>
      <c r="AI98" s="49" t="s">
        <v>48</v>
      </c>
      <c r="AJ98" s="49" t="s">
        <v>130</v>
      </c>
      <c r="AK98" s="48">
        <v>22</v>
      </c>
      <c r="AL98" s="49" t="s">
        <v>133</v>
      </c>
      <c r="AM98" s="48">
        <v>2000000</v>
      </c>
      <c r="AN98" s="49" t="s">
        <v>131</v>
      </c>
      <c r="AO98" s="50">
        <v>2.0000000000000001E-4</v>
      </c>
      <c r="AP98" s="49" t="s">
        <v>132</v>
      </c>
      <c r="AQ98" s="49" t="s">
        <v>47</v>
      </c>
      <c r="AR98" s="44" t="s">
        <v>19</v>
      </c>
      <c r="AS98" s="44" t="s">
        <v>19</v>
      </c>
      <c r="AT98" s="44" t="s">
        <v>19</v>
      </c>
      <c r="AU98" s="44" t="s">
        <v>19</v>
      </c>
      <c r="AV98" s="44" t="s">
        <v>19</v>
      </c>
    </row>
    <row r="99" spans="1:48" x14ac:dyDescent="0.3">
      <c r="A99" s="48">
        <v>37743</v>
      </c>
      <c r="B99" s="49" t="s">
        <v>554</v>
      </c>
      <c r="C99" s="49" t="s">
        <v>127</v>
      </c>
      <c r="D99" s="49" t="s">
        <v>127</v>
      </c>
      <c r="E99" s="49" t="s">
        <v>19</v>
      </c>
      <c r="F99" s="50">
        <v>1</v>
      </c>
      <c r="G99" s="47"/>
      <c r="H99" s="50">
        <v>1</v>
      </c>
      <c r="I99" s="47"/>
      <c r="J99" s="50">
        <v>1</v>
      </c>
      <c r="K99" s="47"/>
      <c r="L99" s="50">
        <v>250</v>
      </c>
      <c r="M99" s="47"/>
      <c r="N99" s="49" t="s">
        <v>128</v>
      </c>
      <c r="O99" s="50">
        <v>1</v>
      </c>
      <c r="P99" s="49" t="s">
        <v>553</v>
      </c>
      <c r="Q99" s="47"/>
      <c r="R99" s="51">
        <v>44301</v>
      </c>
      <c r="S99" s="49" t="s">
        <v>19</v>
      </c>
      <c r="T99" s="48">
        <v>35227</v>
      </c>
      <c r="U99" s="49" t="s">
        <v>554</v>
      </c>
      <c r="V99" s="49" t="s">
        <v>19</v>
      </c>
      <c r="W99" s="49" t="s">
        <v>127</v>
      </c>
      <c r="X99" s="49" t="s">
        <v>551</v>
      </c>
      <c r="Y99" s="49" t="s">
        <v>129</v>
      </c>
      <c r="Z99" s="49" t="s">
        <v>820</v>
      </c>
      <c r="AA99" s="49" t="s">
        <v>555</v>
      </c>
      <c r="AB99" s="51">
        <v>44400</v>
      </c>
      <c r="AC99" s="49" t="s">
        <v>821</v>
      </c>
      <c r="AD99" s="49" t="s">
        <v>822</v>
      </c>
      <c r="AE99" s="49" t="s">
        <v>823</v>
      </c>
      <c r="AF99" s="49" t="s">
        <v>19</v>
      </c>
      <c r="AG99" s="49" t="s">
        <v>127</v>
      </c>
      <c r="AH99" s="49" t="s">
        <v>127</v>
      </c>
      <c r="AI99" s="49" t="s">
        <v>48</v>
      </c>
      <c r="AJ99" s="49" t="s">
        <v>130</v>
      </c>
      <c r="AK99" s="48">
        <v>25</v>
      </c>
      <c r="AL99" s="49" t="s">
        <v>112</v>
      </c>
      <c r="AM99" s="48">
        <v>2000000</v>
      </c>
      <c r="AN99" s="49" t="s">
        <v>131</v>
      </c>
      <c r="AO99" s="50">
        <v>2.0000000000000001E-4</v>
      </c>
      <c r="AP99" s="49" t="s">
        <v>132</v>
      </c>
      <c r="AQ99" s="49" t="s">
        <v>47</v>
      </c>
      <c r="AR99" s="44" t="s">
        <v>19</v>
      </c>
      <c r="AS99" s="44" t="s">
        <v>19</v>
      </c>
      <c r="AT99" s="44" t="s">
        <v>19</v>
      </c>
      <c r="AU99" s="44" t="s">
        <v>19</v>
      </c>
      <c r="AV99" s="44" t="s">
        <v>19</v>
      </c>
    </row>
    <row r="100" spans="1:48" x14ac:dyDescent="0.3">
      <c r="A100" s="48">
        <v>37744</v>
      </c>
      <c r="B100" s="49" t="s">
        <v>554</v>
      </c>
      <c r="C100" s="49" t="s">
        <v>127</v>
      </c>
      <c r="D100" s="49" t="s">
        <v>127</v>
      </c>
      <c r="E100" s="49" t="s">
        <v>19</v>
      </c>
      <c r="F100" s="50">
        <v>1</v>
      </c>
      <c r="G100" s="47"/>
      <c r="H100" s="50">
        <v>1</v>
      </c>
      <c r="I100" s="47"/>
      <c r="J100" s="50">
        <v>1</v>
      </c>
      <c r="K100" s="47"/>
      <c r="L100" s="50">
        <v>250</v>
      </c>
      <c r="M100" s="47"/>
      <c r="N100" s="49" t="s">
        <v>128</v>
      </c>
      <c r="O100" s="50">
        <v>1</v>
      </c>
      <c r="P100" s="49" t="s">
        <v>561</v>
      </c>
      <c r="Q100" s="47"/>
      <c r="R100" s="51">
        <v>44301</v>
      </c>
      <c r="S100" s="49" t="s">
        <v>19</v>
      </c>
      <c r="T100" s="48">
        <v>35227</v>
      </c>
      <c r="U100" s="49" t="s">
        <v>554</v>
      </c>
      <c r="V100" s="49" t="s">
        <v>19</v>
      </c>
      <c r="W100" s="49" t="s">
        <v>127</v>
      </c>
      <c r="X100" s="49" t="s">
        <v>551</v>
      </c>
      <c r="Y100" s="49" t="s">
        <v>129</v>
      </c>
      <c r="Z100" s="49" t="s">
        <v>820</v>
      </c>
      <c r="AA100" s="49" t="s">
        <v>555</v>
      </c>
      <c r="AB100" s="51">
        <v>44400</v>
      </c>
      <c r="AC100" s="49" t="s">
        <v>821</v>
      </c>
      <c r="AD100" s="49" t="s">
        <v>822</v>
      </c>
      <c r="AE100" s="49" t="s">
        <v>823</v>
      </c>
      <c r="AF100" s="49" t="s">
        <v>19</v>
      </c>
      <c r="AG100" s="49" t="s">
        <v>127</v>
      </c>
      <c r="AH100" s="49" t="s">
        <v>127</v>
      </c>
      <c r="AI100" s="49" t="s">
        <v>48</v>
      </c>
      <c r="AJ100" s="49" t="s">
        <v>130</v>
      </c>
      <c r="AK100" s="48">
        <v>25</v>
      </c>
      <c r="AL100" s="49" t="s">
        <v>112</v>
      </c>
      <c r="AM100" s="48">
        <v>2000000</v>
      </c>
      <c r="AN100" s="49" t="s">
        <v>131</v>
      </c>
      <c r="AO100" s="50">
        <v>2.0000000000000001E-4</v>
      </c>
      <c r="AP100" s="49" t="s">
        <v>132</v>
      </c>
      <c r="AQ100" s="49" t="s">
        <v>47</v>
      </c>
      <c r="AR100" s="44" t="s">
        <v>19</v>
      </c>
      <c r="AS100" s="44" t="s">
        <v>19</v>
      </c>
      <c r="AT100" s="44" t="s">
        <v>19</v>
      </c>
      <c r="AU100" s="44" t="s">
        <v>19</v>
      </c>
      <c r="AV100" s="44" t="s">
        <v>19</v>
      </c>
    </row>
    <row r="101" spans="1:48" x14ac:dyDescent="0.3">
      <c r="A101" s="48">
        <v>37745</v>
      </c>
      <c r="B101" s="49" t="s">
        <v>554</v>
      </c>
      <c r="C101" s="49" t="s">
        <v>127</v>
      </c>
      <c r="D101" s="49" t="s">
        <v>127</v>
      </c>
      <c r="E101" s="49" t="s">
        <v>19</v>
      </c>
      <c r="F101" s="50">
        <v>1</v>
      </c>
      <c r="G101" s="47"/>
      <c r="H101" s="50">
        <v>1</v>
      </c>
      <c r="I101" s="47"/>
      <c r="J101" s="50">
        <v>1</v>
      </c>
      <c r="K101" s="47"/>
      <c r="L101" s="50">
        <v>250</v>
      </c>
      <c r="M101" s="47"/>
      <c r="N101" s="49" t="s">
        <v>128</v>
      </c>
      <c r="O101" s="50">
        <v>1</v>
      </c>
      <c r="P101" s="49" t="s">
        <v>563</v>
      </c>
      <c r="Q101" s="47"/>
      <c r="R101" s="51">
        <v>44301</v>
      </c>
      <c r="S101" s="49" t="s">
        <v>19</v>
      </c>
      <c r="T101" s="48">
        <v>35227</v>
      </c>
      <c r="U101" s="49" t="s">
        <v>554</v>
      </c>
      <c r="V101" s="49" t="s">
        <v>19</v>
      </c>
      <c r="W101" s="49" t="s">
        <v>127</v>
      </c>
      <c r="X101" s="49" t="s">
        <v>551</v>
      </c>
      <c r="Y101" s="49" t="s">
        <v>129</v>
      </c>
      <c r="Z101" s="49" t="s">
        <v>820</v>
      </c>
      <c r="AA101" s="49" t="s">
        <v>555</v>
      </c>
      <c r="AB101" s="51">
        <v>44400</v>
      </c>
      <c r="AC101" s="49" t="s">
        <v>821</v>
      </c>
      <c r="AD101" s="49" t="s">
        <v>822</v>
      </c>
      <c r="AE101" s="49" t="s">
        <v>823</v>
      </c>
      <c r="AF101" s="49" t="s">
        <v>19</v>
      </c>
      <c r="AG101" s="49" t="s">
        <v>127</v>
      </c>
      <c r="AH101" s="49" t="s">
        <v>127</v>
      </c>
      <c r="AI101" s="49" t="s">
        <v>48</v>
      </c>
      <c r="AJ101" s="49" t="s">
        <v>130</v>
      </c>
      <c r="AK101" s="48">
        <v>25</v>
      </c>
      <c r="AL101" s="49" t="s">
        <v>112</v>
      </c>
      <c r="AM101" s="48">
        <v>2000000</v>
      </c>
      <c r="AN101" s="49" t="s">
        <v>131</v>
      </c>
      <c r="AO101" s="50">
        <v>2.0000000000000001E-4</v>
      </c>
      <c r="AP101" s="49" t="s">
        <v>132</v>
      </c>
      <c r="AQ101" s="49" t="s">
        <v>47</v>
      </c>
      <c r="AR101" s="44" t="s">
        <v>19</v>
      </c>
      <c r="AS101" s="44" t="s">
        <v>19</v>
      </c>
      <c r="AT101" s="44" t="s">
        <v>19</v>
      </c>
      <c r="AU101" s="44" t="s">
        <v>19</v>
      </c>
      <c r="AV101" s="44" t="s">
        <v>19</v>
      </c>
    </row>
    <row r="102" spans="1:48" x14ac:dyDescent="0.3">
      <c r="A102" s="48">
        <v>37746</v>
      </c>
      <c r="B102" s="49" t="s">
        <v>568</v>
      </c>
      <c r="C102" s="49" t="s">
        <v>127</v>
      </c>
      <c r="D102" s="49" t="s">
        <v>127</v>
      </c>
      <c r="E102" s="49" t="s">
        <v>19</v>
      </c>
      <c r="F102" s="50">
        <v>1</v>
      </c>
      <c r="G102" s="47"/>
      <c r="H102" s="50">
        <v>1</v>
      </c>
      <c r="I102" s="47"/>
      <c r="J102" s="50">
        <v>1</v>
      </c>
      <c r="K102" s="47"/>
      <c r="L102" s="50">
        <v>250</v>
      </c>
      <c r="M102" s="47"/>
      <c r="N102" s="49" t="s">
        <v>128</v>
      </c>
      <c r="O102" s="50">
        <v>1</v>
      </c>
      <c r="P102" s="49" t="s">
        <v>567</v>
      </c>
      <c r="Q102" s="47"/>
      <c r="R102" s="51">
        <v>44301</v>
      </c>
      <c r="S102" s="49" t="s">
        <v>19</v>
      </c>
      <c r="T102" s="48">
        <v>35228</v>
      </c>
      <c r="U102" s="49" t="s">
        <v>568</v>
      </c>
      <c r="V102" s="49" t="s">
        <v>19</v>
      </c>
      <c r="W102" s="49" t="s">
        <v>127</v>
      </c>
      <c r="X102" s="49" t="s">
        <v>565</v>
      </c>
      <c r="Y102" s="49" t="s">
        <v>129</v>
      </c>
      <c r="Z102" s="49" t="s">
        <v>824</v>
      </c>
      <c r="AA102" s="49" t="s">
        <v>569</v>
      </c>
      <c r="AB102" s="51">
        <v>44404</v>
      </c>
      <c r="AC102" s="49" t="s">
        <v>825</v>
      </c>
      <c r="AD102" s="49" t="s">
        <v>826</v>
      </c>
      <c r="AE102" s="49" t="s">
        <v>827</v>
      </c>
      <c r="AF102" s="49" t="s">
        <v>19</v>
      </c>
      <c r="AG102" s="49" t="s">
        <v>127</v>
      </c>
      <c r="AH102" s="49" t="s">
        <v>127</v>
      </c>
      <c r="AI102" s="49" t="s">
        <v>48</v>
      </c>
      <c r="AJ102" s="49" t="s">
        <v>130</v>
      </c>
      <c r="AK102" s="48">
        <v>12</v>
      </c>
      <c r="AL102" s="49" t="s">
        <v>828</v>
      </c>
      <c r="AM102" s="48">
        <v>2000000</v>
      </c>
      <c r="AN102" s="49" t="s">
        <v>131</v>
      </c>
      <c r="AO102" s="50">
        <v>2.0000000000000001E-4</v>
      </c>
      <c r="AP102" s="49" t="s">
        <v>132</v>
      </c>
      <c r="AQ102" s="49" t="s">
        <v>47</v>
      </c>
      <c r="AR102" s="44" t="s">
        <v>19</v>
      </c>
      <c r="AS102" s="44" t="s">
        <v>19</v>
      </c>
      <c r="AT102" s="44" t="s">
        <v>19</v>
      </c>
      <c r="AU102" s="44" t="s">
        <v>19</v>
      </c>
      <c r="AV102" s="44" t="s">
        <v>19</v>
      </c>
    </row>
    <row r="103" spans="1:48" x14ac:dyDescent="0.3">
      <c r="A103" s="48">
        <v>37747</v>
      </c>
      <c r="B103" s="49" t="s">
        <v>568</v>
      </c>
      <c r="C103" s="49" t="s">
        <v>127</v>
      </c>
      <c r="D103" s="49" t="s">
        <v>127</v>
      </c>
      <c r="E103" s="49" t="s">
        <v>19</v>
      </c>
      <c r="F103" s="50">
        <v>1</v>
      </c>
      <c r="G103" s="47"/>
      <c r="H103" s="50">
        <v>1</v>
      </c>
      <c r="I103" s="47"/>
      <c r="J103" s="50">
        <v>1</v>
      </c>
      <c r="K103" s="47"/>
      <c r="L103" s="50">
        <v>250</v>
      </c>
      <c r="M103" s="47"/>
      <c r="N103" s="49" t="s">
        <v>128</v>
      </c>
      <c r="O103" s="50">
        <v>1</v>
      </c>
      <c r="P103" s="49" t="s">
        <v>576</v>
      </c>
      <c r="Q103" s="47"/>
      <c r="R103" s="51">
        <v>44301</v>
      </c>
      <c r="S103" s="49" t="s">
        <v>19</v>
      </c>
      <c r="T103" s="48">
        <v>35228</v>
      </c>
      <c r="U103" s="49" t="s">
        <v>568</v>
      </c>
      <c r="V103" s="49" t="s">
        <v>19</v>
      </c>
      <c r="W103" s="49" t="s">
        <v>127</v>
      </c>
      <c r="X103" s="49" t="s">
        <v>565</v>
      </c>
      <c r="Y103" s="49" t="s">
        <v>129</v>
      </c>
      <c r="Z103" s="49" t="s">
        <v>824</v>
      </c>
      <c r="AA103" s="49" t="s">
        <v>569</v>
      </c>
      <c r="AB103" s="51">
        <v>44404</v>
      </c>
      <c r="AC103" s="49" t="s">
        <v>825</v>
      </c>
      <c r="AD103" s="49" t="s">
        <v>826</v>
      </c>
      <c r="AE103" s="49" t="s">
        <v>827</v>
      </c>
      <c r="AF103" s="49" t="s">
        <v>19</v>
      </c>
      <c r="AG103" s="49" t="s">
        <v>127</v>
      </c>
      <c r="AH103" s="49" t="s">
        <v>127</v>
      </c>
      <c r="AI103" s="49" t="s">
        <v>48</v>
      </c>
      <c r="AJ103" s="49" t="s">
        <v>130</v>
      </c>
      <c r="AK103" s="48">
        <v>12</v>
      </c>
      <c r="AL103" s="49" t="s">
        <v>828</v>
      </c>
      <c r="AM103" s="48">
        <v>2000000</v>
      </c>
      <c r="AN103" s="49" t="s">
        <v>131</v>
      </c>
      <c r="AO103" s="50">
        <v>2.0000000000000001E-4</v>
      </c>
      <c r="AP103" s="49" t="s">
        <v>132</v>
      </c>
      <c r="AQ103" s="49" t="s">
        <v>47</v>
      </c>
      <c r="AR103" s="44" t="s">
        <v>19</v>
      </c>
      <c r="AS103" s="44" t="s">
        <v>19</v>
      </c>
      <c r="AT103" s="44" t="s">
        <v>19</v>
      </c>
      <c r="AU103" s="44" t="s">
        <v>19</v>
      </c>
      <c r="AV103" s="44" t="s">
        <v>19</v>
      </c>
    </row>
    <row r="104" spans="1:48" x14ac:dyDescent="0.3">
      <c r="A104" s="48">
        <v>37748</v>
      </c>
      <c r="B104" s="49" t="s">
        <v>568</v>
      </c>
      <c r="C104" s="49" t="s">
        <v>127</v>
      </c>
      <c r="D104" s="49" t="s">
        <v>127</v>
      </c>
      <c r="E104" s="49" t="s">
        <v>19</v>
      </c>
      <c r="F104" s="50">
        <v>1</v>
      </c>
      <c r="G104" s="47"/>
      <c r="H104" s="50">
        <v>1</v>
      </c>
      <c r="I104" s="47"/>
      <c r="J104" s="50">
        <v>1</v>
      </c>
      <c r="K104" s="47"/>
      <c r="L104" s="50">
        <v>250</v>
      </c>
      <c r="M104" s="47"/>
      <c r="N104" s="49" t="s">
        <v>128</v>
      </c>
      <c r="O104" s="50">
        <v>1</v>
      </c>
      <c r="P104" s="49" t="s">
        <v>578</v>
      </c>
      <c r="Q104" s="47"/>
      <c r="R104" s="51">
        <v>44301</v>
      </c>
      <c r="S104" s="49" t="s">
        <v>19</v>
      </c>
      <c r="T104" s="48">
        <v>35228</v>
      </c>
      <c r="U104" s="49" t="s">
        <v>568</v>
      </c>
      <c r="V104" s="49" t="s">
        <v>19</v>
      </c>
      <c r="W104" s="49" t="s">
        <v>127</v>
      </c>
      <c r="X104" s="49" t="s">
        <v>565</v>
      </c>
      <c r="Y104" s="49" t="s">
        <v>129</v>
      </c>
      <c r="Z104" s="49" t="s">
        <v>824</v>
      </c>
      <c r="AA104" s="49" t="s">
        <v>569</v>
      </c>
      <c r="AB104" s="51">
        <v>44404</v>
      </c>
      <c r="AC104" s="49" t="s">
        <v>825</v>
      </c>
      <c r="AD104" s="49" t="s">
        <v>826</v>
      </c>
      <c r="AE104" s="49" t="s">
        <v>827</v>
      </c>
      <c r="AF104" s="49" t="s">
        <v>19</v>
      </c>
      <c r="AG104" s="49" t="s">
        <v>127</v>
      </c>
      <c r="AH104" s="49" t="s">
        <v>127</v>
      </c>
      <c r="AI104" s="49" t="s">
        <v>48</v>
      </c>
      <c r="AJ104" s="49" t="s">
        <v>130</v>
      </c>
      <c r="AK104" s="48">
        <v>12</v>
      </c>
      <c r="AL104" s="49" t="s">
        <v>828</v>
      </c>
      <c r="AM104" s="48">
        <v>2000000</v>
      </c>
      <c r="AN104" s="49" t="s">
        <v>131</v>
      </c>
      <c r="AO104" s="50">
        <v>2.0000000000000001E-4</v>
      </c>
      <c r="AP104" s="49" t="s">
        <v>132</v>
      </c>
      <c r="AQ104" s="49" t="s">
        <v>47</v>
      </c>
      <c r="AR104" s="44" t="s">
        <v>19</v>
      </c>
      <c r="AS104" s="44" t="s">
        <v>19</v>
      </c>
      <c r="AT104" s="44" t="s">
        <v>19</v>
      </c>
      <c r="AU104" s="44" t="s">
        <v>19</v>
      </c>
      <c r="AV104" s="44" t="s">
        <v>19</v>
      </c>
    </row>
    <row r="105" spans="1:48" x14ac:dyDescent="0.3">
      <c r="A105" s="48">
        <v>37749</v>
      </c>
      <c r="B105" s="49" t="s">
        <v>568</v>
      </c>
      <c r="C105" s="49" t="s">
        <v>127</v>
      </c>
      <c r="D105" s="49" t="s">
        <v>127</v>
      </c>
      <c r="E105" s="49" t="s">
        <v>19</v>
      </c>
      <c r="F105" s="50">
        <v>1</v>
      </c>
      <c r="G105" s="47"/>
      <c r="H105" s="50">
        <v>1</v>
      </c>
      <c r="I105" s="47"/>
      <c r="J105" s="50">
        <v>1</v>
      </c>
      <c r="K105" s="47"/>
      <c r="L105" s="50">
        <v>250</v>
      </c>
      <c r="M105" s="47"/>
      <c r="N105" s="49" t="s">
        <v>128</v>
      </c>
      <c r="O105" s="50">
        <v>1</v>
      </c>
      <c r="P105" s="49" t="s">
        <v>580</v>
      </c>
      <c r="Q105" s="47"/>
      <c r="R105" s="51">
        <v>44301</v>
      </c>
      <c r="S105" s="49" t="s">
        <v>19</v>
      </c>
      <c r="T105" s="48">
        <v>35228</v>
      </c>
      <c r="U105" s="49" t="s">
        <v>568</v>
      </c>
      <c r="V105" s="49" t="s">
        <v>19</v>
      </c>
      <c r="W105" s="49" t="s">
        <v>127</v>
      </c>
      <c r="X105" s="49" t="s">
        <v>565</v>
      </c>
      <c r="Y105" s="49" t="s">
        <v>129</v>
      </c>
      <c r="Z105" s="49" t="s">
        <v>824</v>
      </c>
      <c r="AA105" s="49" t="s">
        <v>569</v>
      </c>
      <c r="AB105" s="51">
        <v>44404</v>
      </c>
      <c r="AC105" s="49" t="s">
        <v>825</v>
      </c>
      <c r="AD105" s="49" t="s">
        <v>826</v>
      </c>
      <c r="AE105" s="49" t="s">
        <v>827</v>
      </c>
      <c r="AF105" s="49" t="s">
        <v>19</v>
      </c>
      <c r="AG105" s="49" t="s">
        <v>127</v>
      </c>
      <c r="AH105" s="49" t="s">
        <v>127</v>
      </c>
      <c r="AI105" s="49" t="s">
        <v>48</v>
      </c>
      <c r="AJ105" s="49" t="s">
        <v>130</v>
      </c>
      <c r="AK105" s="48">
        <v>12</v>
      </c>
      <c r="AL105" s="49" t="s">
        <v>828</v>
      </c>
      <c r="AM105" s="48">
        <v>2000000</v>
      </c>
      <c r="AN105" s="49" t="s">
        <v>131</v>
      </c>
      <c r="AO105" s="50">
        <v>2.0000000000000001E-4</v>
      </c>
      <c r="AP105" s="49" t="s">
        <v>132</v>
      </c>
      <c r="AQ105" s="49" t="s">
        <v>47</v>
      </c>
      <c r="AR105" s="44" t="s">
        <v>19</v>
      </c>
      <c r="AS105" s="44" t="s">
        <v>19</v>
      </c>
      <c r="AT105" s="44" t="s">
        <v>19</v>
      </c>
      <c r="AU105" s="44" t="s">
        <v>19</v>
      </c>
      <c r="AV105" s="44" t="s">
        <v>19</v>
      </c>
    </row>
    <row r="106" spans="1:48" x14ac:dyDescent="0.3">
      <c r="A106" s="48">
        <v>37750</v>
      </c>
      <c r="B106" s="49" t="s">
        <v>348</v>
      </c>
      <c r="C106" s="49" t="s">
        <v>127</v>
      </c>
      <c r="D106" s="49" t="s">
        <v>127</v>
      </c>
      <c r="E106" s="49" t="s">
        <v>19</v>
      </c>
      <c r="F106" s="50">
        <v>1</v>
      </c>
      <c r="G106" s="47"/>
      <c r="H106" s="50">
        <v>1</v>
      </c>
      <c r="I106" s="47"/>
      <c r="J106" s="50">
        <v>1</v>
      </c>
      <c r="K106" s="47"/>
      <c r="L106" s="50">
        <v>250</v>
      </c>
      <c r="M106" s="47"/>
      <c r="N106" s="49" t="s">
        <v>128</v>
      </c>
      <c r="O106" s="50">
        <v>1</v>
      </c>
      <c r="P106" s="49" t="s">
        <v>584</v>
      </c>
      <c r="Q106" s="47"/>
      <c r="R106" s="51">
        <v>44301</v>
      </c>
      <c r="S106" s="49" t="s">
        <v>19</v>
      </c>
      <c r="T106" s="48">
        <v>35229</v>
      </c>
      <c r="U106" s="49" t="s">
        <v>348</v>
      </c>
      <c r="V106" s="49" t="s">
        <v>19</v>
      </c>
      <c r="W106" s="49" t="s">
        <v>127</v>
      </c>
      <c r="X106" s="49" t="s">
        <v>582</v>
      </c>
      <c r="Y106" s="49" t="s">
        <v>129</v>
      </c>
      <c r="Z106" s="49" t="s">
        <v>829</v>
      </c>
      <c r="AA106" s="49" t="s">
        <v>585</v>
      </c>
      <c r="AB106" s="51">
        <v>44408</v>
      </c>
      <c r="AC106" s="49" t="s">
        <v>594</v>
      </c>
      <c r="AD106" s="49" t="s">
        <v>830</v>
      </c>
      <c r="AE106" s="49" t="s">
        <v>831</v>
      </c>
      <c r="AF106" s="49" t="s">
        <v>19</v>
      </c>
      <c r="AG106" s="49" t="s">
        <v>127</v>
      </c>
      <c r="AH106" s="49" t="s">
        <v>127</v>
      </c>
      <c r="AI106" s="49" t="s">
        <v>48</v>
      </c>
      <c r="AJ106" s="49" t="s">
        <v>130</v>
      </c>
      <c r="AK106" s="48">
        <v>6</v>
      </c>
      <c r="AL106" s="49" t="s">
        <v>110</v>
      </c>
      <c r="AM106" s="48">
        <v>2000000</v>
      </c>
      <c r="AN106" s="49" t="s">
        <v>131</v>
      </c>
      <c r="AO106" s="50">
        <v>2.0000000000000001E-4</v>
      </c>
      <c r="AP106" s="49" t="s">
        <v>132</v>
      </c>
      <c r="AQ106" s="49" t="s">
        <v>47</v>
      </c>
      <c r="AR106" s="44" t="s">
        <v>19</v>
      </c>
      <c r="AS106" s="44" t="s">
        <v>19</v>
      </c>
      <c r="AT106" s="44" t="s">
        <v>19</v>
      </c>
      <c r="AU106" s="44" t="s">
        <v>19</v>
      </c>
      <c r="AV106" s="44" t="s">
        <v>19</v>
      </c>
    </row>
    <row r="107" spans="1:48" x14ac:dyDescent="0.3">
      <c r="A107" s="48">
        <v>37751</v>
      </c>
      <c r="B107" s="49" t="s">
        <v>348</v>
      </c>
      <c r="C107" s="49" t="s">
        <v>127</v>
      </c>
      <c r="D107" s="49" t="s">
        <v>127</v>
      </c>
      <c r="E107" s="49" t="s">
        <v>19</v>
      </c>
      <c r="F107" s="50">
        <v>1</v>
      </c>
      <c r="G107" s="47"/>
      <c r="H107" s="50">
        <v>1</v>
      </c>
      <c r="I107" s="47"/>
      <c r="J107" s="50">
        <v>1</v>
      </c>
      <c r="K107" s="47"/>
      <c r="L107" s="50">
        <v>250</v>
      </c>
      <c r="M107" s="47"/>
      <c r="N107" s="49" t="s">
        <v>128</v>
      </c>
      <c r="O107" s="50">
        <v>1</v>
      </c>
      <c r="P107" s="49" t="s">
        <v>589</v>
      </c>
      <c r="Q107" s="47"/>
      <c r="R107" s="51">
        <v>44301</v>
      </c>
      <c r="S107" s="49" t="s">
        <v>19</v>
      </c>
      <c r="T107" s="48">
        <v>35229</v>
      </c>
      <c r="U107" s="49" t="s">
        <v>348</v>
      </c>
      <c r="V107" s="49" t="s">
        <v>19</v>
      </c>
      <c r="W107" s="49" t="s">
        <v>127</v>
      </c>
      <c r="X107" s="49" t="s">
        <v>582</v>
      </c>
      <c r="Y107" s="49" t="s">
        <v>129</v>
      </c>
      <c r="Z107" s="49" t="s">
        <v>829</v>
      </c>
      <c r="AA107" s="49" t="s">
        <v>585</v>
      </c>
      <c r="AB107" s="51">
        <v>44408</v>
      </c>
      <c r="AC107" s="49" t="s">
        <v>594</v>
      </c>
      <c r="AD107" s="49" t="s">
        <v>830</v>
      </c>
      <c r="AE107" s="49" t="s">
        <v>831</v>
      </c>
      <c r="AF107" s="49" t="s">
        <v>19</v>
      </c>
      <c r="AG107" s="49" t="s">
        <v>127</v>
      </c>
      <c r="AH107" s="49" t="s">
        <v>127</v>
      </c>
      <c r="AI107" s="49" t="s">
        <v>48</v>
      </c>
      <c r="AJ107" s="49" t="s">
        <v>130</v>
      </c>
      <c r="AK107" s="48">
        <v>6</v>
      </c>
      <c r="AL107" s="49" t="s">
        <v>110</v>
      </c>
      <c r="AM107" s="48">
        <v>2000000</v>
      </c>
      <c r="AN107" s="49" t="s">
        <v>131</v>
      </c>
      <c r="AO107" s="50">
        <v>2.0000000000000001E-4</v>
      </c>
      <c r="AP107" s="49" t="s">
        <v>132</v>
      </c>
      <c r="AQ107" s="49" t="s">
        <v>47</v>
      </c>
      <c r="AR107" s="44" t="s">
        <v>19</v>
      </c>
      <c r="AS107" s="44" t="s">
        <v>19</v>
      </c>
      <c r="AT107" s="44" t="s">
        <v>19</v>
      </c>
      <c r="AU107" s="44" t="s">
        <v>19</v>
      </c>
      <c r="AV107" s="44" t="s">
        <v>19</v>
      </c>
    </row>
    <row r="108" spans="1:48" x14ac:dyDescent="0.3">
      <c r="A108" s="48">
        <v>37752</v>
      </c>
      <c r="B108" s="49" t="s">
        <v>348</v>
      </c>
      <c r="C108" s="49" t="s">
        <v>127</v>
      </c>
      <c r="D108" s="49" t="s">
        <v>127</v>
      </c>
      <c r="E108" s="49" t="s">
        <v>19</v>
      </c>
      <c r="F108" s="50">
        <v>1</v>
      </c>
      <c r="G108" s="47"/>
      <c r="H108" s="50">
        <v>1</v>
      </c>
      <c r="I108" s="47"/>
      <c r="J108" s="50">
        <v>1</v>
      </c>
      <c r="K108" s="47"/>
      <c r="L108" s="50">
        <v>250</v>
      </c>
      <c r="M108" s="47"/>
      <c r="N108" s="49" t="s">
        <v>128</v>
      </c>
      <c r="O108" s="50">
        <v>1</v>
      </c>
      <c r="P108" s="49" t="s">
        <v>591</v>
      </c>
      <c r="Q108" s="47"/>
      <c r="R108" s="51">
        <v>44301</v>
      </c>
      <c r="S108" s="49" t="s">
        <v>19</v>
      </c>
      <c r="T108" s="48">
        <v>35229</v>
      </c>
      <c r="U108" s="49" t="s">
        <v>348</v>
      </c>
      <c r="V108" s="49" t="s">
        <v>19</v>
      </c>
      <c r="W108" s="49" t="s">
        <v>127</v>
      </c>
      <c r="X108" s="49" t="s">
        <v>582</v>
      </c>
      <c r="Y108" s="49" t="s">
        <v>129</v>
      </c>
      <c r="Z108" s="49" t="s">
        <v>829</v>
      </c>
      <c r="AA108" s="49" t="s">
        <v>585</v>
      </c>
      <c r="AB108" s="51">
        <v>44408</v>
      </c>
      <c r="AC108" s="49" t="s">
        <v>594</v>
      </c>
      <c r="AD108" s="49" t="s">
        <v>830</v>
      </c>
      <c r="AE108" s="49" t="s">
        <v>831</v>
      </c>
      <c r="AF108" s="49" t="s">
        <v>19</v>
      </c>
      <c r="AG108" s="49" t="s">
        <v>127</v>
      </c>
      <c r="AH108" s="49" t="s">
        <v>127</v>
      </c>
      <c r="AI108" s="49" t="s">
        <v>48</v>
      </c>
      <c r="AJ108" s="49" t="s">
        <v>130</v>
      </c>
      <c r="AK108" s="48">
        <v>6</v>
      </c>
      <c r="AL108" s="49" t="s">
        <v>110</v>
      </c>
      <c r="AM108" s="48">
        <v>2000000</v>
      </c>
      <c r="AN108" s="49" t="s">
        <v>131</v>
      </c>
      <c r="AO108" s="50">
        <v>2.0000000000000001E-4</v>
      </c>
      <c r="AP108" s="49" t="s">
        <v>132</v>
      </c>
      <c r="AQ108" s="49" t="s">
        <v>47</v>
      </c>
      <c r="AR108" s="44" t="s">
        <v>19</v>
      </c>
      <c r="AS108" s="44" t="s">
        <v>19</v>
      </c>
      <c r="AT108" s="44" t="s">
        <v>19</v>
      </c>
      <c r="AU108" s="44" t="s">
        <v>19</v>
      </c>
      <c r="AV108" s="44" t="s">
        <v>19</v>
      </c>
    </row>
    <row r="109" spans="1:48" x14ac:dyDescent="0.3">
      <c r="A109" s="48">
        <v>37753</v>
      </c>
      <c r="B109" s="49" t="s">
        <v>348</v>
      </c>
      <c r="C109" s="49" t="s">
        <v>127</v>
      </c>
      <c r="D109" s="49" t="s">
        <v>127</v>
      </c>
      <c r="E109" s="49" t="s">
        <v>19</v>
      </c>
      <c r="F109" s="50">
        <v>1</v>
      </c>
      <c r="G109" s="47"/>
      <c r="H109" s="50">
        <v>1</v>
      </c>
      <c r="I109" s="47"/>
      <c r="J109" s="50">
        <v>1</v>
      </c>
      <c r="K109" s="47"/>
      <c r="L109" s="50">
        <v>250</v>
      </c>
      <c r="M109" s="47"/>
      <c r="N109" s="49" t="s">
        <v>128</v>
      </c>
      <c r="O109" s="50">
        <v>1</v>
      </c>
      <c r="P109" s="49" t="s">
        <v>593</v>
      </c>
      <c r="Q109" s="47"/>
      <c r="R109" s="51">
        <v>44301</v>
      </c>
      <c r="S109" s="49" t="s">
        <v>19</v>
      </c>
      <c r="T109" s="48">
        <v>35229</v>
      </c>
      <c r="U109" s="49" t="s">
        <v>348</v>
      </c>
      <c r="V109" s="49" t="s">
        <v>19</v>
      </c>
      <c r="W109" s="49" t="s">
        <v>127</v>
      </c>
      <c r="X109" s="49" t="s">
        <v>582</v>
      </c>
      <c r="Y109" s="49" t="s">
        <v>129</v>
      </c>
      <c r="Z109" s="49" t="s">
        <v>829</v>
      </c>
      <c r="AA109" s="49" t="s">
        <v>585</v>
      </c>
      <c r="AB109" s="51">
        <v>44408</v>
      </c>
      <c r="AC109" s="49" t="s">
        <v>594</v>
      </c>
      <c r="AD109" s="49" t="s">
        <v>830</v>
      </c>
      <c r="AE109" s="49" t="s">
        <v>831</v>
      </c>
      <c r="AF109" s="49" t="s">
        <v>19</v>
      </c>
      <c r="AG109" s="49" t="s">
        <v>127</v>
      </c>
      <c r="AH109" s="49" t="s">
        <v>127</v>
      </c>
      <c r="AI109" s="49" t="s">
        <v>48</v>
      </c>
      <c r="AJ109" s="49" t="s">
        <v>130</v>
      </c>
      <c r="AK109" s="48">
        <v>6</v>
      </c>
      <c r="AL109" s="49" t="s">
        <v>110</v>
      </c>
      <c r="AM109" s="48">
        <v>2000000</v>
      </c>
      <c r="AN109" s="49" t="s">
        <v>131</v>
      </c>
      <c r="AO109" s="50">
        <v>2.0000000000000001E-4</v>
      </c>
      <c r="AP109" s="49" t="s">
        <v>132</v>
      </c>
      <c r="AQ109" s="49" t="s">
        <v>47</v>
      </c>
      <c r="AR109" s="44" t="s">
        <v>19</v>
      </c>
      <c r="AS109" s="44" t="s">
        <v>19</v>
      </c>
      <c r="AT109" s="44" t="s">
        <v>19</v>
      </c>
      <c r="AU109" s="44" t="s">
        <v>19</v>
      </c>
      <c r="AV109" s="44" t="s">
        <v>19</v>
      </c>
    </row>
    <row r="110" spans="1:48" x14ac:dyDescent="0.3">
      <c r="A110" s="48">
        <v>37754</v>
      </c>
      <c r="B110" s="49" t="s">
        <v>598</v>
      </c>
      <c r="C110" s="49" t="s">
        <v>127</v>
      </c>
      <c r="D110" s="49" t="s">
        <v>127</v>
      </c>
      <c r="E110" s="49" t="s">
        <v>19</v>
      </c>
      <c r="F110" s="50">
        <v>1</v>
      </c>
      <c r="G110" s="47"/>
      <c r="H110" s="50">
        <v>1</v>
      </c>
      <c r="I110" s="47"/>
      <c r="J110" s="50">
        <v>1</v>
      </c>
      <c r="K110" s="47"/>
      <c r="L110" s="50">
        <v>250</v>
      </c>
      <c r="M110" s="47"/>
      <c r="N110" s="49" t="s">
        <v>128</v>
      </c>
      <c r="O110" s="50">
        <v>1</v>
      </c>
      <c r="P110" s="49" t="s">
        <v>597</v>
      </c>
      <c r="Q110" s="47"/>
      <c r="R110" s="51">
        <v>44301</v>
      </c>
      <c r="S110" s="49" t="s">
        <v>19</v>
      </c>
      <c r="T110" s="48">
        <v>35230</v>
      </c>
      <c r="U110" s="49" t="s">
        <v>598</v>
      </c>
      <c r="V110" s="49" t="s">
        <v>19</v>
      </c>
      <c r="W110" s="49" t="s">
        <v>127</v>
      </c>
      <c r="X110" s="49" t="s">
        <v>595</v>
      </c>
      <c r="Y110" s="49" t="s">
        <v>129</v>
      </c>
      <c r="Z110" s="49" t="s">
        <v>832</v>
      </c>
      <c r="AA110" s="49" t="s">
        <v>599</v>
      </c>
      <c r="AB110" s="51">
        <v>44412</v>
      </c>
      <c r="AC110" s="49" t="s">
        <v>833</v>
      </c>
      <c r="AD110" s="49" t="s">
        <v>834</v>
      </c>
      <c r="AE110" s="49" t="s">
        <v>835</v>
      </c>
      <c r="AF110" s="49" t="s">
        <v>19</v>
      </c>
      <c r="AG110" s="49" t="s">
        <v>127</v>
      </c>
      <c r="AH110" s="49" t="s">
        <v>127</v>
      </c>
      <c r="AI110" s="49" t="s">
        <v>48</v>
      </c>
      <c r="AJ110" s="49" t="s">
        <v>130</v>
      </c>
      <c r="AK110" s="48">
        <v>22</v>
      </c>
      <c r="AL110" s="49" t="s">
        <v>133</v>
      </c>
      <c r="AM110" s="48">
        <v>2000000</v>
      </c>
      <c r="AN110" s="49" t="s">
        <v>131</v>
      </c>
      <c r="AO110" s="50">
        <v>2.0000000000000001E-4</v>
      </c>
      <c r="AP110" s="49" t="s">
        <v>132</v>
      </c>
      <c r="AQ110" s="49" t="s">
        <v>47</v>
      </c>
      <c r="AR110" s="44" t="s">
        <v>19</v>
      </c>
      <c r="AS110" s="44" t="s">
        <v>19</v>
      </c>
      <c r="AT110" s="44" t="s">
        <v>19</v>
      </c>
      <c r="AU110" s="44" t="s">
        <v>19</v>
      </c>
      <c r="AV110" s="44" t="s">
        <v>19</v>
      </c>
    </row>
    <row r="111" spans="1:48" x14ac:dyDescent="0.3">
      <c r="A111" s="48">
        <v>37755</v>
      </c>
      <c r="B111" s="49" t="s">
        <v>598</v>
      </c>
      <c r="C111" s="49" t="s">
        <v>127</v>
      </c>
      <c r="D111" s="49" t="s">
        <v>127</v>
      </c>
      <c r="E111" s="49" t="s">
        <v>19</v>
      </c>
      <c r="F111" s="50">
        <v>1</v>
      </c>
      <c r="G111" s="47"/>
      <c r="H111" s="50">
        <v>1</v>
      </c>
      <c r="I111" s="47"/>
      <c r="J111" s="50">
        <v>1</v>
      </c>
      <c r="K111" s="47"/>
      <c r="L111" s="50">
        <v>250</v>
      </c>
      <c r="M111" s="47"/>
      <c r="N111" s="49" t="s">
        <v>128</v>
      </c>
      <c r="O111" s="50">
        <v>1</v>
      </c>
      <c r="P111" s="49" t="s">
        <v>603</v>
      </c>
      <c r="Q111" s="47"/>
      <c r="R111" s="51">
        <v>44301</v>
      </c>
      <c r="S111" s="49" t="s">
        <v>19</v>
      </c>
      <c r="T111" s="48">
        <v>35230</v>
      </c>
      <c r="U111" s="49" t="s">
        <v>598</v>
      </c>
      <c r="V111" s="49" t="s">
        <v>19</v>
      </c>
      <c r="W111" s="49" t="s">
        <v>127</v>
      </c>
      <c r="X111" s="49" t="s">
        <v>595</v>
      </c>
      <c r="Y111" s="49" t="s">
        <v>129</v>
      </c>
      <c r="Z111" s="49" t="s">
        <v>832</v>
      </c>
      <c r="AA111" s="49" t="s">
        <v>599</v>
      </c>
      <c r="AB111" s="51">
        <v>44412</v>
      </c>
      <c r="AC111" s="49" t="s">
        <v>833</v>
      </c>
      <c r="AD111" s="49" t="s">
        <v>834</v>
      </c>
      <c r="AE111" s="49" t="s">
        <v>835</v>
      </c>
      <c r="AF111" s="49" t="s">
        <v>19</v>
      </c>
      <c r="AG111" s="49" t="s">
        <v>127</v>
      </c>
      <c r="AH111" s="49" t="s">
        <v>127</v>
      </c>
      <c r="AI111" s="49" t="s">
        <v>48</v>
      </c>
      <c r="AJ111" s="49" t="s">
        <v>130</v>
      </c>
      <c r="AK111" s="48">
        <v>22</v>
      </c>
      <c r="AL111" s="49" t="s">
        <v>133</v>
      </c>
      <c r="AM111" s="48">
        <v>2000000</v>
      </c>
      <c r="AN111" s="49" t="s">
        <v>131</v>
      </c>
      <c r="AO111" s="50">
        <v>2.0000000000000001E-4</v>
      </c>
      <c r="AP111" s="49" t="s">
        <v>132</v>
      </c>
      <c r="AQ111" s="49" t="s">
        <v>47</v>
      </c>
      <c r="AR111" s="44" t="s">
        <v>19</v>
      </c>
      <c r="AS111" s="44" t="s">
        <v>19</v>
      </c>
      <c r="AT111" s="44" t="s">
        <v>19</v>
      </c>
      <c r="AU111" s="44" t="s">
        <v>19</v>
      </c>
      <c r="AV111" s="44" t="s">
        <v>19</v>
      </c>
    </row>
    <row r="112" spans="1:48" x14ac:dyDescent="0.3">
      <c r="A112" s="48">
        <v>37756</v>
      </c>
      <c r="B112" s="49" t="s">
        <v>598</v>
      </c>
      <c r="C112" s="49" t="s">
        <v>127</v>
      </c>
      <c r="D112" s="49" t="s">
        <v>127</v>
      </c>
      <c r="E112" s="49" t="s">
        <v>19</v>
      </c>
      <c r="F112" s="50">
        <v>1</v>
      </c>
      <c r="G112" s="47"/>
      <c r="H112" s="50">
        <v>1</v>
      </c>
      <c r="I112" s="47"/>
      <c r="J112" s="50">
        <v>1</v>
      </c>
      <c r="K112" s="47"/>
      <c r="L112" s="50">
        <v>250</v>
      </c>
      <c r="M112" s="47"/>
      <c r="N112" s="49" t="s">
        <v>128</v>
      </c>
      <c r="O112" s="50">
        <v>1</v>
      </c>
      <c r="P112" s="49" t="s">
        <v>605</v>
      </c>
      <c r="Q112" s="47"/>
      <c r="R112" s="51">
        <v>44301</v>
      </c>
      <c r="S112" s="49" t="s">
        <v>19</v>
      </c>
      <c r="T112" s="48">
        <v>35230</v>
      </c>
      <c r="U112" s="49" t="s">
        <v>598</v>
      </c>
      <c r="V112" s="49" t="s">
        <v>19</v>
      </c>
      <c r="W112" s="49" t="s">
        <v>127</v>
      </c>
      <c r="X112" s="49" t="s">
        <v>595</v>
      </c>
      <c r="Y112" s="49" t="s">
        <v>129</v>
      </c>
      <c r="Z112" s="49" t="s">
        <v>832</v>
      </c>
      <c r="AA112" s="49" t="s">
        <v>599</v>
      </c>
      <c r="AB112" s="51">
        <v>44412</v>
      </c>
      <c r="AC112" s="49" t="s">
        <v>833</v>
      </c>
      <c r="AD112" s="49" t="s">
        <v>834</v>
      </c>
      <c r="AE112" s="49" t="s">
        <v>835</v>
      </c>
      <c r="AF112" s="49" t="s">
        <v>19</v>
      </c>
      <c r="AG112" s="49" t="s">
        <v>127</v>
      </c>
      <c r="AH112" s="49" t="s">
        <v>127</v>
      </c>
      <c r="AI112" s="49" t="s">
        <v>48</v>
      </c>
      <c r="AJ112" s="49" t="s">
        <v>130</v>
      </c>
      <c r="AK112" s="48">
        <v>22</v>
      </c>
      <c r="AL112" s="49" t="s">
        <v>133</v>
      </c>
      <c r="AM112" s="48">
        <v>2000000</v>
      </c>
      <c r="AN112" s="49" t="s">
        <v>131</v>
      </c>
      <c r="AO112" s="50">
        <v>2.0000000000000001E-4</v>
      </c>
      <c r="AP112" s="49" t="s">
        <v>132</v>
      </c>
      <c r="AQ112" s="49" t="s">
        <v>47</v>
      </c>
      <c r="AR112" s="44" t="s">
        <v>19</v>
      </c>
      <c r="AS112" s="44" t="s">
        <v>19</v>
      </c>
      <c r="AT112" s="44" t="s">
        <v>19</v>
      </c>
      <c r="AU112" s="44" t="s">
        <v>19</v>
      </c>
      <c r="AV112" s="44" t="s">
        <v>19</v>
      </c>
    </row>
    <row r="113" spans="1:48" x14ac:dyDescent="0.3">
      <c r="A113" s="48">
        <v>37757</v>
      </c>
      <c r="B113" s="49" t="s">
        <v>598</v>
      </c>
      <c r="C113" s="49" t="s">
        <v>127</v>
      </c>
      <c r="D113" s="49" t="s">
        <v>127</v>
      </c>
      <c r="E113" s="49" t="s">
        <v>19</v>
      </c>
      <c r="F113" s="50">
        <v>1</v>
      </c>
      <c r="G113" s="47"/>
      <c r="H113" s="50">
        <v>1</v>
      </c>
      <c r="I113" s="47"/>
      <c r="J113" s="50">
        <v>1</v>
      </c>
      <c r="K113" s="47"/>
      <c r="L113" s="50">
        <v>250</v>
      </c>
      <c r="M113" s="47"/>
      <c r="N113" s="49" t="s">
        <v>128</v>
      </c>
      <c r="O113" s="50">
        <v>1</v>
      </c>
      <c r="P113" s="49" t="s">
        <v>607</v>
      </c>
      <c r="Q113" s="47"/>
      <c r="R113" s="51">
        <v>44301</v>
      </c>
      <c r="S113" s="49" t="s">
        <v>19</v>
      </c>
      <c r="T113" s="48">
        <v>35230</v>
      </c>
      <c r="U113" s="49" t="s">
        <v>598</v>
      </c>
      <c r="V113" s="49" t="s">
        <v>19</v>
      </c>
      <c r="W113" s="49" t="s">
        <v>127</v>
      </c>
      <c r="X113" s="49" t="s">
        <v>595</v>
      </c>
      <c r="Y113" s="49" t="s">
        <v>129</v>
      </c>
      <c r="Z113" s="49" t="s">
        <v>832</v>
      </c>
      <c r="AA113" s="49" t="s">
        <v>599</v>
      </c>
      <c r="AB113" s="51">
        <v>44412</v>
      </c>
      <c r="AC113" s="49" t="s">
        <v>833</v>
      </c>
      <c r="AD113" s="49" t="s">
        <v>834</v>
      </c>
      <c r="AE113" s="49" t="s">
        <v>835</v>
      </c>
      <c r="AF113" s="49" t="s">
        <v>19</v>
      </c>
      <c r="AG113" s="49" t="s">
        <v>127</v>
      </c>
      <c r="AH113" s="49" t="s">
        <v>127</v>
      </c>
      <c r="AI113" s="49" t="s">
        <v>48</v>
      </c>
      <c r="AJ113" s="49" t="s">
        <v>130</v>
      </c>
      <c r="AK113" s="48">
        <v>22</v>
      </c>
      <c r="AL113" s="49" t="s">
        <v>133</v>
      </c>
      <c r="AM113" s="48">
        <v>2000000</v>
      </c>
      <c r="AN113" s="49" t="s">
        <v>131</v>
      </c>
      <c r="AO113" s="50">
        <v>2.0000000000000001E-4</v>
      </c>
      <c r="AP113" s="49" t="s">
        <v>132</v>
      </c>
      <c r="AQ113" s="49" t="s">
        <v>47</v>
      </c>
      <c r="AR113" s="44" t="s">
        <v>19</v>
      </c>
      <c r="AS113" s="44" t="s">
        <v>19</v>
      </c>
      <c r="AT113" s="44" t="s">
        <v>19</v>
      </c>
      <c r="AU113" s="44" t="s">
        <v>19</v>
      </c>
      <c r="AV113" s="44" t="s">
        <v>19</v>
      </c>
    </row>
    <row r="114" spans="1:48" x14ac:dyDescent="0.3">
      <c r="A114" s="48">
        <v>37758</v>
      </c>
      <c r="B114" s="49" t="s">
        <v>205</v>
      </c>
      <c r="C114" s="49" t="s">
        <v>127</v>
      </c>
      <c r="D114" s="49" t="s">
        <v>127</v>
      </c>
      <c r="E114" s="49" t="s">
        <v>19</v>
      </c>
      <c r="F114" s="50">
        <v>1</v>
      </c>
      <c r="G114" s="47"/>
      <c r="H114" s="50">
        <v>1</v>
      </c>
      <c r="I114" s="47"/>
      <c r="J114" s="50">
        <v>1</v>
      </c>
      <c r="K114" s="47"/>
      <c r="L114" s="50">
        <v>250</v>
      </c>
      <c r="M114" s="47"/>
      <c r="N114" s="49" t="s">
        <v>128</v>
      </c>
      <c r="O114" s="50">
        <v>1</v>
      </c>
      <c r="P114" s="49" t="s">
        <v>610</v>
      </c>
      <c r="Q114" s="47"/>
      <c r="R114" s="51">
        <v>44301</v>
      </c>
      <c r="S114" s="49" t="s">
        <v>19</v>
      </c>
      <c r="T114" s="48">
        <v>35205</v>
      </c>
      <c r="U114" s="49" t="s">
        <v>205</v>
      </c>
      <c r="V114" s="49" t="s">
        <v>19</v>
      </c>
      <c r="W114" s="49" t="s">
        <v>127</v>
      </c>
      <c r="X114" s="49" t="s">
        <v>185</v>
      </c>
      <c r="Y114" s="49" t="s">
        <v>129</v>
      </c>
      <c r="Z114" s="49" t="s">
        <v>748</v>
      </c>
      <c r="AA114" s="49" t="s">
        <v>611</v>
      </c>
      <c r="AB114" s="51">
        <v>44420</v>
      </c>
      <c r="AC114" s="49" t="s">
        <v>631</v>
      </c>
      <c r="AD114" s="49" t="s">
        <v>749</v>
      </c>
      <c r="AE114" s="49" t="s">
        <v>750</v>
      </c>
      <c r="AF114" s="49" t="s">
        <v>19</v>
      </c>
      <c r="AG114" s="49" t="s">
        <v>127</v>
      </c>
      <c r="AH114" s="49" t="s">
        <v>127</v>
      </c>
      <c r="AI114" s="49" t="s">
        <v>48</v>
      </c>
      <c r="AJ114" s="49" t="s">
        <v>130</v>
      </c>
      <c r="AK114" s="48">
        <v>10</v>
      </c>
      <c r="AL114" s="49" t="s">
        <v>751</v>
      </c>
      <c r="AM114" s="48">
        <v>2000000</v>
      </c>
      <c r="AN114" s="49" t="s">
        <v>131</v>
      </c>
      <c r="AO114" s="50">
        <v>2.0000000000000001E-4</v>
      </c>
      <c r="AP114" s="49" t="s">
        <v>132</v>
      </c>
      <c r="AQ114" s="49" t="s">
        <v>47</v>
      </c>
      <c r="AR114" s="44" t="s">
        <v>19</v>
      </c>
      <c r="AS114" s="44" t="s">
        <v>19</v>
      </c>
      <c r="AT114" s="44" t="s">
        <v>19</v>
      </c>
      <c r="AU114" s="44" t="s">
        <v>19</v>
      </c>
      <c r="AV114" s="44" t="s">
        <v>19</v>
      </c>
    </row>
    <row r="115" spans="1:48" x14ac:dyDescent="0.3">
      <c r="A115" s="48">
        <v>37759</v>
      </c>
      <c r="B115" s="49" t="s">
        <v>205</v>
      </c>
      <c r="C115" s="49" t="s">
        <v>127</v>
      </c>
      <c r="D115" s="49" t="s">
        <v>127</v>
      </c>
      <c r="E115" s="49" t="s">
        <v>19</v>
      </c>
      <c r="F115" s="50">
        <v>1</v>
      </c>
      <c r="G115" s="47"/>
      <c r="H115" s="50">
        <v>1</v>
      </c>
      <c r="I115" s="47"/>
      <c r="J115" s="50">
        <v>1</v>
      </c>
      <c r="K115" s="47"/>
      <c r="L115" s="50">
        <v>250</v>
      </c>
      <c r="M115" s="47"/>
      <c r="N115" s="49" t="s">
        <v>128</v>
      </c>
      <c r="O115" s="50">
        <v>1</v>
      </c>
      <c r="P115" s="49" t="s">
        <v>615</v>
      </c>
      <c r="Q115" s="47"/>
      <c r="R115" s="51">
        <v>44301</v>
      </c>
      <c r="S115" s="49" t="s">
        <v>19</v>
      </c>
      <c r="T115" s="48">
        <v>35205</v>
      </c>
      <c r="U115" s="49" t="s">
        <v>205</v>
      </c>
      <c r="V115" s="49" t="s">
        <v>19</v>
      </c>
      <c r="W115" s="49" t="s">
        <v>127</v>
      </c>
      <c r="X115" s="49" t="s">
        <v>185</v>
      </c>
      <c r="Y115" s="49" t="s">
        <v>129</v>
      </c>
      <c r="Z115" s="49" t="s">
        <v>748</v>
      </c>
      <c r="AA115" s="49" t="s">
        <v>611</v>
      </c>
      <c r="AB115" s="51">
        <v>44420</v>
      </c>
      <c r="AC115" s="49" t="s">
        <v>631</v>
      </c>
      <c r="AD115" s="49" t="s">
        <v>749</v>
      </c>
      <c r="AE115" s="49" t="s">
        <v>750</v>
      </c>
      <c r="AF115" s="49" t="s">
        <v>19</v>
      </c>
      <c r="AG115" s="49" t="s">
        <v>127</v>
      </c>
      <c r="AH115" s="49" t="s">
        <v>127</v>
      </c>
      <c r="AI115" s="49" t="s">
        <v>48</v>
      </c>
      <c r="AJ115" s="49" t="s">
        <v>130</v>
      </c>
      <c r="AK115" s="48">
        <v>10</v>
      </c>
      <c r="AL115" s="49" t="s">
        <v>751</v>
      </c>
      <c r="AM115" s="48">
        <v>2000000</v>
      </c>
      <c r="AN115" s="49" t="s">
        <v>131</v>
      </c>
      <c r="AO115" s="50">
        <v>2.0000000000000001E-4</v>
      </c>
      <c r="AP115" s="49" t="s">
        <v>132</v>
      </c>
      <c r="AQ115" s="49" t="s">
        <v>47</v>
      </c>
      <c r="AR115" s="44" t="s">
        <v>19</v>
      </c>
      <c r="AS115" s="44" t="s">
        <v>19</v>
      </c>
      <c r="AT115" s="44" t="s">
        <v>19</v>
      </c>
      <c r="AU115" s="44" t="s">
        <v>19</v>
      </c>
      <c r="AV115" s="44" t="s">
        <v>19</v>
      </c>
    </row>
    <row r="116" spans="1:48" x14ac:dyDescent="0.3">
      <c r="A116" s="48">
        <v>37760</v>
      </c>
      <c r="B116" s="49" t="s">
        <v>205</v>
      </c>
      <c r="C116" s="49" t="s">
        <v>127</v>
      </c>
      <c r="D116" s="49" t="s">
        <v>127</v>
      </c>
      <c r="E116" s="49" t="s">
        <v>19</v>
      </c>
      <c r="F116" s="50">
        <v>1</v>
      </c>
      <c r="G116" s="47"/>
      <c r="H116" s="50">
        <v>1</v>
      </c>
      <c r="I116" s="47"/>
      <c r="J116" s="50">
        <v>1</v>
      </c>
      <c r="K116" s="47"/>
      <c r="L116" s="50">
        <v>250</v>
      </c>
      <c r="M116" s="47"/>
      <c r="N116" s="49" t="s">
        <v>128</v>
      </c>
      <c r="O116" s="50">
        <v>1</v>
      </c>
      <c r="P116" s="49" t="s">
        <v>617</v>
      </c>
      <c r="Q116" s="47"/>
      <c r="R116" s="51">
        <v>44301</v>
      </c>
      <c r="S116" s="49" t="s">
        <v>19</v>
      </c>
      <c r="T116" s="48">
        <v>35205</v>
      </c>
      <c r="U116" s="49" t="s">
        <v>205</v>
      </c>
      <c r="V116" s="49" t="s">
        <v>19</v>
      </c>
      <c r="W116" s="49" t="s">
        <v>127</v>
      </c>
      <c r="X116" s="49" t="s">
        <v>185</v>
      </c>
      <c r="Y116" s="49" t="s">
        <v>129</v>
      </c>
      <c r="Z116" s="49" t="s">
        <v>748</v>
      </c>
      <c r="AA116" s="49" t="s">
        <v>611</v>
      </c>
      <c r="AB116" s="51">
        <v>44420</v>
      </c>
      <c r="AC116" s="49" t="s">
        <v>631</v>
      </c>
      <c r="AD116" s="49" t="s">
        <v>749</v>
      </c>
      <c r="AE116" s="49" t="s">
        <v>750</v>
      </c>
      <c r="AF116" s="49" t="s">
        <v>19</v>
      </c>
      <c r="AG116" s="49" t="s">
        <v>127</v>
      </c>
      <c r="AH116" s="49" t="s">
        <v>127</v>
      </c>
      <c r="AI116" s="49" t="s">
        <v>48</v>
      </c>
      <c r="AJ116" s="49" t="s">
        <v>130</v>
      </c>
      <c r="AK116" s="48">
        <v>10</v>
      </c>
      <c r="AL116" s="49" t="s">
        <v>751</v>
      </c>
      <c r="AM116" s="48">
        <v>2000000</v>
      </c>
      <c r="AN116" s="49" t="s">
        <v>131</v>
      </c>
      <c r="AO116" s="50">
        <v>2.0000000000000001E-4</v>
      </c>
      <c r="AP116" s="49" t="s">
        <v>132</v>
      </c>
      <c r="AQ116" s="49" t="s">
        <v>47</v>
      </c>
      <c r="AR116" s="44" t="s">
        <v>19</v>
      </c>
      <c r="AS116" s="44" t="s">
        <v>19</v>
      </c>
      <c r="AT116" s="44" t="s">
        <v>19</v>
      </c>
      <c r="AU116" s="44" t="s">
        <v>19</v>
      </c>
      <c r="AV116" s="44" t="s">
        <v>19</v>
      </c>
    </row>
    <row r="117" spans="1:48" x14ac:dyDescent="0.3">
      <c r="A117" s="48">
        <v>37761</v>
      </c>
      <c r="B117" s="49" t="s">
        <v>205</v>
      </c>
      <c r="C117" s="49" t="s">
        <v>127</v>
      </c>
      <c r="D117" s="49" t="s">
        <v>127</v>
      </c>
      <c r="E117" s="49" t="s">
        <v>19</v>
      </c>
      <c r="F117" s="50">
        <v>1</v>
      </c>
      <c r="G117" s="47"/>
      <c r="H117" s="50">
        <v>1</v>
      </c>
      <c r="I117" s="47"/>
      <c r="J117" s="50">
        <v>1</v>
      </c>
      <c r="K117" s="47"/>
      <c r="L117" s="50">
        <v>250</v>
      </c>
      <c r="M117" s="47"/>
      <c r="N117" s="49" t="s">
        <v>128</v>
      </c>
      <c r="O117" s="50">
        <v>1</v>
      </c>
      <c r="P117" s="49" t="s">
        <v>619</v>
      </c>
      <c r="Q117" s="47"/>
      <c r="R117" s="51">
        <v>44301</v>
      </c>
      <c r="S117" s="49" t="s">
        <v>19</v>
      </c>
      <c r="T117" s="48">
        <v>35205</v>
      </c>
      <c r="U117" s="49" t="s">
        <v>205</v>
      </c>
      <c r="V117" s="49" t="s">
        <v>19</v>
      </c>
      <c r="W117" s="49" t="s">
        <v>127</v>
      </c>
      <c r="X117" s="49" t="s">
        <v>185</v>
      </c>
      <c r="Y117" s="49" t="s">
        <v>129</v>
      </c>
      <c r="Z117" s="49" t="s">
        <v>748</v>
      </c>
      <c r="AA117" s="49" t="s">
        <v>611</v>
      </c>
      <c r="AB117" s="51">
        <v>44420</v>
      </c>
      <c r="AC117" s="49" t="s">
        <v>631</v>
      </c>
      <c r="AD117" s="49" t="s">
        <v>749</v>
      </c>
      <c r="AE117" s="49" t="s">
        <v>750</v>
      </c>
      <c r="AF117" s="49" t="s">
        <v>19</v>
      </c>
      <c r="AG117" s="49" t="s">
        <v>127</v>
      </c>
      <c r="AH117" s="49" t="s">
        <v>127</v>
      </c>
      <c r="AI117" s="49" t="s">
        <v>48</v>
      </c>
      <c r="AJ117" s="49" t="s">
        <v>130</v>
      </c>
      <c r="AK117" s="48">
        <v>10</v>
      </c>
      <c r="AL117" s="49" t="s">
        <v>751</v>
      </c>
      <c r="AM117" s="48">
        <v>2000000</v>
      </c>
      <c r="AN117" s="49" t="s">
        <v>131</v>
      </c>
      <c r="AO117" s="50">
        <v>2.0000000000000001E-4</v>
      </c>
      <c r="AP117" s="49" t="s">
        <v>132</v>
      </c>
      <c r="AQ117" s="49" t="s">
        <v>47</v>
      </c>
      <c r="AR117" s="44" t="s">
        <v>19</v>
      </c>
      <c r="AS117" s="44" t="s">
        <v>19</v>
      </c>
      <c r="AT117" s="44" t="s">
        <v>19</v>
      </c>
      <c r="AU117" s="44" t="s">
        <v>19</v>
      </c>
      <c r="AV117" s="44" t="s">
        <v>19</v>
      </c>
    </row>
    <row r="118" spans="1:48" x14ac:dyDescent="0.3">
      <c r="A118" s="48">
        <v>37762</v>
      </c>
      <c r="B118" s="49" t="s">
        <v>205</v>
      </c>
      <c r="C118" s="49" t="s">
        <v>127</v>
      </c>
      <c r="D118" s="49" t="s">
        <v>127</v>
      </c>
      <c r="E118" s="49" t="s">
        <v>19</v>
      </c>
      <c r="F118" s="50">
        <v>1</v>
      </c>
      <c r="G118" s="47"/>
      <c r="H118" s="50">
        <v>1</v>
      </c>
      <c r="I118" s="47"/>
      <c r="J118" s="50">
        <v>1</v>
      </c>
      <c r="K118" s="47"/>
      <c r="L118" s="50">
        <v>250</v>
      </c>
      <c r="M118" s="47"/>
      <c r="N118" s="49" t="s">
        <v>128</v>
      </c>
      <c r="O118" s="50">
        <v>1</v>
      </c>
      <c r="P118" s="49" t="s">
        <v>622</v>
      </c>
      <c r="Q118" s="47"/>
      <c r="R118" s="51">
        <v>44301</v>
      </c>
      <c r="S118" s="49" t="s">
        <v>19</v>
      </c>
      <c r="T118" s="48">
        <v>35205</v>
      </c>
      <c r="U118" s="49" t="s">
        <v>205</v>
      </c>
      <c r="V118" s="49" t="s">
        <v>19</v>
      </c>
      <c r="W118" s="49" t="s">
        <v>127</v>
      </c>
      <c r="X118" s="49" t="s">
        <v>185</v>
      </c>
      <c r="Y118" s="49" t="s">
        <v>129</v>
      </c>
      <c r="Z118" s="49" t="s">
        <v>748</v>
      </c>
      <c r="AA118" s="49" t="s">
        <v>611</v>
      </c>
      <c r="AB118" s="51">
        <v>44420</v>
      </c>
      <c r="AC118" s="49" t="s">
        <v>631</v>
      </c>
      <c r="AD118" s="49" t="s">
        <v>749</v>
      </c>
      <c r="AE118" s="49" t="s">
        <v>750</v>
      </c>
      <c r="AF118" s="49" t="s">
        <v>19</v>
      </c>
      <c r="AG118" s="49" t="s">
        <v>127</v>
      </c>
      <c r="AH118" s="49" t="s">
        <v>127</v>
      </c>
      <c r="AI118" s="49" t="s">
        <v>48</v>
      </c>
      <c r="AJ118" s="49" t="s">
        <v>130</v>
      </c>
      <c r="AK118" s="48">
        <v>10</v>
      </c>
      <c r="AL118" s="49" t="s">
        <v>751</v>
      </c>
      <c r="AM118" s="48">
        <v>2000000</v>
      </c>
      <c r="AN118" s="49" t="s">
        <v>131</v>
      </c>
      <c r="AO118" s="50">
        <v>2.0000000000000001E-4</v>
      </c>
      <c r="AP118" s="49" t="s">
        <v>132</v>
      </c>
      <c r="AQ118" s="49" t="s">
        <v>47</v>
      </c>
      <c r="AR118" s="44" t="s">
        <v>19</v>
      </c>
      <c r="AS118" s="44" t="s">
        <v>19</v>
      </c>
      <c r="AT118" s="44" t="s">
        <v>19</v>
      </c>
      <c r="AU118" s="44" t="s">
        <v>19</v>
      </c>
      <c r="AV118" s="44" t="s">
        <v>19</v>
      </c>
    </row>
    <row r="119" spans="1:48" x14ac:dyDescent="0.3">
      <c r="A119" s="48">
        <v>37763</v>
      </c>
      <c r="B119" s="49" t="s">
        <v>205</v>
      </c>
      <c r="C119" s="49" t="s">
        <v>127</v>
      </c>
      <c r="D119" s="49" t="s">
        <v>127</v>
      </c>
      <c r="E119" s="49" t="s">
        <v>19</v>
      </c>
      <c r="F119" s="50">
        <v>1</v>
      </c>
      <c r="G119" s="47"/>
      <c r="H119" s="50">
        <v>1</v>
      </c>
      <c r="I119" s="47"/>
      <c r="J119" s="50">
        <v>1</v>
      </c>
      <c r="K119" s="47"/>
      <c r="L119" s="50">
        <v>250</v>
      </c>
      <c r="M119" s="47"/>
      <c r="N119" s="49" t="s">
        <v>128</v>
      </c>
      <c r="O119" s="50">
        <v>1</v>
      </c>
      <c r="P119" s="49" t="s">
        <v>626</v>
      </c>
      <c r="Q119" s="47"/>
      <c r="R119" s="51">
        <v>44301</v>
      </c>
      <c r="S119" s="49" t="s">
        <v>19</v>
      </c>
      <c r="T119" s="48">
        <v>35205</v>
      </c>
      <c r="U119" s="49" t="s">
        <v>205</v>
      </c>
      <c r="V119" s="49" t="s">
        <v>19</v>
      </c>
      <c r="W119" s="49" t="s">
        <v>127</v>
      </c>
      <c r="X119" s="49" t="s">
        <v>185</v>
      </c>
      <c r="Y119" s="49" t="s">
        <v>129</v>
      </c>
      <c r="Z119" s="49" t="s">
        <v>748</v>
      </c>
      <c r="AA119" s="49" t="s">
        <v>611</v>
      </c>
      <c r="AB119" s="51">
        <v>44420</v>
      </c>
      <c r="AC119" s="49" t="s">
        <v>631</v>
      </c>
      <c r="AD119" s="49" t="s">
        <v>749</v>
      </c>
      <c r="AE119" s="49" t="s">
        <v>750</v>
      </c>
      <c r="AF119" s="49" t="s">
        <v>19</v>
      </c>
      <c r="AG119" s="49" t="s">
        <v>127</v>
      </c>
      <c r="AH119" s="49" t="s">
        <v>127</v>
      </c>
      <c r="AI119" s="49" t="s">
        <v>48</v>
      </c>
      <c r="AJ119" s="49" t="s">
        <v>130</v>
      </c>
      <c r="AK119" s="48">
        <v>10</v>
      </c>
      <c r="AL119" s="49" t="s">
        <v>751</v>
      </c>
      <c r="AM119" s="48">
        <v>2000000</v>
      </c>
      <c r="AN119" s="49" t="s">
        <v>131</v>
      </c>
      <c r="AO119" s="50">
        <v>2.0000000000000001E-4</v>
      </c>
      <c r="AP119" s="49" t="s">
        <v>132</v>
      </c>
      <c r="AQ119" s="49" t="s">
        <v>47</v>
      </c>
      <c r="AR119" s="44" t="s">
        <v>19</v>
      </c>
      <c r="AS119" s="44" t="s">
        <v>19</v>
      </c>
      <c r="AT119" s="44" t="s">
        <v>19</v>
      </c>
      <c r="AU119" s="44" t="s">
        <v>19</v>
      </c>
      <c r="AV119" s="44" t="s">
        <v>19</v>
      </c>
    </row>
    <row r="120" spans="1:48" x14ac:dyDescent="0.3">
      <c r="A120" s="48">
        <v>37764</v>
      </c>
      <c r="B120" s="49" t="s">
        <v>205</v>
      </c>
      <c r="C120" s="49" t="s">
        <v>127</v>
      </c>
      <c r="D120" s="49" t="s">
        <v>127</v>
      </c>
      <c r="E120" s="49" t="s">
        <v>19</v>
      </c>
      <c r="F120" s="50">
        <v>1</v>
      </c>
      <c r="G120" s="47"/>
      <c r="H120" s="50">
        <v>1</v>
      </c>
      <c r="I120" s="47"/>
      <c r="J120" s="50">
        <v>1</v>
      </c>
      <c r="K120" s="47"/>
      <c r="L120" s="50">
        <v>250</v>
      </c>
      <c r="M120" s="47"/>
      <c r="N120" s="49" t="s">
        <v>128</v>
      </c>
      <c r="O120" s="50">
        <v>1</v>
      </c>
      <c r="P120" s="49" t="s">
        <v>628</v>
      </c>
      <c r="Q120" s="47"/>
      <c r="R120" s="51">
        <v>44301</v>
      </c>
      <c r="S120" s="49" t="s">
        <v>19</v>
      </c>
      <c r="T120" s="48">
        <v>35205</v>
      </c>
      <c r="U120" s="49" t="s">
        <v>205</v>
      </c>
      <c r="V120" s="49" t="s">
        <v>19</v>
      </c>
      <c r="W120" s="49" t="s">
        <v>127</v>
      </c>
      <c r="X120" s="49" t="s">
        <v>185</v>
      </c>
      <c r="Y120" s="49" t="s">
        <v>129</v>
      </c>
      <c r="Z120" s="49" t="s">
        <v>748</v>
      </c>
      <c r="AA120" s="49" t="s">
        <v>611</v>
      </c>
      <c r="AB120" s="51">
        <v>44420</v>
      </c>
      <c r="AC120" s="49" t="s">
        <v>631</v>
      </c>
      <c r="AD120" s="49" t="s">
        <v>749</v>
      </c>
      <c r="AE120" s="49" t="s">
        <v>750</v>
      </c>
      <c r="AF120" s="49" t="s">
        <v>19</v>
      </c>
      <c r="AG120" s="49" t="s">
        <v>127</v>
      </c>
      <c r="AH120" s="49" t="s">
        <v>127</v>
      </c>
      <c r="AI120" s="49" t="s">
        <v>48</v>
      </c>
      <c r="AJ120" s="49" t="s">
        <v>130</v>
      </c>
      <c r="AK120" s="48">
        <v>10</v>
      </c>
      <c r="AL120" s="49" t="s">
        <v>751</v>
      </c>
      <c r="AM120" s="48">
        <v>2000000</v>
      </c>
      <c r="AN120" s="49" t="s">
        <v>131</v>
      </c>
      <c r="AO120" s="50">
        <v>2.0000000000000001E-4</v>
      </c>
      <c r="AP120" s="49" t="s">
        <v>132</v>
      </c>
      <c r="AQ120" s="49" t="s">
        <v>47</v>
      </c>
      <c r="AR120" s="44" t="s">
        <v>19</v>
      </c>
      <c r="AS120" s="44" t="s">
        <v>19</v>
      </c>
      <c r="AT120" s="44" t="s">
        <v>19</v>
      </c>
      <c r="AU120" s="44" t="s">
        <v>19</v>
      </c>
      <c r="AV120" s="44" t="s">
        <v>19</v>
      </c>
    </row>
    <row r="121" spans="1:48" x14ac:dyDescent="0.3">
      <c r="A121" s="48">
        <v>37765</v>
      </c>
      <c r="B121" s="49" t="s">
        <v>205</v>
      </c>
      <c r="C121" s="49" t="s">
        <v>127</v>
      </c>
      <c r="D121" s="49" t="s">
        <v>127</v>
      </c>
      <c r="E121" s="49" t="s">
        <v>19</v>
      </c>
      <c r="F121" s="50">
        <v>1</v>
      </c>
      <c r="G121" s="47"/>
      <c r="H121" s="50">
        <v>1</v>
      </c>
      <c r="I121" s="47"/>
      <c r="J121" s="50">
        <v>1</v>
      </c>
      <c r="K121" s="47"/>
      <c r="L121" s="50">
        <v>250</v>
      </c>
      <c r="M121" s="47"/>
      <c r="N121" s="49" t="s">
        <v>128</v>
      </c>
      <c r="O121" s="50">
        <v>1</v>
      </c>
      <c r="P121" s="49" t="s">
        <v>630</v>
      </c>
      <c r="Q121" s="47"/>
      <c r="R121" s="51">
        <v>44301</v>
      </c>
      <c r="S121" s="49" t="s">
        <v>19</v>
      </c>
      <c r="T121" s="48">
        <v>35205</v>
      </c>
      <c r="U121" s="49" t="s">
        <v>205</v>
      </c>
      <c r="V121" s="49" t="s">
        <v>19</v>
      </c>
      <c r="W121" s="49" t="s">
        <v>127</v>
      </c>
      <c r="X121" s="49" t="s">
        <v>185</v>
      </c>
      <c r="Y121" s="49" t="s">
        <v>129</v>
      </c>
      <c r="Z121" s="49" t="s">
        <v>748</v>
      </c>
      <c r="AA121" s="49" t="s">
        <v>611</v>
      </c>
      <c r="AB121" s="51">
        <v>44420</v>
      </c>
      <c r="AC121" s="49" t="s">
        <v>631</v>
      </c>
      <c r="AD121" s="49" t="s">
        <v>749</v>
      </c>
      <c r="AE121" s="49" t="s">
        <v>750</v>
      </c>
      <c r="AF121" s="49" t="s">
        <v>19</v>
      </c>
      <c r="AG121" s="49" t="s">
        <v>127</v>
      </c>
      <c r="AH121" s="49" t="s">
        <v>127</v>
      </c>
      <c r="AI121" s="49" t="s">
        <v>48</v>
      </c>
      <c r="AJ121" s="49" t="s">
        <v>130</v>
      </c>
      <c r="AK121" s="48">
        <v>10</v>
      </c>
      <c r="AL121" s="49" t="s">
        <v>751</v>
      </c>
      <c r="AM121" s="48">
        <v>2000000</v>
      </c>
      <c r="AN121" s="49" t="s">
        <v>131</v>
      </c>
      <c r="AO121" s="50">
        <v>2.0000000000000001E-4</v>
      </c>
      <c r="AP121" s="49" t="s">
        <v>132</v>
      </c>
      <c r="AQ121" s="49" t="s">
        <v>47</v>
      </c>
      <c r="AR121" s="44" t="s">
        <v>19</v>
      </c>
      <c r="AS121" s="44" t="s">
        <v>19</v>
      </c>
      <c r="AT121" s="44" t="s">
        <v>19</v>
      </c>
      <c r="AU121" s="44" t="s">
        <v>19</v>
      </c>
      <c r="AV121" s="44" t="s">
        <v>19</v>
      </c>
    </row>
    <row r="122" spans="1:48" x14ac:dyDescent="0.3">
      <c r="A122" s="48">
        <v>37766</v>
      </c>
      <c r="B122" s="49" t="s">
        <v>635</v>
      </c>
      <c r="C122" s="49" t="s">
        <v>127</v>
      </c>
      <c r="D122" s="49" t="s">
        <v>127</v>
      </c>
      <c r="E122" s="49" t="s">
        <v>19</v>
      </c>
      <c r="F122" s="50">
        <v>1</v>
      </c>
      <c r="G122" s="47"/>
      <c r="H122" s="50">
        <v>1</v>
      </c>
      <c r="I122" s="47"/>
      <c r="J122" s="50">
        <v>1</v>
      </c>
      <c r="K122" s="47"/>
      <c r="L122" s="50">
        <v>250</v>
      </c>
      <c r="M122" s="47"/>
      <c r="N122" s="49" t="s">
        <v>128</v>
      </c>
      <c r="O122" s="50">
        <v>1</v>
      </c>
      <c r="P122" s="49" t="s">
        <v>634</v>
      </c>
      <c r="Q122" s="47"/>
      <c r="R122" s="51">
        <v>44301</v>
      </c>
      <c r="S122" s="49" t="s">
        <v>19</v>
      </c>
      <c r="T122" s="48">
        <v>35231</v>
      </c>
      <c r="U122" s="49" t="s">
        <v>635</v>
      </c>
      <c r="V122" s="49" t="s">
        <v>19</v>
      </c>
      <c r="W122" s="49" t="s">
        <v>127</v>
      </c>
      <c r="X122" s="49" t="s">
        <v>632</v>
      </c>
      <c r="Y122" s="49" t="s">
        <v>129</v>
      </c>
      <c r="Z122" s="49" t="s">
        <v>836</v>
      </c>
      <c r="AA122" s="49" t="s">
        <v>636</v>
      </c>
      <c r="AB122" s="51">
        <v>44428</v>
      </c>
      <c r="AC122" s="49" t="s">
        <v>659</v>
      </c>
      <c r="AD122" s="49" t="s">
        <v>837</v>
      </c>
      <c r="AE122" s="49" t="s">
        <v>838</v>
      </c>
      <c r="AF122" s="49" t="s">
        <v>19</v>
      </c>
      <c r="AG122" s="49" t="s">
        <v>127</v>
      </c>
      <c r="AH122" s="49" t="s">
        <v>127</v>
      </c>
      <c r="AI122" s="49" t="s">
        <v>48</v>
      </c>
      <c r="AJ122" s="49" t="s">
        <v>130</v>
      </c>
      <c r="AK122" s="48">
        <v>12</v>
      </c>
      <c r="AL122" s="49" t="s">
        <v>828</v>
      </c>
      <c r="AM122" s="48">
        <v>2000000</v>
      </c>
      <c r="AN122" s="49" t="s">
        <v>131</v>
      </c>
      <c r="AO122" s="50">
        <v>2.0000000000000001E-4</v>
      </c>
      <c r="AP122" s="49" t="s">
        <v>132</v>
      </c>
      <c r="AQ122" s="49" t="s">
        <v>47</v>
      </c>
      <c r="AR122" s="44" t="s">
        <v>19</v>
      </c>
      <c r="AS122" s="44" t="s">
        <v>19</v>
      </c>
      <c r="AT122" s="44" t="s">
        <v>19</v>
      </c>
      <c r="AU122" s="44" t="s">
        <v>19</v>
      </c>
      <c r="AV122" s="44" t="s">
        <v>19</v>
      </c>
    </row>
    <row r="123" spans="1:48" x14ac:dyDescent="0.3">
      <c r="A123" s="48">
        <v>37767</v>
      </c>
      <c r="B123" s="49" t="s">
        <v>635</v>
      </c>
      <c r="C123" s="49" t="s">
        <v>127</v>
      </c>
      <c r="D123" s="49" t="s">
        <v>127</v>
      </c>
      <c r="E123" s="49" t="s">
        <v>19</v>
      </c>
      <c r="F123" s="50">
        <v>1</v>
      </c>
      <c r="G123" s="47"/>
      <c r="H123" s="50">
        <v>1</v>
      </c>
      <c r="I123" s="47"/>
      <c r="J123" s="50">
        <v>1</v>
      </c>
      <c r="K123" s="47"/>
      <c r="L123" s="50">
        <v>250</v>
      </c>
      <c r="M123" s="47"/>
      <c r="N123" s="49" t="s">
        <v>128</v>
      </c>
      <c r="O123" s="50">
        <v>1</v>
      </c>
      <c r="P123" s="49" t="s">
        <v>640</v>
      </c>
      <c r="Q123" s="47"/>
      <c r="R123" s="51">
        <v>44301</v>
      </c>
      <c r="S123" s="49" t="s">
        <v>19</v>
      </c>
      <c r="T123" s="48">
        <v>35231</v>
      </c>
      <c r="U123" s="49" t="s">
        <v>635</v>
      </c>
      <c r="V123" s="49" t="s">
        <v>19</v>
      </c>
      <c r="W123" s="49" t="s">
        <v>127</v>
      </c>
      <c r="X123" s="49" t="s">
        <v>632</v>
      </c>
      <c r="Y123" s="49" t="s">
        <v>129</v>
      </c>
      <c r="Z123" s="49" t="s">
        <v>836</v>
      </c>
      <c r="AA123" s="49" t="s">
        <v>636</v>
      </c>
      <c r="AB123" s="51">
        <v>44428</v>
      </c>
      <c r="AC123" s="49" t="s">
        <v>659</v>
      </c>
      <c r="AD123" s="49" t="s">
        <v>837</v>
      </c>
      <c r="AE123" s="49" t="s">
        <v>838</v>
      </c>
      <c r="AF123" s="49" t="s">
        <v>19</v>
      </c>
      <c r="AG123" s="49" t="s">
        <v>127</v>
      </c>
      <c r="AH123" s="49" t="s">
        <v>127</v>
      </c>
      <c r="AI123" s="49" t="s">
        <v>48</v>
      </c>
      <c r="AJ123" s="49" t="s">
        <v>130</v>
      </c>
      <c r="AK123" s="48">
        <v>12</v>
      </c>
      <c r="AL123" s="49" t="s">
        <v>828</v>
      </c>
      <c r="AM123" s="48">
        <v>2000000</v>
      </c>
      <c r="AN123" s="49" t="s">
        <v>131</v>
      </c>
      <c r="AO123" s="50">
        <v>2.0000000000000001E-4</v>
      </c>
      <c r="AP123" s="49" t="s">
        <v>132</v>
      </c>
      <c r="AQ123" s="49" t="s">
        <v>47</v>
      </c>
      <c r="AR123" s="44" t="s">
        <v>19</v>
      </c>
      <c r="AS123" s="44" t="s">
        <v>19</v>
      </c>
      <c r="AT123" s="44" t="s">
        <v>19</v>
      </c>
      <c r="AU123" s="44" t="s">
        <v>19</v>
      </c>
      <c r="AV123" s="44" t="s">
        <v>19</v>
      </c>
    </row>
    <row r="124" spans="1:48" x14ac:dyDescent="0.3">
      <c r="A124" s="48">
        <v>37768</v>
      </c>
      <c r="B124" s="49" t="s">
        <v>635</v>
      </c>
      <c r="C124" s="49" t="s">
        <v>127</v>
      </c>
      <c r="D124" s="49" t="s">
        <v>127</v>
      </c>
      <c r="E124" s="49" t="s">
        <v>19</v>
      </c>
      <c r="F124" s="50">
        <v>1</v>
      </c>
      <c r="G124" s="47"/>
      <c r="H124" s="50">
        <v>1</v>
      </c>
      <c r="I124" s="47"/>
      <c r="J124" s="50">
        <v>1</v>
      </c>
      <c r="K124" s="47"/>
      <c r="L124" s="50">
        <v>250</v>
      </c>
      <c r="M124" s="47"/>
      <c r="N124" s="49" t="s">
        <v>128</v>
      </c>
      <c r="O124" s="50">
        <v>1</v>
      </c>
      <c r="P124" s="49" t="s">
        <v>642</v>
      </c>
      <c r="Q124" s="47"/>
      <c r="R124" s="51">
        <v>44301</v>
      </c>
      <c r="S124" s="49" t="s">
        <v>19</v>
      </c>
      <c r="T124" s="48">
        <v>35231</v>
      </c>
      <c r="U124" s="49" t="s">
        <v>635</v>
      </c>
      <c r="V124" s="49" t="s">
        <v>19</v>
      </c>
      <c r="W124" s="49" t="s">
        <v>127</v>
      </c>
      <c r="X124" s="49" t="s">
        <v>632</v>
      </c>
      <c r="Y124" s="49" t="s">
        <v>129</v>
      </c>
      <c r="Z124" s="49" t="s">
        <v>836</v>
      </c>
      <c r="AA124" s="49" t="s">
        <v>636</v>
      </c>
      <c r="AB124" s="51">
        <v>44428</v>
      </c>
      <c r="AC124" s="49" t="s">
        <v>659</v>
      </c>
      <c r="AD124" s="49" t="s">
        <v>837</v>
      </c>
      <c r="AE124" s="49" t="s">
        <v>838</v>
      </c>
      <c r="AF124" s="49" t="s">
        <v>19</v>
      </c>
      <c r="AG124" s="49" t="s">
        <v>127</v>
      </c>
      <c r="AH124" s="49" t="s">
        <v>127</v>
      </c>
      <c r="AI124" s="49" t="s">
        <v>48</v>
      </c>
      <c r="AJ124" s="49" t="s">
        <v>130</v>
      </c>
      <c r="AK124" s="48">
        <v>12</v>
      </c>
      <c r="AL124" s="49" t="s">
        <v>828</v>
      </c>
      <c r="AM124" s="48">
        <v>2000000</v>
      </c>
      <c r="AN124" s="49" t="s">
        <v>131</v>
      </c>
      <c r="AO124" s="50">
        <v>2.0000000000000001E-4</v>
      </c>
      <c r="AP124" s="49" t="s">
        <v>132</v>
      </c>
      <c r="AQ124" s="49" t="s">
        <v>47</v>
      </c>
      <c r="AR124" s="44" t="s">
        <v>19</v>
      </c>
      <c r="AS124" s="44" t="s">
        <v>19</v>
      </c>
      <c r="AT124" s="44" t="s">
        <v>19</v>
      </c>
      <c r="AU124" s="44" t="s">
        <v>19</v>
      </c>
      <c r="AV124" s="44" t="s">
        <v>19</v>
      </c>
    </row>
    <row r="125" spans="1:48" x14ac:dyDescent="0.3">
      <c r="A125" s="48">
        <v>37769</v>
      </c>
      <c r="B125" s="49" t="s">
        <v>635</v>
      </c>
      <c r="C125" s="49" t="s">
        <v>127</v>
      </c>
      <c r="D125" s="49" t="s">
        <v>127</v>
      </c>
      <c r="E125" s="49" t="s">
        <v>19</v>
      </c>
      <c r="F125" s="50">
        <v>1</v>
      </c>
      <c r="G125" s="47"/>
      <c r="H125" s="50">
        <v>1</v>
      </c>
      <c r="I125" s="47"/>
      <c r="J125" s="50">
        <v>1</v>
      </c>
      <c r="K125" s="47"/>
      <c r="L125" s="50">
        <v>250</v>
      </c>
      <c r="M125" s="47"/>
      <c r="N125" s="49" t="s">
        <v>128</v>
      </c>
      <c r="O125" s="50">
        <v>1</v>
      </c>
      <c r="P125" s="49" t="s">
        <v>644</v>
      </c>
      <c r="Q125" s="47"/>
      <c r="R125" s="51">
        <v>44301</v>
      </c>
      <c r="S125" s="49" t="s">
        <v>19</v>
      </c>
      <c r="T125" s="48">
        <v>35231</v>
      </c>
      <c r="U125" s="49" t="s">
        <v>635</v>
      </c>
      <c r="V125" s="49" t="s">
        <v>19</v>
      </c>
      <c r="W125" s="49" t="s">
        <v>127</v>
      </c>
      <c r="X125" s="49" t="s">
        <v>632</v>
      </c>
      <c r="Y125" s="49" t="s">
        <v>129</v>
      </c>
      <c r="Z125" s="49" t="s">
        <v>836</v>
      </c>
      <c r="AA125" s="49" t="s">
        <v>636</v>
      </c>
      <c r="AB125" s="51">
        <v>44428</v>
      </c>
      <c r="AC125" s="49" t="s">
        <v>659</v>
      </c>
      <c r="AD125" s="49" t="s">
        <v>837</v>
      </c>
      <c r="AE125" s="49" t="s">
        <v>838</v>
      </c>
      <c r="AF125" s="49" t="s">
        <v>19</v>
      </c>
      <c r="AG125" s="49" t="s">
        <v>127</v>
      </c>
      <c r="AH125" s="49" t="s">
        <v>127</v>
      </c>
      <c r="AI125" s="49" t="s">
        <v>48</v>
      </c>
      <c r="AJ125" s="49" t="s">
        <v>130</v>
      </c>
      <c r="AK125" s="48">
        <v>12</v>
      </c>
      <c r="AL125" s="49" t="s">
        <v>828</v>
      </c>
      <c r="AM125" s="48">
        <v>2000000</v>
      </c>
      <c r="AN125" s="49" t="s">
        <v>131</v>
      </c>
      <c r="AO125" s="50">
        <v>2.0000000000000001E-4</v>
      </c>
      <c r="AP125" s="49" t="s">
        <v>132</v>
      </c>
      <c r="AQ125" s="49" t="s">
        <v>47</v>
      </c>
      <c r="AR125" s="44" t="s">
        <v>19</v>
      </c>
      <c r="AS125" s="44" t="s">
        <v>19</v>
      </c>
      <c r="AT125" s="44" t="s">
        <v>19</v>
      </c>
      <c r="AU125" s="44" t="s">
        <v>19</v>
      </c>
      <c r="AV125" s="44" t="s">
        <v>19</v>
      </c>
    </row>
    <row r="126" spans="1:48" x14ac:dyDescent="0.3">
      <c r="A126" s="48">
        <v>37770</v>
      </c>
      <c r="B126" s="49" t="s">
        <v>635</v>
      </c>
      <c r="C126" s="49" t="s">
        <v>127</v>
      </c>
      <c r="D126" s="49" t="s">
        <v>127</v>
      </c>
      <c r="E126" s="49" t="s">
        <v>19</v>
      </c>
      <c r="F126" s="50">
        <v>1</v>
      </c>
      <c r="G126" s="47"/>
      <c r="H126" s="50">
        <v>1</v>
      </c>
      <c r="I126" s="47"/>
      <c r="J126" s="50">
        <v>1</v>
      </c>
      <c r="K126" s="47"/>
      <c r="L126" s="50">
        <v>250</v>
      </c>
      <c r="M126" s="47"/>
      <c r="N126" s="49" t="s">
        <v>128</v>
      </c>
      <c r="O126" s="50">
        <v>1</v>
      </c>
      <c r="P126" s="49" t="s">
        <v>647</v>
      </c>
      <c r="Q126" s="47"/>
      <c r="R126" s="51">
        <v>44301</v>
      </c>
      <c r="S126" s="49" t="s">
        <v>19</v>
      </c>
      <c r="T126" s="48">
        <v>35231</v>
      </c>
      <c r="U126" s="49" t="s">
        <v>635</v>
      </c>
      <c r="V126" s="49" t="s">
        <v>19</v>
      </c>
      <c r="W126" s="49" t="s">
        <v>127</v>
      </c>
      <c r="X126" s="49" t="s">
        <v>632</v>
      </c>
      <c r="Y126" s="49" t="s">
        <v>129</v>
      </c>
      <c r="Z126" s="49" t="s">
        <v>836</v>
      </c>
      <c r="AA126" s="49" t="s">
        <v>636</v>
      </c>
      <c r="AB126" s="51">
        <v>44428</v>
      </c>
      <c r="AC126" s="49" t="s">
        <v>659</v>
      </c>
      <c r="AD126" s="49" t="s">
        <v>837</v>
      </c>
      <c r="AE126" s="49" t="s">
        <v>838</v>
      </c>
      <c r="AF126" s="49" t="s">
        <v>19</v>
      </c>
      <c r="AG126" s="49" t="s">
        <v>127</v>
      </c>
      <c r="AH126" s="49" t="s">
        <v>127</v>
      </c>
      <c r="AI126" s="49" t="s">
        <v>48</v>
      </c>
      <c r="AJ126" s="49" t="s">
        <v>130</v>
      </c>
      <c r="AK126" s="48">
        <v>12</v>
      </c>
      <c r="AL126" s="49" t="s">
        <v>828</v>
      </c>
      <c r="AM126" s="48">
        <v>2000000</v>
      </c>
      <c r="AN126" s="49" t="s">
        <v>131</v>
      </c>
      <c r="AO126" s="50">
        <v>2.0000000000000001E-4</v>
      </c>
      <c r="AP126" s="49" t="s">
        <v>132</v>
      </c>
      <c r="AQ126" s="49" t="s">
        <v>47</v>
      </c>
      <c r="AR126" s="44" t="s">
        <v>19</v>
      </c>
      <c r="AS126" s="44" t="s">
        <v>19</v>
      </c>
      <c r="AT126" s="44" t="s">
        <v>19</v>
      </c>
      <c r="AU126" s="44" t="s">
        <v>19</v>
      </c>
      <c r="AV126" s="44" t="s">
        <v>19</v>
      </c>
    </row>
    <row r="127" spans="1:48" x14ac:dyDescent="0.3">
      <c r="A127" s="48">
        <v>37771</v>
      </c>
      <c r="B127" s="49" t="s">
        <v>635</v>
      </c>
      <c r="C127" s="49" t="s">
        <v>127</v>
      </c>
      <c r="D127" s="49" t="s">
        <v>127</v>
      </c>
      <c r="E127" s="49" t="s">
        <v>19</v>
      </c>
      <c r="F127" s="50">
        <v>1</v>
      </c>
      <c r="G127" s="47"/>
      <c r="H127" s="50">
        <v>1</v>
      </c>
      <c r="I127" s="47"/>
      <c r="J127" s="50">
        <v>1</v>
      </c>
      <c r="K127" s="47"/>
      <c r="L127" s="50">
        <v>250</v>
      </c>
      <c r="M127" s="47"/>
      <c r="N127" s="49" t="s">
        <v>128</v>
      </c>
      <c r="O127" s="50">
        <v>1</v>
      </c>
      <c r="P127" s="49" t="s">
        <v>654</v>
      </c>
      <c r="Q127" s="47"/>
      <c r="R127" s="51">
        <v>44301</v>
      </c>
      <c r="S127" s="49" t="s">
        <v>19</v>
      </c>
      <c r="T127" s="48">
        <v>35231</v>
      </c>
      <c r="U127" s="49" t="s">
        <v>635</v>
      </c>
      <c r="V127" s="49" t="s">
        <v>19</v>
      </c>
      <c r="W127" s="49" t="s">
        <v>127</v>
      </c>
      <c r="X127" s="49" t="s">
        <v>632</v>
      </c>
      <c r="Y127" s="49" t="s">
        <v>129</v>
      </c>
      <c r="Z127" s="49" t="s">
        <v>836</v>
      </c>
      <c r="AA127" s="49" t="s">
        <v>636</v>
      </c>
      <c r="AB127" s="51">
        <v>44428</v>
      </c>
      <c r="AC127" s="49" t="s">
        <v>659</v>
      </c>
      <c r="AD127" s="49" t="s">
        <v>837</v>
      </c>
      <c r="AE127" s="49" t="s">
        <v>838</v>
      </c>
      <c r="AF127" s="49" t="s">
        <v>19</v>
      </c>
      <c r="AG127" s="49" t="s">
        <v>127</v>
      </c>
      <c r="AH127" s="49" t="s">
        <v>127</v>
      </c>
      <c r="AI127" s="49" t="s">
        <v>48</v>
      </c>
      <c r="AJ127" s="49" t="s">
        <v>130</v>
      </c>
      <c r="AK127" s="48">
        <v>12</v>
      </c>
      <c r="AL127" s="49" t="s">
        <v>828</v>
      </c>
      <c r="AM127" s="48">
        <v>2000000</v>
      </c>
      <c r="AN127" s="49" t="s">
        <v>131</v>
      </c>
      <c r="AO127" s="50">
        <v>2.0000000000000001E-4</v>
      </c>
      <c r="AP127" s="49" t="s">
        <v>132</v>
      </c>
      <c r="AQ127" s="49" t="s">
        <v>47</v>
      </c>
      <c r="AR127" s="44" t="s">
        <v>19</v>
      </c>
      <c r="AS127" s="44" t="s">
        <v>19</v>
      </c>
      <c r="AT127" s="44" t="s">
        <v>19</v>
      </c>
      <c r="AU127" s="44" t="s">
        <v>19</v>
      </c>
      <c r="AV127" s="44" t="s">
        <v>19</v>
      </c>
    </row>
    <row r="128" spans="1:48" x14ac:dyDescent="0.3">
      <c r="A128" s="48">
        <v>37772</v>
      </c>
      <c r="B128" s="49" t="s">
        <v>635</v>
      </c>
      <c r="C128" s="49" t="s">
        <v>127</v>
      </c>
      <c r="D128" s="49" t="s">
        <v>127</v>
      </c>
      <c r="E128" s="49" t="s">
        <v>19</v>
      </c>
      <c r="F128" s="50">
        <v>1</v>
      </c>
      <c r="G128" s="47"/>
      <c r="H128" s="50">
        <v>1</v>
      </c>
      <c r="I128" s="47"/>
      <c r="J128" s="50">
        <v>1</v>
      </c>
      <c r="K128" s="47"/>
      <c r="L128" s="50">
        <v>250</v>
      </c>
      <c r="M128" s="47"/>
      <c r="N128" s="49" t="s">
        <v>128</v>
      </c>
      <c r="O128" s="50">
        <v>1</v>
      </c>
      <c r="P128" s="49" t="s">
        <v>656</v>
      </c>
      <c r="Q128" s="47"/>
      <c r="R128" s="51">
        <v>44301</v>
      </c>
      <c r="S128" s="49" t="s">
        <v>19</v>
      </c>
      <c r="T128" s="48">
        <v>35231</v>
      </c>
      <c r="U128" s="49" t="s">
        <v>635</v>
      </c>
      <c r="V128" s="49" t="s">
        <v>19</v>
      </c>
      <c r="W128" s="49" t="s">
        <v>127</v>
      </c>
      <c r="X128" s="49" t="s">
        <v>632</v>
      </c>
      <c r="Y128" s="49" t="s">
        <v>129</v>
      </c>
      <c r="Z128" s="49" t="s">
        <v>836</v>
      </c>
      <c r="AA128" s="49" t="s">
        <v>636</v>
      </c>
      <c r="AB128" s="51">
        <v>44428</v>
      </c>
      <c r="AC128" s="49" t="s">
        <v>659</v>
      </c>
      <c r="AD128" s="49" t="s">
        <v>837</v>
      </c>
      <c r="AE128" s="49" t="s">
        <v>838</v>
      </c>
      <c r="AF128" s="49" t="s">
        <v>19</v>
      </c>
      <c r="AG128" s="49" t="s">
        <v>127</v>
      </c>
      <c r="AH128" s="49" t="s">
        <v>127</v>
      </c>
      <c r="AI128" s="49" t="s">
        <v>48</v>
      </c>
      <c r="AJ128" s="49" t="s">
        <v>130</v>
      </c>
      <c r="AK128" s="48">
        <v>12</v>
      </c>
      <c r="AL128" s="49" t="s">
        <v>828</v>
      </c>
      <c r="AM128" s="48">
        <v>2000000</v>
      </c>
      <c r="AN128" s="49" t="s">
        <v>131</v>
      </c>
      <c r="AO128" s="50">
        <v>2.0000000000000001E-4</v>
      </c>
      <c r="AP128" s="49" t="s">
        <v>132</v>
      </c>
      <c r="AQ128" s="49" t="s">
        <v>47</v>
      </c>
      <c r="AR128" s="44" t="s">
        <v>19</v>
      </c>
      <c r="AS128" s="44" t="s">
        <v>19</v>
      </c>
      <c r="AT128" s="44" t="s">
        <v>19</v>
      </c>
      <c r="AU128" s="44" t="s">
        <v>19</v>
      </c>
      <c r="AV128" s="44" t="s">
        <v>19</v>
      </c>
    </row>
    <row r="129" spans="1:48" x14ac:dyDescent="0.3">
      <c r="A129" s="48">
        <v>37773</v>
      </c>
      <c r="B129" s="49" t="s">
        <v>635</v>
      </c>
      <c r="C129" s="49" t="s">
        <v>127</v>
      </c>
      <c r="D129" s="49" t="s">
        <v>127</v>
      </c>
      <c r="E129" s="49" t="s">
        <v>19</v>
      </c>
      <c r="F129" s="50">
        <v>1</v>
      </c>
      <c r="G129" s="47"/>
      <c r="H129" s="50">
        <v>1</v>
      </c>
      <c r="I129" s="47"/>
      <c r="J129" s="50">
        <v>1</v>
      </c>
      <c r="K129" s="47"/>
      <c r="L129" s="50">
        <v>250</v>
      </c>
      <c r="M129" s="47"/>
      <c r="N129" s="49" t="s">
        <v>128</v>
      </c>
      <c r="O129" s="50">
        <v>1</v>
      </c>
      <c r="P129" s="49" t="s">
        <v>658</v>
      </c>
      <c r="Q129" s="47"/>
      <c r="R129" s="51">
        <v>44301</v>
      </c>
      <c r="S129" s="49" t="s">
        <v>19</v>
      </c>
      <c r="T129" s="48">
        <v>35231</v>
      </c>
      <c r="U129" s="49" t="s">
        <v>635</v>
      </c>
      <c r="V129" s="49" t="s">
        <v>19</v>
      </c>
      <c r="W129" s="49" t="s">
        <v>127</v>
      </c>
      <c r="X129" s="49" t="s">
        <v>632</v>
      </c>
      <c r="Y129" s="49" t="s">
        <v>129</v>
      </c>
      <c r="Z129" s="49" t="s">
        <v>836</v>
      </c>
      <c r="AA129" s="49" t="s">
        <v>636</v>
      </c>
      <c r="AB129" s="51">
        <v>44428</v>
      </c>
      <c r="AC129" s="49" t="s">
        <v>659</v>
      </c>
      <c r="AD129" s="49" t="s">
        <v>837</v>
      </c>
      <c r="AE129" s="49" t="s">
        <v>838</v>
      </c>
      <c r="AF129" s="49" t="s">
        <v>19</v>
      </c>
      <c r="AG129" s="49" t="s">
        <v>127</v>
      </c>
      <c r="AH129" s="49" t="s">
        <v>127</v>
      </c>
      <c r="AI129" s="49" t="s">
        <v>48</v>
      </c>
      <c r="AJ129" s="49" t="s">
        <v>130</v>
      </c>
      <c r="AK129" s="48">
        <v>12</v>
      </c>
      <c r="AL129" s="49" t="s">
        <v>828</v>
      </c>
      <c r="AM129" s="48">
        <v>2000000</v>
      </c>
      <c r="AN129" s="49" t="s">
        <v>131</v>
      </c>
      <c r="AO129" s="50">
        <v>2.0000000000000001E-4</v>
      </c>
      <c r="AP129" s="49" t="s">
        <v>132</v>
      </c>
      <c r="AQ129" s="49" t="s">
        <v>47</v>
      </c>
      <c r="AR129" s="44" t="s">
        <v>19</v>
      </c>
      <c r="AS129" s="44" t="s">
        <v>19</v>
      </c>
      <c r="AT129" s="44" t="s">
        <v>19</v>
      </c>
      <c r="AU129" s="44" t="s">
        <v>19</v>
      </c>
      <c r="AV129" s="44" t="s">
        <v>19</v>
      </c>
    </row>
    <row r="130" spans="1:48" x14ac:dyDescent="0.3">
      <c r="A130" s="48">
        <v>37774</v>
      </c>
      <c r="B130" s="49" t="s">
        <v>362</v>
      </c>
      <c r="C130" s="49" t="s">
        <v>127</v>
      </c>
      <c r="D130" s="49" t="s">
        <v>127</v>
      </c>
      <c r="E130" s="49" t="s">
        <v>19</v>
      </c>
      <c r="F130" s="50">
        <v>1</v>
      </c>
      <c r="G130" s="47"/>
      <c r="H130" s="50">
        <v>1</v>
      </c>
      <c r="I130" s="47"/>
      <c r="J130" s="50">
        <v>1</v>
      </c>
      <c r="K130" s="47"/>
      <c r="L130" s="50">
        <v>250</v>
      </c>
      <c r="M130" s="47"/>
      <c r="N130" s="49" t="s">
        <v>128</v>
      </c>
      <c r="O130" s="50">
        <v>1</v>
      </c>
      <c r="P130" s="49" t="s">
        <v>661</v>
      </c>
      <c r="Q130" s="47"/>
      <c r="R130" s="51">
        <v>44301</v>
      </c>
      <c r="S130" s="49" t="s">
        <v>19</v>
      </c>
      <c r="T130" s="48">
        <v>35214</v>
      </c>
      <c r="U130" s="49" t="s">
        <v>362</v>
      </c>
      <c r="V130" s="49" t="s">
        <v>19</v>
      </c>
      <c r="W130" s="49" t="s">
        <v>127</v>
      </c>
      <c r="X130" s="49" t="s">
        <v>386</v>
      </c>
      <c r="Y130" s="49" t="s">
        <v>129</v>
      </c>
      <c r="Z130" s="49" t="s">
        <v>779</v>
      </c>
      <c r="AA130" s="49" t="s">
        <v>363</v>
      </c>
      <c r="AB130" s="51">
        <v>44432</v>
      </c>
      <c r="AC130" s="49" t="s">
        <v>670</v>
      </c>
      <c r="AD130" s="49" t="s">
        <v>780</v>
      </c>
      <c r="AE130" s="49" t="s">
        <v>781</v>
      </c>
      <c r="AF130" s="49" t="s">
        <v>19</v>
      </c>
      <c r="AG130" s="49" t="s">
        <v>127</v>
      </c>
      <c r="AH130" s="49" t="s">
        <v>127</v>
      </c>
      <c r="AI130" s="49" t="s">
        <v>48</v>
      </c>
      <c r="AJ130" s="49" t="s">
        <v>130</v>
      </c>
      <c r="AK130" s="48">
        <v>6</v>
      </c>
      <c r="AL130" s="49" t="s">
        <v>110</v>
      </c>
      <c r="AM130" s="48">
        <v>2000000</v>
      </c>
      <c r="AN130" s="49" t="s">
        <v>131</v>
      </c>
      <c r="AO130" s="50">
        <v>2.0000000000000001E-4</v>
      </c>
      <c r="AP130" s="49" t="s">
        <v>132</v>
      </c>
      <c r="AQ130" s="49" t="s">
        <v>47</v>
      </c>
      <c r="AR130" s="44" t="s">
        <v>19</v>
      </c>
      <c r="AS130" s="44" t="s">
        <v>19</v>
      </c>
      <c r="AT130" s="44" t="s">
        <v>19</v>
      </c>
      <c r="AU130" s="44" t="s">
        <v>19</v>
      </c>
      <c r="AV130" s="44" t="s">
        <v>19</v>
      </c>
    </row>
    <row r="131" spans="1:48" x14ac:dyDescent="0.3">
      <c r="A131" s="48">
        <v>37775</v>
      </c>
      <c r="B131" s="49" t="s">
        <v>362</v>
      </c>
      <c r="C131" s="49" t="s">
        <v>127</v>
      </c>
      <c r="D131" s="49" t="s">
        <v>127</v>
      </c>
      <c r="E131" s="49" t="s">
        <v>19</v>
      </c>
      <c r="F131" s="50">
        <v>1</v>
      </c>
      <c r="G131" s="47"/>
      <c r="H131" s="50">
        <v>1</v>
      </c>
      <c r="I131" s="47"/>
      <c r="J131" s="50">
        <v>1</v>
      </c>
      <c r="K131" s="47"/>
      <c r="L131" s="50">
        <v>250</v>
      </c>
      <c r="M131" s="47"/>
      <c r="N131" s="49" t="s">
        <v>128</v>
      </c>
      <c r="O131" s="50">
        <v>1</v>
      </c>
      <c r="P131" s="49" t="s">
        <v>665</v>
      </c>
      <c r="Q131" s="47"/>
      <c r="R131" s="51">
        <v>44301</v>
      </c>
      <c r="S131" s="49" t="s">
        <v>19</v>
      </c>
      <c r="T131" s="48">
        <v>35214</v>
      </c>
      <c r="U131" s="49" t="s">
        <v>362</v>
      </c>
      <c r="V131" s="49" t="s">
        <v>19</v>
      </c>
      <c r="W131" s="49" t="s">
        <v>127</v>
      </c>
      <c r="X131" s="49" t="s">
        <v>386</v>
      </c>
      <c r="Y131" s="49" t="s">
        <v>129</v>
      </c>
      <c r="Z131" s="49" t="s">
        <v>779</v>
      </c>
      <c r="AA131" s="49" t="s">
        <v>363</v>
      </c>
      <c r="AB131" s="51">
        <v>44432</v>
      </c>
      <c r="AC131" s="49" t="s">
        <v>670</v>
      </c>
      <c r="AD131" s="49" t="s">
        <v>780</v>
      </c>
      <c r="AE131" s="49" t="s">
        <v>781</v>
      </c>
      <c r="AF131" s="49" t="s">
        <v>19</v>
      </c>
      <c r="AG131" s="49" t="s">
        <v>127</v>
      </c>
      <c r="AH131" s="49" t="s">
        <v>127</v>
      </c>
      <c r="AI131" s="49" t="s">
        <v>48</v>
      </c>
      <c r="AJ131" s="49" t="s">
        <v>130</v>
      </c>
      <c r="AK131" s="48">
        <v>6</v>
      </c>
      <c r="AL131" s="49" t="s">
        <v>110</v>
      </c>
      <c r="AM131" s="48">
        <v>2000000</v>
      </c>
      <c r="AN131" s="49" t="s">
        <v>131</v>
      </c>
      <c r="AO131" s="50">
        <v>2.0000000000000001E-4</v>
      </c>
      <c r="AP131" s="49" t="s">
        <v>132</v>
      </c>
      <c r="AQ131" s="49" t="s">
        <v>47</v>
      </c>
      <c r="AR131" s="44" t="s">
        <v>19</v>
      </c>
      <c r="AS131" s="44" t="s">
        <v>19</v>
      </c>
      <c r="AT131" s="44" t="s">
        <v>19</v>
      </c>
      <c r="AU131" s="44" t="s">
        <v>19</v>
      </c>
      <c r="AV131" s="44" t="s">
        <v>19</v>
      </c>
    </row>
    <row r="132" spans="1:48" x14ac:dyDescent="0.3">
      <c r="A132" s="48">
        <v>37776</v>
      </c>
      <c r="B132" s="49" t="s">
        <v>362</v>
      </c>
      <c r="C132" s="49" t="s">
        <v>127</v>
      </c>
      <c r="D132" s="49" t="s">
        <v>127</v>
      </c>
      <c r="E132" s="49" t="s">
        <v>19</v>
      </c>
      <c r="F132" s="50">
        <v>1</v>
      </c>
      <c r="G132" s="47"/>
      <c r="H132" s="50">
        <v>1</v>
      </c>
      <c r="I132" s="47"/>
      <c r="J132" s="50">
        <v>1</v>
      </c>
      <c r="K132" s="47"/>
      <c r="L132" s="50">
        <v>250</v>
      </c>
      <c r="M132" s="47"/>
      <c r="N132" s="49" t="s">
        <v>128</v>
      </c>
      <c r="O132" s="50">
        <v>1</v>
      </c>
      <c r="P132" s="49" t="s">
        <v>667</v>
      </c>
      <c r="Q132" s="47"/>
      <c r="R132" s="51">
        <v>44301</v>
      </c>
      <c r="S132" s="49" t="s">
        <v>19</v>
      </c>
      <c r="T132" s="48">
        <v>35214</v>
      </c>
      <c r="U132" s="49" t="s">
        <v>362</v>
      </c>
      <c r="V132" s="49" t="s">
        <v>19</v>
      </c>
      <c r="W132" s="49" t="s">
        <v>127</v>
      </c>
      <c r="X132" s="49" t="s">
        <v>386</v>
      </c>
      <c r="Y132" s="49" t="s">
        <v>129</v>
      </c>
      <c r="Z132" s="49" t="s">
        <v>779</v>
      </c>
      <c r="AA132" s="49" t="s">
        <v>363</v>
      </c>
      <c r="AB132" s="51">
        <v>44432</v>
      </c>
      <c r="AC132" s="49" t="s">
        <v>670</v>
      </c>
      <c r="AD132" s="49" t="s">
        <v>780</v>
      </c>
      <c r="AE132" s="49" t="s">
        <v>781</v>
      </c>
      <c r="AF132" s="49" t="s">
        <v>19</v>
      </c>
      <c r="AG132" s="49" t="s">
        <v>127</v>
      </c>
      <c r="AH132" s="49" t="s">
        <v>127</v>
      </c>
      <c r="AI132" s="49" t="s">
        <v>48</v>
      </c>
      <c r="AJ132" s="49" t="s">
        <v>130</v>
      </c>
      <c r="AK132" s="48">
        <v>6</v>
      </c>
      <c r="AL132" s="49" t="s">
        <v>110</v>
      </c>
      <c r="AM132" s="48">
        <v>2000000</v>
      </c>
      <c r="AN132" s="49" t="s">
        <v>131</v>
      </c>
      <c r="AO132" s="50">
        <v>2.0000000000000001E-4</v>
      </c>
      <c r="AP132" s="49" t="s">
        <v>132</v>
      </c>
      <c r="AQ132" s="49" t="s">
        <v>47</v>
      </c>
      <c r="AR132" s="44" t="s">
        <v>19</v>
      </c>
      <c r="AS132" s="44" t="s">
        <v>19</v>
      </c>
      <c r="AT132" s="44" t="s">
        <v>19</v>
      </c>
      <c r="AU132" s="44" t="s">
        <v>19</v>
      </c>
      <c r="AV132" s="44" t="s">
        <v>19</v>
      </c>
    </row>
    <row r="133" spans="1:48" x14ac:dyDescent="0.3">
      <c r="A133" s="48">
        <v>37777</v>
      </c>
      <c r="B133" s="49" t="s">
        <v>362</v>
      </c>
      <c r="C133" s="49" t="s">
        <v>127</v>
      </c>
      <c r="D133" s="49" t="s">
        <v>127</v>
      </c>
      <c r="E133" s="49" t="s">
        <v>19</v>
      </c>
      <c r="F133" s="50">
        <v>1</v>
      </c>
      <c r="G133" s="47"/>
      <c r="H133" s="50">
        <v>1</v>
      </c>
      <c r="I133" s="47"/>
      <c r="J133" s="50">
        <v>1</v>
      </c>
      <c r="K133" s="47"/>
      <c r="L133" s="50">
        <v>250</v>
      </c>
      <c r="M133" s="47"/>
      <c r="N133" s="49" t="s">
        <v>128</v>
      </c>
      <c r="O133" s="50">
        <v>1</v>
      </c>
      <c r="P133" s="49" t="s">
        <v>669</v>
      </c>
      <c r="Q133" s="47"/>
      <c r="R133" s="51">
        <v>44301</v>
      </c>
      <c r="S133" s="49" t="s">
        <v>19</v>
      </c>
      <c r="T133" s="48">
        <v>35214</v>
      </c>
      <c r="U133" s="49" t="s">
        <v>362</v>
      </c>
      <c r="V133" s="49" t="s">
        <v>19</v>
      </c>
      <c r="W133" s="49" t="s">
        <v>127</v>
      </c>
      <c r="X133" s="49" t="s">
        <v>386</v>
      </c>
      <c r="Y133" s="49" t="s">
        <v>129</v>
      </c>
      <c r="Z133" s="49" t="s">
        <v>779</v>
      </c>
      <c r="AA133" s="49" t="s">
        <v>363</v>
      </c>
      <c r="AB133" s="51">
        <v>44432</v>
      </c>
      <c r="AC133" s="49" t="s">
        <v>670</v>
      </c>
      <c r="AD133" s="49" t="s">
        <v>780</v>
      </c>
      <c r="AE133" s="49" t="s">
        <v>781</v>
      </c>
      <c r="AF133" s="49" t="s">
        <v>19</v>
      </c>
      <c r="AG133" s="49" t="s">
        <v>127</v>
      </c>
      <c r="AH133" s="49" t="s">
        <v>127</v>
      </c>
      <c r="AI133" s="49" t="s">
        <v>48</v>
      </c>
      <c r="AJ133" s="49" t="s">
        <v>130</v>
      </c>
      <c r="AK133" s="48">
        <v>6</v>
      </c>
      <c r="AL133" s="49" t="s">
        <v>110</v>
      </c>
      <c r="AM133" s="48">
        <v>2000000</v>
      </c>
      <c r="AN133" s="49" t="s">
        <v>131</v>
      </c>
      <c r="AO133" s="50">
        <v>2.0000000000000001E-4</v>
      </c>
      <c r="AP133" s="49" t="s">
        <v>132</v>
      </c>
      <c r="AQ133" s="49" t="s">
        <v>47</v>
      </c>
      <c r="AR133" s="44" t="s">
        <v>19</v>
      </c>
      <c r="AS133" s="44" t="s">
        <v>19</v>
      </c>
      <c r="AT133" s="44" t="s">
        <v>19</v>
      </c>
      <c r="AU133" s="44" t="s">
        <v>19</v>
      </c>
      <c r="AV133" s="44" t="s">
        <v>19</v>
      </c>
    </row>
    <row r="134" spans="1:48" x14ac:dyDescent="0.3">
      <c r="A134" s="48">
        <v>37778</v>
      </c>
      <c r="B134" s="49" t="s">
        <v>419</v>
      </c>
      <c r="C134" s="49" t="s">
        <v>127</v>
      </c>
      <c r="D134" s="49" t="s">
        <v>127</v>
      </c>
      <c r="E134" s="49" t="s">
        <v>19</v>
      </c>
      <c r="F134" s="50">
        <v>1</v>
      </c>
      <c r="G134" s="47"/>
      <c r="H134" s="50">
        <v>1</v>
      </c>
      <c r="I134" s="47"/>
      <c r="J134" s="50">
        <v>1</v>
      </c>
      <c r="K134" s="47"/>
      <c r="L134" s="50">
        <v>250</v>
      </c>
      <c r="M134" s="47"/>
      <c r="N134" s="49" t="s">
        <v>128</v>
      </c>
      <c r="O134" s="50">
        <v>1</v>
      </c>
      <c r="P134" s="49" t="s">
        <v>672</v>
      </c>
      <c r="Q134" s="47"/>
      <c r="R134" s="51">
        <v>44301</v>
      </c>
      <c r="S134" s="49" t="s">
        <v>19</v>
      </c>
      <c r="T134" s="48">
        <v>35232</v>
      </c>
      <c r="U134" s="49" t="s">
        <v>419</v>
      </c>
      <c r="V134" s="49" t="s">
        <v>19</v>
      </c>
      <c r="W134" s="49" t="s">
        <v>127</v>
      </c>
      <c r="X134" s="49" t="s">
        <v>191</v>
      </c>
      <c r="Y134" s="49" t="s">
        <v>129</v>
      </c>
      <c r="Z134" s="49" t="s">
        <v>839</v>
      </c>
      <c r="AA134" s="49" t="s">
        <v>673</v>
      </c>
      <c r="AB134" s="51">
        <v>44435</v>
      </c>
      <c r="AC134" s="49" t="s">
        <v>840</v>
      </c>
      <c r="AD134" s="49" t="s">
        <v>841</v>
      </c>
      <c r="AE134" s="49" t="s">
        <v>842</v>
      </c>
      <c r="AF134" s="49" t="s">
        <v>19</v>
      </c>
      <c r="AG134" s="49" t="s">
        <v>127</v>
      </c>
      <c r="AH134" s="49" t="s">
        <v>127</v>
      </c>
      <c r="AI134" s="49" t="s">
        <v>48</v>
      </c>
      <c r="AJ134" s="49" t="s">
        <v>130</v>
      </c>
      <c r="AK134" s="48">
        <v>22</v>
      </c>
      <c r="AL134" s="49" t="s">
        <v>133</v>
      </c>
      <c r="AM134" s="48">
        <v>2000000</v>
      </c>
      <c r="AN134" s="49" t="s">
        <v>131</v>
      </c>
      <c r="AO134" s="50">
        <v>2.0000000000000001E-4</v>
      </c>
      <c r="AP134" s="49" t="s">
        <v>132</v>
      </c>
      <c r="AQ134" s="49" t="s">
        <v>47</v>
      </c>
      <c r="AR134" s="44" t="s">
        <v>19</v>
      </c>
      <c r="AS134" s="44" t="s">
        <v>19</v>
      </c>
      <c r="AT134" s="44" t="s">
        <v>19</v>
      </c>
      <c r="AU134" s="44" t="s">
        <v>19</v>
      </c>
      <c r="AV134" s="44" t="s">
        <v>19</v>
      </c>
    </row>
    <row r="135" spans="1:48" x14ac:dyDescent="0.3">
      <c r="A135" s="48">
        <v>37779</v>
      </c>
      <c r="B135" s="49" t="s">
        <v>419</v>
      </c>
      <c r="C135" s="49" t="s">
        <v>127</v>
      </c>
      <c r="D135" s="49" t="s">
        <v>127</v>
      </c>
      <c r="E135" s="49" t="s">
        <v>19</v>
      </c>
      <c r="F135" s="50">
        <v>1</v>
      </c>
      <c r="G135" s="47"/>
      <c r="H135" s="50">
        <v>1</v>
      </c>
      <c r="I135" s="47"/>
      <c r="J135" s="50">
        <v>1</v>
      </c>
      <c r="K135" s="47"/>
      <c r="L135" s="50">
        <v>250</v>
      </c>
      <c r="M135" s="47"/>
      <c r="N135" s="49" t="s">
        <v>128</v>
      </c>
      <c r="O135" s="50">
        <v>1</v>
      </c>
      <c r="P135" s="49" t="s">
        <v>677</v>
      </c>
      <c r="Q135" s="47"/>
      <c r="R135" s="51">
        <v>44301</v>
      </c>
      <c r="S135" s="49" t="s">
        <v>19</v>
      </c>
      <c r="T135" s="48">
        <v>35232</v>
      </c>
      <c r="U135" s="49" t="s">
        <v>419</v>
      </c>
      <c r="V135" s="49" t="s">
        <v>19</v>
      </c>
      <c r="W135" s="49" t="s">
        <v>127</v>
      </c>
      <c r="X135" s="49" t="s">
        <v>191</v>
      </c>
      <c r="Y135" s="49" t="s">
        <v>129</v>
      </c>
      <c r="Z135" s="49" t="s">
        <v>839</v>
      </c>
      <c r="AA135" s="49" t="s">
        <v>673</v>
      </c>
      <c r="AB135" s="51">
        <v>44435</v>
      </c>
      <c r="AC135" s="49" t="s">
        <v>840</v>
      </c>
      <c r="AD135" s="49" t="s">
        <v>841</v>
      </c>
      <c r="AE135" s="49" t="s">
        <v>842</v>
      </c>
      <c r="AF135" s="49" t="s">
        <v>19</v>
      </c>
      <c r="AG135" s="49" t="s">
        <v>127</v>
      </c>
      <c r="AH135" s="49" t="s">
        <v>127</v>
      </c>
      <c r="AI135" s="49" t="s">
        <v>48</v>
      </c>
      <c r="AJ135" s="49" t="s">
        <v>130</v>
      </c>
      <c r="AK135" s="48">
        <v>22</v>
      </c>
      <c r="AL135" s="49" t="s">
        <v>133</v>
      </c>
      <c r="AM135" s="48">
        <v>2000000</v>
      </c>
      <c r="AN135" s="49" t="s">
        <v>131</v>
      </c>
      <c r="AO135" s="50">
        <v>2.0000000000000001E-4</v>
      </c>
      <c r="AP135" s="49" t="s">
        <v>132</v>
      </c>
      <c r="AQ135" s="49" t="s">
        <v>47</v>
      </c>
      <c r="AR135" s="44" t="s">
        <v>19</v>
      </c>
      <c r="AS135" s="44" t="s">
        <v>19</v>
      </c>
      <c r="AT135" s="44" t="s">
        <v>19</v>
      </c>
      <c r="AU135" s="44" t="s">
        <v>19</v>
      </c>
      <c r="AV135" s="44" t="s">
        <v>19</v>
      </c>
    </row>
    <row r="136" spans="1:48" x14ac:dyDescent="0.3">
      <c r="A136" s="48">
        <v>37780</v>
      </c>
      <c r="B136" s="49" t="s">
        <v>419</v>
      </c>
      <c r="C136" s="49" t="s">
        <v>127</v>
      </c>
      <c r="D136" s="49" t="s">
        <v>127</v>
      </c>
      <c r="E136" s="49" t="s">
        <v>19</v>
      </c>
      <c r="F136" s="50">
        <v>1</v>
      </c>
      <c r="G136" s="47"/>
      <c r="H136" s="50">
        <v>1</v>
      </c>
      <c r="I136" s="47"/>
      <c r="J136" s="50">
        <v>1</v>
      </c>
      <c r="K136" s="47"/>
      <c r="L136" s="50">
        <v>250</v>
      </c>
      <c r="M136" s="47"/>
      <c r="N136" s="49" t="s">
        <v>128</v>
      </c>
      <c r="O136" s="50">
        <v>1</v>
      </c>
      <c r="P136" s="49" t="s">
        <v>679</v>
      </c>
      <c r="Q136" s="47"/>
      <c r="R136" s="51">
        <v>44301</v>
      </c>
      <c r="S136" s="49" t="s">
        <v>19</v>
      </c>
      <c r="T136" s="48">
        <v>35232</v>
      </c>
      <c r="U136" s="49" t="s">
        <v>419</v>
      </c>
      <c r="V136" s="49" t="s">
        <v>19</v>
      </c>
      <c r="W136" s="49" t="s">
        <v>127</v>
      </c>
      <c r="X136" s="49" t="s">
        <v>191</v>
      </c>
      <c r="Y136" s="49" t="s">
        <v>129</v>
      </c>
      <c r="Z136" s="49" t="s">
        <v>839</v>
      </c>
      <c r="AA136" s="49" t="s">
        <v>673</v>
      </c>
      <c r="AB136" s="51">
        <v>44435</v>
      </c>
      <c r="AC136" s="49" t="s">
        <v>840</v>
      </c>
      <c r="AD136" s="49" t="s">
        <v>841</v>
      </c>
      <c r="AE136" s="49" t="s">
        <v>842</v>
      </c>
      <c r="AF136" s="49" t="s">
        <v>19</v>
      </c>
      <c r="AG136" s="49" t="s">
        <v>127</v>
      </c>
      <c r="AH136" s="49" t="s">
        <v>127</v>
      </c>
      <c r="AI136" s="49" t="s">
        <v>48</v>
      </c>
      <c r="AJ136" s="49" t="s">
        <v>130</v>
      </c>
      <c r="AK136" s="48">
        <v>22</v>
      </c>
      <c r="AL136" s="49" t="s">
        <v>133</v>
      </c>
      <c r="AM136" s="48">
        <v>2000000</v>
      </c>
      <c r="AN136" s="49" t="s">
        <v>131</v>
      </c>
      <c r="AO136" s="50">
        <v>2.0000000000000001E-4</v>
      </c>
      <c r="AP136" s="49" t="s">
        <v>132</v>
      </c>
      <c r="AQ136" s="49" t="s">
        <v>47</v>
      </c>
      <c r="AR136" s="44" t="s">
        <v>19</v>
      </c>
      <c r="AS136" s="44" t="s">
        <v>19</v>
      </c>
      <c r="AT136" s="44" t="s">
        <v>19</v>
      </c>
      <c r="AU136" s="44" t="s">
        <v>19</v>
      </c>
      <c r="AV136" s="44" t="s">
        <v>19</v>
      </c>
    </row>
    <row r="137" spans="1:48" x14ac:dyDescent="0.3">
      <c r="A137" s="48">
        <v>37781</v>
      </c>
      <c r="B137" s="49" t="s">
        <v>494</v>
      </c>
      <c r="C137" s="49" t="s">
        <v>127</v>
      </c>
      <c r="D137" s="49" t="s">
        <v>127</v>
      </c>
      <c r="E137" s="49" t="s">
        <v>19</v>
      </c>
      <c r="F137" s="50">
        <v>1</v>
      </c>
      <c r="G137" s="47"/>
      <c r="H137" s="50">
        <v>1</v>
      </c>
      <c r="I137" s="47"/>
      <c r="J137" s="50">
        <v>1</v>
      </c>
      <c r="K137" s="47"/>
      <c r="L137" s="50">
        <v>250</v>
      </c>
      <c r="M137" s="47"/>
      <c r="N137" s="49" t="s">
        <v>128</v>
      </c>
      <c r="O137" s="50">
        <v>1</v>
      </c>
      <c r="P137" s="49" t="s">
        <v>683</v>
      </c>
      <c r="Q137" s="47"/>
      <c r="R137" s="51">
        <v>44301</v>
      </c>
      <c r="S137" s="49" t="s">
        <v>19</v>
      </c>
      <c r="T137" s="48">
        <v>35233</v>
      </c>
      <c r="U137" s="49" t="s">
        <v>494</v>
      </c>
      <c r="V137" s="49" t="s">
        <v>19</v>
      </c>
      <c r="W137" s="49" t="s">
        <v>127</v>
      </c>
      <c r="X137" s="49" t="s">
        <v>681</v>
      </c>
      <c r="Y137" s="49" t="s">
        <v>129</v>
      </c>
      <c r="Z137" s="49" t="s">
        <v>843</v>
      </c>
      <c r="AA137" s="49" t="s">
        <v>684</v>
      </c>
      <c r="AB137" s="51">
        <v>44438</v>
      </c>
      <c r="AC137" s="49" t="s">
        <v>691</v>
      </c>
      <c r="AD137" s="49" t="s">
        <v>844</v>
      </c>
      <c r="AE137" s="49" t="s">
        <v>845</v>
      </c>
      <c r="AF137" s="49" t="s">
        <v>19</v>
      </c>
      <c r="AG137" s="49" t="s">
        <v>127</v>
      </c>
      <c r="AH137" s="49" t="s">
        <v>127</v>
      </c>
      <c r="AI137" s="49" t="s">
        <v>48</v>
      </c>
      <c r="AJ137" s="49" t="s">
        <v>130</v>
      </c>
      <c r="AK137" s="48">
        <v>21</v>
      </c>
      <c r="AL137" s="49" t="s">
        <v>110</v>
      </c>
      <c r="AM137" s="48">
        <v>2000000</v>
      </c>
      <c r="AN137" s="49" t="s">
        <v>131</v>
      </c>
      <c r="AO137" s="50">
        <v>2.0000000000000001E-4</v>
      </c>
      <c r="AP137" s="49" t="s">
        <v>132</v>
      </c>
      <c r="AQ137" s="49" t="s">
        <v>47</v>
      </c>
      <c r="AR137" s="44" t="s">
        <v>19</v>
      </c>
      <c r="AS137" s="44" t="s">
        <v>19</v>
      </c>
      <c r="AT137" s="44" t="s">
        <v>19</v>
      </c>
      <c r="AU137" s="44" t="s">
        <v>19</v>
      </c>
      <c r="AV137" s="44" t="s">
        <v>19</v>
      </c>
    </row>
    <row r="138" spans="1:48" x14ac:dyDescent="0.3">
      <c r="A138" s="48">
        <v>37782</v>
      </c>
      <c r="B138" s="49" t="s">
        <v>494</v>
      </c>
      <c r="C138" s="49" t="s">
        <v>127</v>
      </c>
      <c r="D138" s="49" t="s">
        <v>127</v>
      </c>
      <c r="E138" s="49" t="s">
        <v>19</v>
      </c>
      <c r="F138" s="50">
        <v>1</v>
      </c>
      <c r="G138" s="47"/>
      <c r="H138" s="50">
        <v>1</v>
      </c>
      <c r="I138" s="47"/>
      <c r="J138" s="50">
        <v>1</v>
      </c>
      <c r="K138" s="47"/>
      <c r="L138" s="50">
        <v>250</v>
      </c>
      <c r="M138" s="47"/>
      <c r="N138" s="49" t="s">
        <v>128</v>
      </c>
      <c r="O138" s="50">
        <v>1</v>
      </c>
      <c r="P138" s="49" t="s">
        <v>688</v>
      </c>
      <c r="Q138" s="47"/>
      <c r="R138" s="51">
        <v>44301</v>
      </c>
      <c r="S138" s="49" t="s">
        <v>19</v>
      </c>
      <c r="T138" s="48">
        <v>35233</v>
      </c>
      <c r="U138" s="49" t="s">
        <v>494</v>
      </c>
      <c r="V138" s="49" t="s">
        <v>19</v>
      </c>
      <c r="W138" s="49" t="s">
        <v>127</v>
      </c>
      <c r="X138" s="49" t="s">
        <v>681</v>
      </c>
      <c r="Y138" s="49" t="s">
        <v>129</v>
      </c>
      <c r="Z138" s="49" t="s">
        <v>843</v>
      </c>
      <c r="AA138" s="49" t="s">
        <v>684</v>
      </c>
      <c r="AB138" s="51">
        <v>44438</v>
      </c>
      <c r="AC138" s="49" t="s">
        <v>691</v>
      </c>
      <c r="AD138" s="49" t="s">
        <v>844</v>
      </c>
      <c r="AE138" s="49" t="s">
        <v>845</v>
      </c>
      <c r="AF138" s="49" t="s">
        <v>19</v>
      </c>
      <c r="AG138" s="49" t="s">
        <v>127</v>
      </c>
      <c r="AH138" s="49" t="s">
        <v>127</v>
      </c>
      <c r="AI138" s="49" t="s">
        <v>48</v>
      </c>
      <c r="AJ138" s="49" t="s">
        <v>130</v>
      </c>
      <c r="AK138" s="48">
        <v>21</v>
      </c>
      <c r="AL138" s="49" t="s">
        <v>110</v>
      </c>
      <c r="AM138" s="48">
        <v>2000000</v>
      </c>
      <c r="AN138" s="49" t="s">
        <v>131</v>
      </c>
      <c r="AO138" s="50">
        <v>2.0000000000000001E-4</v>
      </c>
      <c r="AP138" s="49" t="s">
        <v>132</v>
      </c>
      <c r="AQ138" s="49" t="s">
        <v>47</v>
      </c>
      <c r="AR138" s="44" t="s">
        <v>19</v>
      </c>
      <c r="AS138" s="44" t="s">
        <v>19</v>
      </c>
      <c r="AT138" s="44" t="s">
        <v>19</v>
      </c>
      <c r="AU138" s="44" t="s">
        <v>19</v>
      </c>
      <c r="AV138" s="44" t="s">
        <v>19</v>
      </c>
    </row>
    <row r="139" spans="1:48" x14ac:dyDescent="0.3">
      <c r="A139" s="48">
        <v>37783</v>
      </c>
      <c r="B139" s="49" t="s">
        <v>494</v>
      </c>
      <c r="C139" s="49" t="s">
        <v>127</v>
      </c>
      <c r="D139" s="49" t="s">
        <v>127</v>
      </c>
      <c r="E139" s="49" t="s">
        <v>19</v>
      </c>
      <c r="F139" s="50">
        <v>1</v>
      </c>
      <c r="G139" s="47"/>
      <c r="H139" s="50">
        <v>1</v>
      </c>
      <c r="I139" s="47"/>
      <c r="J139" s="50">
        <v>1</v>
      </c>
      <c r="K139" s="47"/>
      <c r="L139" s="50">
        <v>250</v>
      </c>
      <c r="M139" s="47"/>
      <c r="N139" s="49" t="s">
        <v>128</v>
      </c>
      <c r="O139" s="50">
        <v>1</v>
      </c>
      <c r="P139" s="49" t="s">
        <v>690</v>
      </c>
      <c r="Q139" s="47"/>
      <c r="R139" s="51">
        <v>44301</v>
      </c>
      <c r="S139" s="49" t="s">
        <v>19</v>
      </c>
      <c r="T139" s="48">
        <v>35233</v>
      </c>
      <c r="U139" s="49" t="s">
        <v>494</v>
      </c>
      <c r="V139" s="49" t="s">
        <v>19</v>
      </c>
      <c r="W139" s="49" t="s">
        <v>127</v>
      </c>
      <c r="X139" s="49" t="s">
        <v>681</v>
      </c>
      <c r="Y139" s="49" t="s">
        <v>129</v>
      </c>
      <c r="Z139" s="49" t="s">
        <v>843</v>
      </c>
      <c r="AA139" s="49" t="s">
        <v>684</v>
      </c>
      <c r="AB139" s="51">
        <v>44438</v>
      </c>
      <c r="AC139" s="49" t="s">
        <v>691</v>
      </c>
      <c r="AD139" s="49" t="s">
        <v>844</v>
      </c>
      <c r="AE139" s="49" t="s">
        <v>845</v>
      </c>
      <c r="AF139" s="49" t="s">
        <v>19</v>
      </c>
      <c r="AG139" s="49" t="s">
        <v>127</v>
      </c>
      <c r="AH139" s="49" t="s">
        <v>127</v>
      </c>
      <c r="AI139" s="49" t="s">
        <v>48</v>
      </c>
      <c r="AJ139" s="49" t="s">
        <v>130</v>
      </c>
      <c r="AK139" s="48">
        <v>21</v>
      </c>
      <c r="AL139" s="49" t="s">
        <v>110</v>
      </c>
      <c r="AM139" s="48">
        <v>2000000</v>
      </c>
      <c r="AN139" s="49" t="s">
        <v>131</v>
      </c>
      <c r="AO139" s="50">
        <v>2.0000000000000001E-4</v>
      </c>
      <c r="AP139" s="49" t="s">
        <v>132</v>
      </c>
      <c r="AQ139" s="49" t="s">
        <v>47</v>
      </c>
      <c r="AR139" s="44" t="s">
        <v>19</v>
      </c>
      <c r="AS139" s="44" t="s">
        <v>19</v>
      </c>
      <c r="AT139" s="44" t="s">
        <v>19</v>
      </c>
      <c r="AU139" s="44" t="s">
        <v>19</v>
      </c>
      <c r="AV139" s="44" t="s">
        <v>19</v>
      </c>
    </row>
    <row r="140" spans="1:48" x14ac:dyDescent="0.3">
      <c r="A140" s="48">
        <v>37784</v>
      </c>
      <c r="B140" s="49" t="s">
        <v>695</v>
      </c>
      <c r="C140" s="49" t="s">
        <v>127</v>
      </c>
      <c r="D140" s="49" t="s">
        <v>127</v>
      </c>
      <c r="E140" s="49" t="s">
        <v>19</v>
      </c>
      <c r="F140" s="50">
        <v>1</v>
      </c>
      <c r="G140" s="47"/>
      <c r="H140" s="50">
        <v>1</v>
      </c>
      <c r="I140" s="47"/>
      <c r="J140" s="50">
        <v>1</v>
      </c>
      <c r="K140" s="47"/>
      <c r="L140" s="50">
        <v>250</v>
      </c>
      <c r="M140" s="47"/>
      <c r="N140" s="49" t="s">
        <v>128</v>
      </c>
      <c r="O140" s="50">
        <v>1</v>
      </c>
      <c r="P140" s="49" t="s">
        <v>694</v>
      </c>
      <c r="Q140" s="47"/>
      <c r="R140" s="51">
        <v>44301</v>
      </c>
      <c r="S140" s="49" t="s">
        <v>19</v>
      </c>
      <c r="T140" s="48">
        <v>35234</v>
      </c>
      <c r="U140" s="49" t="s">
        <v>695</v>
      </c>
      <c r="V140" s="49" t="s">
        <v>19</v>
      </c>
      <c r="W140" s="49" t="s">
        <v>127</v>
      </c>
      <c r="X140" s="49" t="s">
        <v>692</v>
      </c>
      <c r="Y140" s="49" t="s">
        <v>129</v>
      </c>
      <c r="Z140" s="49" t="s">
        <v>846</v>
      </c>
      <c r="AA140" s="49" t="s">
        <v>696</v>
      </c>
      <c r="AB140" s="51">
        <v>44441</v>
      </c>
      <c r="AC140" s="49" t="s">
        <v>847</v>
      </c>
      <c r="AD140" s="49" t="s">
        <v>848</v>
      </c>
      <c r="AE140" s="49" t="s">
        <v>849</v>
      </c>
      <c r="AF140" s="49" t="s">
        <v>19</v>
      </c>
      <c r="AG140" s="49" t="s">
        <v>127</v>
      </c>
      <c r="AH140" s="49" t="s">
        <v>127</v>
      </c>
      <c r="AI140" s="49" t="s">
        <v>48</v>
      </c>
      <c r="AJ140" s="49" t="s">
        <v>130</v>
      </c>
      <c r="AK140" s="48">
        <v>21</v>
      </c>
      <c r="AL140" s="49" t="s">
        <v>110</v>
      </c>
      <c r="AM140" s="48">
        <v>2000000</v>
      </c>
      <c r="AN140" s="49" t="s">
        <v>131</v>
      </c>
      <c r="AO140" s="50">
        <v>2.0000000000000001E-4</v>
      </c>
      <c r="AP140" s="49" t="s">
        <v>132</v>
      </c>
      <c r="AQ140" s="49" t="s">
        <v>47</v>
      </c>
      <c r="AR140" s="44" t="s">
        <v>19</v>
      </c>
      <c r="AS140" s="44" t="s">
        <v>19</v>
      </c>
      <c r="AT140" s="44" t="s">
        <v>19</v>
      </c>
      <c r="AU140" s="44" t="s">
        <v>19</v>
      </c>
      <c r="AV140" s="44" t="s">
        <v>19</v>
      </c>
    </row>
    <row r="141" spans="1:48" x14ac:dyDescent="0.3">
      <c r="A141" s="48">
        <v>37785</v>
      </c>
      <c r="B141" s="49" t="s">
        <v>695</v>
      </c>
      <c r="C141" s="49" t="s">
        <v>127</v>
      </c>
      <c r="D141" s="49" t="s">
        <v>127</v>
      </c>
      <c r="E141" s="49" t="s">
        <v>19</v>
      </c>
      <c r="F141" s="50">
        <v>1</v>
      </c>
      <c r="G141" s="47"/>
      <c r="H141" s="50">
        <v>1</v>
      </c>
      <c r="I141" s="47"/>
      <c r="J141" s="50">
        <v>1</v>
      </c>
      <c r="K141" s="47"/>
      <c r="L141" s="50">
        <v>250</v>
      </c>
      <c r="M141" s="47"/>
      <c r="N141" s="49" t="s">
        <v>128</v>
      </c>
      <c r="O141" s="50">
        <v>1</v>
      </c>
      <c r="P141" s="49" t="s">
        <v>703</v>
      </c>
      <c r="Q141" s="47"/>
      <c r="R141" s="51">
        <v>44301</v>
      </c>
      <c r="S141" s="49" t="s">
        <v>19</v>
      </c>
      <c r="T141" s="48">
        <v>35234</v>
      </c>
      <c r="U141" s="49" t="s">
        <v>695</v>
      </c>
      <c r="V141" s="49" t="s">
        <v>19</v>
      </c>
      <c r="W141" s="49" t="s">
        <v>127</v>
      </c>
      <c r="X141" s="49" t="s">
        <v>692</v>
      </c>
      <c r="Y141" s="49" t="s">
        <v>129</v>
      </c>
      <c r="Z141" s="49" t="s">
        <v>846</v>
      </c>
      <c r="AA141" s="49" t="s">
        <v>696</v>
      </c>
      <c r="AB141" s="51">
        <v>44441</v>
      </c>
      <c r="AC141" s="49" t="s">
        <v>847</v>
      </c>
      <c r="AD141" s="49" t="s">
        <v>848</v>
      </c>
      <c r="AE141" s="49" t="s">
        <v>849</v>
      </c>
      <c r="AF141" s="49" t="s">
        <v>19</v>
      </c>
      <c r="AG141" s="49" t="s">
        <v>127</v>
      </c>
      <c r="AH141" s="49" t="s">
        <v>127</v>
      </c>
      <c r="AI141" s="49" t="s">
        <v>48</v>
      </c>
      <c r="AJ141" s="49" t="s">
        <v>130</v>
      </c>
      <c r="AK141" s="48">
        <v>21</v>
      </c>
      <c r="AL141" s="49" t="s">
        <v>110</v>
      </c>
      <c r="AM141" s="48">
        <v>2000000</v>
      </c>
      <c r="AN141" s="49" t="s">
        <v>131</v>
      </c>
      <c r="AO141" s="50">
        <v>2.0000000000000001E-4</v>
      </c>
      <c r="AP141" s="49" t="s">
        <v>132</v>
      </c>
      <c r="AQ141" s="49" t="s">
        <v>47</v>
      </c>
      <c r="AR141" s="44" t="s">
        <v>19</v>
      </c>
      <c r="AS141" s="44" t="s">
        <v>19</v>
      </c>
      <c r="AT141" s="44" t="s">
        <v>19</v>
      </c>
      <c r="AU141" s="44" t="s">
        <v>19</v>
      </c>
      <c r="AV141" s="44" t="s">
        <v>19</v>
      </c>
    </row>
    <row r="142" spans="1:48" x14ac:dyDescent="0.3">
      <c r="A142" s="48">
        <v>37786</v>
      </c>
      <c r="B142" s="49" t="s">
        <v>695</v>
      </c>
      <c r="C142" s="49" t="s">
        <v>127</v>
      </c>
      <c r="D142" s="49" t="s">
        <v>127</v>
      </c>
      <c r="E142" s="49" t="s">
        <v>19</v>
      </c>
      <c r="F142" s="50">
        <v>1</v>
      </c>
      <c r="G142" s="47"/>
      <c r="H142" s="50">
        <v>1</v>
      </c>
      <c r="I142" s="47"/>
      <c r="J142" s="50">
        <v>1</v>
      </c>
      <c r="K142" s="47"/>
      <c r="L142" s="50">
        <v>250</v>
      </c>
      <c r="M142" s="47"/>
      <c r="N142" s="49" t="s">
        <v>128</v>
      </c>
      <c r="O142" s="50">
        <v>1</v>
      </c>
      <c r="P142" s="49" t="s">
        <v>705</v>
      </c>
      <c r="Q142" s="47"/>
      <c r="R142" s="51">
        <v>44301</v>
      </c>
      <c r="S142" s="49" t="s">
        <v>19</v>
      </c>
      <c r="T142" s="48">
        <v>35234</v>
      </c>
      <c r="U142" s="49" t="s">
        <v>695</v>
      </c>
      <c r="V142" s="49" t="s">
        <v>19</v>
      </c>
      <c r="W142" s="49" t="s">
        <v>127</v>
      </c>
      <c r="X142" s="49" t="s">
        <v>692</v>
      </c>
      <c r="Y142" s="49" t="s">
        <v>129</v>
      </c>
      <c r="Z142" s="49" t="s">
        <v>846</v>
      </c>
      <c r="AA142" s="49" t="s">
        <v>696</v>
      </c>
      <c r="AB142" s="51">
        <v>44441</v>
      </c>
      <c r="AC142" s="49" t="s">
        <v>847</v>
      </c>
      <c r="AD142" s="49" t="s">
        <v>848</v>
      </c>
      <c r="AE142" s="49" t="s">
        <v>849</v>
      </c>
      <c r="AF142" s="49" t="s">
        <v>19</v>
      </c>
      <c r="AG142" s="49" t="s">
        <v>127</v>
      </c>
      <c r="AH142" s="49" t="s">
        <v>127</v>
      </c>
      <c r="AI142" s="49" t="s">
        <v>48</v>
      </c>
      <c r="AJ142" s="49" t="s">
        <v>130</v>
      </c>
      <c r="AK142" s="48">
        <v>21</v>
      </c>
      <c r="AL142" s="49" t="s">
        <v>110</v>
      </c>
      <c r="AM142" s="48">
        <v>2000000</v>
      </c>
      <c r="AN142" s="49" t="s">
        <v>131</v>
      </c>
      <c r="AO142" s="50">
        <v>2.0000000000000001E-4</v>
      </c>
      <c r="AP142" s="49" t="s">
        <v>132</v>
      </c>
      <c r="AQ142" s="49" t="s">
        <v>47</v>
      </c>
      <c r="AR142" s="44" t="s">
        <v>19</v>
      </c>
      <c r="AS142" s="44" t="s">
        <v>19</v>
      </c>
      <c r="AT142" s="44" t="s">
        <v>19</v>
      </c>
      <c r="AU142" s="44" t="s">
        <v>19</v>
      </c>
      <c r="AV142" s="44" t="s">
        <v>19</v>
      </c>
    </row>
    <row r="143" spans="1:48" x14ac:dyDescent="0.3">
      <c r="A143" s="48">
        <v>37787</v>
      </c>
      <c r="B143" s="49" t="s">
        <v>710</v>
      </c>
      <c r="C143" s="49" t="s">
        <v>127</v>
      </c>
      <c r="D143" s="49" t="s">
        <v>127</v>
      </c>
      <c r="E143" s="49" t="s">
        <v>19</v>
      </c>
      <c r="F143" s="50">
        <v>1</v>
      </c>
      <c r="G143" s="47"/>
      <c r="H143" s="50">
        <v>1</v>
      </c>
      <c r="I143" s="47"/>
      <c r="J143" s="50">
        <v>1</v>
      </c>
      <c r="K143" s="47"/>
      <c r="L143" s="50">
        <v>250</v>
      </c>
      <c r="M143" s="47"/>
      <c r="N143" s="49" t="s">
        <v>128</v>
      </c>
      <c r="O143" s="50">
        <v>1</v>
      </c>
      <c r="P143" s="49" t="s">
        <v>709</v>
      </c>
      <c r="Q143" s="47"/>
      <c r="R143" s="51">
        <v>44301</v>
      </c>
      <c r="S143" s="49" t="s">
        <v>19</v>
      </c>
      <c r="T143" s="48">
        <v>35235</v>
      </c>
      <c r="U143" s="49" t="s">
        <v>710</v>
      </c>
      <c r="V143" s="49" t="s">
        <v>19</v>
      </c>
      <c r="W143" s="49" t="s">
        <v>127</v>
      </c>
      <c r="X143" s="49" t="s">
        <v>707</v>
      </c>
      <c r="Y143" s="49" t="s">
        <v>129</v>
      </c>
      <c r="Z143" s="49" t="s">
        <v>850</v>
      </c>
      <c r="AA143" s="49" t="s">
        <v>711</v>
      </c>
      <c r="AB143" s="51">
        <v>44444</v>
      </c>
      <c r="AC143" s="49" t="s">
        <v>718</v>
      </c>
      <c r="AD143" s="49" t="s">
        <v>851</v>
      </c>
      <c r="AE143" s="49" t="s">
        <v>852</v>
      </c>
      <c r="AF143" s="49" t="s">
        <v>19</v>
      </c>
      <c r="AG143" s="49" t="s">
        <v>127</v>
      </c>
      <c r="AH143" s="49" t="s">
        <v>127</v>
      </c>
      <c r="AI143" s="49" t="s">
        <v>48</v>
      </c>
      <c r="AJ143" s="49" t="s">
        <v>130</v>
      </c>
      <c r="AK143" s="48">
        <v>25</v>
      </c>
      <c r="AL143" s="49" t="s">
        <v>112</v>
      </c>
      <c r="AM143" s="48">
        <v>2000000</v>
      </c>
      <c r="AN143" s="49" t="s">
        <v>131</v>
      </c>
      <c r="AO143" s="50">
        <v>2.0000000000000001E-4</v>
      </c>
      <c r="AP143" s="49" t="s">
        <v>132</v>
      </c>
      <c r="AQ143" s="49" t="s">
        <v>47</v>
      </c>
      <c r="AR143" s="44" t="s">
        <v>19</v>
      </c>
      <c r="AS143" s="44" t="s">
        <v>19</v>
      </c>
      <c r="AT143" s="44" t="s">
        <v>19</v>
      </c>
      <c r="AU143" s="44" t="s">
        <v>19</v>
      </c>
      <c r="AV143" s="44" t="s">
        <v>19</v>
      </c>
    </row>
    <row r="144" spans="1:48" x14ac:dyDescent="0.3">
      <c r="A144" s="48">
        <v>37788</v>
      </c>
      <c r="B144" s="49" t="s">
        <v>710</v>
      </c>
      <c r="C144" s="49" t="s">
        <v>127</v>
      </c>
      <c r="D144" s="49" t="s">
        <v>127</v>
      </c>
      <c r="E144" s="49" t="s">
        <v>19</v>
      </c>
      <c r="F144" s="50">
        <v>1</v>
      </c>
      <c r="G144" s="47"/>
      <c r="H144" s="50">
        <v>1</v>
      </c>
      <c r="I144" s="47"/>
      <c r="J144" s="50">
        <v>1</v>
      </c>
      <c r="K144" s="47"/>
      <c r="L144" s="50">
        <v>250</v>
      </c>
      <c r="M144" s="47"/>
      <c r="N144" s="49" t="s">
        <v>128</v>
      </c>
      <c r="O144" s="50">
        <v>1</v>
      </c>
      <c r="P144" s="49" t="s">
        <v>715</v>
      </c>
      <c r="Q144" s="47"/>
      <c r="R144" s="51">
        <v>44301</v>
      </c>
      <c r="S144" s="49" t="s">
        <v>19</v>
      </c>
      <c r="T144" s="48">
        <v>35235</v>
      </c>
      <c r="U144" s="49" t="s">
        <v>710</v>
      </c>
      <c r="V144" s="49" t="s">
        <v>19</v>
      </c>
      <c r="W144" s="49" t="s">
        <v>127</v>
      </c>
      <c r="X144" s="49" t="s">
        <v>707</v>
      </c>
      <c r="Y144" s="49" t="s">
        <v>129</v>
      </c>
      <c r="Z144" s="49" t="s">
        <v>850</v>
      </c>
      <c r="AA144" s="49" t="s">
        <v>711</v>
      </c>
      <c r="AB144" s="51">
        <v>44444</v>
      </c>
      <c r="AC144" s="49" t="s">
        <v>718</v>
      </c>
      <c r="AD144" s="49" t="s">
        <v>851</v>
      </c>
      <c r="AE144" s="49" t="s">
        <v>852</v>
      </c>
      <c r="AF144" s="49" t="s">
        <v>19</v>
      </c>
      <c r="AG144" s="49" t="s">
        <v>127</v>
      </c>
      <c r="AH144" s="49" t="s">
        <v>127</v>
      </c>
      <c r="AI144" s="49" t="s">
        <v>48</v>
      </c>
      <c r="AJ144" s="49" t="s">
        <v>130</v>
      </c>
      <c r="AK144" s="48">
        <v>25</v>
      </c>
      <c r="AL144" s="49" t="s">
        <v>112</v>
      </c>
      <c r="AM144" s="48">
        <v>2000000</v>
      </c>
      <c r="AN144" s="49" t="s">
        <v>131</v>
      </c>
      <c r="AO144" s="50">
        <v>2.0000000000000001E-4</v>
      </c>
      <c r="AP144" s="49" t="s">
        <v>132</v>
      </c>
      <c r="AQ144" s="49" t="s">
        <v>47</v>
      </c>
      <c r="AR144" s="44" t="s">
        <v>19</v>
      </c>
      <c r="AS144" s="44" t="s">
        <v>19</v>
      </c>
      <c r="AT144" s="44" t="s">
        <v>19</v>
      </c>
      <c r="AU144" s="44" t="s">
        <v>19</v>
      </c>
      <c r="AV144" s="44" t="s">
        <v>19</v>
      </c>
    </row>
    <row r="145" spans="1:48" x14ac:dyDescent="0.3">
      <c r="A145" s="48">
        <v>37789</v>
      </c>
      <c r="B145" s="49" t="s">
        <v>710</v>
      </c>
      <c r="C145" s="49" t="s">
        <v>127</v>
      </c>
      <c r="D145" s="49" t="s">
        <v>127</v>
      </c>
      <c r="E145" s="49" t="s">
        <v>19</v>
      </c>
      <c r="F145" s="50">
        <v>1</v>
      </c>
      <c r="G145" s="47"/>
      <c r="H145" s="50">
        <v>1</v>
      </c>
      <c r="I145" s="47"/>
      <c r="J145" s="50">
        <v>1</v>
      </c>
      <c r="K145" s="47"/>
      <c r="L145" s="50">
        <v>250</v>
      </c>
      <c r="M145" s="47"/>
      <c r="N145" s="49" t="s">
        <v>128</v>
      </c>
      <c r="O145" s="50">
        <v>1</v>
      </c>
      <c r="P145" s="49" t="s">
        <v>717</v>
      </c>
      <c r="Q145" s="47"/>
      <c r="R145" s="51">
        <v>44301</v>
      </c>
      <c r="S145" s="49" t="s">
        <v>19</v>
      </c>
      <c r="T145" s="48">
        <v>35235</v>
      </c>
      <c r="U145" s="49" t="s">
        <v>710</v>
      </c>
      <c r="V145" s="49" t="s">
        <v>19</v>
      </c>
      <c r="W145" s="49" t="s">
        <v>127</v>
      </c>
      <c r="X145" s="49" t="s">
        <v>707</v>
      </c>
      <c r="Y145" s="49" t="s">
        <v>129</v>
      </c>
      <c r="Z145" s="49" t="s">
        <v>850</v>
      </c>
      <c r="AA145" s="49" t="s">
        <v>711</v>
      </c>
      <c r="AB145" s="51">
        <v>44444</v>
      </c>
      <c r="AC145" s="49" t="s">
        <v>718</v>
      </c>
      <c r="AD145" s="49" t="s">
        <v>851</v>
      </c>
      <c r="AE145" s="49" t="s">
        <v>852</v>
      </c>
      <c r="AF145" s="49" t="s">
        <v>19</v>
      </c>
      <c r="AG145" s="49" t="s">
        <v>127</v>
      </c>
      <c r="AH145" s="49" t="s">
        <v>127</v>
      </c>
      <c r="AI145" s="49" t="s">
        <v>48</v>
      </c>
      <c r="AJ145" s="49" t="s">
        <v>130</v>
      </c>
      <c r="AK145" s="48">
        <v>25</v>
      </c>
      <c r="AL145" s="49" t="s">
        <v>112</v>
      </c>
      <c r="AM145" s="48">
        <v>2000000</v>
      </c>
      <c r="AN145" s="49" t="s">
        <v>131</v>
      </c>
      <c r="AO145" s="50">
        <v>2.0000000000000001E-4</v>
      </c>
      <c r="AP145" s="49" t="s">
        <v>132</v>
      </c>
      <c r="AQ145" s="49" t="s">
        <v>47</v>
      </c>
      <c r="AR145" s="44" t="s">
        <v>19</v>
      </c>
      <c r="AS145" s="44" t="s">
        <v>19</v>
      </c>
      <c r="AT145" s="44" t="s">
        <v>19</v>
      </c>
      <c r="AU145" s="44" t="s">
        <v>19</v>
      </c>
      <c r="AV145" s="44" t="s">
        <v>19</v>
      </c>
    </row>
    <row r="146" spans="1:48" x14ac:dyDescent="0.3">
      <c r="A146" s="48">
        <v>37790</v>
      </c>
      <c r="B146" s="49" t="s">
        <v>723</v>
      </c>
      <c r="C146" s="49" t="s">
        <v>127</v>
      </c>
      <c r="D146" s="49" t="s">
        <v>127</v>
      </c>
      <c r="E146" s="49" t="s">
        <v>19</v>
      </c>
      <c r="F146" s="50">
        <v>1</v>
      </c>
      <c r="G146" s="47"/>
      <c r="H146" s="50">
        <v>1</v>
      </c>
      <c r="I146" s="47"/>
      <c r="J146" s="50">
        <v>1</v>
      </c>
      <c r="K146" s="47"/>
      <c r="L146" s="50">
        <v>250</v>
      </c>
      <c r="M146" s="47"/>
      <c r="N146" s="49" t="s">
        <v>128</v>
      </c>
      <c r="O146" s="50">
        <v>1</v>
      </c>
      <c r="P146" s="49" t="s">
        <v>722</v>
      </c>
      <c r="Q146" s="47"/>
      <c r="R146" s="51">
        <v>44301</v>
      </c>
      <c r="S146" s="49" t="s">
        <v>19</v>
      </c>
      <c r="T146" s="48">
        <v>35236</v>
      </c>
      <c r="U146" s="49" t="s">
        <v>723</v>
      </c>
      <c r="V146" s="49" t="s">
        <v>19</v>
      </c>
      <c r="W146" s="49" t="s">
        <v>127</v>
      </c>
      <c r="X146" s="49" t="s">
        <v>720</v>
      </c>
      <c r="Y146" s="49" t="s">
        <v>129</v>
      </c>
      <c r="Z146" s="49" t="s">
        <v>853</v>
      </c>
      <c r="AA146" s="49" t="s">
        <v>724</v>
      </c>
      <c r="AB146" s="51">
        <v>44448</v>
      </c>
      <c r="AC146" s="49" t="s">
        <v>854</v>
      </c>
      <c r="AD146" s="49" t="s">
        <v>855</v>
      </c>
      <c r="AE146" s="49" t="s">
        <v>856</v>
      </c>
      <c r="AF146" s="49" t="s">
        <v>19</v>
      </c>
      <c r="AG146" s="49" t="s">
        <v>127</v>
      </c>
      <c r="AH146" s="49" t="s">
        <v>127</v>
      </c>
      <c r="AI146" s="49" t="s">
        <v>48</v>
      </c>
      <c r="AJ146" s="49" t="s">
        <v>130</v>
      </c>
      <c r="AK146" s="48">
        <v>69</v>
      </c>
      <c r="AL146" s="49" t="s">
        <v>719</v>
      </c>
      <c r="AM146" s="48">
        <v>2000000</v>
      </c>
      <c r="AN146" s="49" t="s">
        <v>131</v>
      </c>
      <c r="AO146" s="50">
        <v>2.0000000000000001E-4</v>
      </c>
      <c r="AP146" s="49" t="s">
        <v>132</v>
      </c>
      <c r="AQ146" s="49" t="s">
        <v>47</v>
      </c>
      <c r="AR146" s="44" t="s">
        <v>19</v>
      </c>
      <c r="AS146" s="44" t="s">
        <v>19</v>
      </c>
      <c r="AT146" s="44" t="s">
        <v>19</v>
      </c>
      <c r="AU146" s="44" t="s">
        <v>19</v>
      </c>
      <c r="AV146" s="44" t="s">
        <v>19</v>
      </c>
    </row>
    <row r="147" spans="1:48" x14ac:dyDescent="0.3">
      <c r="A147" s="48">
        <v>37791</v>
      </c>
      <c r="B147" s="49" t="s">
        <v>723</v>
      </c>
      <c r="C147" s="49" t="s">
        <v>127</v>
      </c>
      <c r="D147" s="49" t="s">
        <v>127</v>
      </c>
      <c r="E147" s="49" t="s">
        <v>19</v>
      </c>
      <c r="F147" s="50">
        <v>1</v>
      </c>
      <c r="G147" s="47"/>
      <c r="H147" s="50">
        <v>1</v>
      </c>
      <c r="I147" s="47"/>
      <c r="J147" s="50">
        <v>1</v>
      </c>
      <c r="K147" s="47"/>
      <c r="L147" s="50">
        <v>250</v>
      </c>
      <c r="M147" s="47"/>
      <c r="N147" s="49" t="s">
        <v>128</v>
      </c>
      <c r="O147" s="50">
        <v>1</v>
      </c>
      <c r="P147" s="49" t="s">
        <v>730</v>
      </c>
      <c r="Q147" s="47"/>
      <c r="R147" s="51">
        <v>44301</v>
      </c>
      <c r="S147" s="49" t="s">
        <v>19</v>
      </c>
      <c r="T147" s="48">
        <v>35236</v>
      </c>
      <c r="U147" s="49" t="s">
        <v>723</v>
      </c>
      <c r="V147" s="49" t="s">
        <v>19</v>
      </c>
      <c r="W147" s="49" t="s">
        <v>127</v>
      </c>
      <c r="X147" s="49" t="s">
        <v>720</v>
      </c>
      <c r="Y147" s="49" t="s">
        <v>129</v>
      </c>
      <c r="Z147" s="49" t="s">
        <v>853</v>
      </c>
      <c r="AA147" s="49" t="s">
        <v>724</v>
      </c>
      <c r="AB147" s="51">
        <v>44448</v>
      </c>
      <c r="AC147" s="49" t="s">
        <v>854</v>
      </c>
      <c r="AD147" s="49" t="s">
        <v>855</v>
      </c>
      <c r="AE147" s="49" t="s">
        <v>856</v>
      </c>
      <c r="AF147" s="49" t="s">
        <v>19</v>
      </c>
      <c r="AG147" s="49" t="s">
        <v>127</v>
      </c>
      <c r="AH147" s="49" t="s">
        <v>127</v>
      </c>
      <c r="AI147" s="49" t="s">
        <v>48</v>
      </c>
      <c r="AJ147" s="49" t="s">
        <v>130</v>
      </c>
      <c r="AK147" s="48">
        <v>69</v>
      </c>
      <c r="AL147" s="49" t="s">
        <v>719</v>
      </c>
      <c r="AM147" s="48">
        <v>2000000</v>
      </c>
      <c r="AN147" s="49" t="s">
        <v>131</v>
      </c>
      <c r="AO147" s="50">
        <v>2.0000000000000001E-4</v>
      </c>
      <c r="AP147" s="49" t="s">
        <v>132</v>
      </c>
      <c r="AQ147" s="49" t="s">
        <v>47</v>
      </c>
      <c r="AR147" s="44" t="s">
        <v>19</v>
      </c>
      <c r="AS147" s="44" t="s">
        <v>19</v>
      </c>
      <c r="AT147" s="44" t="s">
        <v>19</v>
      </c>
      <c r="AU147" s="44" t="s">
        <v>19</v>
      </c>
      <c r="AV147" s="44" t="s">
        <v>19</v>
      </c>
    </row>
    <row r="148" spans="1:48" x14ac:dyDescent="0.3">
      <c r="A148" s="48">
        <v>37792</v>
      </c>
      <c r="B148" s="49" t="s">
        <v>723</v>
      </c>
      <c r="C148" s="49" t="s">
        <v>127</v>
      </c>
      <c r="D148" s="49" t="s">
        <v>127</v>
      </c>
      <c r="E148" s="49" t="s">
        <v>19</v>
      </c>
      <c r="F148" s="50">
        <v>1</v>
      </c>
      <c r="G148" s="47"/>
      <c r="H148" s="50">
        <v>1</v>
      </c>
      <c r="I148" s="47"/>
      <c r="J148" s="50">
        <v>1</v>
      </c>
      <c r="K148" s="47"/>
      <c r="L148" s="50">
        <v>250</v>
      </c>
      <c r="M148" s="47"/>
      <c r="N148" s="49" t="s">
        <v>128</v>
      </c>
      <c r="O148" s="50">
        <v>1</v>
      </c>
      <c r="P148" s="49" t="s">
        <v>732</v>
      </c>
      <c r="Q148" s="47"/>
      <c r="R148" s="51">
        <v>44301</v>
      </c>
      <c r="S148" s="49" t="s">
        <v>19</v>
      </c>
      <c r="T148" s="48">
        <v>35236</v>
      </c>
      <c r="U148" s="49" t="s">
        <v>723</v>
      </c>
      <c r="V148" s="49" t="s">
        <v>19</v>
      </c>
      <c r="W148" s="49" t="s">
        <v>127</v>
      </c>
      <c r="X148" s="49" t="s">
        <v>720</v>
      </c>
      <c r="Y148" s="49" t="s">
        <v>129</v>
      </c>
      <c r="Z148" s="49" t="s">
        <v>853</v>
      </c>
      <c r="AA148" s="49" t="s">
        <v>724</v>
      </c>
      <c r="AB148" s="51">
        <v>44448</v>
      </c>
      <c r="AC148" s="49" t="s">
        <v>854</v>
      </c>
      <c r="AD148" s="49" t="s">
        <v>855</v>
      </c>
      <c r="AE148" s="49" t="s">
        <v>856</v>
      </c>
      <c r="AF148" s="49" t="s">
        <v>19</v>
      </c>
      <c r="AG148" s="49" t="s">
        <v>127</v>
      </c>
      <c r="AH148" s="49" t="s">
        <v>127</v>
      </c>
      <c r="AI148" s="49" t="s">
        <v>48</v>
      </c>
      <c r="AJ148" s="49" t="s">
        <v>130</v>
      </c>
      <c r="AK148" s="48">
        <v>69</v>
      </c>
      <c r="AL148" s="49" t="s">
        <v>719</v>
      </c>
      <c r="AM148" s="48">
        <v>2000000</v>
      </c>
      <c r="AN148" s="49" t="s">
        <v>131</v>
      </c>
      <c r="AO148" s="50">
        <v>2.0000000000000001E-4</v>
      </c>
      <c r="AP148" s="49" t="s">
        <v>132</v>
      </c>
      <c r="AQ148" s="49" t="s">
        <v>47</v>
      </c>
      <c r="AR148" s="44" t="s">
        <v>19</v>
      </c>
      <c r="AS148" s="44" t="s">
        <v>19</v>
      </c>
      <c r="AT148" s="44" t="s">
        <v>19</v>
      </c>
      <c r="AU148" s="44" t="s">
        <v>19</v>
      </c>
      <c r="AV148" s="44" t="s">
        <v>19</v>
      </c>
    </row>
    <row r="149" spans="1:48" x14ac:dyDescent="0.3">
      <c r="A149" s="48">
        <v>37793</v>
      </c>
      <c r="B149" s="49" t="s">
        <v>723</v>
      </c>
      <c r="C149" s="49" t="s">
        <v>127</v>
      </c>
      <c r="D149" s="49" t="s">
        <v>127</v>
      </c>
      <c r="E149" s="49" t="s">
        <v>19</v>
      </c>
      <c r="F149" s="50">
        <v>1</v>
      </c>
      <c r="G149" s="47"/>
      <c r="H149" s="50">
        <v>1</v>
      </c>
      <c r="I149" s="47"/>
      <c r="J149" s="50">
        <v>1</v>
      </c>
      <c r="K149" s="47"/>
      <c r="L149" s="50">
        <v>250</v>
      </c>
      <c r="M149" s="47"/>
      <c r="N149" s="49" t="s">
        <v>128</v>
      </c>
      <c r="O149" s="50">
        <v>1</v>
      </c>
      <c r="P149" s="49" t="s">
        <v>734</v>
      </c>
      <c r="Q149" s="47"/>
      <c r="R149" s="51">
        <v>44301</v>
      </c>
      <c r="S149" s="49" t="s">
        <v>19</v>
      </c>
      <c r="T149" s="48">
        <v>35236</v>
      </c>
      <c r="U149" s="49" t="s">
        <v>723</v>
      </c>
      <c r="V149" s="49" t="s">
        <v>19</v>
      </c>
      <c r="W149" s="49" t="s">
        <v>127</v>
      </c>
      <c r="X149" s="49" t="s">
        <v>720</v>
      </c>
      <c r="Y149" s="49" t="s">
        <v>129</v>
      </c>
      <c r="Z149" s="49" t="s">
        <v>853</v>
      </c>
      <c r="AA149" s="49" t="s">
        <v>724</v>
      </c>
      <c r="AB149" s="51">
        <v>44448</v>
      </c>
      <c r="AC149" s="49" t="s">
        <v>854</v>
      </c>
      <c r="AD149" s="49" t="s">
        <v>855</v>
      </c>
      <c r="AE149" s="49" t="s">
        <v>856</v>
      </c>
      <c r="AF149" s="49" t="s">
        <v>19</v>
      </c>
      <c r="AG149" s="49" t="s">
        <v>127</v>
      </c>
      <c r="AH149" s="49" t="s">
        <v>127</v>
      </c>
      <c r="AI149" s="49" t="s">
        <v>48</v>
      </c>
      <c r="AJ149" s="49" t="s">
        <v>130</v>
      </c>
      <c r="AK149" s="48">
        <v>69</v>
      </c>
      <c r="AL149" s="49" t="s">
        <v>719</v>
      </c>
      <c r="AM149" s="48">
        <v>2000000</v>
      </c>
      <c r="AN149" s="49" t="s">
        <v>131</v>
      </c>
      <c r="AO149" s="50">
        <v>2.0000000000000001E-4</v>
      </c>
      <c r="AP149" s="49" t="s">
        <v>132</v>
      </c>
      <c r="AQ149" s="49" t="s">
        <v>47</v>
      </c>
      <c r="AR149" s="44" t="s">
        <v>19</v>
      </c>
      <c r="AS149" s="44" t="s">
        <v>19</v>
      </c>
      <c r="AT149" s="44" t="s">
        <v>19</v>
      </c>
      <c r="AU149" s="44" t="s">
        <v>19</v>
      </c>
      <c r="AV149" s="44" t="s">
        <v>19</v>
      </c>
    </row>
    <row r="150" spans="1:48" x14ac:dyDescent="0.3">
      <c r="A150" s="48">
        <v>37794</v>
      </c>
      <c r="B150" s="49" t="s">
        <v>739</v>
      </c>
      <c r="C150" s="49" t="s">
        <v>127</v>
      </c>
      <c r="D150" s="49" t="s">
        <v>127</v>
      </c>
      <c r="E150" s="49" t="s">
        <v>19</v>
      </c>
      <c r="F150" s="50">
        <v>1</v>
      </c>
      <c r="G150" s="47"/>
      <c r="H150" s="50">
        <v>1</v>
      </c>
      <c r="I150" s="47"/>
      <c r="J150" s="50">
        <v>1</v>
      </c>
      <c r="K150" s="47"/>
      <c r="L150" s="50">
        <v>250</v>
      </c>
      <c r="M150" s="47"/>
      <c r="N150" s="49" t="s">
        <v>128</v>
      </c>
      <c r="O150" s="50">
        <v>1</v>
      </c>
      <c r="P150" s="49" t="s">
        <v>738</v>
      </c>
      <c r="Q150" s="47"/>
      <c r="R150" s="51">
        <v>44301</v>
      </c>
      <c r="S150" s="49" t="s">
        <v>19</v>
      </c>
      <c r="T150" s="48">
        <v>35237</v>
      </c>
      <c r="U150" s="49" t="s">
        <v>739</v>
      </c>
      <c r="V150" s="49" t="s">
        <v>19</v>
      </c>
      <c r="W150" s="49" t="s">
        <v>127</v>
      </c>
      <c r="X150" s="49" t="s">
        <v>736</v>
      </c>
      <c r="Y150" s="49" t="s">
        <v>129</v>
      </c>
      <c r="Z150" s="49" t="s">
        <v>857</v>
      </c>
      <c r="AA150" s="49" t="s">
        <v>740</v>
      </c>
      <c r="AB150" s="51">
        <v>44451</v>
      </c>
      <c r="AC150" s="49" t="s">
        <v>747</v>
      </c>
      <c r="AD150" s="49" t="s">
        <v>858</v>
      </c>
      <c r="AE150" s="49" t="s">
        <v>859</v>
      </c>
      <c r="AF150" s="49" t="s">
        <v>19</v>
      </c>
      <c r="AG150" s="49" t="s">
        <v>127</v>
      </c>
      <c r="AH150" s="49" t="s">
        <v>127</v>
      </c>
      <c r="AI150" s="49" t="s">
        <v>48</v>
      </c>
      <c r="AJ150" s="49" t="s">
        <v>130</v>
      </c>
      <c r="AK150" s="48">
        <v>6</v>
      </c>
      <c r="AL150" s="49" t="s">
        <v>110</v>
      </c>
      <c r="AM150" s="48">
        <v>2000000</v>
      </c>
      <c r="AN150" s="49" t="s">
        <v>131</v>
      </c>
      <c r="AO150" s="50">
        <v>2.0000000000000001E-4</v>
      </c>
      <c r="AP150" s="49" t="s">
        <v>132</v>
      </c>
      <c r="AQ150" s="49" t="s">
        <v>47</v>
      </c>
      <c r="AR150" s="44" t="s">
        <v>19</v>
      </c>
      <c r="AS150" s="44" t="s">
        <v>19</v>
      </c>
      <c r="AT150" s="44" t="s">
        <v>19</v>
      </c>
      <c r="AU150" s="44" t="s">
        <v>19</v>
      </c>
      <c r="AV150" s="44" t="s">
        <v>19</v>
      </c>
    </row>
    <row r="151" spans="1:48" x14ac:dyDescent="0.3">
      <c r="A151" s="48">
        <v>37795</v>
      </c>
      <c r="B151" s="49" t="s">
        <v>739</v>
      </c>
      <c r="C151" s="49" t="s">
        <v>127</v>
      </c>
      <c r="D151" s="49" t="s">
        <v>127</v>
      </c>
      <c r="E151" s="49" t="s">
        <v>19</v>
      </c>
      <c r="F151" s="50">
        <v>1</v>
      </c>
      <c r="G151" s="47"/>
      <c r="H151" s="50">
        <v>1</v>
      </c>
      <c r="I151" s="47"/>
      <c r="J151" s="50">
        <v>1</v>
      </c>
      <c r="K151" s="47"/>
      <c r="L151" s="50">
        <v>250</v>
      </c>
      <c r="M151" s="47"/>
      <c r="N151" s="49" t="s">
        <v>128</v>
      </c>
      <c r="O151" s="50">
        <v>1</v>
      </c>
      <c r="P151" s="49" t="s">
        <v>744</v>
      </c>
      <c r="Q151" s="47"/>
      <c r="R151" s="51">
        <v>44301</v>
      </c>
      <c r="S151" s="49" t="s">
        <v>19</v>
      </c>
      <c r="T151" s="48">
        <v>35237</v>
      </c>
      <c r="U151" s="49" t="s">
        <v>739</v>
      </c>
      <c r="V151" s="49" t="s">
        <v>19</v>
      </c>
      <c r="W151" s="49" t="s">
        <v>127</v>
      </c>
      <c r="X151" s="49" t="s">
        <v>736</v>
      </c>
      <c r="Y151" s="49" t="s">
        <v>129</v>
      </c>
      <c r="Z151" s="49" t="s">
        <v>857</v>
      </c>
      <c r="AA151" s="49" t="s">
        <v>740</v>
      </c>
      <c r="AB151" s="51">
        <v>44451</v>
      </c>
      <c r="AC151" s="49" t="s">
        <v>747</v>
      </c>
      <c r="AD151" s="49" t="s">
        <v>858</v>
      </c>
      <c r="AE151" s="49" t="s">
        <v>859</v>
      </c>
      <c r="AF151" s="49" t="s">
        <v>19</v>
      </c>
      <c r="AG151" s="49" t="s">
        <v>127</v>
      </c>
      <c r="AH151" s="49" t="s">
        <v>127</v>
      </c>
      <c r="AI151" s="49" t="s">
        <v>48</v>
      </c>
      <c r="AJ151" s="49" t="s">
        <v>130</v>
      </c>
      <c r="AK151" s="48">
        <v>6</v>
      </c>
      <c r="AL151" s="49" t="s">
        <v>110</v>
      </c>
      <c r="AM151" s="48">
        <v>2000000</v>
      </c>
      <c r="AN151" s="49" t="s">
        <v>131</v>
      </c>
      <c r="AO151" s="50">
        <v>2.0000000000000001E-4</v>
      </c>
      <c r="AP151" s="49" t="s">
        <v>132</v>
      </c>
      <c r="AQ151" s="49" t="s">
        <v>47</v>
      </c>
      <c r="AR151" s="44" t="s">
        <v>19</v>
      </c>
      <c r="AS151" s="44" t="s">
        <v>19</v>
      </c>
      <c r="AT151" s="44" t="s">
        <v>19</v>
      </c>
      <c r="AU151" s="44" t="s">
        <v>19</v>
      </c>
      <c r="AV151" s="44" t="s">
        <v>19</v>
      </c>
    </row>
    <row r="152" spans="1:48" x14ac:dyDescent="0.3">
      <c r="A152" s="48">
        <v>37796</v>
      </c>
      <c r="B152" s="49" t="s">
        <v>739</v>
      </c>
      <c r="C152" s="49" t="s">
        <v>127</v>
      </c>
      <c r="D152" s="49" t="s">
        <v>127</v>
      </c>
      <c r="E152" s="49" t="s">
        <v>19</v>
      </c>
      <c r="F152" s="50">
        <v>1</v>
      </c>
      <c r="G152" s="47"/>
      <c r="H152" s="50">
        <v>1</v>
      </c>
      <c r="I152" s="47"/>
      <c r="J152" s="50">
        <v>1</v>
      </c>
      <c r="K152" s="47"/>
      <c r="L152" s="50">
        <v>250</v>
      </c>
      <c r="M152" s="47"/>
      <c r="N152" s="49" t="s">
        <v>128</v>
      </c>
      <c r="O152" s="50">
        <v>1</v>
      </c>
      <c r="P152" s="49" t="s">
        <v>746</v>
      </c>
      <c r="Q152" s="47"/>
      <c r="R152" s="51">
        <v>44301</v>
      </c>
      <c r="S152" s="49" t="s">
        <v>19</v>
      </c>
      <c r="T152" s="48">
        <v>35237</v>
      </c>
      <c r="U152" s="49" t="s">
        <v>739</v>
      </c>
      <c r="V152" s="49" t="s">
        <v>19</v>
      </c>
      <c r="W152" s="49" t="s">
        <v>127</v>
      </c>
      <c r="X152" s="49" t="s">
        <v>736</v>
      </c>
      <c r="Y152" s="49" t="s">
        <v>129</v>
      </c>
      <c r="Z152" s="49" t="s">
        <v>857</v>
      </c>
      <c r="AA152" s="49" t="s">
        <v>740</v>
      </c>
      <c r="AB152" s="51">
        <v>44451</v>
      </c>
      <c r="AC152" s="49" t="s">
        <v>747</v>
      </c>
      <c r="AD152" s="49" t="s">
        <v>858</v>
      </c>
      <c r="AE152" s="49" t="s">
        <v>859</v>
      </c>
      <c r="AF152" s="49" t="s">
        <v>19</v>
      </c>
      <c r="AG152" s="49" t="s">
        <v>127</v>
      </c>
      <c r="AH152" s="49" t="s">
        <v>127</v>
      </c>
      <c r="AI152" s="49" t="s">
        <v>48</v>
      </c>
      <c r="AJ152" s="49" t="s">
        <v>130</v>
      </c>
      <c r="AK152" s="48">
        <v>6</v>
      </c>
      <c r="AL152" s="49" t="s">
        <v>110</v>
      </c>
      <c r="AM152" s="48">
        <v>2000000</v>
      </c>
      <c r="AN152" s="49" t="s">
        <v>131</v>
      </c>
      <c r="AO152" s="50">
        <v>2.0000000000000001E-4</v>
      </c>
      <c r="AP152" s="49" t="s">
        <v>132</v>
      </c>
      <c r="AQ152" s="49" t="s">
        <v>47</v>
      </c>
      <c r="AR152" s="44" t="s">
        <v>19</v>
      </c>
      <c r="AS152" s="44" t="s">
        <v>19</v>
      </c>
      <c r="AT152" s="44" t="s">
        <v>19</v>
      </c>
      <c r="AU152" s="44" t="s">
        <v>19</v>
      </c>
      <c r="AV152" s="44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97"/>
  <sheetViews>
    <sheetView workbookViewId="0"/>
  </sheetViews>
  <sheetFormatPr baseColWidth="10" defaultColWidth="11.44140625" defaultRowHeight="14.4" x14ac:dyDescent="0.3"/>
  <cols>
    <col min="1" max="5" width="11.44140625" style="17"/>
    <col min="6" max="6" width="18.33203125" style="17" customWidth="1"/>
    <col min="7" max="8" width="11.44140625" style="17"/>
    <col min="9" max="9" width="70.109375" style="17" bestFit="1" customWidth="1"/>
    <col min="10" max="20" width="11.44140625" style="17"/>
    <col min="21" max="21" width="18.88671875" style="17" customWidth="1"/>
    <col min="22" max="16384" width="11.44140625" style="17"/>
  </cols>
  <sheetData>
    <row r="1" spans="1:34" x14ac:dyDescent="0.3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53</v>
      </c>
      <c r="F1" s="12" t="s">
        <v>54</v>
      </c>
      <c r="G1" s="12" t="s">
        <v>55</v>
      </c>
      <c r="H1" s="13" t="s">
        <v>44</v>
      </c>
      <c r="I1" s="12" t="s">
        <v>46</v>
      </c>
      <c r="J1" s="12" t="s">
        <v>56</v>
      </c>
      <c r="K1" s="12" t="s">
        <v>57</v>
      </c>
      <c r="L1" s="14" t="s">
        <v>58</v>
      </c>
      <c r="M1" s="14" t="s">
        <v>59</v>
      </c>
      <c r="N1" s="14" t="s">
        <v>60</v>
      </c>
      <c r="O1" s="14" t="s">
        <v>61</v>
      </c>
      <c r="P1" s="15" t="s">
        <v>62</v>
      </c>
      <c r="Q1" s="13" t="s">
        <v>63</v>
      </c>
      <c r="R1" s="16" t="s">
        <v>64</v>
      </c>
      <c r="S1" s="13" t="s">
        <v>11</v>
      </c>
      <c r="T1" s="13" t="s">
        <v>16</v>
      </c>
      <c r="U1" s="12" t="s">
        <v>22</v>
      </c>
      <c r="V1" s="12" t="s">
        <v>65</v>
      </c>
      <c r="W1" s="13" t="s">
        <v>26</v>
      </c>
      <c r="X1" s="12" t="s">
        <v>32</v>
      </c>
      <c r="Y1" s="13" t="s">
        <v>66</v>
      </c>
      <c r="Z1" s="12" t="s">
        <v>67</v>
      </c>
      <c r="AA1" s="12" t="s">
        <v>68</v>
      </c>
      <c r="AB1" s="12" t="s">
        <v>69</v>
      </c>
      <c r="AC1" s="12" t="s">
        <v>70</v>
      </c>
      <c r="AD1" s="12" t="s">
        <v>71</v>
      </c>
      <c r="AE1" s="12" t="s">
        <v>72</v>
      </c>
      <c r="AF1" s="12" t="s">
        <v>73</v>
      </c>
      <c r="AG1" s="29" t="s">
        <v>195</v>
      </c>
      <c r="AH1" s="29" t="s">
        <v>196</v>
      </c>
    </row>
    <row r="2" spans="1:34" x14ac:dyDescent="0.3">
      <c r="A2" s="35" t="s">
        <v>86</v>
      </c>
      <c r="B2" s="36" t="s">
        <v>186</v>
      </c>
      <c r="C2" s="35" t="s">
        <v>185</v>
      </c>
      <c r="D2" s="36" t="s">
        <v>203</v>
      </c>
      <c r="E2" s="36" t="s">
        <v>204</v>
      </c>
      <c r="F2" s="35" t="s">
        <v>205</v>
      </c>
      <c r="G2" s="35" t="s">
        <v>206</v>
      </c>
      <c r="H2" s="35"/>
      <c r="I2" s="35" t="s">
        <v>77</v>
      </c>
      <c r="J2" s="35" t="s">
        <v>207</v>
      </c>
      <c r="K2" s="37">
        <v>44301</v>
      </c>
      <c r="L2" s="35"/>
      <c r="M2" s="35"/>
      <c r="N2" s="35"/>
      <c r="O2" s="35"/>
      <c r="P2" s="35">
        <v>229.9</v>
      </c>
      <c r="Q2" s="35"/>
      <c r="R2" s="31">
        <v>2</v>
      </c>
      <c r="S2" s="35"/>
      <c r="T2" s="35"/>
      <c r="U2" s="35" t="s">
        <v>197</v>
      </c>
      <c r="V2" s="35" t="s">
        <v>109</v>
      </c>
      <c r="W2" s="35" t="s">
        <v>198</v>
      </c>
      <c r="X2" s="35" t="s">
        <v>111</v>
      </c>
      <c r="Y2" s="35"/>
      <c r="Z2" s="31" t="s">
        <v>101</v>
      </c>
      <c r="AA2" s="31" t="s">
        <v>102</v>
      </c>
      <c r="AB2" s="31" t="s">
        <v>79</v>
      </c>
      <c r="AC2" s="35" t="s">
        <v>80</v>
      </c>
      <c r="AD2" s="32" t="s">
        <v>103</v>
      </c>
      <c r="AE2" s="32" t="s">
        <v>208</v>
      </c>
      <c r="AF2" s="32" t="s">
        <v>209</v>
      </c>
      <c r="AG2" s="27"/>
      <c r="AH2" s="27"/>
    </row>
    <row r="3" spans="1:34" x14ac:dyDescent="0.3">
      <c r="A3" s="35" t="s">
        <v>86</v>
      </c>
      <c r="B3" s="36" t="s">
        <v>186</v>
      </c>
      <c r="C3" s="35" t="s">
        <v>185</v>
      </c>
      <c r="D3" s="36" t="s">
        <v>203</v>
      </c>
      <c r="E3" s="36" t="s">
        <v>210</v>
      </c>
      <c r="F3" s="35" t="s">
        <v>205</v>
      </c>
      <c r="G3" s="35" t="s">
        <v>206</v>
      </c>
      <c r="H3" s="35"/>
      <c r="I3" s="35" t="s">
        <v>77</v>
      </c>
      <c r="J3" s="35" t="s">
        <v>211</v>
      </c>
      <c r="K3" s="37">
        <v>44301</v>
      </c>
      <c r="L3" s="35"/>
      <c r="M3" s="35"/>
      <c r="N3" s="35"/>
      <c r="O3" s="35"/>
      <c r="P3" s="35">
        <v>229.9</v>
      </c>
      <c r="Q3" s="35"/>
      <c r="R3" s="31">
        <v>3</v>
      </c>
      <c r="S3" s="35"/>
      <c r="T3" s="35"/>
      <c r="U3" s="35" t="s">
        <v>197</v>
      </c>
      <c r="V3" s="35" t="s">
        <v>109</v>
      </c>
      <c r="W3" s="35" t="s">
        <v>198</v>
      </c>
      <c r="X3" s="35" t="s">
        <v>111</v>
      </c>
      <c r="Y3" s="35"/>
      <c r="Z3" s="31" t="s">
        <v>101</v>
      </c>
      <c r="AA3" s="31" t="s">
        <v>102</v>
      </c>
      <c r="AB3" s="31" t="s">
        <v>84</v>
      </c>
      <c r="AC3" s="35" t="s">
        <v>85</v>
      </c>
      <c r="AD3" s="32" t="s">
        <v>103</v>
      </c>
      <c r="AE3" s="32" t="s">
        <v>208</v>
      </c>
      <c r="AF3" s="32" t="s">
        <v>209</v>
      </c>
      <c r="AG3" s="28"/>
      <c r="AH3" s="28"/>
    </row>
    <row r="4" spans="1:34" x14ac:dyDescent="0.3">
      <c r="A4" s="35" t="s">
        <v>86</v>
      </c>
      <c r="B4" s="36" t="s">
        <v>186</v>
      </c>
      <c r="C4" s="35" t="s">
        <v>185</v>
      </c>
      <c r="D4" s="36" t="s">
        <v>203</v>
      </c>
      <c r="E4" s="36" t="s">
        <v>212</v>
      </c>
      <c r="F4" s="35" t="s">
        <v>205</v>
      </c>
      <c r="G4" s="35" t="s">
        <v>206</v>
      </c>
      <c r="H4" s="35"/>
      <c r="I4" s="35" t="s">
        <v>77</v>
      </c>
      <c r="J4" s="35" t="s">
        <v>213</v>
      </c>
      <c r="K4" s="37">
        <v>44301</v>
      </c>
      <c r="L4" s="35"/>
      <c r="M4" s="35"/>
      <c r="N4" s="35"/>
      <c r="O4" s="35"/>
      <c r="P4" s="35">
        <v>229.9</v>
      </c>
      <c r="Q4" s="35"/>
      <c r="R4" s="31">
        <v>2</v>
      </c>
      <c r="S4" s="35"/>
      <c r="T4" s="35"/>
      <c r="U4" s="35" t="s">
        <v>197</v>
      </c>
      <c r="V4" s="35" t="s">
        <v>109</v>
      </c>
      <c r="W4" s="35" t="s">
        <v>198</v>
      </c>
      <c r="X4" s="35" t="s">
        <v>111</v>
      </c>
      <c r="Y4" s="35"/>
      <c r="Z4" s="31" t="s">
        <v>101</v>
      </c>
      <c r="AA4" s="31" t="s">
        <v>102</v>
      </c>
      <c r="AB4" s="31" t="s">
        <v>82</v>
      </c>
      <c r="AC4" s="35" t="s">
        <v>83</v>
      </c>
      <c r="AD4" s="32" t="s">
        <v>103</v>
      </c>
      <c r="AE4" s="32" t="s">
        <v>208</v>
      </c>
      <c r="AF4" s="32" t="s">
        <v>209</v>
      </c>
      <c r="AG4" s="28"/>
      <c r="AH4" s="28"/>
    </row>
    <row r="5" spans="1:34" x14ac:dyDescent="0.3">
      <c r="A5" s="35" t="s">
        <v>86</v>
      </c>
      <c r="B5" s="36" t="s">
        <v>186</v>
      </c>
      <c r="C5" s="35" t="s">
        <v>185</v>
      </c>
      <c r="D5" s="36" t="s">
        <v>203</v>
      </c>
      <c r="E5" s="36" t="s">
        <v>214</v>
      </c>
      <c r="F5" s="35" t="s">
        <v>205</v>
      </c>
      <c r="G5" s="35" t="s">
        <v>206</v>
      </c>
      <c r="H5" s="35"/>
      <c r="I5" s="35" t="s">
        <v>77</v>
      </c>
      <c r="J5" s="35" t="s">
        <v>215</v>
      </c>
      <c r="K5" s="37">
        <v>44301</v>
      </c>
      <c r="L5" s="35"/>
      <c r="M5" s="35"/>
      <c r="N5" s="35"/>
      <c r="O5" s="35"/>
      <c r="P5" s="35">
        <v>229.9</v>
      </c>
      <c r="Q5" s="35"/>
      <c r="R5" s="31">
        <v>2</v>
      </c>
      <c r="S5" s="35"/>
      <c r="T5" s="35"/>
      <c r="U5" s="35" t="s">
        <v>197</v>
      </c>
      <c r="V5" s="35" t="s">
        <v>109</v>
      </c>
      <c r="W5" s="35" t="s">
        <v>198</v>
      </c>
      <c r="X5" s="35" t="s">
        <v>111</v>
      </c>
      <c r="Y5" s="35"/>
      <c r="Z5" s="31" t="s">
        <v>101</v>
      </c>
      <c r="AA5" s="31" t="s">
        <v>102</v>
      </c>
      <c r="AB5" s="31" t="s">
        <v>91</v>
      </c>
      <c r="AC5" s="35" t="s">
        <v>92</v>
      </c>
      <c r="AD5" s="32" t="s">
        <v>103</v>
      </c>
      <c r="AE5" s="32" t="s">
        <v>208</v>
      </c>
      <c r="AF5" s="32" t="s">
        <v>209</v>
      </c>
      <c r="AG5" s="28"/>
      <c r="AH5" s="28"/>
    </row>
    <row r="6" spans="1:34" x14ac:dyDescent="0.3">
      <c r="A6" s="35" t="s">
        <v>86</v>
      </c>
      <c r="B6" s="36" t="s">
        <v>186</v>
      </c>
      <c r="C6" s="35" t="s">
        <v>185</v>
      </c>
      <c r="D6" s="36" t="s">
        <v>216</v>
      </c>
      <c r="E6" s="36" t="s">
        <v>217</v>
      </c>
      <c r="F6" s="35" t="s">
        <v>205</v>
      </c>
      <c r="G6" s="35" t="s">
        <v>206</v>
      </c>
      <c r="H6" s="35"/>
      <c r="I6" s="35" t="s">
        <v>77</v>
      </c>
      <c r="J6" s="35" t="s">
        <v>218</v>
      </c>
      <c r="K6" s="37">
        <v>44301</v>
      </c>
      <c r="L6" s="35"/>
      <c r="M6" s="35"/>
      <c r="N6" s="35"/>
      <c r="O6" s="35"/>
      <c r="P6" s="35">
        <v>229.9</v>
      </c>
      <c r="Q6" s="35"/>
      <c r="R6" s="31">
        <v>2</v>
      </c>
      <c r="S6" s="35"/>
      <c r="T6" s="35"/>
      <c r="U6" s="35" t="s">
        <v>197</v>
      </c>
      <c r="V6" s="35" t="s">
        <v>109</v>
      </c>
      <c r="W6" s="35" t="s">
        <v>198</v>
      </c>
      <c r="X6" s="35" t="s">
        <v>111</v>
      </c>
      <c r="Y6" s="35"/>
      <c r="Z6" s="31" t="s">
        <v>88</v>
      </c>
      <c r="AA6" s="31" t="s">
        <v>89</v>
      </c>
      <c r="AB6" s="31" t="s">
        <v>79</v>
      </c>
      <c r="AC6" s="35" t="s">
        <v>80</v>
      </c>
      <c r="AD6" s="32" t="s">
        <v>90</v>
      </c>
      <c r="AE6" s="32" t="s">
        <v>219</v>
      </c>
      <c r="AF6" s="32" t="s">
        <v>220</v>
      </c>
      <c r="AG6" s="28"/>
      <c r="AH6" s="28"/>
    </row>
    <row r="7" spans="1:34" x14ac:dyDescent="0.3">
      <c r="A7" s="35" t="s">
        <v>86</v>
      </c>
      <c r="B7" s="36" t="s">
        <v>186</v>
      </c>
      <c r="C7" s="35" t="s">
        <v>185</v>
      </c>
      <c r="D7" s="36" t="s">
        <v>216</v>
      </c>
      <c r="E7" s="36" t="s">
        <v>221</v>
      </c>
      <c r="F7" s="35" t="s">
        <v>205</v>
      </c>
      <c r="G7" s="35" t="s">
        <v>206</v>
      </c>
      <c r="H7" s="35"/>
      <c r="I7" s="35" t="s">
        <v>77</v>
      </c>
      <c r="J7" s="35" t="s">
        <v>222</v>
      </c>
      <c r="K7" s="37">
        <v>44301</v>
      </c>
      <c r="L7" s="35"/>
      <c r="M7" s="35"/>
      <c r="N7" s="35"/>
      <c r="O7" s="35"/>
      <c r="P7" s="35">
        <v>229.9</v>
      </c>
      <c r="Q7" s="35"/>
      <c r="R7" s="31">
        <v>3</v>
      </c>
      <c r="S7" s="35"/>
      <c r="T7" s="35"/>
      <c r="U7" s="35" t="s">
        <v>197</v>
      </c>
      <c r="V7" s="35" t="s">
        <v>109</v>
      </c>
      <c r="W7" s="35" t="s">
        <v>198</v>
      </c>
      <c r="X7" s="35" t="s">
        <v>111</v>
      </c>
      <c r="Y7" s="35"/>
      <c r="Z7" s="31" t="s">
        <v>88</v>
      </c>
      <c r="AA7" s="31" t="s">
        <v>89</v>
      </c>
      <c r="AB7" s="31" t="s">
        <v>84</v>
      </c>
      <c r="AC7" s="35" t="s">
        <v>85</v>
      </c>
      <c r="AD7" s="32" t="s">
        <v>90</v>
      </c>
      <c r="AE7" s="32" t="s">
        <v>219</v>
      </c>
      <c r="AF7" s="32" t="s">
        <v>220</v>
      </c>
      <c r="AG7" s="28"/>
      <c r="AH7" s="28"/>
    </row>
    <row r="8" spans="1:34" x14ac:dyDescent="0.3">
      <c r="A8" s="35" t="s">
        <v>86</v>
      </c>
      <c r="B8" s="36" t="s">
        <v>186</v>
      </c>
      <c r="C8" s="35" t="s">
        <v>185</v>
      </c>
      <c r="D8" s="36" t="s">
        <v>216</v>
      </c>
      <c r="E8" s="36" t="s">
        <v>223</v>
      </c>
      <c r="F8" s="35" t="s">
        <v>205</v>
      </c>
      <c r="G8" s="35" t="s">
        <v>206</v>
      </c>
      <c r="H8" s="35"/>
      <c r="I8" s="35" t="s">
        <v>77</v>
      </c>
      <c r="J8" s="35" t="s">
        <v>224</v>
      </c>
      <c r="K8" s="37">
        <v>44301</v>
      </c>
      <c r="L8" s="35"/>
      <c r="M8" s="35"/>
      <c r="N8" s="35"/>
      <c r="O8" s="35"/>
      <c r="P8" s="35">
        <v>229.9</v>
      </c>
      <c r="Q8" s="35"/>
      <c r="R8" s="31">
        <v>2</v>
      </c>
      <c r="S8" s="35"/>
      <c r="T8" s="35"/>
      <c r="U8" s="35" t="s">
        <v>197</v>
      </c>
      <c r="V8" s="35" t="s">
        <v>109</v>
      </c>
      <c r="W8" s="35" t="s">
        <v>198</v>
      </c>
      <c r="X8" s="35" t="s">
        <v>111</v>
      </c>
      <c r="Y8" s="35"/>
      <c r="Z8" s="31" t="s">
        <v>88</v>
      </c>
      <c r="AA8" s="31" t="s">
        <v>89</v>
      </c>
      <c r="AB8" s="31" t="s">
        <v>82</v>
      </c>
      <c r="AC8" s="35" t="s">
        <v>83</v>
      </c>
      <c r="AD8" s="32" t="s">
        <v>90</v>
      </c>
      <c r="AE8" s="32" t="s">
        <v>219</v>
      </c>
      <c r="AF8" s="32" t="s">
        <v>220</v>
      </c>
      <c r="AG8" s="28"/>
      <c r="AH8" s="28"/>
    </row>
    <row r="9" spans="1:34" x14ac:dyDescent="0.3">
      <c r="A9" s="35" t="s">
        <v>86</v>
      </c>
      <c r="B9" s="36" t="s">
        <v>186</v>
      </c>
      <c r="C9" s="35" t="s">
        <v>185</v>
      </c>
      <c r="D9" s="36" t="s">
        <v>216</v>
      </c>
      <c r="E9" s="36" t="s">
        <v>225</v>
      </c>
      <c r="F9" s="35" t="s">
        <v>205</v>
      </c>
      <c r="G9" s="35" t="s">
        <v>206</v>
      </c>
      <c r="H9" s="35"/>
      <c r="I9" s="35" t="s">
        <v>77</v>
      </c>
      <c r="J9" s="35" t="s">
        <v>226</v>
      </c>
      <c r="K9" s="37">
        <v>44301</v>
      </c>
      <c r="L9" s="35"/>
      <c r="M9" s="35"/>
      <c r="N9" s="35"/>
      <c r="O9" s="35"/>
      <c r="P9" s="35">
        <v>229.9</v>
      </c>
      <c r="Q9" s="35"/>
      <c r="R9" s="31">
        <v>2</v>
      </c>
      <c r="S9" s="35"/>
      <c r="T9" s="35"/>
      <c r="U9" s="35" t="s">
        <v>197</v>
      </c>
      <c r="V9" s="35" t="s">
        <v>109</v>
      </c>
      <c r="W9" s="35" t="s">
        <v>198</v>
      </c>
      <c r="X9" s="35" t="s">
        <v>111</v>
      </c>
      <c r="Y9" s="35"/>
      <c r="Z9" s="31" t="s">
        <v>88</v>
      </c>
      <c r="AA9" s="31" t="s">
        <v>89</v>
      </c>
      <c r="AB9" s="31" t="s">
        <v>91</v>
      </c>
      <c r="AC9" s="35" t="s">
        <v>92</v>
      </c>
      <c r="AD9" s="32" t="s">
        <v>90</v>
      </c>
      <c r="AE9" s="32" t="s">
        <v>219</v>
      </c>
      <c r="AF9" s="32" t="s">
        <v>220</v>
      </c>
      <c r="AG9" s="28"/>
      <c r="AH9" s="28"/>
    </row>
    <row r="10" spans="1:34" x14ac:dyDescent="0.3">
      <c r="A10" s="35" t="s">
        <v>86</v>
      </c>
      <c r="B10" s="36" t="s">
        <v>186</v>
      </c>
      <c r="C10" s="35" t="s">
        <v>185</v>
      </c>
      <c r="D10" s="36" t="s">
        <v>227</v>
      </c>
      <c r="E10" s="36" t="s">
        <v>228</v>
      </c>
      <c r="F10" s="35" t="s">
        <v>205</v>
      </c>
      <c r="G10" s="35" t="s">
        <v>229</v>
      </c>
      <c r="H10" s="35"/>
      <c r="I10" s="35" t="s">
        <v>77</v>
      </c>
      <c r="J10" s="35" t="s">
        <v>230</v>
      </c>
      <c r="K10" s="37">
        <v>44301</v>
      </c>
      <c r="L10" s="35"/>
      <c r="M10" s="35"/>
      <c r="N10" s="35"/>
      <c r="O10" s="35"/>
      <c r="P10" s="35">
        <v>229.9</v>
      </c>
      <c r="Q10" s="35"/>
      <c r="R10" s="31">
        <v>2</v>
      </c>
      <c r="S10" s="35"/>
      <c r="T10" s="35"/>
      <c r="U10" s="35" t="s">
        <v>197</v>
      </c>
      <c r="V10" s="35" t="s">
        <v>109</v>
      </c>
      <c r="W10" s="35" t="s">
        <v>198</v>
      </c>
      <c r="X10" s="35" t="s">
        <v>111</v>
      </c>
      <c r="Y10" s="35"/>
      <c r="Z10" s="31" t="s">
        <v>231</v>
      </c>
      <c r="AA10" s="31" t="s">
        <v>232</v>
      </c>
      <c r="AB10" s="31" t="s">
        <v>79</v>
      </c>
      <c r="AC10" s="35" t="s">
        <v>80</v>
      </c>
      <c r="AD10" s="32" t="s">
        <v>233</v>
      </c>
      <c r="AE10" s="32" t="s">
        <v>234</v>
      </c>
      <c r="AF10" s="32" t="s">
        <v>235</v>
      </c>
      <c r="AG10" s="28"/>
      <c r="AH10" s="28"/>
    </row>
    <row r="11" spans="1:34" x14ac:dyDescent="0.3">
      <c r="A11" s="35" t="s">
        <v>86</v>
      </c>
      <c r="B11" s="36" t="s">
        <v>186</v>
      </c>
      <c r="C11" s="35" t="s">
        <v>185</v>
      </c>
      <c r="D11" s="36" t="s">
        <v>227</v>
      </c>
      <c r="E11" s="36" t="s">
        <v>236</v>
      </c>
      <c r="F11" s="35" t="s">
        <v>205</v>
      </c>
      <c r="G11" s="35" t="s">
        <v>229</v>
      </c>
      <c r="H11" s="35"/>
      <c r="I11" s="35" t="s">
        <v>77</v>
      </c>
      <c r="J11" s="35" t="s">
        <v>237</v>
      </c>
      <c r="K11" s="37">
        <v>44301</v>
      </c>
      <c r="L11" s="35"/>
      <c r="M11" s="35"/>
      <c r="N11" s="35"/>
      <c r="O11" s="35"/>
      <c r="P11" s="35">
        <v>229.9</v>
      </c>
      <c r="Q11" s="35"/>
      <c r="R11" s="31">
        <v>3</v>
      </c>
      <c r="S11" s="35"/>
      <c r="T11" s="35"/>
      <c r="U11" s="35" t="s">
        <v>197</v>
      </c>
      <c r="V11" s="35" t="s">
        <v>109</v>
      </c>
      <c r="W11" s="35" t="s">
        <v>198</v>
      </c>
      <c r="X11" s="35" t="s">
        <v>111</v>
      </c>
      <c r="Y11" s="35"/>
      <c r="Z11" s="31" t="s">
        <v>231</v>
      </c>
      <c r="AA11" s="31" t="s">
        <v>232</v>
      </c>
      <c r="AB11" s="31" t="s">
        <v>84</v>
      </c>
      <c r="AC11" s="35" t="s">
        <v>85</v>
      </c>
      <c r="AD11" s="32" t="s">
        <v>233</v>
      </c>
      <c r="AE11" s="32" t="s">
        <v>234</v>
      </c>
      <c r="AF11" s="32" t="s">
        <v>235</v>
      </c>
      <c r="AG11" s="28"/>
      <c r="AH11" s="28"/>
    </row>
    <row r="12" spans="1:34" x14ac:dyDescent="0.3">
      <c r="A12" s="35" t="s">
        <v>86</v>
      </c>
      <c r="B12" s="36" t="s">
        <v>186</v>
      </c>
      <c r="C12" s="35" t="s">
        <v>185</v>
      </c>
      <c r="D12" s="36" t="s">
        <v>227</v>
      </c>
      <c r="E12" s="36" t="s">
        <v>238</v>
      </c>
      <c r="F12" s="35" t="s">
        <v>205</v>
      </c>
      <c r="G12" s="35" t="s">
        <v>229</v>
      </c>
      <c r="H12" s="35"/>
      <c r="I12" s="35" t="s">
        <v>77</v>
      </c>
      <c r="J12" s="35" t="s">
        <v>239</v>
      </c>
      <c r="K12" s="37">
        <v>44301</v>
      </c>
      <c r="L12" s="35"/>
      <c r="M12" s="35"/>
      <c r="N12" s="35"/>
      <c r="O12" s="35"/>
      <c r="P12" s="35">
        <v>229.9</v>
      </c>
      <c r="Q12" s="35"/>
      <c r="R12" s="31">
        <v>2</v>
      </c>
      <c r="S12" s="35"/>
      <c r="T12" s="35"/>
      <c r="U12" s="35" t="s">
        <v>197</v>
      </c>
      <c r="V12" s="35" t="s">
        <v>109</v>
      </c>
      <c r="W12" s="35" t="s">
        <v>198</v>
      </c>
      <c r="X12" s="35" t="s">
        <v>111</v>
      </c>
      <c r="Y12" s="35"/>
      <c r="Z12" s="31" t="s">
        <v>231</v>
      </c>
      <c r="AA12" s="31" t="s">
        <v>232</v>
      </c>
      <c r="AB12" s="31" t="s">
        <v>82</v>
      </c>
      <c r="AC12" s="35" t="s">
        <v>83</v>
      </c>
      <c r="AD12" s="32" t="s">
        <v>233</v>
      </c>
      <c r="AE12" s="32" t="s">
        <v>234</v>
      </c>
      <c r="AF12" s="32" t="s">
        <v>235</v>
      </c>
      <c r="AG12" s="28"/>
      <c r="AH12" s="28"/>
    </row>
    <row r="13" spans="1:34" x14ac:dyDescent="0.3">
      <c r="A13" s="35" t="s">
        <v>86</v>
      </c>
      <c r="B13" s="36" t="s">
        <v>186</v>
      </c>
      <c r="C13" s="35" t="s">
        <v>185</v>
      </c>
      <c r="D13" s="36" t="s">
        <v>227</v>
      </c>
      <c r="E13" s="36" t="s">
        <v>240</v>
      </c>
      <c r="F13" s="35" t="s">
        <v>205</v>
      </c>
      <c r="G13" s="35" t="s">
        <v>229</v>
      </c>
      <c r="H13" s="35"/>
      <c r="I13" s="35" t="s">
        <v>77</v>
      </c>
      <c r="J13" s="35" t="s">
        <v>241</v>
      </c>
      <c r="K13" s="37">
        <v>44301</v>
      </c>
      <c r="L13" s="35"/>
      <c r="M13" s="35"/>
      <c r="N13" s="35"/>
      <c r="O13" s="35"/>
      <c r="P13" s="35">
        <v>229.9</v>
      </c>
      <c r="Q13" s="35"/>
      <c r="R13" s="31">
        <v>2</v>
      </c>
      <c r="S13" s="35"/>
      <c r="T13" s="35"/>
      <c r="U13" s="35" t="s">
        <v>197</v>
      </c>
      <c r="V13" s="35" t="s">
        <v>109</v>
      </c>
      <c r="W13" s="35" t="s">
        <v>198</v>
      </c>
      <c r="X13" s="35" t="s">
        <v>111</v>
      </c>
      <c r="Y13" s="35"/>
      <c r="Z13" s="31" t="s">
        <v>231</v>
      </c>
      <c r="AA13" s="31" t="s">
        <v>232</v>
      </c>
      <c r="AB13" s="31" t="s">
        <v>91</v>
      </c>
      <c r="AC13" s="35" t="s">
        <v>92</v>
      </c>
      <c r="AD13" s="32" t="s">
        <v>233</v>
      </c>
      <c r="AE13" s="32" t="s">
        <v>234</v>
      </c>
      <c r="AF13" s="32" t="s">
        <v>235</v>
      </c>
      <c r="AG13" s="28"/>
      <c r="AH13" s="28"/>
    </row>
    <row r="14" spans="1:34" x14ac:dyDescent="0.3">
      <c r="A14" s="35" t="s">
        <v>86</v>
      </c>
      <c r="B14" s="36" t="s">
        <v>189</v>
      </c>
      <c r="C14" s="35" t="s">
        <v>242</v>
      </c>
      <c r="D14" s="36" t="s">
        <v>243</v>
      </c>
      <c r="E14" s="36" t="s">
        <v>244</v>
      </c>
      <c r="F14" s="35" t="s">
        <v>187</v>
      </c>
      <c r="G14" s="35" t="s">
        <v>245</v>
      </c>
      <c r="H14" s="35"/>
      <c r="I14" s="35" t="s">
        <v>77</v>
      </c>
      <c r="J14" s="35" t="s">
        <v>246</v>
      </c>
      <c r="K14" s="37">
        <v>44301</v>
      </c>
      <c r="L14" s="35"/>
      <c r="M14" s="35"/>
      <c r="N14" s="35"/>
      <c r="O14" s="35"/>
      <c r="P14" s="35">
        <v>349.9</v>
      </c>
      <c r="Q14" s="35"/>
      <c r="R14" s="31">
        <v>2</v>
      </c>
      <c r="S14" s="35"/>
      <c r="T14" s="35"/>
      <c r="U14" s="35" t="s">
        <v>200</v>
      </c>
      <c r="V14" s="35" t="s">
        <v>201</v>
      </c>
      <c r="W14" s="35" t="s">
        <v>194</v>
      </c>
      <c r="X14" s="35"/>
      <c r="Y14" s="35"/>
      <c r="Z14" s="31" t="s">
        <v>93</v>
      </c>
      <c r="AA14" s="31" t="s">
        <v>94</v>
      </c>
      <c r="AB14" s="31">
        <v>28</v>
      </c>
      <c r="AC14" s="35" t="s">
        <v>120</v>
      </c>
      <c r="AD14" s="32" t="s">
        <v>95</v>
      </c>
      <c r="AE14" s="32" t="s">
        <v>247</v>
      </c>
      <c r="AF14" s="32" t="s">
        <v>248</v>
      </c>
      <c r="AG14" s="28"/>
      <c r="AH14" s="28"/>
    </row>
    <row r="15" spans="1:34" x14ac:dyDescent="0.3">
      <c r="A15" s="35" t="s">
        <v>86</v>
      </c>
      <c r="B15" s="36" t="s">
        <v>189</v>
      </c>
      <c r="C15" s="35" t="s">
        <v>242</v>
      </c>
      <c r="D15" s="36" t="s">
        <v>243</v>
      </c>
      <c r="E15" s="36" t="s">
        <v>249</v>
      </c>
      <c r="F15" s="35" t="s">
        <v>187</v>
      </c>
      <c r="G15" s="35" t="s">
        <v>245</v>
      </c>
      <c r="H15" s="35"/>
      <c r="I15" s="35" t="s">
        <v>77</v>
      </c>
      <c r="J15" s="35" t="s">
        <v>250</v>
      </c>
      <c r="K15" s="37">
        <v>44301</v>
      </c>
      <c r="L15" s="35"/>
      <c r="M15" s="35"/>
      <c r="N15" s="35"/>
      <c r="O15" s="35"/>
      <c r="P15" s="35">
        <v>349.9</v>
      </c>
      <c r="Q15" s="35"/>
      <c r="R15" s="31">
        <v>3</v>
      </c>
      <c r="S15" s="35"/>
      <c r="T15" s="35"/>
      <c r="U15" s="35" t="s">
        <v>200</v>
      </c>
      <c r="V15" s="35" t="s">
        <v>201</v>
      </c>
      <c r="W15" s="35" t="s">
        <v>194</v>
      </c>
      <c r="X15" s="35"/>
      <c r="Y15" s="35"/>
      <c r="Z15" s="31" t="s">
        <v>93</v>
      </c>
      <c r="AA15" s="31" t="s">
        <v>94</v>
      </c>
      <c r="AB15" s="31">
        <v>30</v>
      </c>
      <c r="AC15" s="35" t="s">
        <v>121</v>
      </c>
      <c r="AD15" s="32" t="s">
        <v>95</v>
      </c>
      <c r="AE15" s="32" t="s">
        <v>247</v>
      </c>
      <c r="AF15" s="32" t="s">
        <v>248</v>
      </c>
      <c r="AG15" s="28"/>
      <c r="AH15" s="28"/>
    </row>
    <row r="16" spans="1:34" x14ac:dyDescent="0.3">
      <c r="A16" s="35" t="s">
        <v>86</v>
      </c>
      <c r="B16" s="36" t="s">
        <v>189</v>
      </c>
      <c r="C16" s="35" t="s">
        <v>242</v>
      </c>
      <c r="D16" s="36" t="s">
        <v>243</v>
      </c>
      <c r="E16" s="36" t="s">
        <v>251</v>
      </c>
      <c r="F16" s="35" t="s">
        <v>187</v>
      </c>
      <c r="G16" s="35" t="s">
        <v>245</v>
      </c>
      <c r="H16" s="35"/>
      <c r="I16" s="35" t="s">
        <v>77</v>
      </c>
      <c r="J16" s="35" t="s">
        <v>252</v>
      </c>
      <c r="K16" s="37">
        <v>44301</v>
      </c>
      <c r="L16" s="35"/>
      <c r="M16" s="35"/>
      <c r="N16" s="35"/>
      <c r="O16" s="35"/>
      <c r="P16" s="35">
        <v>349.9</v>
      </c>
      <c r="Q16" s="35"/>
      <c r="R16" s="31">
        <v>3</v>
      </c>
      <c r="S16" s="35"/>
      <c r="T16" s="35"/>
      <c r="U16" s="35" t="s">
        <v>200</v>
      </c>
      <c r="V16" s="35" t="s">
        <v>201</v>
      </c>
      <c r="W16" s="35" t="s">
        <v>194</v>
      </c>
      <c r="X16" s="35"/>
      <c r="Y16" s="35"/>
      <c r="Z16" s="31" t="s">
        <v>93</v>
      </c>
      <c r="AA16" s="31" t="s">
        <v>94</v>
      </c>
      <c r="AB16" s="31">
        <v>32</v>
      </c>
      <c r="AC16" s="35" t="s">
        <v>122</v>
      </c>
      <c r="AD16" s="32" t="s">
        <v>95</v>
      </c>
      <c r="AE16" s="32" t="s">
        <v>247</v>
      </c>
      <c r="AF16" s="32" t="s">
        <v>248</v>
      </c>
      <c r="AG16" s="28"/>
      <c r="AH16" s="28"/>
    </row>
    <row r="17" spans="1:34" x14ac:dyDescent="0.3">
      <c r="A17" s="35" t="s">
        <v>86</v>
      </c>
      <c r="B17" s="36" t="s">
        <v>189</v>
      </c>
      <c r="C17" s="35" t="s">
        <v>242</v>
      </c>
      <c r="D17" s="36" t="s">
        <v>243</v>
      </c>
      <c r="E17" s="36" t="s">
        <v>253</v>
      </c>
      <c r="F17" s="35" t="s">
        <v>187</v>
      </c>
      <c r="G17" s="35" t="s">
        <v>245</v>
      </c>
      <c r="H17" s="35"/>
      <c r="I17" s="35" t="s">
        <v>77</v>
      </c>
      <c r="J17" s="35" t="s">
        <v>254</v>
      </c>
      <c r="K17" s="37">
        <v>44301</v>
      </c>
      <c r="L17" s="35"/>
      <c r="M17" s="35"/>
      <c r="N17" s="35"/>
      <c r="O17" s="35"/>
      <c r="P17" s="35">
        <v>349.9</v>
      </c>
      <c r="Q17" s="35"/>
      <c r="R17" s="31">
        <v>2</v>
      </c>
      <c r="S17" s="35"/>
      <c r="T17" s="35"/>
      <c r="U17" s="35" t="s">
        <v>200</v>
      </c>
      <c r="V17" s="35" t="s">
        <v>201</v>
      </c>
      <c r="W17" s="35" t="s">
        <v>194</v>
      </c>
      <c r="X17" s="35"/>
      <c r="Y17" s="35"/>
      <c r="Z17" s="31" t="s">
        <v>93</v>
      </c>
      <c r="AA17" s="31" t="s">
        <v>94</v>
      </c>
      <c r="AB17" s="31">
        <v>34</v>
      </c>
      <c r="AC17" s="35" t="s">
        <v>123</v>
      </c>
      <c r="AD17" s="32" t="s">
        <v>95</v>
      </c>
      <c r="AE17" s="32" t="s">
        <v>247</v>
      </c>
      <c r="AF17" s="32" t="s">
        <v>248</v>
      </c>
      <c r="AG17" s="28"/>
      <c r="AH17" s="28"/>
    </row>
    <row r="18" spans="1:34" x14ac:dyDescent="0.3">
      <c r="A18" s="35" t="s">
        <v>86</v>
      </c>
      <c r="B18" s="36" t="s">
        <v>189</v>
      </c>
      <c r="C18" s="35" t="s">
        <v>242</v>
      </c>
      <c r="D18" s="36" t="s">
        <v>243</v>
      </c>
      <c r="E18" s="36" t="s">
        <v>255</v>
      </c>
      <c r="F18" s="35" t="s">
        <v>187</v>
      </c>
      <c r="G18" s="35" t="s">
        <v>245</v>
      </c>
      <c r="H18" s="35"/>
      <c r="I18" s="35" t="s">
        <v>77</v>
      </c>
      <c r="J18" s="35" t="s">
        <v>256</v>
      </c>
      <c r="K18" s="37">
        <v>44301</v>
      </c>
      <c r="L18" s="35"/>
      <c r="M18" s="35"/>
      <c r="N18" s="35"/>
      <c r="O18" s="35"/>
      <c r="P18" s="35">
        <v>349.9</v>
      </c>
      <c r="Q18" s="35"/>
      <c r="R18" s="31">
        <v>2</v>
      </c>
      <c r="S18" s="35"/>
      <c r="T18" s="35"/>
      <c r="U18" s="35" t="s">
        <v>200</v>
      </c>
      <c r="V18" s="35" t="s">
        <v>201</v>
      </c>
      <c r="W18" s="35" t="s">
        <v>194</v>
      </c>
      <c r="X18" s="35"/>
      <c r="Y18" s="35"/>
      <c r="Z18" s="31" t="s">
        <v>93</v>
      </c>
      <c r="AA18" s="31" t="s">
        <v>94</v>
      </c>
      <c r="AB18" s="31">
        <v>36</v>
      </c>
      <c r="AC18" s="35" t="s">
        <v>124</v>
      </c>
      <c r="AD18" s="32" t="s">
        <v>95</v>
      </c>
      <c r="AE18" s="32" t="s">
        <v>247</v>
      </c>
      <c r="AF18" s="32" t="s">
        <v>248</v>
      </c>
      <c r="AG18" s="28"/>
      <c r="AH18" s="28"/>
    </row>
    <row r="19" spans="1:34" x14ac:dyDescent="0.3">
      <c r="A19" s="35" t="s">
        <v>86</v>
      </c>
      <c r="B19" s="36" t="s">
        <v>189</v>
      </c>
      <c r="C19" s="35" t="s">
        <v>188</v>
      </c>
      <c r="D19" s="36" t="s">
        <v>257</v>
      </c>
      <c r="E19" s="36" t="s">
        <v>258</v>
      </c>
      <c r="F19" s="35" t="s">
        <v>187</v>
      </c>
      <c r="G19" s="35" t="s">
        <v>259</v>
      </c>
      <c r="H19" s="35"/>
      <c r="I19" s="35" t="s">
        <v>77</v>
      </c>
      <c r="J19" s="35" t="s">
        <v>260</v>
      </c>
      <c r="K19" s="37">
        <v>44301</v>
      </c>
      <c r="L19" s="35"/>
      <c r="M19" s="35"/>
      <c r="N19" s="35"/>
      <c r="O19" s="35"/>
      <c r="P19" s="35">
        <v>349.9</v>
      </c>
      <c r="Q19" s="35"/>
      <c r="R19" s="31">
        <v>0</v>
      </c>
      <c r="S19" s="35"/>
      <c r="T19" s="35"/>
      <c r="U19" s="35" t="s">
        <v>200</v>
      </c>
      <c r="V19" s="35" t="s">
        <v>201</v>
      </c>
      <c r="W19" s="35" t="s">
        <v>194</v>
      </c>
      <c r="X19" s="35"/>
      <c r="Y19" s="35"/>
      <c r="Z19" s="31" t="s">
        <v>261</v>
      </c>
      <c r="AA19" s="31" t="s">
        <v>262</v>
      </c>
      <c r="AB19" s="31">
        <v>28</v>
      </c>
      <c r="AC19" s="35" t="s">
        <v>120</v>
      </c>
      <c r="AD19" s="32" t="s">
        <v>90</v>
      </c>
      <c r="AE19" s="32" t="s">
        <v>263</v>
      </c>
      <c r="AF19" s="32" t="s">
        <v>264</v>
      </c>
      <c r="AG19" s="28"/>
      <c r="AH19" s="28"/>
    </row>
    <row r="20" spans="1:34" x14ac:dyDescent="0.3">
      <c r="A20" s="35" t="s">
        <v>86</v>
      </c>
      <c r="B20" s="36" t="s">
        <v>189</v>
      </c>
      <c r="C20" s="35" t="s">
        <v>188</v>
      </c>
      <c r="D20" s="36" t="s">
        <v>257</v>
      </c>
      <c r="E20" s="36" t="s">
        <v>265</v>
      </c>
      <c r="F20" s="35" t="s">
        <v>187</v>
      </c>
      <c r="G20" s="35" t="s">
        <v>259</v>
      </c>
      <c r="H20" s="35"/>
      <c r="I20" s="35" t="s">
        <v>77</v>
      </c>
      <c r="J20" s="35" t="s">
        <v>266</v>
      </c>
      <c r="K20" s="37">
        <v>44301</v>
      </c>
      <c r="L20" s="35"/>
      <c r="M20" s="35"/>
      <c r="N20" s="35"/>
      <c r="O20" s="35"/>
      <c r="P20" s="35">
        <v>349.9</v>
      </c>
      <c r="Q20" s="35"/>
      <c r="R20" s="31">
        <v>2</v>
      </c>
      <c r="S20" s="35"/>
      <c r="T20" s="35"/>
      <c r="U20" s="35" t="s">
        <v>200</v>
      </c>
      <c r="V20" s="35" t="s">
        <v>201</v>
      </c>
      <c r="W20" s="35" t="s">
        <v>194</v>
      </c>
      <c r="X20" s="35"/>
      <c r="Y20" s="35"/>
      <c r="Z20" s="31" t="s">
        <v>261</v>
      </c>
      <c r="AA20" s="31" t="s">
        <v>262</v>
      </c>
      <c r="AB20" s="31">
        <v>30</v>
      </c>
      <c r="AC20" s="35" t="s">
        <v>121</v>
      </c>
      <c r="AD20" s="32" t="s">
        <v>90</v>
      </c>
      <c r="AE20" s="32" t="s">
        <v>263</v>
      </c>
      <c r="AF20" s="32" t="s">
        <v>264</v>
      </c>
      <c r="AG20" s="28"/>
      <c r="AH20" s="28"/>
    </row>
    <row r="21" spans="1:34" x14ac:dyDescent="0.3">
      <c r="A21" s="35" t="s">
        <v>86</v>
      </c>
      <c r="B21" s="36" t="s">
        <v>189</v>
      </c>
      <c r="C21" s="35" t="s">
        <v>188</v>
      </c>
      <c r="D21" s="36" t="s">
        <v>257</v>
      </c>
      <c r="E21" s="36" t="s">
        <v>267</v>
      </c>
      <c r="F21" s="35" t="s">
        <v>187</v>
      </c>
      <c r="G21" s="35" t="s">
        <v>259</v>
      </c>
      <c r="H21" s="35"/>
      <c r="I21" s="35" t="s">
        <v>77</v>
      </c>
      <c r="J21" s="35" t="s">
        <v>268</v>
      </c>
      <c r="K21" s="37">
        <v>44301</v>
      </c>
      <c r="L21" s="35"/>
      <c r="M21" s="35"/>
      <c r="N21" s="35"/>
      <c r="O21" s="35"/>
      <c r="P21" s="35">
        <v>349.9</v>
      </c>
      <c r="Q21" s="35"/>
      <c r="R21" s="31">
        <v>2</v>
      </c>
      <c r="S21" s="35"/>
      <c r="T21" s="35"/>
      <c r="U21" s="35" t="s">
        <v>200</v>
      </c>
      <c r="V21" s="35" t="s">
        <v>201</v>
      </c>
      <c r="W21" s="35" t="s">
        <v>194</v>
      </c>
      <c r="X21" s="35"/>
      <c r="Y21" s="35"/>
      <c r="Z21" s="31" t="s">
        <v>261</v>
      </c>
      <c r="AA21" s="31" t="s">
        <v>262</v>
      </c>
      <c r="AB21" s="31">
        <v>32</v>
      </c>
      <c r="AC21" s="35" t="s">
        <v>122</v>
      </c>
      <c r="AD21" s="32" t="s">
        <v>90</v>
      </c>
      <c r="AE21" s="32" t="s">
        <v>263</v>
      </c>
      <c r="AF21" s="32" t="s">
        <v>264</v>
      </c>
      <c r="AG21" s="28"/>
      <c r="AH21" s="28"/>
    </row>
    <row r="22" spans="1:34" x14ac:dyDescent="0.3">
      <c r="A22" s="35" t="s">
        <v>86</v>
      </c>
      <c r="B22" s="36" t="s">
        <v>189</v>
      </c>
      <c r="C22" s="35" t="s">
        <v>188</v>
      </c>
      <c r="D22" s="36" t="s">
        <v>257</v>
      </c>
      <c r="E22" s="36" t="s">
        <v>269</v>
      </c>
      <c r="F22" s="35" t="s">
        <v>187</v>
      </c>
      <c r="G22" s="35" t="s">
        <v>259</v>
      </c>
      <c r="H22" s="35"/>
      <c r="I22" s="35" t="s">
        <v>77</v>
      </c>
      <c r="J22" s="35" t="s">
        <v>270</v>
      </c>
      <c r="K22" s="37">
        <v>44301</v>
      </c>
      <c r="L22" s="35"/>
      <c r="M22" s="35"/>
      <c r="N22" s="35"/>
      <c r="O22" s="35"/>
      <c r="P22" s="35">
        <v>349.9</v>
      </c>
      <c r="Q22" s="35"/>
      <c r="R22" s="31">
        <v>1</v>
      </c>
      <c r="S22" s="35"/>
      <c r="T22" s="35"/>
      <c r="U22" s="35" t="s">
        <v>200</v>
      </c>
      <c r="V22" s="35" t="s">
        <v>201</v>
      </c>
      <c r="W22" s="35" t="s">
        <v>194</v>
      </c>
      <c r="X22" s="35"/>
      <c r="Y22" s="35"/>
      <c r="Z22" s="31" t="s">
        <v>261</v>
      </c>
      <c r="AA22" s="31" t="s">
        <v>262</v>
      </c>
      <c r="AB22" s="31">
        <v>34</v>
      </c>
      <c r="AC22" s="35" t="s">
        <v>123</v>
      </c>
      <c r="AD22" s="32" t="s">
        <v>90</v>
      </c>
      <c r="AE22" s="32" t="s">
        <v>263</v>
      </c>
      <c r="AF22" s="32" t="s">
        <v>264</v>
      </c>
      <c r="AG22" s="28"/>
      <c r="AH22" s="28"/>
    </row>
    <row r="23" spans="1:34" x14ac:dyDescent="0.3">
      <c r="A23" s="35" t="s">
        <v>86</v>
      </c>
      <c r="B23" s="36" t="s">
        <v>189</v>
      </c>
      <c r="C23" s="35" t="s">
        <v>188</v>
      </c>
      <c r="D23" s="36" t="s">
        <v>257</v>
      </c>
      <c r="E23" s="36" t="s">
        <v>271</v>
      </c>
      <c r="F23" s="35" t="s">
        <v>187</v>
      </c>
      <c r="G23" s="35" t="s">
        <v>259</v>
      </c>
      <c r="H23" s="35"/>
      <c r="I23" s="35" t="s">
        <v>77</v>
      </c>
      <c r="J23" s="35" t="s">
        <v>272</v>
      </c>
      <c r="K23" s="37">
        <v>44301</v>
      </c>
      <c r="L23" s="35"/>
      <c r="M23" s="35"/>
      <c r="N23" s="35"/>
      <c r="O23" s="35"/>
      <c r="P23" s="35">
        <v>349.9</v>
      </c>
      <c r="Q23" s="35"/>
      <c r="R23" s="31">
        <v>1</v>
      </c>
      <c r="S23" s="35"/>
      <c r="T23" s="35"/>
      <c r="U23" s="35" t="s">
        <v>200</v>
      </c>
      <c r="V23" s="35" t="s">
        <v>201</v>
      </c>
      <c r="W23" s="35" t="s">
        <v>194</v>
      </c>
      <c r="X23" s="35"/>
      <c r="Y23" s="35"/>
      <c r="Z23" s="31" t="s">
        <v>261</v>
      </c>
      <c r="AA23" s="31" t="s">
        <v>262</v>
      </c>
      <c r="AB23" s="31">
        <v>36</v>
      </c>
      <c r="AC23" s="35" t="s">
        <v>124</v>
      </c>
      <c r="AD23" s="32" t="s">
        <v>90</v>
      </c>
      <c r="AE23" s="32" t="s">
        <v>263</v>
      </c>
      <c r="AF23" s="32" t="s">
        <v>264</v>
      </c>
      <c r="AG23" s="28"/>
      <c r="AH23" s="28"/>
    </row>
    <row r="24" spans="1:34" x14ac:dyDescent="0.3">
      <c r="A24" s="35" t="s">
        <v>86</v>
      </c>
      <c r="B24" s="36" t="s">
        <v>189</v>
      </c>
      <c r="C24" s="35" t="s">
        <v>188</v>
      </c>
      <c r="D24" s="36" t="s">
        <v>273</v>
      </c>
      <c r="E24" s="36" t="s">
        <v>274</v>
      </c>
      <c r="F24" s="35" t="s">
        <v>187</v>
      </c>
      <c r="G24" s="35" t="s">
        <v>275</v>
      </c>
      <c r="H24" s="35"/>
      <c r="I24" s="35" t="s">
        <v>77</v>
      </c>
      <c r="J24" s="35" t="s">
        <v>276</v>
      </c>
      <c r="K24" s="37">
        <v>44301</v>
      </c>
      <c r="L24" s="35"/>
      <c r="M24" s="35"/>
      <c r="N24" s="35"/>
      <c r="O24" s="35"/>
      <c r="P24" s="35">
        <v>349.9</v>
      </c>
      <c r="Q24" s="35"/>
      <c r="R24" s="31">
        <v>2</v>
      </c>
      <c r="S24" s="35"/>
      <c r="T24" s="35"/>
      <c r="U24" s="35" t="s">
        <v>200</v>
      </c>
      <c r="V24" s="35" t="s">
        <v>201</v>
      </c>
      <c r="W24" s="35" t="s">
        <v>194</v>
      </c>
      <c r="X24" s="35"/>
      <c r="Y24" s="35"/>
      <c r="Z24" s="31" t="s">
        <v>97</v>
      </c>
      <c r="AA24" s="31" t="s">
        <v>98</v>
      </c>
      <c r="AB24" s="31">
        <v>28</v>
      </c>
      <c r="AC24" s="35" t="s">
        <v>120</v>
      </c>
      <c r="AD24" s="32" t="s">
        <v>99</v>
      </c>
      <c r="AE24" s="32" t="s">
        <v>277</v>
      </c>
      <c r="AF24" s="32" t="s">
        <v>278</v>
      </c>
      <c r="AG24" s="28"/>
      <c r="AH24" s="28"/>
    </row>
    <row r="25" spans="1:34" x14ac:dyDescent="0.3">
      <c r="A25" s="35" t="s">
        <v>86</v>
      </c>
      <c r="B25" s="36" t="s">
        <v>189</v>
      </c>
      <c r="C25" s="35" t="s">
        <v>188</v>
      </c>
      <c r="D25" s="36" t="s">
        <v>273</v>
      </c>
      <c r="E25" s="36" t="s">
        <v>279</v>
      </c>
      <c r="F25" s="35" t="s">
        <v>187</v>
      </c>
      <c r="G25" s="35" t="s">
        <v>275</v>
      </c>
      <c r="H25" s="35"/>
      <c r="I25" s="35" t="s">
        <v>77</v>
      </c>
      <c r="J25" s="35" t="s">
        <v>280</v>
      </c>
      <c r="K25" s="37">
        <v>44301</v>
      </c>
      <c r="L25" s="35"/>
      <c r="M25" s="35"/>
      <c r="N25" s="35"/>
      <c r="O25" s="35"/>
      <c r="P25" s="35">
        <v>349.9</v>
      </c>
      <c r="Q25" s="35"/>
      <c r="R25" s="31">
        <v>2</v>
      </c>
      <c r="S25" s="35"/>
      <c r="T25" s="35"/>
      <c r="U25" s="35" t="s">
        <v>200</v>
      </c>
      <c r="V25" s="35" t="s">
        <v>201</v>
      </c>
      <c r="W25" s="35" t="s">
        <v>194</v>
      </c>
      <c r="X25" s="35"/>
      <c r="Y25" s="35"/>
      <c r="Z25" s="31" t="s">
        <v>97</v>
      </c>
      <c r="AA25" s="31" t="s">
        <v>98</v>
      </c>
      <c r="AB25" s="31">
        <v>30</v>
      </c>
      <c r="AC25" s="35" t="s">
        <v>121</v>
      </c>
      <c r="AD25" s="32" t="s">
        <v>99</v>
      </c>
      <c r="AE25" s="32" t="s">
        <v>277</v>
      </c>
      <c r="AF25" s="32" t="s">
        <v>278</v>
      </c>
      <c r="AG25" s="28"/>
      <c r="AH25" s="28"/>
    </row>
    <row r="26" spans="1:34" x14ac:dyDescent="0.3">
      <c r="A26" s="35" t="s">
        <v>86</v>
      </c>
      <c r="B26" s="36" t="s">
        <v>189</v>
      </c>
      <c r="C26" s="35" t="s">
        <v>188</v>
      </c>
      <c r="D26" s="36" t="s">
        <v>273</v>
      </c>
      <c r="E26" s="36" t="s">
        <v>281</v>
      </c>
      <c r="F26" s="35" t="s">
        <v>187</v>
      </c>
      <c r="G26" s="35" t="s">
        <v>275</v>
      </c>
      <c r="H26" s="35"/>
      <c r="I26" s="35" t="s">
        <v>77</v>
      </c>
      <c r="J26" s="35" t="s">
        <v>282</v>
      </c>
      <c r="K26" s="37">
        <v>44301</v>
      </c>
      <c r="L26" s="35"/>
      <c r="M26" s="35"/>
      <c r="N26" s="35"/>
      <c r="O26" s="35"/>
      <c r="P26" s="35">
        <v>349.9</v>
      </c>
      <c r="Q26" s="35"/>
      <c r="R26" s="31">
        <v>2</v>
      </c>
      <c r="S26" s="35"/>
      <c r="T26" s="35"/>
      <c r="U26" s="35" t="s">
        <v>200</v>
      </c>
      <c r="V26" s="35" t="s">
        <v>201</v>
      </c>
      <c r="W26" s="35" t="s">
        <v>194</v>
      </c>
      <c r="X26" s="35"/>
      <c r="Y26" s="35"/>
      <c r="Z26" s="31" t="s">
        <v>97</v>
      </c>
      <c r="AA26" s="31" t="s">
        <v>98</v>
      </c>
      <c r="AB26" s="31">
        <v>32</v>
      </c>
      <c r="AC26" s="35" t="s">
        <v>122</v>
      </c>
      <c r="AD26" s="32" t="s">
        <v>99</v>
      </c>
      <c r="AE26" s="32" t="s">
        <v>277</v>
      </c>
      <c r="AF26" s="32" t="s">
        <v>278</v>
      </c>
      <c r="AG26" s="28"/>
      <c r="AH26" s="28"/>
    </row>
    <row r="27" spans="1:34" x14ac:dyDescent="0.3">
      <c r="A27" s="35" t="s">
        <v>86</v>
      </c>
      <c r="B27" s="36" t="s">
        <v>189</v>
      </c>
      <c r="C27" s="35" t="s">
        <v>188</v>
      </c>
      <c r="D27" s="36" t="s">
        <v>273</v>
      </c>
      <c r="E27" s="36" t="s">
        <v>283</v>
      </c>
      <c r="F27" s="35" t="s">
        <v>187</v>
      </c>
      <c r="G27" s="35" t="s">
        <v>275</v>
      </c>
      <c r="H27" s="35"/>
      <c r="I27" s="35" t="s">
        <v>77</v>
      </c>
      <c r="J27" s="35" t="s">
        <v>284</v>
      </c>
      <c r="K27" s="37">
        <v>44301</v>
      </c>
      <c r="L27" s="35"/>
      <c r="M27" s="35"/>
      <c r="N27" s="35"/>
      <c r="O27" s="35"/>
      <c r="P27" s="35">
        <v>349.9</v>
      </c>
      <c r="Q27" s="35"/>
      <c r="R27" s="31">
        <v>2</v>
      </c>
      <c r="S27" s="35"/>
      <c r="T27" s="35"/>
      <c r="U27" s="35" t="s">
        <v>200</v>
      </c>
      <c r="V27" s="35" t="s">
        <v>201</v>
      </c>
      <c r="W27" s="35" t="s">
        <v>194</v>
      </c>
      <c r="X27" s="35"/>
      <c r="Y27" s="35"/>
      <c r="Z27" s="31" t="s">
        <v>97</v>
      </c>
      <c r="AA27" s="31" t="s">
        <v>98</v>
      </c>
      <c r="AB27" s="31">
        <v>34</v>
      </c>
      <c r="AC27" s="35" t="s">
        <v>123</v>
      </c>
      <c r="AD27" s="32" t="s">
        <v>99</v>
      </c>
      <c r="AE27" s="32" t="s">
        <v>277</v>
      </c>
      <c r="AF27" s="32" t="s">
        <v>278</v>
      </c>
      <c r="AG27" s="28"/>
      <c r="AH27" s="28"/>
    </row>
    <row r="28" spans="1:34" x14ac:dyDescent="0.3">
      <c r="A28" s="35" t="s">
        <v>86</v>
      </c>
      <c r="B28" s="36" t="s">
        <v>189</v>
      </c>
      <c r="C28" s="35" t="s">
        <v>188</v>
      </c>
      <c r="D28" s="36" t="s">
        <v>273</v>
      </c>
      <c r="E28" s="36" t="s">
        <v>285</v>
      </c>
      <c r="F28" s="35" t="s">
        <v>187</v>
      </c>
      <c r="G28" s="35" t="s">
        <v>275</v>
      </c>
      <c r="H28" s="35"/>
      <c r="I28" s="35" t="s">
        <v>77</v>
      </c>
      <c r="J28" s="35" t="s">
        <v>286</v>
      </c>
      <c r="K28" s="37">
        <v>44301</v>
      </c>
      <c r="L28" s="35"/>
      <c r="M28" s="35"/>
      <c r="N28" s="35"/>
      <c r="O28" s="35"/>
      <c r="P28" s="35">
        <v>349.9</v>
      </c>
      <c r="Q28" s="35"/>
      <c r="R28" s="31">
        <v>0</v>
      </c>
      <c r="S28" s="35"/>
      <c r="T28" s="35"/>
      <c r="U28" s="35" t="s">
        <v>200</v>
      </c>
      <c r="V28" s="35" t="s">
        <v>201</v>
      </c>
      <c r="W28" s="35" t="s">
        <v>194</v>
      </c>
      <c r="X28" s="35"/>
      <c r="Y28" s="35"/>
      <c r="Z28" s="31" t="s">
        <v>97</v>
      </c>
      <c r="AA28" s="31" t="s">
        <v>98</v>
      </c>
      <c r="AB28" s="31">
        <v>36</v>
      </c>
      <c r="AC28" s="35" t="s">
        <v>124</v>
      </c>
      <c r="AD28" s="32" t="s">
        <v>99</v>
      </c>
      <c r="AE28" s="32" t="s">
        <v>277</v>
      </c>
      <c r="AF28" s="32" t="s">
        <v>278</v>
      </c>
      <c r="AG28" s="28"/>
      <c r="AH28" s="28"/>
    </row>
    <row r="29" spans="1:34" x14ac:dyDescent="0.3">
      <c r="A29" s="35" t="s">
        <v>86</v>
      </c>
      <c r="B29" s="36" t="s">
        <v>189</v>
      </c>
      <c r="C29" s="35" t="s">
        <v>190</v>
      </c>
      <c r="D29" s="36" t="s">
        <v>287</v>
      </c>
      <c r="E29" s="36" t="s">
        <v>288</v>
      </c>
      <c r="F29" s="35" t="s">
        <v>187</v>
      </c>
      <c r="G29" s="35" t="s">
        <v>289</v>
      </c>
      <c r="H29" s="35"/>
      <c r="I29" s="35" t="s">
        <v>77</v>
      </c>
      <c r="J29" s="35" t="s">
        <v>290</v>
      </c>
      <c r="K29" s="37">
        <v>44301</v>
      </c>
      <c r="L29" s="35"/>
      <c r="M29" s="35"/>
      <c r="N29" s="35"/>
      <c r="O29" s="35"/>
      <c r="P29" s="35">
        <v>349.9</v>
      </c>
      <c r="Q29" s="35"/>
      <c r="R29" s="31">
        <v>1</v>
      </c>
      <c r="S29" s="35"/>
      <c r="T29" s="35"/>
      <c r="U29" s="35" t="s">
        <v>200</v>
      </c>
      <c r="V29" s="35" t="s">
        <v>201</v>
      </c>
      <c r="W29" s="35" t="s">
        <v>194</v>
      </c>
      <c r="X29" s="35"/>
      <c r="Y29" s="35"/>
      <c r="Z29" s="31" t="s">
        <v>291</v>
      </c>
      <c r="AA29" s="31" t="s">
        <v>292</v>
      </c>
      <c r="AB29" s="31">
        <v>28</v>
      </c>
      <c r="AC29" s="35" t="s">
        <v>120</v>
      </c>
      <c r="AD29" s="32" t="s">
        <v>95</v>
      </c>
      <c r="AE29" s="32" t="s">
        <v>293</v>
      </c>
      <c r="AF29" s="32" t="s">
        <v>294</v>
      </c>
      <c r="AG29" s="28"/>
      <c r="AH29" s="28"/>
    </row>
    <row r="30" spans="1:34" x14ac:dyDescent="0.3">
      <c r="A30" s="35" t="s">
        <v>86</v>
      </c>
      <c r="B30" s="36" t="s">
        <v>189</v>
      </c>
      <c r="C30" s="35" t="s">
        <v>190</v>
      </c>
      <c r="D30" s="36" t="s">
        <v>287</v>
      </c>
      <c r="E30" s="36" t="s">
        <v>295</v>
      </c>
      <c r="F30" s="35" t="s">
        <v>187</v>
      </c>
      <c r="G30" s="35" t="s">
        <v>289</v>
      </c>
      <c r="H30" s="35"/>
      <c r="I30" s="35" t="s">
        <v>77</v>
      </c>
      <c r="J30" s="35" t="s">
        <v>296</v>
      </c>
      <c r="K30" s="37">
        <v>44301</v>
      </c>
      <c r="L30" s="35"/>
      <c r="M30" s="35"/>
      <c r="N30" s="35"/>
      <c r="O30" s="35"/>
      <c r="P30" s="35">
        <v>349.9</v>
      </c>
      <c r="Q30" s="35"/>
      <c r="R30" s="31">
        <v>1</v>
      </c>
      <c r="S30" s="35"/>
      <c r="T30" s="35"/>
      <c r="U30" s="35" t="s">
        <v>200</v>
      </c>
      <c r="V30" s="35" t="s">
        <v>201</v>
      </c>
      <c r="W30" s="35" t="s">
        <v>194</v>
      </c>
      <c r="X30" s="35"/>
      <c r="Y30" s="35"/>
      <c r="Z30" s="31" t="s">
        <v>291</v>
      </c>
      <c r="AA30" s="31" t="s">
        <v>292</v>
      </c>
      <c r="AB30" s="31">
        <v>30</v>
      </c>
      <c r="AC30" s="35" t="s">
        <v>121</v>
      </c>
      <c r="AD30" s="32" t="s">
        <v>95</v>
      </c>
      <c r="AE30" s="32" t="s">
        <v>293</v>
      </c>
      <c r="AF30" s="32" t="s">
        <v>294</v>
      </c>
      <c r="AG30" s="28"/>
      <c r="AH30" s="28"/>
    </row>
    <row r="31" spans="1:34" x14ac:dyDescent="0.3">
      <c r="A31" s="35" t="s">
        <v>86</v>
      </c>
      <c r="B31" s="36" t="s">
        <v>189</v>
      </c>
      <c r="C31" s="35" t="s">
        <v>190</v>
      </c>
      <c r="D31" s="36" t="s">
        <v>287</v>
      </c>
      <c r="E31" s="36" t="s">
        <v>297</v>
      </c>
      <c r="F31" s="35" t="s">
        <v>187</v>
      </c>
      <c r="G31" s="35" t="s">
        <v>289</v>
      </c>
      <c r="H31" s="35"/>
      <c r="I31" s="35" t="s">
        <v>77</v>
      </c>
      <c r="J31" s="35" t="s">
        <v>298</v>
      </c>
      <c r="K31" s="37">
        <v>44301</v>
      </c>
      <c r="L31" s="35"/>
      <c r="M31" s="35"/>
      <c r="N31" s="35"/>
      <c r="O31" s="35"/>
      <c r="P31" s="35">
        <v>349.9</v>
      </c>
      <c r="Q31" s="35"/>
      <c r="R31" s="31">
        <v>2</v>
      </c>
      <c r="S31" s="35"/>
      <c r="T31" s="35"/>
      <c r="U31" s="35" t="s">
        <v>200</v>
      </c>
      <c r="V31" s="35" t="s">
        <v>201</v>
      </c>
      <c r="W31" s="35" t="s">
        <v>194</v>
      </c>
      <c r="X31" s="35"/>
      <c r="Y31" s="35"/>
      <c r="Z31" s="31" t="s">
        <v>291</v>
      </c>
      <c r="AA31" s="31" t="s">
        <v>292</v>
      </c>
      <c r="AB31" s="31">
        <v>32</v>
      </c>
      <c r="AC31" s="35" t="s">
        <v>122</v>
      </c>
      <c r="AD31" s="32" t="s">
        <v>95</v>
      </c>
      <c r="AE31" s="32" t="s">
        <v>293</v>
      </c>
      <c r="AF31" s="32" t="s">
        <v>294</v>
      </c>
      <c r="AG31" s="28"/>
      <c r="AH31" s="28"/>
    </row>
    <row r="32" spans="1:34" x14ac:dyDescent="0.3">
      <c r="A32" s="35" t="s">
        <v>86</v>
      </c>
      <c r="B32" s="36" t="s">
        <v>189</v>
      </c>
      <c r="C32" s="35" t="s">
        <v>190</v>
      </c>
      <c r="D32" s="36" t="s">
        <v>287</v>
      </c>
      <c r="E32" s="36" t="s">
        <v>299</v>
      </c>
      <c r="F32" s="35" t="s">
        <v>187</v>
      </c>
      <c r="G32" s="35" t="s">
        <v>289</v>
      </c>
      <c r="H32" s="35"/>
      <c r="I32" s="35" t="s">
        <v>77</v>
      </c>
      <c r="J32" s="35" t="s">
        <v>300</v>
      </c>
      <c r="K32" s="37">
        <v>44301</v>
      </c>
      <c r="L32" s="35"/>
      <c r="M32" s="35"/>
      <c r="N32" s="35"/>
      <c r="O32" s="35"/>
      <c r="P32" s="35">
        <v>349.9</v>
      </c>
      <c r="Q32" s="35"/>
      <c r="R32" s="31">
        <v>1</v>
      </c>
      <c r="S32" s="35"/>
      <c r="T32" s="35"/>
      <c r="U32" s="35" t="s">
        <v>200</v>
      </c>
      <c r="V32" s="35" t="s">
        <v>201</v>
      </c>
      <c r="W32" s="35" t="s">
        <v>194</v>
      </c>
      <c r="X32" s="35"/>
      <c r="Y32" s="35"/>
      <c r="Z32" s="31" t="s">
        <v>291</v>
      </c>
      <c r="AA32" s="31" t="s">
        <v>292</v>
      </c>
      <c r="AB32" s="31">
        <v>34</v>
      </c>
      <c r="AC32" s="35" t="s">
        <v>123</v>
      </c>
      <c r="AD32" s="32" t="s">
        <v>95</v>
      </c>
      <c r="AE32" s="32" t="s">
        <v>293</v>
      </c>
      <c r="AF32" s="32" t="s">
        <v>294</v>
      </c>
      <c r="AG32" s="28"/>
      <c r="AH32" s="28"/>
    </row>
    <row r="33" spans="1:34" x14ac:dyDescent="0.3">
      <c r="A33" s="35" t="s">
        <v>86</v>
      </c>
      <c r="B33" s="36" t="s">
        <v>189</v>
      </c>
      <c r="C33" s="35" t="s">
        <v>190</v>
      </c>
      <c r="D33" s="36" t="s">
        <v>287</v>
      </c>
      <c r="E33" s="36" t="s">
        <v>301</v>
      </c>
      <c r="F33" s="35" t="s">
        <v>187</v>
      </c>
      <c r="G33" s="35" t="s">
        <v>289</v>
      </c>
      <c r="H33" s="35"/>
      <c r="I33" s="35" t="s">
        <v>77</v>
      </c>
      <c r="J33" s="35" t="s">
        <v>302</v>
      </c>
      <c r="K33" s="37">
        <v>44301</v>
      </c>
      <c r="L33" s="35"/>
      <c r="M33" s="35"/>
      <c r="N33" s="35"/>
      <c r="O33" s="35"/>
      <c r="P33" s="35">
        <v>349.9</v>
      </c>
      <c r="Q33" s="35"/>
      <c r="R33" s="31">
        <v>1</v>
      </c>
      <c r="S33" s="35"/>
      <c r="T33" s="35"/>
      <c r="U33" s="35" t="s">
        <v>200</v>
      </c>
      <c r="V33" s="35" t="s">
        <v>201</v>
      </c>
      <c r="W33" s="35" t="s">
        <v>194</v>
      </c>
      <c r="X33" s="35"/>
      <c r="Y33" s="35"/>
      <c r="Z33" s="31" t="s">
        <v>291</v>
      </c>
      <c r="AA33" s="31" t="s">
        <v>292</v>
      </c>
      <c r="AB33" s="31">
        <v>36</v>
      </c>
      <c r="AC33" s="35" t="s">
        <v>124</v>
      </c>
      <c r="AD33" s="32" t="s">
        <v>95</v>
      </c>
      <c r="AE33" s="32" t="s">
        <v>293</v>
      </c>
      <c r="AF33" s="32" t="s">
        <v>294</v>
      </c>
      <c r="AG33" s="28"/>
      <c r="AH33" s="28"/>
    </row>
    <row r="34" spans="1:34" x14ac:dyDescent="0.3">
      <c r="A34" s="35" t="s">
        <v>86</v>
      </c>
      <c r="B34" s="36" t="s">
        <v>189</v>
      </c>
      <c r="C34" s="35" t="s">
        <v>190</v>
      </c>
      <c r="D34" s="36" t="s">
        <v>303</v>
      </c>
      <c r="E34" s="36" t="s">
        <v>304</v>
      </c>
      <c r="F34" s="35" t="s">
        <v>187</v>
      </c>
      <c r="G34" s="35" t="s">
        <v>305</v>
      </c>
      <c r="H34" s="35"/>
      <c r="I34" s="35" t="s">
        <v>77</v>
      </c>
      <c r="J34" s="35" t="s">
        <v>306</v>
      </c>
      <c r="K34" s="37">
        <v>44301</v>
      </c>
      <c r="L34" s="35"/>
      <c r="M34" s="35"/>
      <c r="N34" s="35"/>
      <c r="O34" s="35"/>
      <c r="P34" s="35">
        <v>349.9</v>
      </c>
      <c r="Q34" s="35"/>
      <c r="R34" s="31">
        <v>1</v>
      </c>
      <c r="S34" s="35"/>
      <c r="T34" s="35"/>
      <c r="U34" s="35" t="s">
        <v>200</v>
      </c>
      <c r="V34" s="35" t="s">
        <v>201</v>
      </c>
      <c r="W34" s="35" t="s">
        <v>194</v>
      </c>
      <c r="X34" s="35"/>
      <c r="Y34" s="35"/>
      <c r="Z34" s="31" t="s">
        <v>97</v>
      </c>
      <c r="AA34" s="31" t="s">
        <v>98</v>
      </c>
      <c r="AB34" s="31">
        <v>28</v>
      </c>
      <c r="AC34" s="35" t="s">
        <v>120</v>
      </c>
      <c r="AD34" s="32" t="s">
        <v>99</v>
      </c>
      <c r="AE34" s="32" t="s">
        <v>307</v>
      </c>
      <c r="AF34" s="32" t="s">
        <v>308</v>
      </c>
      <c r="AG34" s="28"/>
      <c r="AH34" s="28"/>
    </row>
    <row r="35" spans="1:34" x14ac:dyDescent="0.3">
      <c r="A35" s="35" t="s">
        <v>86</v>
      </c>
      <c r="B35" s="36" t="s">
        <v>189</v>
      </c>
      <c r="C35" s="35" t="s">
        <v>190</v>
      </c>
      <c r="D35" s="36" t="s">
        <v>303</v>
      </c>
      <c r="E35" s="36" t="s">
        <v>309</v>
      </c>
      <c r="F35" s="35" t="s">
        <v>187</v>
      </c>
      <c r="G35" s="35" t="s">
        <v>305</v>
      </c>
      <c r="H35" s="35"/>
      <c r="I35" s="35" t="s">
        <v>77</v>
      </c>
      <c r="J35" s="35" t="s">
        <v>310</v>
      </c>
      <c r="K35" s="37">
        <v>44301</v>
      </c>
      <c r="L35" s="35"/>
      <c r="M35" s="35"/>
      <c r="N35" s="35"/>
      <c r="O35" s="35"/>
      <c r="P35" s="35">
        <v>349.9</v>
      </c>
      <c r="Q35" s="35"/>
      <c r="R35" s="31">
        <v>2</v>
      </c>
      <c r="S35" s="35"/>
      <c r="T35" s="35"/>
      <c r="U35" s="35" t="s">
        <v>200</v>
      </c>
      <c r="V35" s="35" t="s">
        <v>201</v>
      </c>
      <c r="W35" s="35" t="s">
        <v>194</v>
      </c>
      <c r="X35" s="35"/>
      <c r="Y35" s="35"/>
      <c r="Z35" s="31" t="s">
        <v>97</v>
      </c>
      <c r="AA35" s="31" t="s">
        <v>98</v>
      </c>
      <c r="AB35" s="31">
        <v>30</v>
      </c>
      <c r="AC35" s="35" t="s">
        <v>121</v>
      </c>
      <c r="AD35" s="32" t="s">
        <v>99</v>
      </c>
      <c r="AE35" s="32" t="s">
        <v>307</v>
      </c>
      <c r="AF35" s="32" t="s">
        <v>308</v>
      </c>
      <c r="AG35" s="28"/>
      <c r="AH35" s="28"/>
    </row>
    <row r="36" spans="1:34" x14ac:dyDescent="0.3">
      <c r="A36" s="35" t="s">
        <v>86</v>
      </c>
      <c r="B36" s="36" t="s">
        <v>189</v>
      </c>
      <c r="C36" s="35" t="s">
        <v>190</v>
      </c>
      <c r="D36" s="36" t="s">
        <v>303</v>
      </c>
      <c r="E36" s="36" t="s">
        <v>311</v>
      </c>
      <c r="F36" s="35" t="s">
        <v>187</v>
      </c>
      <c r="G36" s="35" t="s">
        <v>305</v>
      </c>
      <c r="H36" s="35"/>
      <c r="I36" s="35" t="s">
        <v>77</v>
      </c>
      <c r="J36" s="35" t="s">
        <v>312</v>
      </c>
      <c r="K36" s="37">
        <v>44301</v>
      </c>
      <c r="L36" s="35"/>
      <c r="M36" s="35"/>
      <c r="N36" s="35"/>
      <c r="O36" s="35"/>
      <c r="P36" s="35">
        <v>349.9</v>
      </c>
      <c r="Q36" s="35"/>
      <c r="R36" s="31">
        <v>2</v>
      </c>
      <c r="S36" s="35"/>
      <c r="T36" s="35"/>
      <c r="U36" s="35" t="s">
        <v>200</v>
      </c>
      <c r="V36" s="35" t="s">
        <v>201</v>
      </c>
      <c r="W36" s="35" t="s">
        <v>194</v>
      </c>
      <c r="X36" s="35"/>
      <c r="Y36" s="35"/>
      <c r="Z36" s="31" t="s">
        <v>97</v>
      </c>
      <c r="AA36" s="31" t="s">
        <v>98</v>
      </c>
      <c r="AB36" s="31">
        <v>32</v>
      </c>
      <c r="AC36" s="35" t="s">
        <v>122</v>
      </c>
      <c r="AD36" s="32" t="s">
        <v>99</v>
      </c>
      <c r="AE36" s="32" t="s">
        <v>307</v>
      </c>
      <c r="AF36" s="32" t="s">
        <v>308</v>
      </c>
      <c r="AG36" s="28"/>
      <c r="AH36" s="28"/>
    </row>
    <row r="37" spans="1:34" x14ac:dyDescent="0.3">
      <c r="A37" s="35" t="s">
        <v>86</v>
      </c>
      <c r="B37" s="36" t="s">
        <v>189</v>
      </c>
      <c r="C37" s="35" t="s">
        <v>190</v>
      </c>
      <c r="D37" s="36" t="s">
        <v>303</v>
      </c>
      <c r="E37" s="36" t="s">
        <v>313</v>
      </c>
      <c r="F37" s="35" t="s">
        <v>187</v>
      </c>
      <c r="G37" s="35" t="s">
        <v>305</v>
      </c>
      <c r="H37" s="35"/>
      <c r="I37" s="35" t="s">
        <v>77</v>
      </c>
      <c r="J37" s="35" t="s">
        <v>314</v>
      </c>
      <c r="K37" s="37">
        <v>44301</v>
      </c>
      <c r="L37" s="35"/>
      <c r="M37" s="35"/>
      <c r="N37" s="35"/>
      <c r="O37" s="35"/>
      <c r="P37" s="35">
        <v>349.9</v>
      </c>
      <c r="Q37" s="35"/>
      <c r="R37" s="31">
        <v>1</v>
      </c>
      <c r="S37" s="35"/>
      <c r="T37" s="35"/>
      <c r="U37" s="35" t="s">
        <v>200</v>
      </c>
      <c r="V37" s="35" t="s">
        <v>201</v>
      </c>
      <c r="W37" s="35" t="s">
        <v>194</v>
      </c>
      <c r="X37" s="35"/>
      <c r="Y37" s="35"/>
      <c r="Z37" s="31" t="s">
        <v>97</v>
      </c>
      <c r="AA37" s="31" t="s">
        <v>98</v>
      </c>
      <c r="AB37" s="31">
        <v>34</v>
      </c>
      <c r="AC37" s="35" t="s">
        <v>123</v>
      </c>
      <c r="AD37" s="32" t="s">
        <v>99</v>
      </c>
      <c r="AE37" s="32" t="s">
        <v>307</v>
      </c>
      <c r="AF37" s="32" t="s">
        <v>308</v>
      </c>
      <c r="AG37" s="28"/>
      <c r="AH37" s="28"/>
    </row>
    <row r="38" spans="1:34" x14ac:dyDescent="0.3">
      <c r="A38" s="35" t="s">
        <v>86</v>
      </c>
      <c r="B38" s="36" t="s">
        <v>189</v>
      </c>
      <c r="C38" s="35" t="s">
        <v>190</v>
      </c>
      <c r="D38" s="36" t="s">
        <v>303</v>
      </c>
      <c r="E38" s="36" t="s">
        <v>315</v>
      </c>
      <c r="F38" s="35" t="s">
        <v>187</v>
      </c>
      <c r="G38" s="35" t="s">
        <v>305</v>
      </c>
      <c r="H38" s="35"/>
      <c r="I38" s="35" t="s">
        <v>77</v>
      </c>
      <c r="J38" s="35" t="s">
        <v>316</v>
      </c>
      <c r="K38" s="37">
        <v>44301</v>
      </c>
      <c r="L38" s="35"/>
      <c r="M38" s="35"/>
      <c r="N38" s="35"/>
      <c r="O38" s="35"/>
      <c r="P38" s="35">
        <v>349.9</v>
      </c>
      <c r="Q38" s="35"/>
      <c r="R38" s="31">
        <v>1</v>
      </c>
      <c r="S38" s="35"/>
      <c r="T38" s="35"/>
      <c r="U38" s="35" t="s">
        <v>200</v>
      </c>
      <c r="V38" s="35" t="s">
        <v>201</v>
      </c>
      <c r="W38" s="35" t="s">
        <v>194</v>
      </c>
      <c r="X38" s="35"/>
      <c r="Y38" s="35"/>
      <c r="Z38" s="31" t="s">
        <v>97</v>
      </c>
      <c r="AA38" s="31" t="s">
        <v>98</v>
      </c>
      <c r="AB38" s="31">
        <v>36</v>
      </c>
      <c r="AC38" s="35" t="s">
        <v>124</v>
      </c>
      <c r="AD38" s="32" t="s">
        <v>99</v>
      </c>
      <c r="AE38" s="32" t="s">
        <v>307</v>
      </c>
      <c r="AF38" s="32" t="s">
        <v>308</v>
      </c>
      <c r="AG38" s="28"/>
      <c r="AH38" s="28"/>
    </row>
    <row r="39" spans="1:34" x14ac:dyDescent="0.3">
      <c r="A39" s="35" t="s">
        <v>86</v>
      </c>
      <c r="B39" s="36" t="s">
        <v>110</v>
      </c>
      <c r="C39" s="35" t="s">
        <v>317</v>
      </c>
      <c r="D39" s="36" t="s">
        <v>318</v>
      </c>
      <c r="E39" s="36" t="s">
        <v>319</v>
      </c>
      <c r="F39" s="35" t="s">
        <v>320</v>
      </c>
      <c r="G39" s="35" t="s">
        <v>321</v>
      </c>
      <c r="H39" s="35"/>
      <c r="I39" s="35" t="s">
        <v>77</v>
      </c>
      <c r="J39" s="35" t="s">
        <v>322</v>
      </c>
      <c r="K39" s="37">
        <v>44301</v>
      </c>
      <c r="L39" s="35"/>
      <c r="M39" s="35"/>
      <c r="N39" s="35"/>
      <c r="O39" s="35"/>
      <c r="P39" s="35">
        <v>149.9</v>
      </c>
      <c r="Q39" s="35"/>
      <c r="R39" s="31">
        <v>2</v>
      </c>
      <c r="S39" s="35"/>
      <c r="T39" s="35"/>
      <c r="U39" s="35" t="s">
        <v>87</v>
      </c>
      <c r="V39" s="35" t="s">
        <v>100</v>
      </c>
      <c r="W39" s="35" t="s">
        <v>125</v>
      </c>
      <c r="X39" s="35" t="s">
        <v>96</v>
      </c>
      <c r="Y39" s="35"/>
      <c r="Z39" s="31" t="s">
        <v>101</v>
      </c>
      <c r="AA39" s="31" t="s">
        <v>102</v>
      </c>
      <c r="AB39" s="31" t="s">
        <v>79</v>
      </c>
      <c r="AC39" s="35" t="s">
        <v>80</v>
      </c>
      <c r="AD39" s="32" t="s">
        <v>103</v>
      </c>
      <c r="AE39" s="32" t="s">
        <v>323</v>
      </c>
      <c r="AF39" s="32" t="s">
        <v>324</v>
      </c>
      <c r="AG39" s="28"/>
      <c r="AH39" s="28"/>
    </row>
    <row r="40" spans="1:34" x14ac:dyDescent="0.3">
      <c r="A40" s="35" t="s">
        <v>86</v>
      </c>
      <c r="B40" s="36" t="s">
        <v>110</v>
      </c>
      <c r="C40" s="35" t="s">
        <v>317</v>
      </c>
      <c r="D40" s="36" t="s">
        <v>318</v>
      </c>
      <c r="E40" s="36" t="s">
        <v>325</v>
      </c>
      <c r="F40" s="35" t="s">
        <v>320</v>
      </c>
      <c r="G40" s="35" t="s">
        <v>321</v>
      </c>
      <c r="H40" s="35"/>
      <c r="I40" s="35" t="s">
        <v>77</v>
      </c>
      <c r="J40" s="35" t="s">
        <v>326</v>
      </c>
      <c r="K40" s="37">
        <v>44301</v>
      </c>
      <c r="L40" s="35"/>
      <c r="M40" s="35"/>
      <c r="N40" s="35"/>
      <c r="O40" s="35"/>
      <c r="P40" s="35">
        <v>149.9</v>
      </c>
      <c r="Q40" s="35"/>
      <c r="R40" s="31">
        <v>3</v>
      </c>
      <c r="S40" s="35"/>
      <c r="T40" s="35"/>
      <c r="U40" s="35" t="s">
        <v>87</v>
      </c>
      <c r="V40" s="35" t="s">
        <v>100</v>
      </c>
      <c r="W40" s="35" t="s">
        <v>125</v>
      </c>
      <c r="X40" s="35" t="s">
        <v>96</v>
      </c>
      <c r="Y40" s="35"/>
      <c r="Z40" s="31" t="s">
        <v>101</v>
      </c>
      <c r="AA40" s="31" t="s">
        <v>102</v>
      </c>
      <c r="AB40" s="31" t="s">
        <v>84</v>
      </c>
      <c r="AC40" s="35" t="s">
        <v>85</v>
      </c>
      <c r="AD40" s="32" t="s">
        <v>103</v>
      </c>
      <c r="AE40" s="32" t="s">
        <v>323</v>
      </c>
      <c r="AF40" s="32" t="s">
        <v>324</v>
      </c>
      <c r="AG40" s="28"/>
      <c r="AH40" s="28"/>
    </row>
    <row r="41" spans="1:34" x14ac:dyDescent="0.3">
      <c r="A41" s="35" t="s">
        <v>86</v>
      </c>
      <c r="B41" s="36" t="s">
        <v>110</v>
      </c>
      <c r="C41" s="35" t="s">
        <v>317</v>
      </c>
      <c r="D41" s="36" t="s">
        <v>318</v>
      </c>
      <c r="E41" s="36" t="s">
        <v>327</v>
      </c>
      <c r="F41" s="35" t="s">
        <v>320</v>
      </c>
      <c r="G41" s="35" t="s">
        <v>321</v>
      </c>
      <c r="H41" s="35"/>
      <c r="I41" s="35" t="s">
        <v>77</v>
      </c>
      <c r="J41" s="35" t="s">
        <v>328</v>
      </c>
      <c r="K41" s="37">
        <v>44301</v>
      </c>
      <c r="L41" s="35"/>
      <c r="M41" s="35"/>
      <c r="N41" s="35"/>
      <c r="O41" s="35"/>
      <c r="P41" s="35">
        <v>149.9</v>
      </c>
      <c r="Q41" s="35"/>
      <c r="R41" s="31">
        <v>2</v>
      </c>
      <c r="S41" s="35"/>
      <c r="T41" s="35"/>
      <c r="U41" s="35" t="s">
        <v>87</v>
      </c>
      <c r="V41" s="35" t="s">
        <v>100</v>
      </c>
      <c r="W41" s="35" t="s">
        <v>125</v>
      </c>
      <c r="X41" s="35" t="s">
        <v>96</v>
      </c>
      <c r="Y41" s="35"/>
      <c r="Z41" s="31" t="s">
        <v>101</v>
      </c>
      <c r="AA41" s="31" t="s">
        <v>102</v>
      </c>
      <c r="AB41" s="31" t="s">
        <v>82</v>
      </c>
      <c r="AC41" s="35" t="s">
        <v>83</v>
      </c>
      <c r="AD41" s="32" t="s">
        <v>103</v>
      </c>
      <c r="AE41" s="32" t="s">
        <v>323</v>
      </c>
      <c r="AF41" s="32" t="s">
        <v>324</v>
      </c>
      <c r="AG41" s="28"/>
      <c r="AH41" s="28"/>
    </row>
    <row r="42" spans="1:34" x14ac:dyDescent="0.3">
      <c r="A42" s="35" t="s">
        <v>86</v>
      </c>
      <c r="B42" s="36" t="s">
        <v>110</v>
      </c>
      <c r="C42" s="35" t="s">
        <v>317</v>
      </c>
      <c r="D42" s="36" t="s">
        <v>318</v>
      </c>
      <c r="E42" s="36" t="s">
        <v>329</v>
      </c>
      <c r="F42" s="35" t="s">
        <v>320</v>
      </c>
      <c r="G42" s="35" t="s">
        <v>321</v>
      </c>
      <c r="H42" s="35"/>
      <c r="I42" s="35" t="s">
        <v>77</v>
      </c>
      <c r="J42" s="35" t="s">
        <v>330</v>
      </c>
      <c r="K42" s="37">
        <v>44301</v>
      </c>
      <c r="L42" s="35"/>
      <c r="M42" s="35"/>
      <c r="N42" s="35"/>
      <c r="O42" s="35"/>
      <c r="P42" s="35">
        <v>149.9</v>
      </c>
      <c r="Q42" s="35"/>
      <c r="R42" s="31">
        <v>1</v>
      </c>
      <c r="S42" s="35"/>
      <c r="T42" s="35"/>
      <c r="U42" s="35" t="s">
        <v>87</v>
      </c>
      <c r="V42" s="35" t="s">
        <v>100</v>
      </c>
      <c r="W42" s="35" t="s">
        <v>125</v>
      </c>
      <c r="X42" s="35" t="s">
        <v>96</v>
      </c>
      <c r="Y42" s="35"/>
      <c r="Z42" s="31" t="s">
        <v>101</v>
      </c>
      <c r="AA42" s="31" t="s">
        <v>102</v>
      </c>
      <c r="AB42" s="31" t="s">
        <v>91</v>
      </c>
      <c r="AC42" s="35" t="s">
        <v>92</v>
      </c>
      <c r="AD42" s="32" t="s">
        <v>103</v>
      </c>
      <c r="AE42" s="32" t="s">
        <v>323</v>
      </c>
      <c r="AF42" s="32" t="s">
        <v>324</v>
      </c>
      <c r="AG42" s="28"/>
      <c r="AH42" s="28"/>
    </row>
    <row r="43" spans="1:34" x14ac:dyDescent="0.3">
      <c r="A43" s="35" t="s">
        <v>86</v>
      </c>
      <c r="B43" s="36" t="s">
        <v>110</v>
      </c>
      <c r="C43" s="35" t="s">
        <v>331</v>
      </c>
      <c r="D43" s="36" t="s">
        <v>332</v>
      </c>
      <c r="E43" s="36" t="s">
        <v>333</v>
      </c>
      <c r="F43" s="35" t="s">
        <v>334</v>
      </c>
      <c r="G43" s="35" t="s">
        <v>335</v>
      </c>
      <c r="H43" s="35"/>
      <c r="I43" s="35" t="s">
        <v>77</v>
      </c>
      <c r="J43" s="35" t="s">
        <v>336</v>
      </c>
      <c r="K43" s="37">
        <v>44301</v>
      </c>
      <c r="L43" s="35"/>
      <c r="M43" s="35"/>
      <c r="N43" s="35"/>
      <c r="O43" s="35"/>
      <c r="P43" s="35">
        <v>149.9</v>
      </c>
      <c r="Q43" s="35"/>
      <c r="R43" s="31">
        <v>2</v>
      </c>
      <c r="S43" s="35"/>
      <c r="T43" s="35"/>
      <c r="U43" s="35" t="s">
        <v>87</v>
      </c>
      <c r="V43" s="35" t="s">
        <v>109</v>
      </c>
      <c r="W43" s="35" t="s">
        <v>125</v>
      </c>
      <c r="X43" s="35" t="s">
        <v>108</v>
      </c>
      <c r="Y43" s="35"/>
      <c r="Z43" s="31" t="s">
        <v>101</v>
      </c>
      <c r="AA43" s="31" t="s">
        <v>102</v>
      </c>
      <c r="AB43" s="31" t="s">
        <v>79</v>
      </c>
      <c r="AC43" s="35" t="s">
        <v>80</v>
      </c>
      <c r="AD43" s="32" t="s">
        <v>103</v>
      </c>
      <c r="AE43" s="32" t="s">
        <v>337</v>
      </c>
      <c r="AF43" s="32" t="s">
        <v>338</v>
      </c>
      <c r="AG43" s="28"/>
      <c r="AH43" s="28"/>
    </row>
    <row r="44" spans="1:34" x14ac:dyDescent="0.3">
      <c r="A44" s="35" t="s">
        <v>86</v>
      </c>
      <c r="B44" s="36" t="s">
        <v>110</v>
      </c>
      <c r="C44" s="35" t="s">
        <v>331</v>
      </c>
      <c r="D44" s="36" t="s">
        <v>332</v>
      </c>
      <c r="E44" s="36" t="s">
        <v>339</v>
      </c>
      <c r="F44" s="35" t="s">
        <v>334</v>
      </c>
      <c r="G44" s="35" t="s">
        <v>335</v>
      </c>
      <c r="H44" s="35"/>
      <c r="I44" s="35" t="s">
        <v>77</v>
      </c>
      <c r="J44" s="35" t="s">
        <v>340</v>
      </c>
      <c r="K44" s="37">
        <v>44301</v>
      </c>
      <c r="L44" s="35"/>
      <c r="M44" s="35"/>
      <c r="N44" s="35"/>
      <c r="O44" s="35"/>
      <c r="P44" s="35">
        <v>149.9</v>
      </c>
      <c r="Q44" s="35"/>
      <c r="R44" s="31">
        <v>3</v>
      </c>
      <c r="S44" s="35"/>
      <c r="T44" s="35"/>
      <c r="U44" s="35" t="s">
        <v>87</v>
      </c>
      <c r="V44" s="35" t="s">
        <v>109</v>
      </c>
      <c r="W44" s="35" t="s">
        <v>125</v>
      </c>
      <c r="X44" s="35" t="s">
        <v>108</v>
      </c>
      <c r="Y44" s="35"/>
      <c r="Z44" s="31" t="s">
        <v>101</v>
      </c>
      <c r="AA44" s="31" t="s">
        <v>102</v>
      </c>
      <c r="AB44" s="31" t="s">
        <v>84</v>
      </c>
      <c r="AC44" s="35" t="s">
        <v>85</v>
      </c>
      <c r="AD44" s="32" t="s">
        <v>103</v>
      </c>
      <c r="AE44" s="32" t="s">
        <v>337</v>
      </c>
      <c r="AF44" s="32" t="s">
        <v>338</v>
      </c>
      <c r="AG44" s="28"/>
      <c r="AH44" s="28"/>
    </row>
    <row r="45" spans="1:34" x14ac:dyDescent="0.3">
      <c r="A45" s="35" t="s">
        <v>86</v>
      </c>
      <c r="B45" s="36" t="s">
        <v>110</v>
      </c>
      <c r="C45" s="35" t="s">
        <v>331</v>
      </c>
      <c r="D45" s="36" t="s">
        <v>332</v>
      </c>
      <c r="E45" s="36" t="s">
        <v>341</v>
      </c>
      <c r="F45" s="35" t="s">
        <v>334</v>
      </c>
      <c r="G45" s="35" t="s">
        <v>335</v>
      </c>
      <c r="H45" s="35"/>
      <c r="I45" s="35" t="s">
        <v>77</v>
      </c>
      <c r="J45" s="35" t="s">
        <v>342</v>
      </c>
      <c r="K45" s="37">
        <v>44301</v>
      </c>
      <c r="L45" s="35"/>
      <c r="M45" s="35"/>
      <c r="N45" s="35"/>
      <c r="O45" s="35"/>
      <c r="P45" s="35">
        <v>149.9</v>
      </c>
      <c r="Q45" s="35"/>
      <c r="R45" s="31">
        <v>2</v>
      </c>
      <c r="S45" s="35"/>
      <c r="T45" s="35"/>
      <c r="U45" s="35" t="s">
        <v>87</v>
      </c>
      <c r="V45" s="35" t="s">
        <v>109</v>
      </c>
      <c r="W45" s="35" t="s">
        <v>125</v>
      </c>
      <c r="X45" s="35" t="s">
        <v>108</v>
      </c>
      <c r="Y45" s="35"/>
      <c r="Z45" s="31" t="s">
        <v>101</v>
      </c>
      <c r="AA45" s="31" t="s">
        <v>102</v>
      </c>
      <c r="AB45" s="31" t="s">
        <v>82</v>
      </c>
      <c r="AC45" s="35" t="s">
        <v>83</v>
      </c>
      <c r="AD45" s="32" t="s">
        <v>103</v>
      </c>
      <c r="AE45" s="32" t="s">
        <v>337</v>
      </c>
      <c r="AF45" s="32" t="s">
        <v>338</v>
      </c>
      <c r="AG45" s="28"/>
      <c r="AH45" s="28"/>
    </row>
    <row r="46" spans="1:34" x14ac:dyDescent="0.3">
      <c r="A46" s="35" t="s">
        <v>86</v>
      </c>
      <c r="B46" s="36" t="s">
        <v>110</v>
      </c>
      <c r="C46" s="35" t="s">
        <v>331</v>
      </c>
      <c r="D46" s="36" t="s">
        <v>332</v>
      </c>
      <c r="E46" s="36" t="s">
        <v>343</v>
      </c>
      <c r="F46" s="35" t="s">
        <v>334</v>
      </c>
      <c r="G46" s="35" t="s">
        <v>335</v>
      </c>
      <c r="H46" s="35"/>
      <c r="I46" s="35" t="s">
        <v>77</v>
      </c>
      <c r="J46" s="35" t="s">
        <v>344</v>
      </c>
      <c r="K46" s="37">
        <v>44301</v>
      </c>
      <c r="L46" s="35"/>
      <c r="M46" s="35"/>
      <c r="N46" s="35"/>
      <c r="O46" s="35"/>
      <c r="P46" s="35">
        <v>149.9</v>
      </c>
      <c r="Q46" s="35"/>
      <c r="R46" s="31">
        <v>1</v>
      </c>
      <c r="S46" s="35"/>
      <c r="T46" s="35"/>
      <c r="U46" s="35" t="s">
        <v>87</v>
      </c>
      <c r="V46" s="35" t="s">
        <v>109</v>
      </c>
      <c r="W46" s="35" t="s">
        <v>125</v>
      </c>
      <c r="X46" s="35" t="s">
        <v>108</v>
      </c>
      <c r="Y46" s="35"/>
      <c r="Z46" s="31" t="s">
        <v>101</v>
      </c>
      <c r="AA46" s="31" t="s">
        <v>102</v>
      </c>
      <c r="AB46" s="31" t="s">
        <v>91</v>
      </c>
      <c r="AC46" s="35" t="s">
        <v>92</v>
      </c>
      <c r="AD46" s="32" t="s">
        <v>103</v>
      </c>
      <c r="AE46" s="32" t="s">
        <v>337</v>
      </c>
      <c r="AF46" s="32" t="s">
        <v>338</v>
      </c>
      <c r="AG46" s="28"/>
      <c r="AH46" s="28"/>
    </row>
    <row r="47" spans="1:34" x14ac:dyDescent="0.3">
      <c r="A47" s="35" t="s">
        <v>86</v>
      </c>
      <c r="B47" s="36" t="s">
        <v>110</v>
      </c>
      <c r="C47" s="35" t="s">
        <v>345</v>
      </c>
      <c r="D47" s="36" t="s">
        <v>346</v>
      </c>
      <c r="E47" s="36" t="s">
        <v>347</v>
      </c>
      <c r="F47" s="35" t="s">
        <v>348</v>
      </c>
      <c r="G47" s="35" t="s">
        <v>349</v>
      </c>
      <c r="H47" s="35"/>
      <c r="I47" s="35" t="s">
        <v>77</v>
      </c>
      <c r="J47" s="35" t="s">
        <v>350</v>
      </c>
      <c r="K47" s="37">
        <v>44301</v>
      </c>
      <c r="L47" s="35"/>
      <c r="M47" s="35"/>
      <c r="N47" s="35"/>
      <c r="O47" s="35"/>
      <c r="P47" s="35">
        <v>79.900000000000006</v>
      </c>
      <c r="Q47" s="35"/>
      <c r="R47" s="31">
        <v>2</v>
      </c>
      <c r="S47" s="35"/>
      <c r="T47" s="35"/>
      <c r="U47" s="35" t="s">
        <v>87</v>
      </c>
      <c r="V47" s="35" t="s">
        <v>104</v>
      </c>
      <c r="W47" s="35" t="s">
        <v>199</v>
      </c>
      <c r="X47" s="35" t="s">
        <v>96</v>
      </c>
      <c r="Y47" s="35"/>
      <c r="Z47" s="31" t="s">
        <v>97</v>
      </c>
      <c r="AA47" s="31" t="s">
        <v>98</v>
      </c>
      <c r="AB47" s="31" t="s">
        <v>79</v>
      </c>
      <c r="AC47" s="35" t="s">
        <v>80</v>
      </c>
      <c r="AD47" s="32" t="s">
        <v>99</v>
      </c>
      <c r="AE47" s="32" t="s">
        <v>351</v>
      </c>
      <c r="AF47" s="32" t="s">
        <v>352</v>
      </c>
      <c r="AG47" s="28"/>
      <c r="AH47" s="28"/>
    </row>
    <row r="48" spans="1:34" x14ac:dyDescent="0.3">
      <c r="A48" s="35" t="s">
        <v>86</v>
      </c>
      <c r="B48" s="36" t="s">
        <v>110</v>
      </c>
      <c r="C48" s="35" t="s">
        <v>345</v>
      </c>
      <c r="D48" s="36" t="s">
        <v>346</v>
      </c>
      <c r="E48" s="36" t="s">
        <v>353</v>
      </c>
      <c r="F48" s="35" t="s">
        <v>348</v>
      </c>
      <c r="G48" s="35" t="s">
        <v>349</v>
      </c>
      <c r="H48" s="35"/>
      <c r="I48" s="35" t="s">
        <v>77</v>
      </c>
      <c r="J48" s="35" t="s">
        <v>354</v>
      </c>
      <c r="K48" s="37">
        <v>44301</v>
      </c>
      <c r="L48" s="35"/>
      <c r="M48" s="35"/>
      <c r="N48" s="35"/>
      <c r="O48" s="35"/>
      <c r="P48" s="35">
        <v>79.900000000000006</v>
      </c>
      <c r="Q48" s="35"/>
      <c r="R48" s="31">
        <v>3</v>
      </c>
      <c r="S48" s="35"/>
      <c r="T48" s="35"/>
      <c r="U48" s="35" t="s">
        <v>87</v>
      </c>
      <c r="V48" s="35" t="s">
        <v>104</v>
      </c>
      <c r="W48" s="35" t="s">
        <v>199</v>
      </c>
      <c r="X48" s="35" t="s">
        <v>96</v>
      </c>
      <c r="Y48" s="35"/>
      <c r="Z48" s="31" t="s">
        <v>97</v>
      </c>
      <c r="AA48" s="31" t="s">
        <v>98</v>
      </c>
      <c r="AB48" s="31" t="s">
        <v>84</v>
      </c>
      <c r="AC48" s="35" t="s">
        <v>85</v>
      </c>
      <c r="AD48" s="32" t="s">
        <v>99</v>
      </c>
      <c r="AE48" s="32" t="s">
        <v>351</v>
      </c>
      <c r="AF48" s="32" t="s">
        <v>352</v>
      </c>
      <c r="AG48" s="28"/>
      <c r="AH48" s="28"/>
    </row>
    <row r="49" spans="1:34" x14ac:dyDescent="0.3">
      <c r="A49" s="35" t="s">
        <v>86</v>
      </c>
      <c r="B49" s="36" t="s">
        <v>110</v>
      </c>
      <c r="C49" s="35" t="s">
        <v>345</v>
      </c>
      <c r="D49" s="36" t="s">
        <v>346</v>
      </c>
      <c r="E49" s="36" t="s">
        <v>355</v>
      </c>
      <c r="F49" s="35" t="s">
        <v>348</v>
      </c>
      <c r="G49" s="35" t="s">
        <v>349</v>
      </c>
      <c r="H49" s="35"/>
      <c r="I49" s="35" t="s">
        <v>77</v>
      </c>
      <c r="J49" s="35" t="s">
        <v>356</v>
      </c>
      <c r="K49" s="37">
        <v>44301</v>
      </c>
      <c r="L49" s="35"/>
      <c r="M49" s="35"/>
      <c r="N49" s="35"/>
      <c r="O49" s="35"/>
      <c r="P49" s="35">
        <v>79.900000000000006</v>
      </c>
      <c r="Q49" s="35"/>
      <c r="R49" s="31">
        <v>2</v>
      </c>
      <c r="S49" s="35"/>
      <c r="T49" s="35"/>
      <c r="U49" s="35" t="s">
        <v>87</v>
      </c>
      <c r="V49" s="35" t="s">
        <v>104</v>
      </c>
      <c r="W49" s="35" t="s">
        <v>199</v>
      </c>
      <c r="X49" s="35" t="s">
        <v>96</v>
      </c>
      <c r="Y49" s="35"/>
      <c r="Z49" s="31" t="s">
        <v>97</v>
      </c>
      <c r="AA49" s="31" t="s">
        <v>98</v>
      </c>
      <c r="AB49" s="31" t="s">
        <v>82</v>
      </c>
      <c r="AC49" s="35" t="s">
        <v>83</v>
      </c>
      <c r="AD49" s="32" t="s">
        <v>99</v>
      </c>
      <c r="AE49" s="32" t="s">
        <v>351</v>
      </c>
      <c r="AF49" s="32" t="s">
        <v>352</v>
      </c>
      <c r="AG49" s="28"/>
      <c r="AH49" s="28"/>
    </row>
    <row r="50" spans="1:34" x14ac:dyDescent="0.3">
      <c r="A50" s="35" t="s">
        <v>86</v>
      </c>
      <c r="B50" s="36" t="s">
        <v>110</v>
      </c>
      <c r="C50" s="35" t="s">
        <v>345</v>
      </c>
      <c r="D50" s="36" t="s">
        <v>346</v>
      </c>
      <c r="E50" s="36" t="s">
        <v>357</v>
      </c>
      <c r="F50" s="35" t="s">
        <v>348</v>
      </c>
      <c r="G50" s="35" t="s">
        <v>349</v>
      </c>
      <c r="H50" s="35"/>
      <c r="I50" s="35" t="s">
        <v>77</v>
      </c>
      <c r="J50" s="35" t="s">
        <v>358</v>
      </c>
      <c r="K50" s="37">
        <v>44301</v>
      </c>
      <c r="L50" s="35"/>
      <c r="M50" s="35"/>
      <c r="N50" s="35"/>
      <c r="O50" s="35"/>
      <c r="P50" s="35">
        <v>79.900000000000006</v>
      </c>
      <c r="Q50" s="35"/>
      <c r="R50" s="31">
        <v>1</v>
      </c>
      <c r="S50" s="35"/>
      <c r="T50" s="35"/>
      <c r="U50" s="35" t="s">
        <v>87</v>
      </c>
      <c r="V50" s="35" t="s">
        <v>104</v>
      </c>
      <c r="W50" s="35" t="s">
        <v>199</v>
      </c>
      <c r="X50" s="35" t="s">
        <v>96</v>
      </c>
      <c r="Y50" s="35"/>
      <c r="Z50" s="31" t="s">
        <v>97</v>
      </c>
      <c r="AA50" s="31" t="s">
        <v>98</v>
      </c>
      <c r="AB50" s="31" t="s">
        <v>91</v>
      </c>
      <c r="AC50" s="35" t="s">
        <v>92</v>
      </c>
      <c r="AD50" s="32" t="s">
        <v>99</v>
      </c>
      <c r="AE50" s="32" t="s">
        <v>351</v>
      </c>
      <c r="AF50" s="32" t="s">
        <v>352</v>
      </c>
      <c r="AG50" s="28"/>
      <c r="AH50" s="28"/>
    </row>
    <row r="51" spans="1:34" x14ac:dyDescent="0.3">
      <c r="A51" s="35" t="s">
        <v>86</v>
      </c>
      <c r="B51" s="36" t="s">
        <v>110</v>
      </c>
      <c r="C51" s="35" t="s">
        <v>359</v>
      </c>
      <c r="D51" s="36" t="s">
        <v>360</v>
      </c>
      <c r="E51" s="36" t="s">
        <v>361</v>
      </c>
      <c r="F51" s="35" t="s">
        <v>362</v>
      </c>
      <c r="G51" s="35" t="s">
        <v>363</v>
      </c>
      <c r="H51" s="35"/>
      <c r="I51" s="35" t="s">
        <v>77</v>
      </c>
      <c r="J51" s="35" t="s">
        <v>364</v>
      </c>
      <c r="K51" s="37">
        <v>44301</v>
      </c>
      <c r="L51" s="35"/>
      <c r="M51" s="35"/>
      <c r="N51" s="35"/>
      <c r="O51" s="35"/>
      <c r="P51" s="35">
        <v>69.900000000000006</v>
      </c>
      <c r="Q51" s="35"/>
      <c r="R51" s="31">
        <v>1</v>
      </c>
      <c r="S51" s="35"/>
      <c r="T51" s="35"/>
      <c r="U51" s="35" t="s">
        <v>87</v>
      </c>
      <c r="V51" s="35" t="s">
        <v>104</v>
      </c>
      <c r="W51" s="35" t="s">
        <v>365</v>
      </c>
      <c r="X51" s="35" t="s">
        <v>108</v>
      </c>
      <c r="Y51" s="35"/>
      <c r="Z51" s="31" t="s">
        <v>93</v>
      </c>
      <c r="AA51" s="31" t="s">
        <v>94</v>
      </c>
      <c r="AB51" s="31" t="s">
        <v>79</v>
      </c>
      <c r="AC51" s="35" t="s">
        <v>80</v>
      </c>
      <c r="AD51" s="32" t="s">
        <v>95</v>
      </c>
      <c r="AE51" s="32" t="s">
        <v>366</v>
      </c>
      <c r="AF51" s="32" t="s">
        <v>367</v>
      </c>
      <c r="AG51" s="28"/>
      <c r="AH51" s="28"/>
    </row>
    <row r="52" spans="1:34" x14ac:dyDescent="0.3">
      <c r="A52" s="35" t="s">
        <v>86</v>
      </c>
      <c r="B52" s="36" t="s">
        <v>110</v>
      </c>
      <c r="C52" s="35" t="s">
        <v>359</v>
      </c>
      <c r="D52" s="36" t="s">
        <v>360</v>
      </c>
      <c r="E52" s="36" t="s">
        <v>368</v>
      </c>
      <c r="F52" s="35" t="s">
        <v>362</v>
      </c>
      <c r="G52" s="35" t="s">
        <v>363</v>
      </c>
      <c r="H52" s="35"/>
      <c r="I52" s="35" t="s">
        <v>77</v>
      </c>
      <c r="J52" s="35" t="s">
        <v>369</v>
      </c>
      <c r="K52" s="37">
        <v>44301</v>
      </c>
      <c r="L52" s="35"/>
      <c r="M52" s="35"/>
      <c r="N52" s="35"/>
      <c r="O52" s="35"/>
      <c r="P52" s="35">
        <v>69.900000000000006</v>
      </c>
      <c r="Q52" s="35"/>
      <c r="R52" s="31">
        <v>3</v>
      </c>
      <c r="S52" s="35"/>
      <c r="T52" s="35"/>
      <c r="U52" s="35" t="s">
        <v>87</v>
      </c>
      <c r="V52" s="35" t="s">
        <v>104</v>
      </c>
      <c r="W52" s="35" t="s">
        <v>365</v>
      </c>
      <c r="X52" s="35" t="s">
        <v>108</v>
      </c>
      <c r="Y52" s="35"/>
      <c r="Z52" s="31" t="s">
        <v>93</v>
      </c>
      <c r="AA52" s="31" t="s">
        <v>94</v>
      </c>
      <c r="AB52" s="31" t="s">
        <v>84</v>
      </c>
      <c r="AC52" s="35" t="s">
        <v>85</v>
      </c>
      <c r="AD52" s="32" t="s">
        <v>95</v>
      </c>
      <c r="AE52" s="32" t="s">
        <v>366</v>
      </c>
      <c r="AF52" s="32" t="s">
        <v>367</v>
      </c>
      <c r="AG52" s="28"/>
      <c r="AH52" s="28"/>
    </row>
    <row r="53" spans="1:34" x14ac:dyDescent="0.3">
      <c r="A53" s="35" t="s">
        <v>86</v>
      </c>
      <c r="B53" s="36" t="s">
        <v>110</v>
      </c>
      <c r="C53" s="35" t="s">
        <v>359</v>
      </c>
      <c r="D53" s="36" t="s">
        <v>360</v>
      </c>
      <c r="E53" s="36" t="s">
        <v>370</v>
      </c>
      <c r="F53" s="35" t="s">
        <v>362</v>
      </c>
      <c r="G53" s="35" t="s">
        <v>363</v>
      </c>
      <c r="H53" s="35"/>
      <c r="I53" s="35" t="s">
        <v>77</v>
      </c>
      <c r="J53" s="35" t="s">
        <v>371</v>
      </c>
      <c r="K53" s="37">
        <v>44301</v>
      </c>
      <c r="L53" s="35"/>
      <c r="M53" s="35"/>
      <c r="N53" s="35"/>
      <c r="O53" s="35"/>
      <c r="P53" s="35">
        <v>69.900000000000006</v>
      </c>
      <c r="Q53" s="35"/>
      <c r="R53" s="31">
        <v>2</v>
      </c>
      <c r="S53" s="35"/>
      <c r="T53" s="35"/>
      <c r="U53" s="35" t="s">
        <v>87</v>
      </c>
      <c r="V53" s="35" t="s">
        <v>104</v>
      </c>
      <c r="W53" s="35" t="s">
        <v>365</v>
      </c>
      <c r="X53" s="35" t="s">
        <v>108</v>
      </c>
      <c r="Y53" s="35"/>
      <c r="Z53" s="31" t="s">
        <v>93</v>
      </c>
      <c r="AA53" s="31" t="s">
        <v>94</v>
      </c>
      <c r="AB53" s="31" t="s">
        <v>82</v>
      </c>
      <c r="AC53" s="35" t="s">
        <v>83</v>
      </c>
      <c r="AD53" s="32" t="s">
        <v>95</v>
      </c>
      <c r="AE53" s="32" t="s">
        <v>366</v>
      </c>
      <c r="AF53" s="32" t="s">
        <v>367</v>
      </c>
      <c r="AG53" s="28"/>
      <c r="AH53" s="28"/>
    </row>
    <row r="54" spans="1:34" x14ac:dyDescent="0.3">
      <c r="A54" s="35" t="s">
        <v>86</v>
      </c>
      <c r="B54" s="36" t="s">
        <v>110</v>
      </c>
      <c r="C54" s="35" t="s">
        <v>359</v>
      </c>
      <c r="D54" s="36" t="s">
        <v>360</v>
      </c>
      <c r="E54" s="36" t="s">
        <v>372</v>
      </c>
      <c r="F54" s="35" t="s">
        <v>362</v>
      </c>
      <c r="G54" s="35" t="s">
        <v>363</v>
      </c>
      <c r="H54" s="35"/>
      <c r="I54" s="35" t="s">
        <v>77</v>
      </c>
      <c r="J54" s="35" t="s">
        <v>373</v>
      </c>
      <c r="K54" s="37">
        <v>44301</v>
      </c>
      <c r="L54" s="35"/>
      <c r="M54" s="35"/>
      <c r="N54" s="35"/>
      <c r="O54" s="35"/>
      <c r="P54" s="35">
        <v>69.900000000000006</v>
      </c>
      <c r="Q54" s="35"/>
      <c r="R54" s="31">
        <v>1</v>
      </c>
      <c r="S54" s="35"/>
      <c r="T54" s="35"/>
      <c r="U54" s="35" t="s">
        <v>87</v>
      </c>
      <c r="V54" s="35" t="s">
        <v>104</v>
      </c>
      <c r="W54" s="35" t="s">
        <v>365</v>
      </c>
      <c r="X54" s="35" t="s">
        <v>108</v>
      </c>
      <c r="Y54" s="35"/>
      <c r="Z54" s="31" t="s">
        <v>93</v>
      </c>
      <c r="AA54" s="31" t="s">
        <v>94</v>
      </c>
      <c r="AB54" s="31" t="s">
        <v>91</v>
      </c>
      <c r="AC54" s="35" t="s">
        <v>92</v>
      </c>
      <c r="AD54" s="32" t="s">
        <v>95</v>
      </c>
      <c r="AE54" s="32" t="s">
        <v>366</v>
      </c>
      <c r="AF54" s="32" t="s">
        <v>367</v>
      </c>
      <c r="AG54" s="28"/>
      <c r="AH54" s="28"/>
    </row>
    <row r="55" spans="1:34" x14ac:dyDescent="0.3">
      <c r="A55" s="35" t="s">
        <v>86</v>
      </c>
      <c r="B55" s="36" t="s">
        <v>110</v>
      </c>
      <c r="C55" s="35" t="s">
        <v>374</v>
      </c>
      <c r="D55" s="36" t="s">
        <v>375</v>
      </c>
      <c r="E55" s="36" t="s">
        <v>376</v>
      </c>
      <c r="F55" s="35" t="s">
        <v>362</v>
      </c>
      <c r="G55" s="35" t="s">
        <v>363</v>
      </c>
      <c r="H55" s="35"/>
      <c r="I55" s="35" t="s">
        <v>77</v>
      </c>
      <c r="J55" s="35" t="s">
        <v>377</v>
      </c>
      <c r="K55" s="37">
        <v>44301</v>
      </c>
      <c r="L55" s="35"/>
      <c r="M55" s="35"/>
      <c r="N55" s="35"/>
      <c r="O55" s="35"/>
      <c r="P55" s="35">
        <v>69.900000000000006</v>
      </c>
      <c r="Q55" s="35"/>
      <c r="R55" s="31">
        <v>2</v>
      </c>
      <c r="S55" s="35"/>
      <c r="T55" s="35"/>
      <c r="U55" s="35" t="s">
        <v>87</v>
      </c>
      <c r="V55" s="35" t="s">
        <v>104</v>
      </c>
      <c r="W55" s="35" t="s">
        <v>365</v>
      </c>
      <c r="X55" s="35" t="s">
        <v>108</v>
      </c>
      <c r="Y55" s="35"/>
      <c r="Z55" s="31" t="s">
        <v>231</v>
      </c>
      <c r="AA55" s="31" t="s">
        <v>232</v>
      </c>
      <c r="AB55" s="31" t="s">
        <v>79</v>
      </c>
      <c r="AC55" s="35" t="s">
        <v>80</v>
      </c>
      <c r="AD55" s="32" t="s">
        <v>233</v>
      </c>
      <c r="AE55" s="32" t="s">
        <v>378</v>
      </c>
      <c r="AF55" s="32" t="s">
        <v>379</v>
      </c>
      <c r="AG55" s="28"/>
      <c r="AH55" s="28"/>
    </row>
    <row r="56" spans="1:34" x14ac:dyDescent="0.3">
      <c r="A56" s="35" t="s">
        <v>86</v>
      </c>
      <c r="B56" s="36" t="s">
        <v>110</v>
      </c>
      <c r="C56" s="35" t="s">
        <v>374</v>
      </c>
      <c r="D56" s="36" t="s">
        <v>375</v>
      </c>
      <c r="E56" s="36" t="s">
        <v>380</v>
      </c>
      <c r="F56" s="35" t="s">
        <v>362</v>
      </c>
      <c r="G56" s="35" t="s">
        <v>363</v>
      </c>
      <c r="H56" s="35"/>
      <c r="I56" s="35" t="s">
        <v>77</v>
      </c>
      <c r="J56" s="35" t="s">
        <v>381</v>
      </c>
      <c r="K56" s="37">
        <v>44301</v>
      </c>
      <c r="L56" s="35"/>
      <c r="M56" s="35"/>
      <c r="N56" s="35"/>
      <c r="O56" s="35"/>
      <c r="P56" s="35">
        <v>69.900000000000006</v>
      </c>
      <c r="Q56" s="35"/>
      <c r="R56" s="31">
        <v>3</v>
      </c>
      <c r="S56" s="35"/>
      <c r="T56" s="35"/>
      <c r="U56" s="35" t="s">
        <v>87</v>
      </c>
      <c r="V56" s="35" t="s">
        <v>104</v>
      </c>
      <c r="W56" s="35" t="s">
        <v>365</v>
      </c>
      <c r="X56" s="35" t="s">
        <v>108</v>
      </c>
      <c r="Y56" s="35"/>
      <c r="Z56" s="31" t="s">
        <v>231</v>
      </c>
      <c r="AA56" s="31" t="s">
        <v>232</v>
      </c>
      <c r="AB56" s="31" t="s">
        <v>84</v>
      </c>
      <c r="AC56" s="35" t="s">
        <v>85</v>
      </c>
      <c r="AD56" s="32" t="s">
        <v>233</v>
      </c>
      <c r="AE56" s="32" t="s">
        <v>378</v>
      </c>
      <c r="AF56" s="32" t="s">
        <v>379</v>
      </c>
      <c r="AG56" s="28"/>
      <c r="AH56" s="28"/>
    </row>
    <row r="57" spans="1:34" x14ac:dyDescent="0.3">
      <c r="A57" s="35" t="s">
        <v>86</v>
      </c>
      <c r="B57" s="36" t="s">
        <v>110</v>
      </c>
      <c r="C57" s="35" t="s">
        <v>374</v>
      </c>
      <c r="D57" s="36" t="s">
        <v>375</v>
      </c>
      <c r="E57" s="36" t="s">
        <v>382</v>
      </c>
      <c r="F57" s="35" t="s">
        <v>362</v>
      </c>
      <c r="G57" s="35" t="s">
        <v>363</v>
      </c>
      <c r="H57" s="35"/>
      <c r="I57" s="35" t="s">
        <v>77</v>
      </c>
      <c r="J57" s="35" t="s">
        <v>383</v>
      </c>
      <c r="K57" s="37">
        <v>44301</v>
      </c>
      <c r="L57" s="35"/>
      <c r="M57" s="35"/>
      <c r="N57" s="35"/>
      <c r="O57" s="35"/>
      <c r="P57" s="35">
        <v>69.900000000000006</v>
      </c>
      <c r="Q57" s="35"/>
      <c r="R57" s="31">
        <v>2</v>
      </c>
      <c r="S57" s="35"/>
      <c r="T57" s="35"/>
      <c r="U57" s="35" t="s">
        <v>87</v>
      </c>
      <c r="V57" s="35" t="s">
        <v>104</v>
      </c>
      <c r="W57" s="35" t="s">
        <v>365</v>
      </c>
      <c r="X57" s="35" t="s">
        <v>108</v>
      </c>
      <c r="Y57" s="35"/>
      <c r="Z57" s="31" t="s">
        <v>231</v>
      </c>
      <c r="AA57" s="31" t="s">
        <v>232</v>
      </c>
      <c r="AB57" s="31" t="s">
        <v>82</v>
      </c>
      <c r="AC57" s="35" t="s">
        <v>83</v>
      </c>
      <c r="AD57" s="32" t="s">
        <v>233</v>
      </c>
      <c r="AE57" s="32" t="s">
        <v>378</v>
      </c>
      <c r="AF57" s="32" t="s">
        <v>379</v>
      </c>
      <c r="AG57" s="28"/>
      <c r="AH57" s="28"/>
    </row>
    <row r="58" spans="1:34" x14ac:dyDescent="0.3">
      <c r="A58" s="35" t="s">
        <v>86</v>
      </c>
      <c r="B58" s="36" t="s">
        <v>110</v>
      </c>
      <c r="C58" s="35" t="s">
        <v>374</v>
      </c>
      <c r="D58" s="36" t="s">
        <v>375</v>
      </c>
      <c r="E58" s="36" t="s">
        <v>384</v>
      </c>
      <c r="F58" s="35" t="s">
        <v>362</v>
      </c>
      <c r="G58" s="35" t="s">
        <v>363</v>
      </c>
      <c r="H58" s="35"/>
      <c r="I58" s="35" t="s">
        <v>77</v>
      </c>
      <c r="J58" s="35" t="s">
        <v>385</v>
      </c>
      <c r="K58" s="37">
        <v>44301</v>
      </c>
      <c r="L58" s="35"/>
      <c r="M58" s="35"/>
      <c r="N58" s="35"/>
      <c r="O58" s="35"/>
      <c r="P58" s="35">
        <v>69.900000000000006</v>
      </c>
      <c r="Q58" s="35"/>
      <c r="R58" s="31">
        <v>1</v>
      </c>
      <c r="S58" s="35"/>
      <c r="T58" s="35"/>
      <c r="U58" s="35" t="s">
        <v>87</v>
      </c>
      <c r="V58" s="35" t="s">
        <v>104</v>
      </c>
      <c r="W58" s="35" t="s">
        <v>365</v>
      </c>
      <c r="X58" s="35" t="s">
        <v>108</v>
      </c>
      <c r="Y58" s="35"/>
      <c r="Z58" s="31" t="s">
        <v>231</v>
      </c>
      <c r="AA58" s="31" t="s">
        <v>232</v>
      </c>
      <c r="AB58" s="31" t="s">
        <v>91</v>
      </c>
      <c r="AC58" s="35" t="s">
        <v>92</v>
      </c>
      <c r="AD58" s="32" t="s">
        <v>233</v>
      </c>
      <c r="AE58" s="32" t="s">
        <v>378</v>
      </c>
      <c r="AF58" s="32" t="s">
        <v>379</v>
      </c>
      <c r="AG58" s="28"/>
      <c r="AH58" s="28"/>
    </row>
    <row r="59" spans="1:34" x14ac:dyDescent="0.3">
      <c r="A59" s="35" t="s">
        <v>86</v>
      </c>
      <c r="B59" s="36" t="s">
        <v>110</v>
      </c>
      <c r="C59" s="35" t="s">
        <v>386</v>
      </c>
      <c r="D59" s="36" t="s">
        <v>387</v>
      </c>
      <c r="E59" s="36" t="s">
        <v>388</v>
      </c>
      <c r="F59" s="35" t="s">
        <v>362</v>
      </c>
      <c r="G59" s="35" t="s">
        <v>363</v>
      </c>
      <c r="H59" s="35"/>
      <c r="I59" s="35" t="s">
        <v>77</v>
      </c>
      <c r="J59" s="35" t="s">
        <v>389</v>
      </c>
      <c r="K59" s="37">
        <v>44301</v>
      </c>
      <c r="L59" s="35"/>
      <c r="M59" s="35"/>
      <c r="N59" s="35"/>
      <c r="O59" s="35"/>
      <c r="P59" s="35">
        <v>69.900000000000006</v>
      </c>
      <c r="Q59" s="35"/>
      <c r="R59" s="31">
        <v>1</v>
      </c>
      <c r="S59" s="35"/>
      <c r="T59" s="35"/>
      <c r="U59" s="35" t="s">
        <v>87</v>
      </c>
      <c r="V59" s="35" t="s">
        <v>104</v>
      </c>
      <c r="W59" s="35" t="s">
        <v>365</v>
      </c>
      <c r="X59" s="35" t="s">
        <v>108</v>
      </c>
      <c r="Y59" s="35"/>
      <c r="Z59" s="31" t="s">
        <v>390</v>
      </c>
      <c r="AA59" s="31" t="s">
        <v>391</v>
      </c>
      <c r="AB59" s="31" t="s">
        <v>79</v>
      </c>
      <c r="AC59" s="35" t="s">
        <v>80</v>
      </c>
      <c r="AD59" s="32" t="s">
        <v>392</v>
      </c>
      <c r="AE59" s="32" t="s">
        <v>393</v>
      </c>
      <c r="AF59" s="32" t="s">
        <v>394</v>
      </c>
      <c r="AG59" s="28"/>
      <c r="AH59" s="28"/>
    </row>
    <row r="60" spans="1:34" x14ac:dyDescent="0.3">
      <c r="A60" s="35" t="s">
        <v>86</v>
      </c>
      <c r="B60" s="36" t="s">
        <v>110</v>
      </c>
      <c r="C60" s="35" t="s">
        <v>386</v>
      </c>
      <c r="D60" s="36" t="s">
        <v>387</v>
      </c>
      <c r="E60" s="36" t="s">
        <v>395</v>
      </c>
      <c r="F60" s="35" t="s">
        <v>362</v>
      </c>
      <c r="G60" s="35" t="s">
        <v>363</v>
      </c>
      <c r="H60" s="35"/>
      <c r="I60" s="35" t="s">
        <v>77</v>
      </c>
      <c r="J60" s="35" t="s">
        <v>396</v>
      </c>
      <c r="K60" s="37">
        <v>44301</v>
      </c>
      <c r="L60" s="35"/>
      <c r="M60" s="35"/>
      <c r="N60" s="35"/>
      <c r="O60" s="35"/>
      <c r="P60" s="35">
        <v>69.900000000000006</v>
      </c>
      <c r="Q60" s="35"/>
      <c r="R60" s="31">
        <v>3</v>
      </c>
      <c r="S60" s="35"/>
      <c r="T60" s="35"/>
      <c r="U60" s="35" t="s">
        <v>87</v>
      </c>
      <c r="V60" s="35" t="s">
        <v>104</v>
      </c>
      <c r="W60" s="35" t="s">
        <v>365</v>
      </c>
      <c r="X60" s="35" t="s">
        <v>108</v>
      </c>
      <c r="Y60" s="35"/>
      <c r="Z60" s="31" t="s">
        <v>390</v>
      </c>
      <c r="AA60" s="31" t="s">
        <v>391</v>
      </c>
      <c r="AB60" s="31" t="s">
        <v>84</v>
      </c>
      <c r="AC60" s="35" t="s">
        <v>85</v>
      </c>
      <c r="AD60" s="32" t="s">
        <v>392</v>
      </c>
      <c r="AE60" s="32" t="s">
        <v>393</v>
      </c>
      <c r="AF60" s="32" t="s">
        <v>394</v>
      </c>
      <c r="AG60" s="28"/>
      <c r="AH60" s="28"/>
    </row>
    <row r="61" spans="1:34" x14ac:dyDescent="0.3">
      <c r="A61" s="35" t="s">
        <v>86</v>
      </c>
      <c r="B61" s="36" t="s">
        <v>110</v>
      </c>
      <c r="C61" s="35" t="s">
        <v>386</v>
      </c>
      <c r="D61" s="36" t="s">
        <v>387</v>
      </c>
      <c r="E61" s="36" t="s">
        <v>397</v>
      </c>
      <c r="F61" s="35" t="s">
        <v>362</v>
      </c>
      <c r="G61" s="35" t="s">
        <v>363</v>
      </c>
      <c r="H61" s="35"/>
      <c r="I61" s="35" t="s">
        <v>77</v>
      </c>
      <c r="J61" s="35" t="s">
        <v>398</v>
      </c>
      <c r="K61" s="37">
        <v>44301</v>
      </c>
      <c r="L61" s="35"/>
      <c r="M61" s="35"/>
      <c r="N61" s="35"/>
      <c r="O61" s="35"/>
      <c r="P61" s="35">
        <v>69.900000000000006</v>
      </c>
      <c r="Q61" s="35"/>
      <c r="R61" s="31">
        <v>2</v>
      </c>
      <c r="S61" s="35"/>
      <c r="T61" s="35"/>
      <c r="U61" s="35" t="s">
        <v>87</v>
      </c>
      <c r="V61" s="35" t="s">
        <v>104</v>
      </c>
      <c r="W61" s="35" t="s">
        <v>365</v>
      </c>
      <c r="X61" s="35" t="s">
        <v>108</v>
      </c>
      <c r="Y61" s="35"/>
      <c r="Z61" s="31" t="s">
        <v>390</v>
      </c>
      <c r="AA61" s="31" t="s">
        <v>391</v>
      </c>
      <c r="AB61" s="31" t="s">
        <v>82</v>
      </c>
      <c r="AC61" s="35" t="s">
        <v>83</v>
      </c>
      <c r="AD61" s="32" t="s">
        <v>392</v>
      </c>
      <c r="AE61" s="32" t="s">
        <v>393</v>
      </c>
      <c r="AF61" s="32" t="s">
        <v>394</v>
      </c>
      <c r="AG61" s="28"/>
      <c r="AH61" s="28"/>
    </row>
    <row r="62" spans="1:34" x14ac:dyDescent="0.3">
      <c r="A62" s="35" t="s">
        <v>86</v>
      </c>
      <c r="B62" s="36" t="s">
        <v>110</v>
      </c>
      <c r="C62" s="35" t="s">
        <v>386</v>
      </c>
      <c r="D62" s="36" t="s">
        <v>387</v>
      </c>
      <c r="E62" s="36" t="s">
        <v>399</v>
      </c>
      <c r="F62" s="35" t="s">
        <v>362</v>
      </c>
      <c r="G62" s="35" t="s">
        <v>363</v>
      </c>
      <c r="H62" s="35"/>
      <c r="I62" s="35" t="s">
        <v>77</v>
      </c>
      <c r="J62" s="35" t="s">
        <v>400</v>
      </c>
      <c r="K62" s="37">
        <v>44301</v>
      </c>
      <c r="L62" s="35"/>
      <c r="M62" s="35"/>
      <c r="N62" s="35"/>
      <c r="O62" s="35"/>
      <c r="P62" s="35">
        <v>69.900000000000006</v>
      </c>
      <c r="Q62" s="35"/>
      <c r="R62" s="31">
        <v>1</v>
      </c>
      <c r="S62" s="35"/>
      <c r="T62" s="35"/>
      <c r="U62" s="35" t="s">
        <v>87</v>
      </c>
      <c r="V62" s="35" t="s">
        <v>104</v>
      </c>
      <c r="W62" s="35" t="s">
        <v>365</v>
      </c>
      <c r="X62" s="35" t="s">
        <v>108</v>
      </c>
      <c r="Y62" s="35"/>
      <c r="Z62" s="31" t="s">
        <v>390</v>
      </c>
      <c r="AA62" s="31" t="s">
        <v>391</v>
      </c>
      <c r="AB62" s="31" t="s">
        <v>91</v>
      </c>
      <c r="AC62" s="35" t="s">
        <v>92</v>
      </c>
      <c r="AD62" s="32" t="s">
        <v>392</v>
      </c>
      <c r="AE62" s="32" t="s">
        <v>393</v>
      </c>
      <c r="AF62" s="32" t="s">
        <v>394</v>
      </c>
      <c r="AG62" s="28"/>
      <c r="AH62" s="28"/>
    </row>
    <row r="63" spans="1:34" x14ac:dyDescent="0.3">
      <c r="A63" s="35" t="s">
        <v>74</v>
      </c>
      <c r="B63" s="36" t="s">
        <v>193</v>
      </c>
      <c r="C63" s="35" t="s">
        <v>401</v>
      </c>
      <c r="D63" s="36" t="s">
        <v>402</v>
      </c>
      <c r="E63" s="36" t="s">
        <v>403</v>
      </c>
      <c r="F63" s="35" t="s">
        <v>404</v>
      </c>
      <c r="G63" s="35" t="s">
        <v>405</v>
      </c>
      <c r="H63" s="35"/>
      <c r="I63" s="35" t="s">
        <v>77</v>
      </c>
      <c r="J63" s="35" t="s">
        <v>406</v>
      </c>
      <c r="K63" s="37">
        <v>44301</v>
      </c>
      <c r="L63" s="35"/>
      <c r="M63" s="35"/>
      <c r="N63" s="35"/>
      <c r="O63" s="35"/>
      <c r="P63" s="35">
        <v>229.9</v>
      </c>
      <c r="Q63" s="35"/>
      <c r="R63" s="31">
        <v>2</v>
      </c>
      <c r="S63" s="35"/>
      <c r="T63" s="35"/>
      <c r="U63" s="35" t="s">
        <v>117</v>
      </c>
      <c r="V63" s="35"/>
      <c r="W63" s="35" t="s">
        <v>198</v>
      </c>
      <c r="X63" s="35"/>
      <c r="Y63" s="35"/>
      <c r="Z63" s="31" t="s">
        <v>407</v>
      </c>
      <c r="AA63" s="31" t="s">
        <v>408</v>
      </c>
      <c r="AB63" s="31" t="s">
        <v>79</v>
      </c>
      <c r="AC63" s="35" t="s">
        <v>80</v>
      </c>
      <c r="AD63" s="32" t="s">
        <v>409</v>
      </c>
      <c r="AE63" s="32" t="s">
        <v>410</v>
      </c>
      <c r="AF63" s="32" t="s">
        <v>411</v>
      </c>
      <c r="AG63" s="28"/>
      <c r="AH63" s="28"/>
    </row>
    <row r="64" spans="1:34" x14ac:dyDescent="0.3">
      <c r="A64" s="35" t="s">
        <v>74</v>
      </c>
      <c r="B64" s="36" t="s">
        <v>193</v>
      </c>
      <c r="C64" s="35" t="s">
        <v>401</v>
      </c>
      <c r="D64" s="36" t="s">
        <v>402</v>
      </c>
      <c r="E64" s="36" t="s">
        <v>412</v>
      </c>
      <c r="F64" s="35" t="s">
        <v>404</v>
      </c>
      <c r="G64" s="35" t="s">
        <v>405</v>
      </c>
      <c r="H64" s="35"/>
      <c r="I64" s="35" t="s">
        <v>77</v>
      </c>
      <c r="J64" s="35" t="s">
        <v>413</v>
      </c>
      <c r="K64" s="37">
        <v>44301</v>
      </c>
      <c r="L64" s="35"/>
      <c r="M64" s="35"/>
      <c r="N64" s="35"/>
      <c r="O64" s="35"/>
      <c r="P64" s="35">
        <v>229.9</v>
      </c>
      <c r="Q64" s="35"/>
      <c r="R64" s="31">
        <v>2</v>
      </c>
      <c r="S64" s="35"/>
      <c r="T64" s="35"/>
      <c r="U64" s="35" t="s">
        <v>117</v>
      </c>
      <c r="V64" s="35"/>
      <c r="W64" s="35" t="s">
        <v>198</v>
      </c>
      <c r="X64" s="35"/>
      <c r="Y64" s="35"/>
      <c r="Z64" s="31" t="s">
        <v>407</v>
      </c>
      <c r="AA64" s="31" t="s">
        <v>408</v>
      </c>
      <c r="AB64" s="31" t="s">
        <v>84</v>
      </c>
      <c r="AC64" s="35" t="s">
        <v>85</v>
      </c>
      <c r="AD64" s="32" t="s">
        <v>409</v>
      </c>
      <c r="AE64" s="32" t="s">
        <v>410</v>
      </c>
      <c r="AF64" s="32" t="s">
        <v>411</v>
      </c>
      <c r="AG64" s="28"/>
      <c r="AH64" s="28"/>
    </row>
    <row r="65" spans="1:34" x14ac:dyDescent="0.3">
      <c r="A65" s="35" t="s">
        <v>74</v>
      </c>
      <c r="B65" s="36" t="s">
        <v>193</v>
      </c>
      <c r="C65" s="35" t="s">
        <v>401</v>
      </c>
      <c r="D65" s="36" t="s">
        <v>402</v>
      </c>
      <c r="E65" s="36" t="s">
        <v>414</v>
      </c>
      <c r="F65" s="35" t="s">
        <v>404</v>
      </c>
      <c r="G65" s="35" t="s">
        <v>405</v>
      </c>
      <c r="H65" s="35"/>
      <c r="I65" s="35" t="s">
        <v>77</v>
      </c>
      <c r="J65" s="35" t="s">
        <v>415</v>
      </c>
      <c r="K65" s="37">
        <v>44301</v>
      </c>
      <c r="L65" s="35"/>
      <c r="M65" s="35"/>
      <c r="N65" s="35"/>
      <c r="O65" s="35"/>
      <c r="P65" s="35">
        <v>229.9</v>
      </c>
      <c r="Q65" s="35"/>
      <c r="R65" s="31">
        <v>2</v>
      </c>
      <c r="S65" s="35"/>
      <c r="T65" s="35"/>
      <c r="U65" s="35" t="s">
        <v>117</v>
      </c>
      <c r="V65" s="35"/>
      <c r="W65" s="35" t="s">
        <v>198</v>
      </c>
      <c r="X65" s="35"/>
      <c r="Y65" s="35"/>
      <c r="Z65" s="31" t="s">
        <v>407</v>
      </c>
      <c r="AA65" s="31" t="s">
        <v>408</v>
      </c>
      <c r="AB65" s="31" t="s">
        <v>82</v>
      </c>
      <c r="AC65" s="35" t="s">
        <v>83</v>
      </c>
      <c r="AD65" s="32" t="s">
        <v>409</v>
      </c>
      <c r="AE65" s="32" t="s">
        <v>410</v>
      </c>
      <c r="AF65" s="32" t="s">
        <v>411</v>
      </c>
      <c r="AG65" s="28"/>
      <c r="AH65" s="28"/>
    </row>
    <row r="66" spans="1:34" x14ac:dyDescent="0.3">
      <c r="A66" s="35" t="s">
        <v>74</v>
      </c>
      <c r="B66" s="36" t="s">
        <v>193</v>
      </c>
      <c r="C66" s="35" t="s">
        <v>416</v>
      </c>
      <c r="D66" s="36" t="s">
        <v>417</v>
      </c>
      <c r="E66" s="36" t="s">
        <v>418</v>
      </c>
      <c r="F66" s="35" t="s">
        <v>419</v>
      </c>
      <c r="G66" s="35" t="s">
        <v>420</v>
      </c>
      <c r="H66" s="35"/>
      <c r="I66" s="35" t="s">
        <v>77</v>
      </c>
      <c r="J66" s="35" t="s">
        <v>421</v>
      </c>
      <c r="K66" s="37">
        <v>44301</v>
      </c>
      <c r="L66" s="35"/>
      <c r="M66" s="35"/>
      <c r="N66" s="35"/>
      <c r="O66" s="35"/>
      <c r="P66" s="35">
        <v>149.9</v>
      </c>
      <c r="Q66" s="35"/>
      <c r="R66" s="31">
        <v>3</v>
      </c>
      <c r="S66" s="35"/>
      <c r="T66" s="35"/>
      <c r="U66" s="35" t="s">
        <v>117</v>
      </c>
      <c r="V66" s="35"/>
      <c r="W66" s="35" t="s">
        <v>365</v>
      </c>
      <c r="X66" s="35"/>
      <c r="Y66" s="35"/>
      <c r="Z66" s="31" t="s">
        <v>97</v>
      </c>
      <c r="AA66" s="31" t="s">
        <v>98</v>
      </c>
      <c r="AB66" s="31" t="s">
        <v>79</v>
      </c>
      <c r="AC66" s="35" t="s">
        <v>80</v>
      </c>
      <c r="AD66" s="32" t="s">
        <v>99</v>
      </c>
      <c r="AE66" s="32" t="s">
        <v>422</v>
      </c>
      <c r="AF66" s="32" t="s">
        <v>423</v>
      </c>
      <c r="AG66" s="28"/>
      <c r="AH66" s="28"/>
    </row>
    <row r="67" spans="1:34" x14ac:dyDescent="0.3">
      <c r="A67" s="35" t="s">
        <v>74</v>
      </c>
      <c r="B67" s="36" t="s">
        <v>193</v>
      </c>
      <c r="C67" s="35" t="s">
        <v>416</v>
      </c>
      <c r="D67" s="36" t="s">
        <v>417</v>
      </c>
      <c r="E67" s="36" t="s">
        <v>424</v>
      </c>
      <c r="F67" s="35" t="s">
        <v>419</v>
      </c>
      <c r="G67" s="35" t="s">
        <v>420</v>
      </c>
      <c r="H67" s="35"/>
      <c r="I67" s="35" t="s">
        <v>77</v>
      </c>
      <c r="J67" s="35" t="s">
        <v>425</v>
      </c>
      <c r="K67" s="37">
        <v>44301</v>
      </c>
      <c r="L67" s="35"/>
      <c r="M67" s="35"/>
      <c r="N67" s="35"/>
      <c r="O67" s="35"/>
      <c r="P67" s="35">
        <v>149.9</v>
      </c>
      <c r="Q67" s="35"/>
      <c r="R67" s="31">
        <v>2</v>
      </c>
      <c r="S67" s="35"/>
      <c r="T67" s="35"/>
      <c r="U67" s="35" t="s">
        <v>117</v>
      </c>
      <c r="V67" s="35"/>
      <c r="W67" s="35" t="s">
        <v>365</v>
      </c>
      <c r="X67" s="35"/>
      <c r="Y67" s="35"/>
      <c r="Z67" s="31" t="s">
        <v>97</v>
      </c>
      <c r="AA67" s="31" t="s">
        <v>98</v>
      </c>
      <c r="AB67" s="31" t="s">
        <v>84</v>
      </c>
      <c r="AC67" s="35" t="s">
        <v>85</v>
      </c>
      <c r="AD67" s="32" t="s">
        <v>99</v>
      </c>
      <c r="AE67" s="32" t="s">
        <v>422</v>
      </c>
      <c r="AF67" s="32" t="s">
        <v>423</v>
      </c>
      <c r="AG67" s="28"/>
      <c r="AH67" s="28"/>
    </row>
    <row r="68" spans="1:34" x14ac:dyDescent="0.3">
      <c r="A68" s="35" t="s">
        <v>74</v>
      </c>
      <c r="B68" s="36" t="s">
        <v>193</v>
      </c>
      <c r="C68" s="35" t="s">
        <v>416</v>
      </c>
      <c r="D68" s="36" t="s">
        <v>417</v>
      </c>
      <c r="E68" s="36" t="s">
        <v>426</v>
      </c>
      <c r="F68" s="35" t="s">
        <v>419</v>
      </c>
      <c r="G68" s="35" t="s">
        <v>420</v>
      </c>
      <c r="H68" s="35"/>
      <c r="I68" s="35" t="s">
        <v>77</v>
      </c>
      <c r="J68" s="35" t="s">
        <v>427</v>
      </c>
      <c r="K68" s="37">
        <v>44301</v>
      </c>
      <c r="L68" s="35"/>
      <c r="M68" s="35"/>
      <c r="N68" s="35"/>
      <c r="O68" s="35"/>
      <c r="P68" s="35">
        <v>149.9</v>
      </c>
      <c r="Q68" s="35"/>
      <c r="R68" s="31">
        <v>2</v>
      </c>
      <c r="S68" s="35"/>
      <c r="T68" s="35"/>
      <c r="U68" s="35" t="s">
        <v>117</v>
      </c>
      <c r="V68" s="35"/>
      <c r="W68" s="35" t="s">
        <v>365</v>
      </c>
      <c r="X68" s="35"/>
      <c r="Y68" s="35"/>
      <c r="Z68" s="31" t="s">
        <v>97</v>
      </c>
      <c r="AA68" s="31" t="s">
        <v>98</v>
      </c>
      <c r="AB68" s="31" t="s">
        <v>82</v>
      </c>
      <c r="AC68" s="35" t="s">
        <v>83</v>
      </c>
      <c r="AD68" s="32" t="s">
        <v>99</v>
      </c>
      <c r="AE68" s="32" t="s">
        <v>422</v>
      </c>
      <c r="AF68" s="32" t="s">
        <v>423</v>
      </c>
      <c r="AG68" s="28"/>
      <c r="AH68" s="28"/>
    </row>
    <row r="69" spans="1:34" x14ac:dyDescent="0.3">
      <c r="A69" s="35" t="s">
        <v>74</v>
      </c>
      <c r="B69" s="36" t="s">
        <v>193</v>
      </c>
      <c r="C69" s="35" t="s">
        <v>428</v>
      </c>
      <c r="D69" s="36" t="s">
        <v>429</v>
      </c>
      <c r="E69" s="36" t="s">
        <v>430</v>
      </c>
      <c r="F69" s="35" t="s">
        <v>431</v>
      </c>
      <c r="G69" s="35" t="s">
        <v>432</v>
      </c>
      <c r="H69" s="35"/>
      <c r="I69" s="35" t="s">
        <v>77</v>
      </c>
      <c r="J69" s="35" t="s">
        <v>433</v>
      </c>
      <c r="K69" s="37">
        <v>44301</v>
      </c>
      <c r="L69" s="35"/>
      <c r="M69" s="35"/>
      <c r="N69" s="35"/>
      <c r="O69" s="35"/>
      <c r="P69" s="35">
        <v>189.9</v>
      </c>
      <c r="Q69" s="35"/>
      <c r="R69" s="31">
        <v>3</v>
      </c>
      <c r="S69" s="35"/>
      <c r="T69" s="35"/>
      <c r="U69" s="35" t="s">
        <v>117</v>
      </c>
      <c r="V69" s="35"/>
      <c r="W69" s="35" t="s">
        <v>434</v>
      </c>
      <c r="X69" s="35"/>
      <c r="Y69" s="35"/>
      <c r="Z69" s="31" t="s">
        <v>390</v>
      </c>
      <c r="AA69" s="31" t="s">
        <v>391</v>
      </c>
      <c r="AB69" s="31" t="s">
        <v>79</v>
      </c>
      <c r="AC69" s="35" t="s">
        <v>80</v>
      </c>
      <c r="AD69" s="32" t="s">
        <v>392</v>
      </c>
      <c r="AE69" s="32" t="s">
        <v>435</v>
      </c>
      <c r="AF69" s="32" t="s">
        <v>436</v>
      </c>
      <c r="AG69" s="28"/>
      <c r="AH69" s="28"/>
    </row>
    <row r="70" spans="1:34" x14ac:dyDescent="0.3">
      <c r="A70" s="35" t="s">
        <v>74</v>
      </c>
      <c r="B70" s="36" t="s">
        <v>193</v>
      </c>
      <c r="C70" s="35" t="s">
        <v>428</v>
      </c>
      <c r="D70" s="36" t="s">
        <v>429</v>
      </c>
      <c r="E70" s="36" t="s">
        <v>437</v>
      </c>
      <c r="F70" s="35" t="s">
        <v>431</v>
      </c>
      <c r="G70" s="35" t="s">
        <v>432</v>
      </c>
      <c r="H70" s="35"/>
      <c r="I70" s="35" t="s">
        <v>77</v>
      </c>
      <c r="J70" s="35" t="s">
        <v>438</v>
      </c>
      <c r="K70" s="37">
        <v>44301</v>
      </c>
      <c r="L70" s="35"/>
      <c r="M70" s="35"/>
      <c r="N70" s="35"/>
      <c r="O70" s="35"/>
      <c r="P70" s="35">
        <v>189.9</v>
      </c>
      <c r="Q70" s="35"/>
      <c r="R70" s="31">
        <v>2</v>
      </c>
      <c r="S70" s="35"/>
      <c r="T70" s="35"/>
      <c r="U70" s="35" t="s">
        <v>117</v>
      </c>
      <c r="V70" s="35"/>
      <c r="W70" s="35" t="s">
        <v>434</v>
      </c>
      <c r="X70" s="35"/>
      <c r="Y70" s="35"/>
      <c r="Z70" s="31" t="s">
        <v>390</v>
      </c>
      <c r="AA70" s="31" t="s">
        <v>391</v>
      </c>
      <c r="AB70" s="31" t="s">
        <v>84</v>
      </c>
      <c r="AC70" s="35" t="s">
        <v>85</v>
      </c>
      <c r="AD70" s="32" t="s">
        <v>392</v>
      </c>
      <c r="AE70" s="32" t="s">
        <v>435</v>
      </c>
      <c r="AF70" s="32" t="s">
        <v>436</v>
      </c>
      <c r="AG70" s="28"/>
      <c r="AH70" s="28"/>
    </row>
    <row r="71" spans="1:34" x14ac:dyDescent="0.3">
      <c r="A71" s="35" t="s">
        <v>74</v>
      </c>
      <c r="B71" s="36" t="s">
        <v>193</v>
      </c>
      <c r="C71" s="35" t="s">
        <v>428</v>
      </c>
      <c r="D71" s="36" t="s">
        <v>429</v>
      </c>
      <c r="E71" s="36" t="s">
        <v>439</v>
      </c>
      <c r="F71" s="35" t="s">
        <v>431</v>
      </c>
      <c r="G71" s="35" t="s">
        <v>432</v>
      </c>
      <c r="H71" s="35"/>
      <c r="I71" s="35" t="s">
        <v>77</v>
      </c>
      <c r="J71" s="35" t="s">
        <v>440</v>
      </c>
      <c r="K71" s="37">
        <v>44301</v>
      </c>
      <c r="L71" s="35"/>
      <c r="M71" s="35"/>
      <c r="N71" s="35"/>
      <c r="O71" s="35"/>
      <c r="P71" s="35">
        <v>189.9</v>
      </c>
      <c r="Q71" s="35"/>
      <c r="R71" s="31">
        <v>1</v>
      </c>
      <c r="S71" s="35"/>
      <c r="T71" s="35"/>
      <c r="U71" s="35" t="s">
        <v>117</v>
      </c>
      <c r="V71" s="35"/>
      <c r="W71" s="35" t="s">
        <v>434</v>
      </c>
      <c r="X71" s="35"/>
      <c r="Y71" s="35"/>
      <c r="Z71" s="31" t="s">
        <v>390</v>
      </c>
      <c r="AA71" s="31" t="s">
        <v>391</v>
      </c>
      <c r="AB71" s="31" t="s">
        <v>82</v>
      </c>
      <c r="AC71" s="35" t="s">
        <v>83</v>
      </c>
      <c r="AD71" s="32" t="s">
        <v>392</v>
      </c>
      <c r="AE71" s="32" t="s">
        <v>435</v>
      </c>
      <c r="AF71" s="32" t="s">
        <v>436</v>
      </c>
      <c r="AG71" s="28"/>
      <c r="AH71" s="28"/>
    </row>
    <row r="72" spans="1:34" x14ac:dyDescent="0.3">
      <c r="A72" s="35" t="s">
        <v>74</v>
      </c>
      <c r="B72" s="36" t="s">
        <v>193</v>
      </c>
      <c r="C72" s="35" t="s">
        <v>192</v>
      </c>
      <c r="D72" s="36" t="s">
        <v>441</v>
      </c>
      <c r="E72" s="36" t="s">
        <v>442</v>
      </c>
      <c r="F72" s="35" t="s">
        <v>431</v>
      </c>
      <c r="G72" s="35" t="s">
        <v>443</v>
      </c>
      <c r="H72" s="36"/>
      <c r="I72" s="35" t="s">
        <v>77</v>
      </c>
      <c r="J72" s="35" t="s">
        <v>444</v>
      </c>
      <c r="K72" s="37">
        <v>44301</v>
      </c>
      <c r="L72" s="36"/>
      <c r="M72" s="36"/>
      <c r="N72" s="36"/>
      <c r="O72" s="36"/>
      <c r="P72" s="35">
        <v>149.9</v>
      </c>
      <c r="Q72" s="36"/>
      <c r="R72" s="31">
        <v>2</v>
      </c>
      <c r="S72" s="36"/>
      <c r="T72" s="36"/>
      <c r="U72" s="35" t="s">
        <v>117</v>
      </c>
      <c r="V72" s="35"/>
      <c r="W72" s="35" t="s">
        <v>202</v>
      </c>
      <c r="X72" s="35"/>
      <c r="Y72" s="36"/>
      <c r="Z72" s="31" t="s">
        <v>445</v>
      </c>
      <c r="AA72" s="31" t="s">
        <v>446</v>
      </c>
      <c r="AB72" s="31" t="s">
        <v>79</v>
      </c>
      <c r="AC72" s="35" t="s">
        <v>80</v>
      </c>
      <c r="AD72" s="32" t="s">
        <v>447</v>
      </c>
      <c r="AE72" s="32" t="s">
        <v>448</v>
      </c>
      <c r="AF72" s="32" t="s">
        <v>449</v>
      </c>
      <c r="AG72" s="28"/>
      <c r="AH72" s="28"/>
    </row>
    <row r="73" spans="1:34" x14ac:dyDescent="0.3">
      <c r="A73" s="35" t="s">
        <v>74</v>
      </c>
      <c r="B73" s="36" t="s">
        <v>193</v>
      </c>
      <c r="C73" s="35" t="s">
        <v>192</v>
      </c>
      <c r="D73" s="36" t="s">
        <v>441</v>
      </c>
      <c r="E73" s="36" t="s">
        <v>450</v>
      </c>
      <c r="F73" s="35" t="s">
        <v>431</v>
      </c>
      <c r="G73" s="35" t="s">
        <v>443</v>
      </c>
      <c r="H73" s="36"/>
      <c r="I73" s="35" t="s">
        <v>77</v>
      </c>
      <c r="J73" s="35" t="s">
        <v>451</v>
      </c>
      <c r="K73" s="37">
        <v>44301</v>
      </c>
      <c r="L73" s="36"/>
      <c r="M73" s="36"/>
      <c r="N73" s="36"/>
      <c r="O73" s="36"/>
      <c r="P73" s="35">
        <v>149.9</v>
      </c>
      <c r="Q73" s="36"/>
      <c r="R73" s="31">
        <v>2</v>
      </c>
      <c r="S73" s="36"/>
      <c r="T73" s="36"/>
      <c r="U73" s="35" t="s">
        <v>117</v>
      </c>
      <c r="V73" s="35"/>
      <c r="W73" s="35" t="s">
        <v>202</v>
      </c>
      <c r="X73" s="35"/>
      <c r="Y73" s="36"/>
      <c r="Z73" s="31" t="s">
        <v>445</v>
      </c>
      <c r="AA73" s="31" t="s">
        <v>446</v>
      </c>
      <c r="AB73" s="31" t="s">
        <v>84</v>
      </c>
      <c r="AC73" s="35" t="s">
        <v>85</v>
      </c>
      <c r="AD73" s="32" t="s">
        <v>447</v>
      </c>
      <c r="AE73" s="32" t="s">
        <v>448</v>
      </c>
      <c r="AF73" s="32" t="s">
        <v>449</v>
      </c>
      <c r="AG73" s="28"/>
      <c r="AH73" s="28"/>
    </row>
    <row r="74" spans="1:34" x14ac:dyDescent="0.3">
      <c r="A74" s="35" t="s">
        <v>74</v>
      </c>
      <c r="B74" s="36" t="s">
        <v>193</v>
      </c>
      <c r="C74" s="35" t="s">
        <v>192</v>
      </c>
      <c r="D74" s="36" t="s">
        <v>441</v>
      </c>
      <c r="E74" s="36" t="s">
        <v>452</v>
      </c>
      <c r="F74" s="35" t="s">
        <v>431</v>
      </c>
      <c r="G74" s="35" t="s">
        <v>443</v>
      </c>
      <c r="H74" s="36"/>
      <c r="I74" s="35" t="s">
        <v>77</v>
      </c>
      <c r="J74" s="35" t="s">
        <v>453</v>
      </c>
      <c r="K74" s="37">
        <v>44301</v>
      </c>
      <c r="L74" s="36"/>
      <c r="M74" s="36"/>
      <c r="N74" s="36"/>
      <c r="O74" s="36"/>
      <c r="P74" s="35">
        <v>149.9</v>
      </c>
      <c r="Q74" s="36"/>
      <c r="R74" s="31">
        <v>2</v>
      </c>
      <c r="S74" s="36"/>
      <c r="T74" s="36"/>
      <c r="U74" s="35" t="s">
        <v>117</v>
      </c>
      <c r="V74" s="35"/>
      <c r="W74" s="35" t="s">
        <v>202</v>
      </c>
      <c r="X74" s="35"/>
      <c r="Y74" s="36"/>
      <c r="Z74" s="31" t="s">
        <v>445</v>
      </c>
      <c r="AA74" s="31" t="s">
        <v>446</v>
      </c>
      <c r="AB74" s="31" t="s">
        <v>82</v>
      </c>
      <c r="AC74" s="35" t="s">
        <v>83</v>
      </c>
      <c r="AD74" s="32" t="s">
        <v>447</v>
      </c>
      <c r="AE74" s="32" t="s">
        <v>448</v>
      </c>
      <c r="AF74" s="32" t="s">
        <v>449</v>
      </c>
      <c r="AG74" s="28"/>
      <c r="AH74" s="28"/>
    </row>
    <row r="75" spans="1:34" x14ac:dyDescent="0.3">
      <c r="A75" s="35" t="s">
        <v>74</v>
      </c>
      <c r="B75" s="36" t="s">
        <v>193</v>
      </c>
      <c r="C75" s="35" t="s">
        <v>454</v>
      </c>
      <c r="D75" s="36" t="s">
        <v>455</v>
      </c>
      <c r="E75" s="36" t="s">
        <v>456</v>
      </c>
      <c r="F75" s="35" t="s">
        <v>457</v>
      </c>
      <c r="G75" s="35" t="s">
        <v>458</v>
      </c>
      <c r="H75" s="36"/>
      <c r="I75" s="35" t="s">
        <v>77</v>
      </c>
      <c r="J75" s="35" t="s">
        <v>459</v>
      </c>
      <c r="K75" s="37">
        <v>44301</v>
      </c>
      <c r="L75" s="36"/>
      <c r="M75" s="36"/>
      <c r="N75" s="36"/>
      <c r="O75" s="36"/>
      <c r="P75" s="35">
        <v>149.9</v>
      </c>
      <c r="Q75" s="36"/>
      <c r="R75" s="31">
        <v>3</v>
      </c>
      <c r="S75" s="36"/>
      <c r="T75" s="36"/>
      <c r="U75" s="35" t="s">
        <v>117</v>
      </c>
      <c r="V75" s="35"/>
      <c r="W75" s="35" t="s">
        <v>199</v>
      </c>
      <c r="X75" s="35"/>
      <c r="Y75" s="36"/>
      <c r="Z75" s="31" t="s">
        <v>105</v>
      </c>
      <c r="AA75" s="31" t="s">
        <v>106</v>
      </c>
      <c r="AB75" s="31" t="s">
        <v>79</v>
      </c>
      <c r="AC75" s="35" t="s">
        <v>80</v>
      </c>
      <c r="AD75" s="32" t="s">
        <v>107</v>
      </c>
      <c r="AE75" s="32" t="s">
        <v>460</v>
      </c>
      <c r="AF75" s="32" t="s">
        <v>461</v>
      </c>
      <c r="AG75" s="28"/>
      <c r="AH75" s="28"/>
    </row>
    <row r="76" spans="1:34" x14ac:dyDescent="0.3">
      <c r="A76" s="35" t="s">
        <v>74</v>
      </c>
      <c r="B76" s="36" t="s">
        <v>193</v>
      </c>
      <c r="C76" s="35" t="s">
        <v>454</v>
      </c>
      <c r="D76" s="36" t="s">
        <v>455</v>
      </c>
      <c r="E76" s="36" t="s">
        <v>462</v>
      </c>
      <c r="F76" s="35" t="s">
        <v>457</v>
      </c>
      <c r="G76" s="35" t="s">
        <v>458</v>
      </c>
      <c r="H76" s="36"/>
      <c r="I76" s="35" t="s">
        <v>77</v>
      </c>
      <c r="J76" s="35" t="s">
        <v>463</v>
      </c>
      <c r="K76" s="37">
        <v>44301</v>
      </c>
      <c r="L76" s="36"/>
      <c r="M76" s="36"/>
      <c r="N76" s="36"/>
      <c r="O76" s="36"/>
      <c r="P76" s="35">
        <v>149.9</v>
      </c>
      <c r="Q76" s="36"/>
      <c r="R76" s="31">
        <v>2</v>
      </c>
      <c r="S76" s="36"/>
      <c r="T76" s="36"/>
      <c r="U76" s="35" t="s">
        <v>117</v>
      </c>
      <c r="V76" s="35"/>
      <c r="W76" s="35" t="s">
        <v>199</v>
      </c>
      <c r="X76" s="35"/>
      <c r="Y76" s="36"/>
      <c r="Z76" s="31" t="s">
        <v>105</v>
      </c>
      <c r="AA76" s="31" t="s">
        <v>106</v>
      </c>
      <c r="AB76" s="31" t="s">
        <v>84</v>
      </c>
      <c r="AC76" s="35" t="s">
        <v>85</v>
      </c>
      <c r="AD76" s="32" t="s">
        <v>107</v>
      </c>
      <c r="AE76" s="32" t="s">
        <v>460</v>
      </c>
      <c r="AF76" s="32" t="s">
        <v>461</v>
      </c>
      <c r="AG76" s="28"/>
      <c r="AH76" s="28"/>
    </row>
    <row r="77" spans="1:34" x14ac:dyDescent="0.3">
      <c r="A77" s="35" t="s">
        <v>74</v>
      </c>
      <c r="B77" s="36" t="s">
        <v>193</v>
      </c>
      <c r="C77" s="35" t="s">
        <v>454</v>
      </c>
      <c r="D77" s="36" t="s">
        <v>455</v>
      </c>
      <c r="E77" s="36" t="s">
        <v>464</v>
      </c>
      <c r="F77" s="35" t="s">
        <v>457</v>
      </c>
      <c r="G77" s="35" t="s">
        <v>458</v>
      </c>
      <c r="H77" s="36"/>
      <c r="I77" s="35" t="s">
        <v>77</v>
      </c>
      <c r="J77" s="35" t="s">
        <v>465</v>
      </c>
      <c r="K77" s="37">
        <v>44301</v>
      </c>
      <c r="L77" s="36"/>
      <c r="M77" s="36"/>
      <c r="N77" s="36"/>
      <c r="O77" s="36"/>
      <c r="P77" s="35">
        <v>149.9</v>
      </c>
      <c r="Q77" s="36"/>
      <c r="R77" s="31">
        <v>2</v>
      </c>
      <c r="S77" s="36"/>
      <c r="T77" s="36"/>
      <c r="U77" s="35" t="s">
        <v>117</v>
      </c>
      <c r="V77" s="35"/>
      <c r="W77" s="35" t="s">
        <v>199</v>
      </c>
      <c r="X77" s="35"/>
      <c r="Y77" s="36"/>
      <c r="Z77" s="31" t="s">
        <v>105</v>
      </c>
      <c r="AA77" s="31" t="s">
        <v>106</v>
      </c>
      <c r="AB77" s="31" t="s">
        <v>82</v>
      </c>
      <c r="AC77" s="35" t="s">
        <v>83</v>
      </c>
      <c r="AD77" s="32" t="s">
        <v>107</v>
      </c>
      <c r="AE77" s="32" t="s">
        <v>460</v>
      </c>
      <c r="AF77" s="32" t="s">
        <v>461</v>
      </c>
      <c r="AG77" s="28"/>
      <c r="AH77" s="28"/>
    </row>
    <row r="78" spans="1:34" x14ac:dyDescent="0.3">
      <c r="A78" s="35" t="s">
        <v>74</v>
      </c>
      <c r="B78" s="36" t="s">
        <v>110</v>
      </c>
      <c r="C78" s="35" t="s">
        <v>466</v>
      </c>
      <c r="D78" s="36" t="s">
        <v>467</v>
      </c>
      <c r="E78" s="36" t="s">
        <v>468</v>
      </c>
      <c r="F78" s="35" t="s">
        <v>469</v>
      </c>
      <c r="G78" s="35" t="s">
        <v>470</v>
      </c>
      <c r="H78" s="36"/>
      <c r="I78" s="35" t="s">
        <v>77</v>
      </c>
      <c r="J78" s="35" t="s">
        <v>471</v>
      </c>
      <c r="K78" s="37">
        <v>44301</v>
      </c>
      <c r="L78" s="36"/>
      <c r="M78" s="36"/>
      <c r="N78" s="36"/>
      <c r="O78" s="36"/>
      <c r="P78" s="35">
        <v>119.9</v>
      </c>
      <c r="Q78" s="36"/>
      <c r="R78" s="31">
        <v>3</v>
      </c>
      <c r="S78" s="36"/>
      <c r="T78" s="36"/>
      <c r="U78" s="35" t="s">
        <v>87</v>
      </c>
      <c r="V78" s="35"/>
      <c r="W78" s="35" t="s">
        <v>472</v>
      </c>
      <c r="X78" s="35"/>
      <c r="Y78" s="36"/>
      <c r="Z78" s="31" t="s">
        <v>97</v>
      </c>
      <c r="AA78" s="31" t="s">
        <v>98</v>
      </c>
      <c r="AB78" s="31" t="s">
        <v>79</v>
      </c>
      <c r="AC78" s="35" t="s">
        <v>80</v>
      </c>
      <c r="AD78" s="32" t="s">
        <v>99</v>
      </c>
      <c r="AE78" s="32" t="s">
        <v>473</v>
      </c>
      <c r="AF78" s="32" t="s">
        <v>474</v>
      </c>
      <c r="AG78" s="28"/>
      <c r="AH78" s="28"/>
    </row>
    <row r="79" spans="1:34" x14ac:dyDescent="0.3">
      <c r="A79" s="35" t="s">
        <v>74</v>
      </c>
      <c r="B79" s="36" t="s">
        <v>110</v>
      </c>
      <c r="C79" s="35" t="s">
        <v>466</v>
      </c>
      <c r="D79" s="36" t="s">
        <v>467</v>
      </c>
      <c r="E79" s="36" t="s">
        <v>475</v>
      </c>
      <c r="F79" s="35" t="s">
        <v>469</v>
      </c>
      <c r="G79" s="35" t="s">
        <v>470</v>
      </c>
      <c r="H79" s="36"/>
      <c r="I79" s="35" t="s">
        <v>77</v>
      </c>
      <c r="J79" s="35" t="s">
        <v>476</v>
      </c>
      <c r="K79" s="37">
        <v>44301</v>
      </c>
      <c r="L79" s="36"/>
      <c r="M79" s="36"/>
      <c r="N79" s="36"/>
      <c r="O79" s="36"/>
      <c r="P79" s="35">
        <v>119.9</v>
      </c>
      <c r="Q79" s="36"/>
      <c r="R79" s="31">
        <v>2</v>
      </c>
      <c r="S79" s="36"/>
      <c r="T79" s="36"/>
      <c r="U79" s="35" t="s">
        <v>87</v>
      </c>
      <c r="V79" s="35"/>
      <c r="W79" s="35" t="s">
        <v>472</v>
      </c>
      <c r="X79" s="35"/>
      <c r="Y79" s="36"/>
      <c r="Z79" s="31" t="s">
        <v>97</v>
      </c>
      <c r="AA79" s="31" t="s">
        <v>98</v>
      </c>
      <c r="AB79" s="31" t="s">
        <v>84</v>
      </c>
      <c r="AC79" s="35" t="s">
        <v>85</v>
      </c>
      <c r="AD79" s="32" t="s">
        <v>99</v>
      </c>
      <c r="AE79" s="32" t="s">
        <v>473</v>
      </c>
      <c r="AF79" s="32" t="s">
        <v>474</v>
      </c>
      <c r="AG79" s="28"/>
      <c r="AH79" s="28"/>
    </row>
    <row r="80" spans="1:34" x14ac:dyDescent="0.3">
      <c r="A80" s="35" t="s">
        <v>74</v>
      </c>
      <c r="B80" s="36" t="s">
        <v>110</v>
      </c>
      <c r="C80" s="35" t="s">
        <v>466</v>
      </c>
      <c r="D80" s="36" t="s">
        <v>467</v>
      </c>
      <c r="E80" s="36" t="s">
        <v>477</v>
      </c>
      <c r="F80" s="35" t="s">
        <v>469</v>
      </c>
      <c r="G80" s="35" t="s">
        <v>470</v>
      </c>
      <c r="H80" s="36"/>
      <c r="I80" s="35" t="s">
        <v>77</v>
      </c>
      <c r="J80" s="35" t="s">
        <v>478</v>
      </c>
      <c r="K80" s="37">
        <v>44301</v>
      </c>
      <c r="L80" s="36"/>
      <c r="M80" s="36"/>
      <c r="N80" s="36"/>
      <c r="O80" s="36"/>
      <c r="P80" s="35">
        <v>119.9</v>
      </c>
      <c r="Q80" s="36"/>
      <c r="R80" s="31">
        <v>2</v>
      </c>
      <c r="S80" s="36"/>
      <c r="T80" s="36"/>
      <c r="U80" s="35" t="s">
        <v>87</v>
      </c>
      <c r="V80" s="35"/>
      <c r="W80" s="35" t="s">
        <v>472</v>
      </c>
      <c r="X80" s="35"/>
      <c r="Y80" s="36"/>
      <c r="Z80" s="31" t="s">
        <v>97</v>
      </c>
      <c r="AA80" s="31" t="s">
        <v>98</v>
      </c>
      <c r="AB80" s="31" t="s">
        <v>82</v>
      </c>
      <c r="AC80" s="35" t="s">
        <v>83</v>
      </c>
      <c r="AD80" s="32" t="s">
        <v>99</v>
      </c>
      <c r="AE80" s="32" t="s">
        <v>473</v>
      </c>
      <c r="AF80" s="32" t="s">
        <v>474</v>
      </c>
      <c r="AG80" s="28"/>
      <c r="AH80" s="28"/>
    </row>
    <row r="81" spans="1:34" x14ac:dyDescent="0.3">
      <c r="A81" s="35" t="s">
        <v>74</v>
      </c>
      <c r="B81" s="36" t="s">
        <v>110</v>
      </c>
      <c r="C81" s="35" t="s">
        <v>479</v>
      </c>
      <c r="D81" s="36" t="s">
        <v>480</v>
      </c>
      <c r="E81" s="36" t="s">
        <v>481</v>
      </c>
      <c r="F81" s="35" t="s">
        <v>482</v>
      </c>
      <c r="G81" s="35" t="s">
        <v>483</v>
      </c>
      <c r="H81" s="36"/>
      <c r="I81" s="35" t="s">
        <v>77</v>
      </c>
      <c r="J81" s="35" t="s">
        <v>484</v>
      </c>
      <c r="K81" s="37">
        <v>44301</v>
      </c>
      <c r="L81" s="36"/>
      <c r="M81" s="36"/>
      <c r="N81" s="36"/>
      <c r="O81" s="36"/>
      <c r="P81" s="35">
        <v>119.9</v>
      </c>
      <c r="Q81" s="36"/>
      <c r="R81" s="31">
        <v>2</v>
      </c>
      <c r="S81" s="36"/>
      <c r="T81" s="36"/>
      <c r="U81" s="35" t="s">
        <v>87</v>
      </c>
      <c r="V81" s="35"/>
      <c r="W81" s="35" t="s">
        <v>125</v>
      </c>
      <c r="X81" s="35"/>
      <c r="Y81" s="36"/>
      <c r="Z81" s="31" t="s">
        <v>118</v>
      </c>
      <c r="AA81" s="31" t="s">
        <v>119</v>
      </c>
      <c r="AB81" s="31" t="s">
        <v>79</v>
      </c>
      <c r="AC81" s="35" t="s">
        <v>80</v>
      </c>
      <c r="AD81" s="32" t="s">
        <v>81</v>
      </c>
      <c r="AE81" s="32" t="s">
        <v>485</v>
      </c>
      <c r="AF81" s="32" t="s">
        <v>486</v>
      </c>
      <c r="AG81" s="28"/>
      <c r="AH81" s="28"/>
    </row>
    <row r="82" spans="1:34" x14ac:dyDescent="0.3">
      <c r="A82" s="35" t="s">
        <v>74</v>
      </c>
      <c r="B82" s="36" t="s">
        <v>110</v>
      </c>
      <c r="C82" s="35" t="s">
        <v>479</v>
      </c>
      <c r="D82" s="36" t="s">
        <v>480</v>
      </c>
      <c r="E82" s="36" t="s">
        <v>487</v>
      </c>
      <c r="F82" s="35" t="s">
        <v>482</v>
      </c>
      <c r="G82" s="35" t="s">
        <v>483</v>
      </c>
      <c r="H82" s="36"/>
      <c r="I82" s="35" t="s">
        <v>77</v>
      </c>
      <c r="J82" s="35" t="s">
        <v>488</v>
      </c>
      <c r="K82" s="37">
        <v>44301</v>
      </c>
      <c r="L82" s="36"/>
      <c r="M82" s="36"/>
      <c r="N82" s="36"/>
      <c r="O82" s="36"/>
      <c r="P82" s="35">
        <v>119.9</v>
      </c>
      <c r="Q82" s="36"/>
      <c r="R82" s="31">
        <v>2</v>
      </c>
      <c r="S82" s="36"/>
      <c r="T82" s="36"/>
      <c r="U82" s="35" t="s">
        <v>87</v>
      </c>
      <c r="V82" s="35"/>
      <c r="W82" s="35" t="s">
        <v>125</v>
      </c>
      <c r="X82" s="35"/>
      <c r="Y82" s="36"/>
      <c r="Z82" s="31" t="s">
        <v>118</v>
      </c>
      <c r="AA82" s="31" t="s">
        <v>119</v>
      </c>
      <c r="AB82" s="31" t="s">
        <v>84</v>
      </c>
      <c r="AC82" s="35" t="s">
        <v>85</v>
      </c>
      <c r="AD82" s="32" t="s">
        <v>81</v>
      </c>
      <c r="AE82" s="32" t="s">
        <v>485</v>
      </c>
      <c r="AF82" s="32" t="s">
        <v>486</v>
      </c>
      <c r="AG82" s="28"/>
      <c r="AH82" s="28"/>
    </row>
    <row r="83" spans="1:34" x14ac:dyDescent="0.3">
      <c r="A83" s="35" t="s">
        <v>74</v>
      </c>
      <c r="B83" s="36" t="s">
        <v>110</v>
      </c>
      <c r="C83" s="35" t="s">
        <v>479</v>
      </c>
      <c r="D83" s="36" t="s">
        <v>480</v>
      </c>
      <c r="E83" s="36" t="s">
        <v>489</v>
      </c>
      <c r="F83" s="35" t="s">
        <v>482</v>
      </c>
      <c r="G83" s="35" t="s">
        <v>483</v>
      </c>
      <c r="H83" s="36"/>
      <c r="I83" s="35" t="s">
        <v>77</v>
      </c>
      <c r="J83" s="35" t="s">
        <v>490</v>
      </c>
      <c r="K83" s="37">
        <v>44301</v>
      </c>
      <c r="L83" s="36"/>
      <c r="M83" s="36"/>
      <c r="N83" s="36"/>
      <c r="O83" s="36"/>
      <c r="P83" s="35">
        <v>119.9</v>
      </c>
      <c r="Q83" s="36"/>
      <c r="R83" s="31">
        <v>2</v>
      </c>
      <c r="S83" s="36"/>
      <c r="T83" s="36"/>
      <c r="U83" s="35" t="s">
        <v>87</v>
      </c>
      <c r="V83" s="35"/>
      <c r="W83" s="35" t="s">
        <v>125</v>
      </c>
      <c r="X83" s="35"/>
      <c r="Y83" s="36"/>
      <c r="Z83" s="31" t="s">
        <v>118</v>
      </c>
      <c r="AA83" s="31" t="s">
        <v>119</v>
      </c>
      <c r="AB83" s="31" t="s">
        <v>82</v>
      </c>
      <c r="AC83" s="35" t="s">
        <v>83</v>
      </c>
      <c r="AD83" s="32" t="s">
        <v>81</v>
      </c>
      <c r="AE83" s="32" t="s">
        <v>485</v>
      </c>
      <c r="AF83" s="32" t="s">
        <v>486</v>
      </c>
      <c r="AG83" s="28"/>
      <c r="AH83" s="28"/>
    </row>
    <row r="84" spans="1:34" x14ac:dyDescent="0.3">
      <c r="A84" s="35" t="s">
        <v>74</v>
      </c>
      <c r="B84" s="36" t="s">
        <v>110</v>
      </c>
      <c r="C84" s="35" t="s">
        <v>491</v>
      </c>
      <c r="D84" s="36" t="s">
        <v>492</v>
      </c>
      <c r="E84" s="36" t="s">
        <v>493</v>
      </c>
      <c r="F84" s="35" t="s">
        <v>494</v>
      </c>
      <c r="G84" s="35" t="s">
        <v>495</v>
      </c>
      <c r="H84" s="36"/>
      <c r="I84" s="35" t="s">
        <v>77</v>
      </c>
      <c r="J84" s="35" t="s">
        <v>496</v>
      </c>
      <c r="K84" s="37">
        <v>44301</v>
      </c>
      <c r="L84" s="36"/>
      <c r="M84" s="36"/>
      <c r="N84" s="36"/>
      <c r="O84" s="36"/>
      <c r="P84" s="35">
        <v>89.9</v>
      </c>
      <c r="Q84" s="36"/>
      <c r="R84" s="31">
        <v>3</v>
      </c>
      <c r="S84" s="36"/>
      <c r="T84" s="36"/>
      <c r="U84" s="35" t="s">
        <v>87</v>
      </c>
      <c r="V84" s="35"/>
      <c r="W84" s="35" t="s">
        <v>125</v>
      </c>
      <c r="X84" s="35"/>
      <c r="Y84" s="36"/>
      <c r="Z84" s="31" t="s">
        <v>88</v>
      </c>
      <c r="AA84" s="31" t="s">
        <v>89</v>
      </c>
      <c r="AB84" s="31" t="s">
        <v>79</v>
      </c>
      <c r="AC84" s="35" t="s">
        <v>80</v>
      </c>
      <c r="AD84" s="32" t="s">
        <v>90</v>
      </c>
      <c r="AE84" s="32" t="s">
        <v>497</v>
      </c>
      <c r="AF84" s="32" t="s">
        <v>498</v>
      </c>
      <c r="AG84" s="28"/>
      <c r="AH84" s="28"/>
    </row>
    <row r="85" spans="1:34" x14ac:dyDescent="0.3">
      <c r="A85" s="35" t="s">
        <v>74</v>
      </c>
      <c r="B85" s="36" t="s">
        <v>110</v>
      </c>
      <c r="C85" s="35" t="s">
        <v>491</v>
      </c>
      <c r="D85" s="36" t="s">
        <v>492</v>
      </c>
      <c r="E85" s="36" t="s">
        <v>499</v>
      </c>
      <c r="F85" s="35" t="s">
        <v>494</v>
      </c>
      <c r="G85" s="35" t="s">
        <v>495</v>
      </c>
      <c r="H85" s="36"/>
      <c r="I85" s="35" t="s">
        <v>77</v>
      </c>
      <c r="J85" s="35" t="s">
        <v>500</v>
      </c>
      <c r="K85" s="37">
        <v>44301</v>
      </c>
      <c r="L85" s="36"/>
      <c r="M85" s="36"/>
      <c r="N85" s="36"/>
      <c r="O85" s="36"/>
      <c r="P85" s="35">
        <v>89.9</v>
      </c>
      <c r="Q85" s="36"/>
      <c r="R85" s="31">
        <v>2</v>
      </c>
      <c r="S85" s="36"/>
      <c r="T85" s="36"/>
      <c r="U85" s="35" t="s">
        <v>87</v>
      </c>
      <c r="V85" s="35"/>
      <c r="W85" s="35" t="s">
        <v>125</v>
      </c>
      <c r="X85" s="35"/>
      <c r="Y85" s="36"/>
      <c r="Z85" s="31" t="s">
        <v>88</v>
      </c>
      <c r="AA85" s="31" t="s">
        <v>89</v>
      </c>
      <c r="AB85" s="31" t="s">
        <v>84</v>
      </c>
      <c r="AC85" s="35" t="s">
        <v>85</v>
      </c>
      <c r="AD85" s="32" t="s">
        <v>90</v>
      </c>
      <c r="AE85" s="32" t="s">
        <v>497</v>
      </c>
      <c r="AF85" s="32" t="s">
        <v>498</v>
      </c>
      <c r="AG85" s="28"/>
      <c r="AH85" s="28"/>
    </row>
    <row r="86" spans="1:34" x14ac:dyDescent="0.3">
      <c r="A86" s="35" t="s">
        <v>74</v>
      </c>
      <c r="B86" s="36" t="s">
        <v>110</v>
      </c>
      <c r="C86" s="35" t="s">
        <v>491</v>
      </c>
      <c r="D86" s="36" t="s">
        <v>492</v>
      </c>
      <c r="E86" s="36" t="s">
        <v>501</v>
      </c>
      <c r="F86" s="35" t="s">
        <v>494</v>
      </c>
      <c r="G86" s="35" t="s">
        <v>495</v>
      </c>
      <c r="H86" s="36"/>
      <c r="I86" s="35" t="s">
        <v>77</v>
      </c>
      <c r="J86" s="35" t="s">
        <v>502</v>
      </c>
      <c r="K86" s="37">
        <v>44301</v>
      </c>
      <c r="L86" s="36"/>
      <c r="M86" s="36"/>
      <c r="N86" s="36"/>
      <c r="O86" s="36"/>
      <c r="P86" s="35">
        <v>89.9</v>
      </c>
      <c r="Q86" s="36"/>
      <c r="R86" s="31">
        <v>2</v>
      </c>
      <c r="S86" s="36"/>
      <c r="T86" s="36"/>
      <c r="U86" s="35" t="s">
        <v>87</v>
      </c>
      <c r="V86" s="35"/>
      <c r="W86" s="35" t="s">
        <v>125</v>
      </c>
      <c r="X86" s="35"/>
      <c r="Y86" s="36"/>
      <c r="Z86" s="31" t="s">
        <v>88</v>
      </c>
      <c r="AA86" s="31" t="s">
        <v>89</v>
      </c>
      <c r="AB86" s="31" t="s">
        <v>82</v>
      </c>
      <c r="AC86" s="35" t="s">
        <v>83</v>
      </c>
      <c r="AD86" s="32" t="s">
        <v>90</v>
      </c>
      <c r="AE86" s="32" t="s">
        <v>497</v>
      </c>
      <c r="AF86" s="32" t="s">
        <v>498</v>
      </c>
      <c r="AG86" s="28"/>
      <c r="AH86" s="28"/>
    </row>
    <row r="87" spans="1:34" x14ac:dyDescent="0.3">
      <c r="A87" s="35" t="s">
        <v>74</v>
      </c>
      <c r="B87" s="36" t="s">
        <v>110</v>
      </c>
      <c r="C87" s="35" t="s">
        <v>503</v>
      </c>
      <c r="D87" s="36" t="s">
        <v>504</v>
      </c>
      <c r="E87" s="36" t="s">
        <v>505</v>
      </c>
      <c r="F87" s="35" t="s">
        <v>506</v>
      </c>
      <c r="G87" s="35" t="s">
        <v>507</v>
      </c>
      <c r="H87" s="36"/>
      <c r="I87" s="35" t="s">
        <v>77</v>
      </c>
      <c r="J87" s="35" t="s">
        <v>508</v>
      </c>
      <c r="K87" s="37">
        <v>44301</v>
      </c>
      <c r="L87" s="36"/>
      <c r="M87" s="36"/>
      <c r="N87" s="36"/>
      <c r="O87" s="36"/>
      <c r="P87" s="35">
        <v>119.9</v>
      </c>
      <c r="Q87" s="36"/>
      <c r="R87" s="31">
        <v>3</v>
      </c>
      <c r="S87" s="36"/>
      <c r="T87" s="36"/>
      <c r="U87" s="35" t="s">
        <v>87</v>
      </c>
      <c r="V87" s="35"/>
      <c r="W87" s="35" t="s">
        <v>125</v>
      </c>
      <c r="X87" s="35"/>
      <c r="Y87" s="36"/>
      <c r="Z87" s="31" t="s">
        <v>114</v>
      </c>
      <c r="AA87" s="31" t="s">
        <v>115</v>
      </c>
      <c r="AB87" s="31" t="s">
        <v>79</v>
      </c>
      <c r="AC87" s="35" t="s">
        <v>80</v>
      </c>
      <c r="AD87" s="32" t="s">
        <v>116</v>
      </c>
      <c r="AE87" s="32" t="s">
        <v>509</v>
      </c>
      <c r="AF87" s="32" t="s">
        <v>510</v>
      </c>
      <c r="AG87" s="28"/>
      <c r="AH87" s="28"/>
    </row>
    <row r="88" spans="1:34" x14ac:dyDescent="0.3">
      <c r="A88" s="35" t="s">
        <v>74</v>
      </c>
      <c r="B88" s="36" t="s">
        <v>110</v>
      </c>
      <c r="C88" s="35" t="s">
        <v>503</v>
      </c>
      <c r="D88" s="36" t="s">
        <v>504</v>
      </c>
      <c r="E88" s="36" t="s">
        <v>511</v>
      </c>
      <c r="F88" s="35" t="s">
        <v>506</v>
      </c>
      <c r="G88" s="35" t="s">
        <v>507</v>
      </c>
      <c r="H88" s="36"/>
      <c r="I88" s="35" t="s">
        <v>77</v>
      </c>
      <c r="J88" s="35" t="s">
        <v>512</v>
      </c>
      <c r="K88" s="37">
        <v>44301</v>
      </c>
      <c r="L88" s="36"/>
      <c r="M88" s="36"/>
      <c r="N88" s="36"/>
      <c r="O88" s="36"/>
      <c r="P88" s="35">
        <v>119.9</v>
      </c>
      <c r="Q88" s="36"/>
      <c r="R88" s="31">
        <v>2</v>
      </c>
      <c r="S88" s="36"/>
      <c r="T88" s="36"/>
      <c r="U88" s="35" t="s">
        <v>87</v>
      </c>
      <c r="V88" s="35"/>
      <c r="W88" s="35" t="s">
        <v>125</v>
      </c>
      <c r="X88" s="35"/>
      <c r="Y88" s="36"/>
      <c r="Z88" s="31" t="s">
        <v>114</v>
      </c>
      <c r="AA88" s="31" t="s">
        <v>115</v>
      </c>
      <c r="AB88" s="31" t="s">
        <v>84</v>
      </c>
      <c r="AC88" s="35" t="s">
        <v>85</v>
      </c>
      <c r="AD88" s="32" t="s">
        <v>116</v>
      </c>
      <c r="AE88" s="32" t="s">
        <v>509</v>
      </c>
      <c r="AF88" s="32" t="s">
        <v>510</v>
      </c>
      <c r="AG88" s="28"/>
      <c r="AH88" s="28"/>
    </row>
    <row r="89" spans="1:34" x14ac:dyDescent="0.3">
      <c r="A89" s="35" t="s">
        <v>74</v>
      </c>
      <c r="B89" s="36" t="s">
        <v>110</v>
      </c>
      <c r="C89" s="35" t="s">
        <v>503</v>
      </c>
      <c r="D89" s="36" t="s">
        <v>504</v>
      </c>
      <c r="E89" s="36" t="s">
        <v>513</v>
      </c>
      <c r="F89" s="35" t="s">
        <v>506</v>
      </c>
      <c r="G89" s="35" t="s">
        <v>507</v>
      </c>
      <c r="H89" s="36"/>
      <c r="I89" s="35" t="s">
        <v>77</v>
      </c>
      <c r="J89" s="35" t="s">
        <v>514</v>
      </c>
      <c r="K89" s="37">
        <v>44301</v>
      </c>
      <c r="L89" s="36"/>
      <c r="M89" s="36"/>
      <c r="N89" s="36"/>
      <c r="O89" s="36"/>
      <c r="P89" s="35">
        <v>119.9</v>
      </c>
      <c r="Q89" s="36"/>
      <c r="R89" s="31">
        <v>2</v>
      </c>
      <c r="S89" s="36"/>
      <c r="T89" s="36"/>
      <c r="U89" s="35" t="s">
        <v>87</v>
      </c>
      <c r="V89" s="35"/>
      <c r="W89" s="35" t="s">
        <v>125</v>
      </c>
      <c r="X89" s="35"/>
      <c r="Y89" s="36"/>
      <c r="Z89" s="31" t="s">
        <v>114</v>
      </c>
      <c r="AA89" s="31" t="s">
        <v>115</v>
      </c>
      <c r="AB89" s="31" t="s">
        <v>82</v>
      </c>
      <c r="AC89" s="35" t="s">
        <v>83</v>
      </c>
      <c r="AD89" s="32" t="s">
        <v>116</v>
      </c>
      <c r="AE89" s="32" t="s">
        <v>509</v>
      </c>
      <c r="AF89" s="32" t="s">
        <v>510</v>
      </c>
      <c r="AG89" s="28"/>
      <c r="AH89" s="28"/>
    </row>
    <row r="90" spans="1:34" x14ac:dyDescent="0.3">
      <c r="A90" s="35" t="s">
        <v>74</v>
      </c>
      <c r="B90" s="36" t="s">
        <v>110</v>
      </c>
      <c r="C90" s="35" t="s">
        <v>515</v>
      </c>
      <c r="D90" s="36" t="s">
        <v>516</v>
      </c>
      <c r="E90" s="36" t="s">
        <v>517</v>
      </c>
      <c r="F90" s="35" t="s">
        <v>518</v>
      </c>
      <c r="G90" s="35" t="s">
        <v>519</v>
      </c>
      <c r="H90" s="36"/>
      <c r="I90" s="35" t="s">
        <v>77</v>
      </c>
      <c r="J90" s="35" t="s">
        <v>520</v>
      </c>
      <c r="K90" s="37">
        <v>44301</v>
      </c>
      <c r="L90" s="36"/>
      <c r="M90" s="36"/>
      <c r="N90" s="36"/>
      <c r="O90" s="36"/>
      <c r="P90" s="35">
        <v>119.9</v>
      </c>
      <c r="Q90" s="36"/>
      <c r="R90" s="31">
        <v>3</v>
      </c>
      <c r="S90" s="36"/>
      <c r="T90" s="36"/>
      <c r="U90" s="35" t="s">
        <v>87</v>
      </c>
      <c r="V90" s="35"/>
      <c r="W90" s="35" t="s">
        <v>125</v>
      </c>
      <c r="X90" s="35"/>
      <c r="Y90" s="36"/>
      <c r="Z90" s="31" t="s">
        <v>88</v>
      </c>
      <c r="AA90" s="31" t="s">
        <v>89</v>
      </c>
      <c r="AB90" s="31" t="s">
        <v>79</v>
      </c>
      <c r="AC90" s="35" t="s">
        <v>80</v>
      </c>
      <c r="AD90" s="32" t="s">
        <v>90</v>
      </c>
      <c r="AE90" s="32" t="s">
        <v>521</v>
      </c>
      <c r="AF90" s="32" t="s">
        <v>522</v>
      </c>
      <c r="AG90" s="28"/>
      <c r="AH90" s="28"/>
    </row>
    <row r="91" spans="1:34" x14ac:dyDescent="0.3">
      <c r="A91" s="35" t="s">
        <v>74</v>
      </c>
      <c r="B91" s="36" t="s">
        <v>110</v>
      </c>
      <c r="C91" s="35" t="s">
        <v>515</v>
      </c>
      <c r="D91" s="36" t="s">
        <v>516</v>
      </c>
      <c r="E91" s="36" t="s">
        <v>523</v>
      </c>
      <c r="F91" s="35" t="s">
        <v>518</v>
      </c>
      <c r="G91" s="35" t="s">
        <v>519</v>
      </c>
      <c r="H91" s="36"/>
      <c r="I91" s="35" t="s">
        <v>77</v>
      </c>
      <c r="J91" s="35" t="s">
        <v>524</v>
      </c>
      <c r="K91" s="37">
        <v>44301</v>
      </c>
      <c r="L91" s="36"/>
      <c r="M91" s="36"/>
      <c r="N91" s="36"/>
      <c r="O91" s="36"/>
      <c r="P91" s="35">
        <v>119.9</v>
      </c>
      <c r="Q91" s="36"/>
      <c r="R91" s="31">
        <v>2</v>
      </c>
      <c r="S91" s="36"/>
      <c r="T91" s="36"/>
      <c r="U91" s="35" t="s">
        <v>87</v>
      </c>
      <c r="V91" s="35"/>
      <c r="W91" s="35" t="s">
        <v>125</v>
      </c>
      <c r="X91" s="35"/>
      <c r="Y91" s="36"/>
      <c r="Z91" s="31" t="s">
        <v>88</v>
      </c>
      <c r="AA91" s="31" t="s">
        <v>89</v>
      </c>
      <c r="AB91" s="31" t="s">
        <v>84</v>
      </c>
      <c r="AC91" s="35" t="s">
        <v>85</v>
      </c>
      <c r="AD91" s="32" t="s">
        <v>90</v>
      </c>
      <c r="AE91" s="32" t="s">
        <v>521</v>
      </c>
      <c r="AF91" s="32" t="s">
        <v>522</v>
      </c>
      <c r="AG91" s="28"/>
      <c r="AH91" s="28"/>
    </row>
    <row r="92" spans="1:34" x14ac:dyDescent="0.3">
      <c r="A92" s="35" t="s">
        <v>74</v>
      </c>
      <c r="B92" s="36" t="s">
        <v>110</v>
      </c>
      <c r="C92" s="35" t="s">
        <v>515</v>
      </c>
      <c r="D92" s="36" t="s">
        <v>516</v>
      </c>
      <c r="E92" s="36" t="s">
        <v>525</v>
      </c>
      <c r="F92" s="35" t="s">
        <v>518</v>
      </c>
      <c r="G92" s="35" t="s">
        <v>519</v>
      </c>
      <c r="H92" s="36"/>
      <c r="I92" s="35" t="s">
        <v>77</v>
      </c>
      <c r="J92" s="35" t="s">
        <v>526</v>
      </c>
      <c r="K92" s="37">
        <v>44301</v>
      </c>
      <c r="L92" s="36"/>
      <c r="M92" s="36"/>
      <c r="N92" s="36"/>
      <c r="O92" s="36"/>
      <c r="P92" s="35">
        <v>119.9</v>
      </c>
      <c r="Q92" s="36"/>
      <c r="R92" s="31">
        <v>2</v>
      </c>
      <c r="S92" s="36"/>
      <c r="T92" s="36"/>
      <c r="U92" s="35" t="s">
        <v>87</v>
      </c>
      <c r="V92" s="35"/>
      <c r="W92" s="35" t="s">
        <v>125</v>
      </c>
      <c r="X92" s="35"/>
      <c r="Y92" s="36"/>
      <c r="Z92" s="31" t="s">
        <v>88</v>
      </c>
      <c r="AA92" s="31" t="s">
        <v>89</v>
      </c>
      <c r="AB92" s="31" t="s">
        <v>82</v>
      </c>
      <c r="AC92" s="35" t="s">
        <v>83</v>
      </c>
      <c r="AD92" s="32" t="s">
        <v>90</v>
      </c>
      <c r="AE92" s="32" t="s">
        <v>521</v>
      </c>
      <c r="AF92" s="32" t="s">
        <v>522</v>
      </c>
      <c r="AG92" s="28"/>
      <c r="AH92" s="28"/>
    </row>
    <row r="93" spans="1:34" x14ac:dyDescent="0.3">
      <c r="A93" s="35" t="s">
        <v>74</v>
      </c>
      <c r="B93" s="36" t="s">
        <v>110</v>
      </c>
      <c r="C93" s="35" t="s">
        <v>527</v>
      </c>
      <c r="D93" s="36" t="s">
        <v>528</v>
      </c>
      <c r="E93" s="36" t="s">
        <v>529</v>
      </c>
      <c r="F93" s="35" t="s">
        <v>530</v>
      </c>
      <c r="G93" s="35" t="s">
        <v>531</v>
      </c>
      <c r="H93" s="36"/>
      <c r="I93" s="35" t="s">
        <v>77</v>
      </c>
      <c r="J93" s="35" t="s">
        <v>532</v>
      </c>
      <c r="K93" s="37">
        <v>44301</v>
      </c>
      <c r="L93" s="36"/>
      <c r="M93" s="36"/>
      <c r="N93" s="36"/>
      <c r="O93" s="36"/>
      <c r="P93" s="35">
        <v>249.9</v>
      </c>
      <c r="Q93" s="36"/>
      <c r="R93" s="31">
        <v>2</v>
      </c>
      <c r="S93" s="36"/>
      <c r="T93" s="36"/>
      <c r="U93" s="35" t="s">
        <v>87</v>
      </c>
      <c r="V93" s="35"/>
      <c r="W93" s="35" t="s">
        <v>125</v>
      </c>
      <c r="X93" s="35"/>
      <c r="Y93" s="36"/>
      <c r="Z93" s="31" t="s">
        <v>97</v>
      </c>
      <c r="AA93" s="31" t="s">
        <v>98</v>
      </c>
      <c r="AB93" s="31" t="s">
        <v>79</v>
      </c>
      <c r="AC93" s="35" t="s">
        <v>80</v>
      </c>
      <c r="AD93" s="32" t="s">
        <v>99</v>
      </c>
      <c r="AE93" s="32" t="s">
        <v>533</v>
      </c>
      <c r="AF93" s="32" t="s">
        <v>534</v>
      </c>
      <c r="AG93" s="28"/>
      <c r="AH93" s="28"/>
    </row>
    <row r="94" spans="1:34" x14ac:dyDescent="0.3">
      <c r="A94" s="35" t="s">
        <v>74</v>
      </c>
      <c r="B94" s="36" t="s">
        <v>110</v>
      </c>
      <c r="C94" s="35" t="s">
        <v>527</v>
      </c>
      <c r="D94" s="36" t="s">
        <v>528</v>
      </c>
      <c r="E94" s="36" t="s">
        <v>535</v>
      </c>
      <c r="F94" s="35" t="s">
        <v>530</v>
      </c>
      <c r="G94" s="35" t="s">
        <v>531</v>
      </c>
      <c r="H94" s="36"/>
      <c r="I94" s="35" t="s">
        <v>77</v>
      </c>
      <c r="J94" s="35" t="s">
        <v>536</v>
      </c>
      <c r="K94" s="37">
        <v>44301</v>
      </c>
      <c r="L94" s="36"/>
      <c r="M94" s="36"/>
      <c r="N94" s="36"/>
      <c r="O94" s="36"/>
      <c r="P94" s="35">
        <v>249.9</v>
      </c>
      <c r="Q94" s="36"/>
      <c r="R94" s="31">
        <v>5</v>
      </c>
      <c r="S94" s="36"/>
      <c r="T94" s="36"/>
      <c r="U94" s="35" t="s">
        <v>87</v>
      </c>
      <c r="V94" s="35"/>
      <c r="W94" s="35" t="s">
        <v>125</v>
      </c>
      <c r="X94" s="35"/>
      <c r="Y94" s="36"/>
      <c r="Z94" s="31" t="s">
        <v>97</v>
      </c>
      <c r="AA94" s="31" t="s">
        <v>98</v>
      </c>
      <c r="AB94" s="31" t="s">
        <v>84</v>
      </c>
      <c r="AC94" s="35" t="s">
        <v>85</v>
      </c>
      <c r="AD94" s="32" t="s">
        <v>99</v>
      </c>
      <c r="AE94" s="32" t="s">
        <v>533</v>
      </c>
      <c r="AF94" s="32" t="s">
        <v>534</v>
      </c>
      <c r="AG94" s="28"/>
      <c r="AH94" s="28"/>
    </row>
    <row r="95" spans="1:34" x14ac:dyDescent="0.3">
      <c r="A95" s="35" t="s">
        <v>74</v>
      </c>
      <c r="B95" s="36" t="s">
        <v>110</v>
      </c>
      <c r="C95" s="35" t="s">
        <v>527</v>
      </c>
      <c r="D95" s="36" t="s">
        <v>528</v>
      </c>
      <c r="E95" s="36" t="s">
        <v>537</v>
      </c>
      <c r="F95" s="35" t="s">
        <v>530</v>
      </c>
      <c r="G95" s="35" t="s">
        <v>531</v>
      </c>
      <c r="H95" s="36"/>
      <c r="I95" s="35" t="s">
        <v>77</v>
      </c>
      <c r="J95" s="35" t="s">
        <v>538</v>
      </c>
      <c r="K95" s="37">
        <v>44301</v>
      </c>
      <c r="L95" s="36"/>
      <c r="M95" s="36"/>
      <c r="N95" s="36"/>
      <c r="O95" s="36"/>
      <c r="P95" s="35">
        <v>249.9</v>
      </c>
      <c r="Q95" s="36"/>
      <c r="R95" s="31">
        <v>3</v>
      </c>
      <c r="S95" s="36"/>
      <c r="T95" s="36"/>
      <c r="U95" s="35" t="s">
        <v>87</v>
      </c>
      <c r="V95" s="35"/>
      <c r="W95" s="35" t="s">
        <v>125</v>
      </c>
      <c r="X95" s="35"/>
      <c r="Y95" s="36"/>
      <c r="Z95" s="31" t="s">
        <v>97</v>
      </c>
      <c r="AA95" s="31" t="s">
        <v>98</v>
      </c>
      <c r="AB95" s="31" t="s">
        <v>82</v>
      </c>
      <c r="AC95" s="35" t="s">
        <v>83</v>
      </c>
      <c r="AD95" s="32" t="s">
        <v>99</v>
      </c>
      <c r="AE95" s="32" t="s">
        <v>533</v>
      </c>
      <c r="AF95" s="32" t="s">
        <v>534</v>
      </c>
      <c r="AG95" s="28"/>
      <c r="AH95" s="28"/>
    </row>
    <row r="96" spans="1:34" x14ac:dyDescent="0.3">
      <c r="A96" s="35" t="s">
        <v>74</v>
      </c>
      <c r="B96" s="36" t="s">
        <v>193</v>
      </c>
      <c r="C96" s="35" t="s">
        <v>539</v>
      </c>
      <c r="D96" s="36" t="s">
        <v>540</v>
      </c>
      <c r="E96" s="36" t="s">
        <v>541</v>
      </c>
      <c r="F96" s="35" t="s">
        <v>542</v>
      </c>
      <c r="G96" s="35" t="s">
        <v>543</v>
      </c>
      <c r="H96" s="36"/>
      <c r="I96" s="35" t="s">
        <v>77</v>
      </c>
      <c r="J96" s="35" t="s">
        <v>544</v>
      </c>
      <c r="K96" s="37">
        <v>44301</v>
      </c>
      <c r="L96" s="36"/>
      <c r="M96" s="36"/>
      <c r="N96" s="36"/>
      <c r="O96" s="36"/>
      <c r="P96" s="35">
        <v>229.9</v>
      </c>
      <c r="Q96" s="36"/>
      <c r="R96" s="31">
        <v>3</v>
      </c>
      <c r="S96" s="36"/>
      <c r="T96" s="36"/>
      <c r="U96" s="35" t="s">
        <v>113</v>
      </c>
      <c r="V96" s="35"/>
      <c r="W96" s="35" t="s">
        <v>125</v>
      </c>
      <c r="X96" s="35"/>
      <c r="Y96" s="36"/>
      <c r="Z96" s="31" t="s">
        <v>97</v>
      </c>
      <c r="AA96" s="31" t="s">
        <v>98</v>
      </c>
      <c r="AB96" s="31" t="s">
        <v>79</v>
      </c>
      <c r="AC96" s="35" t="s">
        <v>80</v>
      </c>
      <c r="AD96" s="32" t="s">
        <v>99</v>
      </c>
      <c r="AE96" s="32" t="s">
        <v>545</v>
      </c>
      <c r="AF96" s="32" t="s">
        <v>546</v>
      </c>
      <c r="AG96" s="28"/>
      <c r="AH96" s="28"/>
    </row>
    <row r="97" spans="1:34" x14ac:dyDescent="0.3">
      <c r="A97" s="35" t="s">
        <v>74</v>
      </c>
      <c r="B97" s="36" t="s">
        <v>193</v>
      </c>
      <c r="C97" s="35" t="s">
        <v>539</v>
      </c>
      <c r="D97" s="36" t="s">
        <v>540</v>
      </c>
      <c r="E97" s="36" t="s">
        <v>547</v>
      </c>
      <c r="F97" s="35" t="s">
        <v>542</v>
      </c>
      <c r="G97" s="35" t="s">
        <v>543</v>
      </c>
      <c r="H97" s="36"/>
      <c r="I97" s="35" t="s">
        <v>77</v>
      </c>
      <c r="J97" s="35" t="s">
        <v>548</v>
      </c>
      <c r="K97" s="37">
        <v>44301</v>
      </c>
      <c r="L97" s="36"/>
      <c r="M97" s="36"/>
      <c r="N97" s="36"/>
      <c r="O97" s="36"/>
      <c r="P97" s="35">
        <v>229.9</v>
      </c>
      <c r="Q97" s="36"/>
      <c r="R97" s="31">
        <v>2</v>
      </c>
      <c r="S97" s="36"/>
      <c r="T97" s="36"/>
      <c r="U97" s="35" t="s">
        <v>113</v>
      </c>
      <c r="V97" s="35"/>
      <c r="W97" s="35" t="s">
        <v>125</v>
      </c>
      <c r="X97" s="35"/>
      <c r="Y97" s="36"/>
      <c r="Z97" s="31" t="s">
        <v>97</v>
      </c>
      <c r="AA97" s="31" t="s">
        <v>98</v>
      </c>
      <c r="AB97" s="31" t="s">
        <v>84</v>
      </c>
      <c r="AC97" s="35" t="s">
        <v>85</v>
      </c>
      <c r="AD97" s="32" t="s">
        <v>99</v>
      </c>
      <c r="AE97" s="32" t="s">
        <v>545</v>
      </c>
      <c r="AF97" s="32" t="s">
        <v>546</v>
      </c>
      <c r="AG97" s="28"/>
      <c r="AH97" s="28"/>
    </row>
    <row r="98" spans="1:34" x14ac:dyDescent="0.3">
      <c r="A98" s="35" t="s">
        <v>74</v>
      </c>
      <c r="B98" s="36" t="s">
        <v>193</v>
      </c>
      <c r="C98" s="35" t="s">
        <v>539</v>
      </c>
      <c r="D98" s="36" t="s">
        <v>540</v>
      </c>
      <c r="E98" s="36" t="s">
        <v>549</v>
      </c>
      <c r="F98" s="35" t="s">
        <v>542</v>
      </c>
      <c r="G98" s="35" t="s">
        <v>543</v>
      </c>
      <c r="H98" s="36"/>
      <c r="I98" s="35" t="s">
        <v>77</v>
      </c>
      <c r="J98" s="35" t="s">
        <v>550</v>
      </c>
      <c r="K98" s="37">
        <v>44301</v>
      </c>
      <c r="L98" s="36"/>
      <c r="M98" s="36"/>
      <c r="N98" s="36"/>
      <c r="O98" s="36"/>
      <c r="P98" s="35">
        <v>229.9</v>
      </c>
      <c r="Q98" s="36"/>
      <c r="R98" s="31">
        <v>2</v>
      </c>
      <c r="S98" s="36"/>
      <c r="T98" s="36"/>
      <c r="U98" s="35" t="s">
        <v>113</v>
      </c>
      <c r="V98" s="35"/>
      <c r="W98" s="35" t="s">
        <v>125</v>
      </c>
      <c r="X98" s="35"/>
      <c r="Y98" s="36"/>
      <c r="Z98" s="31" t="s">
        <v>97</v>
      </c>
      <c r="AA98" s="31" t="s">
        <v>98</v>
      </c>
      <c r="AB98" s="31" t="s">
        <v>82</v>
      </c>
      <c r="AC98" s="35" t="s">
        <v>83</v>
      </c>
      <c r="AD98" s="32" t="s">
        <v>99</v>
      </c>
      <c r="AE98" s="32" t="s">
        <v>545</v>
      </c>
      <c r="AF98" s="32" t="s">
        <v>546</v>
      </c>
      <c r="AG98" s="28"/>
      <c r="AH98" s="28"/>
    </row>
    <row r="99" spans="1:34" x14ac:dyDescent="0.3">
      <c r="A99" s="35" t="s">
        <v>74</v>
      </c>
      <c r="B99" s="36" t="s">
        <v>112</v>
      </c>
      <c r="C99" s="35" t="s">
        <v>551</v>
      </c>
      <c r="D99" s="36" t="s">
        <v>552</v>
      </c>
      <c r="E99" s="36" t="s">
        <v>553</v>
      </c>
      <c r="F99" s="35" t="s">
        <v>554</v>
      </c>
      <c r="G99" s="35" t="s">
        <v>555</v>
      </c>
      <c r="H99" s="36"/>
      <c r="I99" s="35" t="s">
        <v>77</v>
      </c>
      <c r="J99" s="35" t="s">
        <v>556</v>
      </c>
      <c r="K99" s="37">
        <v>44301</v>
      </c>
      <c r="L99" s="36"/>
      <c r="M99" s="36"/>
      <c r="N99" s="36"/>
      <c r="O99" s="36"/>
      <c r="P99" s="35">
        <v>179.9</v>
      </c>
      <c r="Q99" s="36"/>
      <c r="R99" s="31">
        <v>3</v>
      </c>
      <c r="S99" s="36"/>
      <c r="T99" s="36"/>
      <c r="U99" s="35" t="s">
        <v>113</v>
      </c>
      <c r="V99" s="35"/>
      <c r="W99" s="35" t="s">
        <v>125</v>
      </c>
      <c r="X99" s="35"/>
      <c r="Y99" s="36"/>
      <c r="Z99" s="31" t="s">
        <v>557</v>
      </c>
      <c r="AA99" s="31" t="s">
        <v>558</v>
      </c>
      <c r="AB99" s="31" t="s">
        <v>79</v>
      </c>
      <c r="AC99" s="35" t="s">
        <v>80</v>
      </c>
      <c r="AD99" s="32" t="s">
        <v>107</v>
      </c>
      <c r="AE99" s="32" t="s">
        <v>559</v>
      </c>
      <c r="AF99" s="32" t="s">
        <v>560</v>
      </c>
      <c r="AG99" s="28"/>
      <c r="AH99" s="28"/>
    </row>
    <row r="100" spans="1:34" x14ac:dyDescent="0.3">
      <c r="A100" s="35" t="s">
        <v>74</v>
      </c>
      <c r="B100" s="36" t="s">
        <v>112</v>
      </c>
      <c r="C100" s="35" t="s">
        <v>551</v>
      </c>
      <c r="D100" s="36" t="s">
        <v>552</v>
      </c>
      <c r="E100" s="36" t="s">
        <v>561</v>
      </c>
      <c r="F100" s="35" t="s">
        <v>554</v>
      </c>
      <c r="G100" s="35" t="s">
        <v>555</v>
      </c>
      <c r="H100" s="36"/>
      <c r="I100" s="35" t="s">
        <v>77</v>
      </c>
      <c r="J100" s="35" t="s">
        <v>562</v>
      </c>
      <c r="K100" s="37">
        <v>44301</v>
      </c>
      <c r="L100" s="36"/>
      <c r="M100" s="36"/>
      <c r="N100" s="36"/>
      <c r="O100" s="36"/>
      <c r="P100" s="35">
        <v>179.9</v>
      </c>
      <c r="Q100" s="36"/>
      <c r="R100" s="31">
        <v>2</v>
      </c>
      <c r="S100" s="36"/>
      <c r="T100" s="36"/>
      <c r="U100" s="35" t="s">
        <v>113</v>
      </c>
      <c r="V100" s="35"/>
      <c r="W100" s="35" t="s">
        <v>125</v>
      </c>
      <c r="X100" s="35"/>
      <c r="Y100" s="36"/>
      <c r="Z100" s="31" t="s">
        <v>557</v>
      </c>
      <c r="AA100" s="31" t="s">
        <v>558</v>
      </c>
      <c r="AB100" s="31" t="s">
        <v>84</v>
      </c>
      <c r="AC100" s="35" t="s">
        <v>85</v>
      </c>
      <c r="AD100" s="32" t="s">
        <v>107</v>
      </c>
      <c r="AE100" s="32" t="s">
        <v>559</v>
      </c>
      <c r="AF100" s="32" t="s">
        <v>560</v>
      </c>
      <c r="AG100" s="28"/>
      <c r="AH100" s="28"/>
    </row>
    <row r="101" spans="1:34" x14ac:dyDescent="0.3">
      <c r="A101" s="35" t="s">
        <v>74</v>
      </c>
      <c r="B101" s="36" t="s">
        <v>112</v>
      </c>
      <c r="C101" s="35" t="s">
        <v>551</v>
      </c>
      <c r="D101" s="36" t="s">
        <v>552</v>
      </c>
      <c r="E101" s="36" t="s">
        <v>563</v>
      </c>
      <c r="F101" s="35" t="s">
        <v>554</v>
      </c>
      <c r="G101" s="35" t="s">
        <v>555</v>
      </c>
      <c r="H101" s="36"/>
      <c r="I101" s="35" t="s">
        <v>77</v>
      </c>
      <c r="J101" s="35" t="s">
        <v>564</v>
      </c>
      <c r="K101" s="37">
        <v>44301</v>
      </c>
      <c r="L101" s="36"/>
      <c r="M101" s="36"/>
      <c r="N101" s="36"/>
      <c r="O101" s="36"/>
      <c r="P101" s="35">
        <v>179.9</v>
      </c>
      <c r="Q101" s="36"/>
      <c r="R101" s="31">
        <v>2</v>
      </c>
      <c r="S101" s="36"/>
      <c r="T101" s="36"/>
      <c r="U101" s="35" t="s">
        <v>113</v>
      </c>
      <c r="V101" s="35"/>
      <c r="W101" s="35" t="s">
        <v>125</v>
      </c>
      <c r="X101" s="35"/>
      <c r="Y101" s="36"/>
      <c r="Z101" s="31" t="s">
        <v>557</v>
      </c>
      <c r="AA101" s="31" t="s">
        <v>558</v>
      </c>
      <c r="AB101" s="31" t="s">
        <v>82</v>
      </c>
      <c r="AC101" s="35" t="s">
        <v>83</v>
      </c>
      <c r="AD101" s="32" t="s">
        <v>107</v>
      </c>
      <c r="AE101" s="32" t="s">
        <v>559</v>
      </c>
      <c r="AF101" s="32" t="s">
        <v>560</v>
      </c>
      <c r="AG101" s="28"/>
      <c r="AH101" s="28"/>
    </row>
    <row r="102" spans="1:34" x14ac:dyDescent="0.3">
      <c r="A102" s="35" t="s">
        <v>86</v>
      </c>
      <c r="B102" s="36" t="s">
        <v>75</v>
      </c>
      <c r="C102" s="35" t="s">
        <v>565</v>
      </c>
      <c r="D102" s="36" t="s">
        <v>566</v>
      </c>
      <c r="E102" s="36" t="s">
        <v>567</v>
      </c>
      <c r="F102" s="35" t="s">
        <v>568</v>
      </c>
      <c r="G102" s="35" t="s">
        <v>569</v>
      </c>
      <c r="H102" s="36"/>
      <c r="I102" s="35" t="s">
        <v>77</v>
      </c>
      <c r="J102" s="35" t="s">
        <v>570</v>
      </c>
      <c r="K102" s="37">
        <v>44301</v>
      </c>
      <c r="L102" s="36"/>
      <c r="M102" s="36"/>
      <c r="N102" s="36"/>
      <c r="O102" s="36"/>
      <c r="P102" s="35">
        <v>849.9</v>
      </c>
      <c r="Q102" s="36"/>
      <c r="R102" s="31">
        <v>1</v>
      </c>
      <c r="S102" s="36"/>
      <c r="T102" s="36"/>
      <c r="U102" s="35" t="s">
        <v>78</v>
      </c>
      <c r="V102" s="35"/>
      <c r="W102" s="35" t="s">
        <v>198</v>
      </c>
      <c r="X102" s="35"/>
      <c r="Y102" s="36"/>
      <c r="Z102" s="31" t="s">
        <v>571</v>
      </c>
      <c r="AA102" s="31" t="s">
        <v>572</v>
      </c>
      <c r="AB102" s="31" t="s">
        <v>79</v>
      </c>
      <c r="AC102" s="35" t="s">
        <v>80</v>
      </c>
      <c r="AD102" s="32" t="s">
        <v>573</v>
      </c>
      <c r="AE102" s="32" t="s">
        <v>574</v>
      </c>
      <c r="AF102" s="32" t="s">
        <v>575</v>
      </c>
      <c r="AG102" s="28"/>
      <c r="AH102" s="28"/>
    </row>
    <row r="103" spans="1:34" x14ac:dyDescent="0.3">
      <c r="A103" s="35" t="s">
        <v>86</v>
      </c>
      <c r="B103" s="36" t="s">
        <v>75</v>
      </c>
      <c r="C103" s="35" t="s">
        <v>565</v>
      </c>
      <c r="D103" s="36" t="s">
        <v>566</v>
      </c>
      <c r="E103" s="36" t="s">
        <v>576</v>
      </c>
      <c r="F103" s="35" t="s">
        <v>568</v>
      </c>
      <c r="G103" s="35" t="s">
        <v>569</v>
      </c>
      <c r="H103" s="36"/>
      <c r="I103" s="35" t="s">
        <v>77</v>
      </c>
      <c r="J103" s="35" t="s">
        <v>577</v>
      </c>
      <c r="K103" s="37">
        <v>44301</v>
      </c>
      <c r="L103" s="36"/>
      <c r="M103" s="36"/>
      <c r="N103" s="36"/>
      <c r="O103" s="36"/>
      <c r="P103" s="35">
        <v>849.9</v>
      </c>
      <c r="Q103" s="36"/>
      <c r="R103" s="31">
        <v>3</v>
      </c>
      <c r="S103" s="36"/>
      <c r="T103" s="36"/>
      <c r="U103" s="35" t="s">
        <v>78</v>
      </c>
      <c r="V103" s="35"/>
      <c r="W103" s="35" t="s">
        <v>198</v>
      </c>
      <c r="X103" s="35"/>
      <c r="Y103" s="36"/>
      <c r="Z103" s="31" t="s">
        <v>571</v>
      </c>
      <c r="AA103" s="31" t="s">
        <v>572</v>
      </c>
      <c r="AB103" s="31" t="s">
        <v>84</v>
      </c>
      <c r="AC103" s="35" t="s">
        <v>85</v>
      </c>
      <c r="AD103" s="32" t="s">
        <v>573</v>
      </c>
      <c r="AE103" s="32" t="s">
        <v>574</v>
      </c>
      <c r="AF103" s="32" t="s">
        <v>575</v>
      </c>
      <c r="AG103" s="28"/>
      <c r="AH103" s="28"/>
    </row>
    <row r="104" spans="1:34" x14ac:dyDescent="0.3">
      <c r="A104" s="35" t="s">
        <v>86</v>
      </c>
      <c r="B104" s="36" t="s">
        <v>75</v>
      </c>
      <c r="C104" s="35" t="s">
        <v>565</v>
      </c>
      <c r="D104" s="36" t="s">
        <v>566</v>
      </c>
      <c r="E104" s="36" t="s">
        <v>578</v>
      </c>
      <c r="F104" s="35" t="s">
        <v>568</v>
      </c>
      <c r="G104" s="35" t="s">
        <v>569</v>
      </c>
      <c r="H104" s="36"/>
      <c r="I104" s="35" t="s">
        <v>77</v>
      </c>
      <c r="J104" s="35" t="s">
        <v>579</v>
      </c>
      <c r="K104" s="37">
        <v>44301</v>
      </c>
      <c r="L104" s="36"/>
      <c r="M104" s="36"/>
      <c r="N104" s="36"/>
      <c r="O104" s="36"/>
      <c r="P104" s="35">
        <v>849.9</v>
      </c>
      <c r="Q104" s="36"/>
      <c r="R104" s="31">
        <v>1</v>
      </c>
      <c r="S104" s="36"/>
      <c r="T104" s="36"/>
      <c r="U104" s="35" t="s">
        <v>78</v>
      </c>
      <c r="V104" s="35"/>
      <c r="W104" s="35" t="s">
        <v>198</v>
      </c>
      <c r="X104" s="35"/>
      <c r="Y104" s="36"/>
      <c r="Z104" s="31" t="s">
        <v>571</v>
      </c>
      <c r="AA104" s="31" t="s">
        <v>572</v>
      </c>
      <c r="AB104" s="31" t="s">
        <v>82</v>
      </c>
      <c r="AC104" s="35" t="s">
        <v>83</v>
      </c>
      <c r="AD104" s="32" t="s">
        <v>573</v>
      </c>
      <c r="AE104" s="32" t="s">
        <v>574</v>
      </c>
      <c r="AF104" s="32" t="s">
        <v>575</v>
      </c>
      <c r="AG104" s="28"/>
      <c r="AH104" s="28"/>
    </row>
    <row r="105" spans="1:34" x14ac:dyDescent="0.3">
      <c r="A105" s="35" t="s">
        <v>86</v>
      </c>
      <c r="B105" s="36" t="s">
        <v>75</v>
      </c>
      <c r="C105" s="35" t="s">
        <v>565</v>
      </c>
      <c r="D105" s="36" t="s">
        <v>566</v>
      </c>
      <c r="E105" s="36" t="s">
        <v>580</v>
      </c>
      <c r="F105" s="35" t="s">
        <v>568</v>
      </c>
      <c r="G105" s="35" t="s">
        <v>569</v>
      </c>
      <c r="H105" s="36"/>
      <c r="I105" s="35" t="s">
        <v>77</v>
      </c>
      <c r="J105" s="35" t="s">
        <v>581</v>
      </c>
      <c r="K105" s="37">
        <v>44301</v>
      </c>
      <c r="L105" s="36"/>
      <c r="M105" s="36"/>
      <c r="N105" s="36"/>
      <c r="O105" s="36"/>
      <c r="P105" s="35">
        <v>849.9</v>
      </c>
      <c r="Q105" s="36"/>
      <c r="R105" s="31">
        <v>1</v>
      </c>
      <c r="S105" s="36"/>
      <c r="T105" s="36"/>
      <c r="U105" s="35" t="s">
        <v>78</v>
      </c>
      <c r="V105" s="35"/>
      <c r="W105" s="35" t="s">
        <v>198</v>
      </c>
      <c r="X105" s="35"/>
      <c r="Y105" s="36"/>
      <c r="Z105" s="31" t="s">
        <v>571</v>
      </c>
      <c r="AA105" s="31" t="s">
        <v>572</v>
      </c>
      <c r="AB105" s="31" t="s">
        <v>91</v>
      </c>
      <c r="AC105" s="35" t="s">
        <v>92</v>
      </c>
      <c r="AD105" s="32" t="s">
        <v>573</v>
      </c>
      <c r="AE105" s="32" t="s">
        <v>574</v>
      </c>
      <c r="AF105" s="32" t="s">
        <v>575</v>
      </c>
      <c r="AG105" s="28"/>
      <c r="AH105" s="28"/>
    </row>
    <row r="106" spans="1:34" x14ac:dyDescent="0.3">
      <c r="A106" s="35" t="s">
        <v>86</v>
      </c>
      <c r="B106" s="36" t="s">
        <v>110</v>
      </c>
      <c r="C106" s="35" t="s">
        <v>582</v>
      </c>
      <c r="D106" s="36" t="s">
        <v>583</v>
      </c>
      <c r="E106" s="36" t="s">
        <v>584</v>
      </c>
      <c r="F106" s="35" t="s">
        <v>348</v>
      </c>
      <c r="G106" s="35" t="s">
        <v>585</v>
      </c>
      <c r="H106" s="36"/>
      <c r="I106" s="35" t="s">
        <v>77</v>
      </c>
      <c r="J106" s="35" t="s">
        <v>586</v>
      </c>
      <c r="K106" s="37">
        <v>44301</v>
      </c>
      <c r="L106" s="36"/>
      <c r="M106" s="36"/>
      <c r="N106" s="36"/>
      <c r="O106" s="36"/>
      <c r="P106" s="35">
        <v>129.9</v>
      </c>
      <c r="Q106" s="36"/>
      <c r="R106" s="31">
        <v>1</v>
      </c>
      <c r="S106" s="36"/>
      <c r="T106" s="36"/>
      <c r="U106" s="35" t="s">
        <v>87</v>
      </c>
      <c r="V106" s="35" t="s">
        <v>104</v>
      </c>
      <c r="W106" s="35" t="s">
        <v>125</v>
      </c>
      <c r="X106" s="35" t="s">
        <v>111</v>
      </c>
      <c r="Y106" s="36"/>
      <c r="Z106" s="31" t="s">
        <v>231</v>
      </c>
      <c r="AA106" s="31" t="s">
        <v>232</v>
      </c>
      <c r="AB106" s="31" t="s">
        <v>79</v>
      </c>
      <c r="AC106" s="35" t="s">
        <v>80</v>
      </c>
      <c r="AD106" s="32" t="s">
        <v>233</v>
      </c>
      <c r="AE106" s="32" t="s">
        <v>587</v>
      </c>
      <c r="AF106" s="32" t="s">
        <v>588</v>
      </c>
      <c r="AG106" s="28"/>
      <c r="AH106" s="28"/>
    </row>
    <row r="107" spans="1:34" x14ac:dyDescent="0.3">
      <c r="A107" s="35" t="s">
        <v>86</v>
      </c>
      <c r="B107" s="36" t="s">
        <v>110</v>
      </c>
      <c r="C107" s="35" t="s">
        <v>582</v>
      </c>
      <c r="D107" s="36" t="s">
        <v>583</v>
      </c>
      <c r="E107" s="36" t="s">
        <v>589</v>
      </c>
      <c r="F107" s="35" t="s">
        <v>348</v>
      </c>
      <c r="G107" s="35" t="s">
        <v>585</v>
      </c>
      <c r="H107" s="36"/>
      <c r="I107" s="35" t="s">
        <v>77</v>
      </c>
      <c r="J107" s="35" t="s">
        <v>590</v>
      </c>
      <c r="K107" s="37">
        <v>44301</v>
      </c>
      <c r="L107" s="36"/>
      <c r="M107" s="36"/>
      <c r="N107" s="36"/>
      <c r="O107" s="36"/>
      <c r="P107" s="35">
        <v>129.9</v>
      </c>
      <c r="Q107" s="36"/>
      <c r="R107" s="31">
        <v>2</v>
      </c>
      <c r="S107" s="36"/>
      <c r="T107" s="36"/>
      <c r="U107" s="35" t="s">
        <v>87</v>
      </c>
      <c r="V107" s="35" t="s">
        <v>104</v>
      </c>
      <c r="W107" s="35" t="s">
        <v>125</v>
      </c>
      <c r="X107" s="35" t="s">
        <v>111</v>
      </c>
      <c r="Y107" s="36"/>
      <c r="Z107" s="31" t="s">
        <v>231</v>
      </c>
      <c r="AA107" s="31" t="s">
        <v>232</v>
      </c>
      <c r="AB107" s="31" t="s">
        <v>84</v>
      </c>
      <c r="AC107" s="35" t="s">
        <v>85</v>
      </c>
      <c r="AD107" s="32" t="s">
        <v>233</v>
      </c>
      <c r="AE107" s="32" t="s">
        <v>587</v>
      </c>
      <c r="AF107" s="32" t="s">
        <v>588</v>
      </c>
      <c r="AG107" s="28"/>
      <c r="AH107" s="28"/>
    </row>
    <row r="108" spans="1:34" x14ac:dyDescent="0.3">
      <c r="A108" s="35" t="s">
        <v>86</v>
      </c>
      <c r="B108" s="36" t="s">
        <v>110</v>
      </c>
      <c r="C108" s="35" t="s">
        <v>582</v>
      </c>
      <c r="D108" s="36" t="s">
        <v>583</v>
      </c>
      <c r="E108" s="36" t="s">
        <v>591</v>
      </c>
      <c r="F108" s="35" t="s">
        <v>348</v>
      </c>
      <c r="G108" s="35" t="s">
        <v>585</v>
      </c>
      <c r="H108" s="36"/>
      <c r="I108" s="35" t="s">
        <v>77</v>
      </c>
      <c r="J108" s="35" t="s">
        <v>592</v>
      </c>
      <c r="K108" s="37">
        <v>44301</v>
      </c>
      <c r="L108" s="36"/>
      <c r="M108" s="36"/>
      <c r="N108" s="36"/>
      <c r="O108" s="36"/>
      <c r="P108" s="35">
        <v>129.9</v>
      </c>
      <c r="Q108" s="36"/>
      <c r="R108" s="31">
        <v>2</v>
      </c>
      <c r="S108" s="36"/>
      <c r="T108" s="36"/>
      <c r="U108" s="35" t="s">
        <v>87</v>
      </c>
      <c r="V108" s="35" t="s">
        <v>104</v>
      </c>
      <c r="W108" s="35" t="s">
        <v>125</v>
      </c>
      <c r="X108" s="35" t="s">
        <v>111</v>
      </c>
      <c r="Y108" s="36"/>
      <c r="Z108" s="31" t="s">
        <v>231</v>
      </c>
      <c r="AA108" s="31" t="s">
        <v>232</v>
      </c>
      <c r="AB108" s="31" t="s">
        <v>82</v>
      </c>
      <c r="AC108" s="35" t="s">
        <v>83</v>
      </c>
      <c r="AD108" s="32" t="s">
        <v>233</v>
      </c>
      <c r="AE108" s="32" t="s">
        <v>587</v>
      </c>
      <c r="AF108" s="32" t="s">
        <v>588</v>
      </c>
      <c r="AG108" s="28"/>
      <c r="AH108" s="28"/>
    </row>
    <row r="109" spans="1:34" x14ac:dyDescent="0.3">
      <c r="A109" s="35" t="s">
        <v>86</v>
      </c>
      <c r="B109" s="36" t="s">
        <v>110</v>
      </c>
      <c r="C109" s="35" t="s">
        <v>582</v>
      </c>
      <c r="D109" s="36" t="s">
        <v>583</v>
      </c>
      <c r="E109" s="36" t="s">
        <v>593</v>
      </c>
      <c r="F109" s="35" t="s">
        <v>348</v>
      </c>
      <c r="G109" s="35" t="s">
        <v>585</v>
      </c>
      <c r="H109" s="36"/>
      <c r="I109" s="35" t="s">
        <v>77</v>
      </c>
      <c r="J109" s="35" t="s">
        <v>594</v>
      </c>
      <c r="K109" s="37">
        <v>44301</v>
      </c>
      <c r="L109" s="36"/>
      <c r="M109" s="36"/>
      <c r="N109" s="36"/>
      <c r="O109" s="36"/>
      <c r="P109" s="35">
        <v>129.9</v>
      </c>
      <c r="Q109" s="36"/>
      <c r="R109" s="31">
        <v>1</v>
      </c>
      <c r="S109" s="36"/>
      <c r="T109" s="36"/>
      <c r="U109" s="35" t="s">
        <v>87</v>
      </c>
      <c r="V109" s="35" t="s">
        <v>104</v>
      </c>
      <c r="W109" s="35" t="s">
        <v>125</v>
      </c>
      <c r="X109" s="35" t="s">
        <v>111</v>
      </c>
      <c r="Y109" s="36"/>
      <c r="Z109" s="31" t="s">
        <v>231</v>
      </c>
      <c r="AA109" s="31" t="s">
        <v>232</v>
      </c>
      <c r="AB109" s="31" t="s">
        <v>91</v>
      </c>
      <c r="AC109" s="35" t="s">
        <v>92</v>
      </c>
      <c r="AD109" s="32" t="s">
        <v>233</v>
      </c>
      <c r="AE109" s="32" t="s">
        <v>587</v>
      </c>
      <c r="AF109" s="32" t="s">
        <v>588</v>
      </c>
      <c r="AG109" s="28"/>
      <c r="AH109" s="28"/>
    </row>
    <row r="110" spans="1:34" x14ac:dyDescent="0.3">
      <c r="A110" s="35" t="s">
        <v>74</v>
      </c>
      <c r="B110" s="36" t="s">
        <v>193</v>
      </c>
      <c r="C110" s="35" t="s">
        <v>595</v>
      </c>
      <c r="D110" s="36" t="s">
        <v>596</v>
      </c>
      <c r="E110" s="36" t="s">
        <v>597</v>
      </c>
      <c r="F110" s="35" t="s">
        <v>598</v>
      </c>
      <c r="G110" s="35" t="s">
        <v>599</v>
      </c>
      <c r="H110" s="36"/>
      <c r="I110" s="35" t="s">
        <v>77</v>
      </c>
      <c r="J110" s="35" t="s">
        <v>600</v>
      </c>
      <c r="K110" s="37">
        <v>44301</v>
      </c>
      <c r="L110" s="36"/>
      <c r="M110" s="36"/>
      <c r="N110" s="36"/>
      <c r="O110" s="36"/>
      <c r="P110" s="38">
        <v>129.9</v>
      </c>
      <c r="Q110" s="36"/>
      <c r="R110" s="31">
        <v>2</v>
      </c>
      <c r="S110" s="36"/>
      <c r="T110" s="36"/>
      <c r="U110" s="35" t="s">
        <v>117</v>
      </c>
      <c r="V110" s="35"/>
      <c r="W110" s="35" t="s">
        <v>198</v>
      </c>
      <c r="X110" s="35"/>
      <c r="Y110" s="36"/>
      <c r="Z110" s="31" t="s">
        <v>101</v>
      </c>
      <c r="AA110" s="31" t="s">
        <v>102</v>
      </c>
      <c r="AB110" s="31" t="s">
        <v>79</v>
      </c>
      <c r="AC110" s="35" t="s">
        <v>80</v>
      </c>
      <c r="AD110" s="32" t="s">
        <v>103</v>
      </c>
      <c r="AE110" s="32" t="s">
        <v>601</v>
      </c>
      <c r="AF110" s="32" t="s">
        <v>602</v>
      </c>
      <c r="AG110" s="28"/>
      <c r="AH110" s="28"/>
    </row>
    <row r="111" spans="1:34" x14ac:dyDescent="0.3">
      <c r="A111" s="35" t="s">
        <v>74</v>
      </c>
      <c r="B111" s="36" t="s">
        <v>193</v>
      </c>
      <c r="C111" s="35" t="s">
        <v>595</v>
      </c>
      <c r="D111" s="36" t="s">
        <v>596</v>
      </c>
      <c r="E111" s="36" t="s">
        <v>603</v>
      </c>
      <c r="F111" s="35" t="s">
        <v>598</v>
      </c>
      <c r="G111" s="35" t="s">
        <v>599</v>
      </c>
      <c r="H111" s="36"/>
      <c r="I111" s="35" t="s">
        <v>77</v>
      </c>
      <c r="J111" s="35" t="s">
        <v>604</v>
      </c>
      <c r="K111" s="37">
        <v>44301</v>
      </c>
      <c r="L111" s="36"/>
      <c r="M111" s="36"/>
      <c r="N111" s="36"/>
      <c r="O111" s="36"/>
      <c r="P111" s="38">
        <v>129.9</v>
      </c>
      <c r="Q111" s="36"/>
      <c r="R111" s="31">
        <v>3</v>
      </c>
      <c r="S111" s="36"/>
      <c r="T111" s="36"/>
      <c r="U111" s="35" t="s">
        <v>117</v>
      </c>
      <c r="V111" s="35"/>
      <c r="W111" s="35" t="s">
        <v>198</v>
      </c>
      <c r="X111" s="35"/>
      <c r="Y111" s="36"/>
      <c r="Z111" s="31" t="s">
        <v>101</v>
      </c>
      <c r="AA111" s="31" t="s">
        <v>102</v>
      </c>
      <c r="AB111" s="31" t="s">
        <v>84</v>
      </c>
      <c r="AC111" s="35" t="s">
        <v>85</v>
      </c>
      <c r="AD111" s="32" t="s">
        <v>103</v>
      </c>
      <c r="AE111" s="32" t="s">
        <v>601</v>
      </c>
      <c r="AF111" s="32" t="s">
        <v>602</v>
      </c>
      <c r="AG111" s="28"/>
      <c r="AH111" s="28"/>
    </row>
    <row r="112" spans="1:34" x14ac:dyDescent="0.3">
      <c r="A112" s="35" t="s">
        <v>74</v>
      </c>
      <c r="B112" s="36" t="s">
        <v>193</v>
      </c>
      <c r="C112" s="35" t="s">
        <v>595</v>
      </c>
      <c r="D112" s="36" t="s">
        <v>596</v>
      </c>
      <c r="E112" s="36" t="s">
        <v>605</v>
      </c>
      <c r="F112" s="35" t="s">
        <v>598</v>
      </c>
      <c r="G112" s="35" t="s">
        <v>599</v>
      </c>
      <c r="H112" s="36"/>
      <c r="I112" s="35" t="s">
        <v>77</v>
      </c>
      <c r="J112" s="35" t="s">
        <v>606</v>
      </c>
      <c r="K112" s="37">
        <v>44301</v>
      </c>
      <c r="L112" s="36"/>
      <c r="M112" s="36"/>
      <c r="N112" s="36"/>
      <c r="O112" s="36"/>
      <c r="P112" s="38">
        <v>129.9</v>
      </c>
      <c r="Q112" s="36"/>
      <c r="R112" s="31">
        <v>2</v>
      </c>
      <c r="S112" s="36"/>
      <c r="T112" s="36"/>
      <c r="U112" s="35" t="s">
        <v>117</v>
      </c>
      <c r="V112" s="35"/>
      <c r="W112" s="35" t="s">
        <v>198</v>
      </c>
      <c r="X112" s="35"/>
      <c r="Y112" s="36"/>
      <c r="Z112" s="31" t="s">
        <v>101</v>
      </c>
      <c r="AA112" s="31" t="s">
        <v>102</v>
      </c>
      <c r="AB112" s="31" t="s">
        <v>82</v>
      </c>
      <c r="AC112" s="35" t="s">
        <v>83</v>
      </c>
      <c r="AD112" s="32" t="s">
        <v>103</v>
      </c>
      <c r="AE112" s="32" t="s">
        <v>601</v>
      </c>
      <c r="AF112" s="32" t="s">
        <v>602</v>
      </c>
      <c r="AG112" s="28"/>
      <c r="AH112" s="28"/>
    </row>
    <row r="113" spans="1:34" x14ac:dyDescent="0.3">
      <c r="A113" s="35" t="s">
        <v>74</v>
      </c>
      <c r="B113" s="36" t="s">
        <v>193</v>
      </c>
      <c r="C113" s="35" t="s">
        <v>595</v>
      </c>
      <c r="D113" s="36" t="s">
        <v>596</v>
      </c>
      <c r="E113" s="36" t="s">
        <v>607</v>
      </c>
      <c r="F113" s="35" t="s">
        <v>598</v>
      </c>
      <c r="G113" s="35" t="s">
        <v>599</v>
      </c>
      <c r="H113" s="36"/>
      <c r="I113" s="35" t="s">
        <v>77</v>
      </c>
      <c r="J113" s="35" t="s">
        <v>608</v>
      </c>
      <c r="K113" s="37">
        <v>44301</v>
      </c>
      <c r="L113" s="36"/>
      <c r="M113" s="36"/>
      <c r="N113" s="36"/>
      <c r="O113" s="36"/>
      <c r="P113" s="38">
        <v>129.9</v>
      </c>
      <c r="Q113" s="36"/>
      <c r="R113" s="31">
        <v>1</v>
      </c>
      <c r="S113" s="36"/>
      <c r="T113" s="36"/>
      <c r="U113" s="35" t="s">
        <v>117</v>
      </c>
      <c r="V113" s="35"/>
      <c r="W113" s="35" t="s">
        <v>198</v>
      </c>
      <c r="X113" s="35"/>
      <c r="Y113" s="36"/>
      <c r="Z113" s="31" t="s">
        <v>101</v>
      </c>
      <c r="AA113" s="31" t="s">
        <v>102</v>
      </c>
      <c r="AB113" s="31" t="s">
        <v>91</v>
      </c>
      <c r="AC113" s="35" t="s">
        <v>92</v>
      </c>
      <c r="AD113" s="32" t="s">
        <v>103</v>
      </c>
      <c r="AE113" s="32" t="s">
        <v>601</v>
      </c>
      <c r="AF113" s="32" t="s">
        <v>602</v>
      </c>
      <c r="AG113" s="28"/>
      <c r="AH113" s="28"/>
    </row>
    <row r="114" spans="1:34" x14ac:dyDescent="0.3">
      <c r="A114" s="35" t="s">
        <v>86</v>
      </c>
      <c r="B114" s="36" t="s">
        <v>186</v>
      </c>
      <c r="C114" s="35" t="s">
        <v>185</v>
      </c>
      <c r="D114" s="36" t="s">
        <v>609</v>
      </c>
      <c r="E114" s="36" t="s">
        <v>610</v>
      </c>
      <c r="F114" s="35" t="s">
        <v>205</v>
      </c>
      <c r="G114" s="35" t="s">
        <v>611</v>
      </c>
      <c r="H114" s="36"/>
      <c r="I114" s="35" t="s">
        <v>77</v>
      </c>
      <c r="J114" s="35" t="s">
        <v>612</v>
      </c>
      <c r="K114" s="37">
        <v>44301</v>
      </c>
      <c r="L114" s="36"/>
      <c r="M114" s="36"/>
      <c r="N114" s="36"/>
      <c r="O114" s="36"/>
      <c r="P114" s="35">
        <v>229.9</v>
      </c>
      <c r="Q114" s="36"/>
      <c r="R114" s="31">
        <v>2</v>
      </c>
      <c r="S114" s="36"/>
      <c r="T114" s="36"/>
      <c r="U114" s="35" t="s">
        <v>197</v>
      </c>
      <c r="V114" s="35" t="s">
        <v>109</v>
      </c>
      <c r="W114" s="35" t="s">
        <v>198</v>
      </c>
      <c r="X114" s="35" t="s">
        <v>111</v>
      </c>
      <c r="Y114" s="36"/>
      <c r="Z114" s="31" t="s">
        <v>93</v>
      </c>
      <c r="AA114" s="31" t="s">
        <v>94</v>
      </c>
      <c r="AB114" s="31" t="s">
        <v>79</v>
      </c>
      <c r="AC114" s="35" t="s">
        <v>80</v>
      </c>
      <c r="AD114" s="32" t="s">
        <v>95</v>
      </c>
      <c r="AE114" s="32" t="s">
        <v>613</v>
      </c>
      <c r="AF114" s="32" t="s">
        <v>614</v>
      </c>
      <c r="AG114" s="28"/>
      <c r="AH114" s="28"/>
    </row>
    <row r="115" spans="1:34" x14ac:dyDescent="0.3">
      <c r="A115" s="35" t="s">
        <v>86</v>
      </c>
      <c r="B115" s="36" t="s">
        <v>186</v>
      </c>
      <c r="C115" s="35" t="s">
        <v>185</v>
      </c>
      <c r="D115" s="36" t="s">
        <v>609</v>
      </c>
      <c r="E115" s="36" t="s">
        <v>615</v>
      </c>
      <c r="F115" s="35" t="s">
        <v>205</v>
      </c>
      <c r="G115" s="35" t="s">
        <v>611</v>
      </c>
      <c r="H115" s="36"/>
      <c r="I115" s="35" t="s">
        <v>77</v>
      </c>
      <c r="J115" s="35" t="s">
        <v>616</v>
      </c>
      <c r="K115" s="37">
        <v>44301</v>
      </c>
      <c r="L115" s="36"/>
      <c r="M115" s="36"/>
      <c r="N115" s="36"/>
      <c r="O115" s="36"/>
      <c r="P115" s="35">
        <v>229.9</v>
      </c>
      <c r="Q115" s="36"/>
      <c r="R115" s="31">
        <v>3</v>
      </c>
      <c r="S115" s="36"/>
      <c r="T115" s="36"/>
      <c r="U115" s="35" t="s">
        <v>197</v>
      </c>
      <c r="V115" s="35" t="s">
        <v>109</v>
      </c>
      <c r="W115" s="35" t="s">
        <v>198</v>
      </c>
      <c r="X115" s="35" t="s">
        <v>111</v>
      </c>
      <c r="Y115" s="36"/>
      <c r="Z115" s="31" t="s">
        <v>93</v>
      </c>
      <c r="AA115" s="31" t="s">
        <v>94</v>
      </c>
      <c r="AB115" s="31" t="s">
        <v>84</v>
      </c>
      <c r="AC115" s="35" t="s">
        <v>85</v>
      </c>
      <c r="AD115" s="32" t="s">
        <v>95</v>
      </c>
      <c r="AE115" s="32" t="s">
        <v>613</v>
      </c>
      <c r="AF115" s="32" t="s">
        <v>614</v>
      </c>
      <c r="AG115" s="28"/>
      <c r="AH115" s="28"/>
    </row>
    <row r="116" spans="1:34" x14ac:dyDescent="0.3">
      <c r="A116" s="35" t="s">
        <v>86</v>
      </c>
      <c r="B116" s="36" t="s">
        <v>186</v>
      </c>
      <c r="C116" s="35" t="s">
        <v>185</v>
      </c>
      <c r="D116" s="36" t="s">
        <v>609</v>
      </c>
      <c r="E116" s="36" t="s">
        <v>617</v>
      </c>
      <c r="F116" s="35" t="s">
        <v>205</v>
      </c>
      <c r="G116" s="35" t="s">
        <v>611</v>
      </c>
      <c r="H116" s="36"/>
      <c r="I116" s="35" t="s">
        <v>77</v>
      </c>
      <c r="J116" s="35" t="s">
        <v>618</v>
      </c>
      <c r="K116" s="37">
        <v>44301</v>
      </c>
      <c r="L116" s="36"/>
      <c r="M116" s="36"/>
      <c r="N116" s="36"/>
      <c r="O116" s="36"/>
      <c r="P116" s="35">
        <v>229.9</v>
      </c>
      <c r="Q116" s="36"/>
      <c r="R116" s="31">
        <v>2</v>
      </c>
      <c r="S116" s="36"/>
      <c r="T116" s="36"/>
      <c r="U116" s="35" t="s">
        <v>197</v>
      </c>
      <c r="V116" s="35" t="s">
        <v>109</v>
      </c>
      <c r="W116" s="35" t="s">
        <v>198</v>
      </c>
      <c r="X116" s="35" t="s">
        <v>111</v>
      </c>
      <c r="Y116" s="36"/>
      <c r="Z116" s="31" t="s">
        <v>93</v>
      </c>
      <c r="AA116" s="31" t="s">
        <v>94</v>
      </c>
      <c r="AB116" s="31" t="s">
        <v>82</v>
      </c>
      <c r="AC116" s="35" t="s">
        <v>83</v>
      </c>
      <c r="AD116" s="32" t="s">
        <v>95</v>
      </c>
      <c r="AE116" s="32" t="s">
        <v>613</v>
      </c>
      <c r="AF116" s="32" t="s">
        <v>614</v>
      </c>
      <c r="AG116" s="28"/>
      <c r="AH116" s="28"/>
    </row>
    <row r="117" spans="1:34" x14ac:dyDescent="0.3">
      <c r="A117" s="35" t="s">
        <v>86</v>
      </c>
      <c r="B117" s="36" t="s">
        <v>186</v>
      </c>
      <c r="C117" s="35" t="s">
        <v>185</v>
      </c>
      <c r="D117" s="36" t="s">
        <v>609</v>
      </c>
      <c r="E117" s="36" t="s">
        <v>619</v>
      </c>
      <c r="F117" s="35" t="s">
        <v>205</v>
      </c>
      <c r="G117" s="35" t="s">
        <v>611</v>
      </c>
      <c r="H117" s="36"/>
      <c r="I117" s="35" t="s">
        <v>77</v>
      </c>
      <c r="J117" s="35" t="s">
        <v>620</v>
      </c>
      <c r="K117" s="37">
        <v>44301</v>
      </c>
      <c r="L117" s="36"/>
      <c r="M117" s="36"/>
      <c r="N117" s="36"/>
      <c r="O117" s="36"/>
      <c r="P117" s="35">
        <v>229.9</v>
      </c>
      <c r="Q117" s="36"/>
      <c r="R117" s="31">
        <v>2</v>
      </c>
      <c r="S117" s="36"/>
      <c r="T117" s="36"/>
      <c r="U117" s="35" t="s">
        <v>197</v>
      </c>
      <c r="V117" s="35" t="s">
        <v>109</v>
      </c>
      <c r="W117" s="35" t="s">
        <v>198</v>
      </c>
      <c r="X117" s="35" t="s">
        <v>111</v>
      </c>
      <c r="Y117" s="36"/>
      <c r="Z117" s="31" t="s">
        <v>93</v>
      </c>
      <c r="AA117" s="31" t="s">
        <v>94</v>
      </c>
      <c r="AB117" s="31" t="s">
        <v>91</v>
      </c>
      <c r="AC117" s="35" t="s">
        <v>92</v>
      </c>
      <c r="AD117" s="32" t="s">
        <v>95</v>
      </c>
      <c r="AE117" s="32" t="s">
        <v>613</v>
      </c>
      <c r="AF117" s="32" t="s">
        <v>614</v>
      </c>
      <c r="AG117" s="28"/>
      <c r="AH117" s="28"/>
    </row>
    <row r="118" spans="1:34" x14ac:dyDescent="0.3">
      <c r="A118" s="35" t="s">
        <v>86</v>
      </c>
      <c r="B118" s="36" t="s">
        <v>186</v>
      </c>
      <c r="C118" s="35" t="s">
        <v>185</v>
      </c>
      <c r="D118" s="36" t="s">
        <v>621</v>
      </c>
      <c r="E118" s="36" t="s">
        <v>622</v>
      </c>
      <c r="F118" s="35" t="s">
        <v>205</v>
      </c>
      <c r="G118" s="35" t="s">
        <v>611</v>
      </c>
      <c r="H118" s="36"/>
      <c r="I118" s="35" t="s">
        <v>77</v>
      </c>
      <c r="J118" s="35" t="s">
        <v>623</v>
      </c>
      <c r="K118" s="37">
        <v>44301</v>
      </c>
      <c r="L118" s="36"/>
      <c r="M118" s="36"/>
      <c r="N118" s="36"/>
      <c r="O118" s="36"/>
      <c r="P118" s="35">
        <v>229.9</v>
      </c>
      <c r="Q118" s="36"/>
      <c r="R118" s="31">
        <v>2</v>
      </c>
      <c r="S118" s="36"/>
      <c r="T118" s="36"/>
      <c r="U118" s="35" t="s">
        <v>197</v>
      </c>
      <c r="V118" s="35" t="s">
        <v>109</v>
      </c>
      <c r="W118" s="35" t="s">
        <v>198</v>
      </c>
      <c r="X118" s="35" t="s">
        <v>111</v>
      </c>
      <c r="Y118" s="36"/>
      <c r="Z118" s="31" t="s">
        <v>97</v>
      </c>
      <c r="AA118" s="31" t="s">
        <v>98</v>
      </c>
      <c r="AB118" s="31" t="s">
        <v>79</v>
      </c>
      <c r="AC118" s="35" t="s">
        <v>80</v>
      </c>
      <c r="AD118" s="32" t="s">
        <v>99</v>
      </c>
      <c r="AE118" s="32" t="s">
        <v>624</v>
      </c>
      <c r="AF118" s="32" t="s">
        <v>625</v>
      </c>
      <c r="AG118" s="28"/>
      <c r="AH118" s="28"/>
    </row>
    <row r="119" spans="1:34" x14ac:dyDescent="0.3">
      <c r="A119" s="35" t="s">
        <v>86</v>
      </c>
      <c r="B119" s="36" t="s">
        <v>186</v>
      </c>
      <c r="C119" s="35" t="s">
        <v>185</v>
      </c>
      <c r="D119" s="36" t="s">
        <v>621</v>
      </c>
      <c r="E119" s="36" t="s">
        <v>626</v>
      </c>
      <c r="F119" s="35" t="s">
        <v>205</v>
      </c>
      <c r="G119" s="35" t="s">
        <v>611</v>
      </c>
      <c r="H119" s="36"/>
      <c r="I119" s="35" t="s">
        <v>77</v>
      </c>
      <c r="J119" s="35" t="s">
        <v>627</v>
      </c>
      <c r="K119" s="37">
        <v>44301</v>
      </c>
      <c r="L119" s="36"/>
      <c r="M119" s="36"/>
      <c r="N119" s="36"/>
      <c r="O119" s="36"/>
      <c r="P119" s="35">
        <v>229.9</v>
      </c>
      <c r="Q119" s="36"/>
      <c r="R119" s="31">
        <v>3</v>
      </c>
      <c r="S119" s="36"/>
      <c r="T119" s="36"/>
      <c r="U119" s="35" t="s">
        <v>197</v>
      </c>
      <c r="V119" s="35" t="s">
        <v>109</v>
      </c>
      <c r="W119" s="35" t="s">
        <v>198</v>
      </c>
      <c r="X119" s="35" t="s">
        <v>111</v>
      </c>
      <c r="Y119" s="36"/>
      <c r="Z119" s="31" t="s">
        <v>97</v>
      </c>
      <c r="AA119" s="31" t="s">
        <v>98</v>
      </c>
      <c r="AB119" s="31" t="s">
        <v>84</v>
      </c>
      <c r="AC119" s="35" t="s">
        <v>85</v>
      </c>
      <c r="AD119" s="32" t="s">
        <v>99</v>
      </c>
      <c r="AE119" s="32" t="s">
        <v>624</v>
      </c>
      <c r="AF119" s="32" t="s">
        <v>625</v>
      </c>
      <c r="AG119" s="28"/>
      <c r="AH119" s="28"/>
    </row>
    <row r="120" spans="1:34" x14ac:dyDescent="0.3">
      <c r="A120" s="35" t="s">
        <v>86</v>
      </c>
      <c r="B120" s="36" t="s">
        <v>186</v>
      </c>
      <c r="C120" s="35" t="s">
        <v>185</v>
      </c>
      <c r="D120" s="36" t="s">
        <v>621</v>
      </c>
      <c r="E120" s="36" t="s">
        <v>628</v>
      </c>
      <c r="F120" s="35" t="s">
        <v>205</v>
      </c>
      <c r="G120" s="35" t="s">
        <v>611</v>
      </c>
      <c r="H120" s="36"/>
      <c r="I120" s="35" t="s">
        <v>77</v>
      </c>
      <c r="J120" s="35" t="s">
        <v>629</v>
      </c>
      <c r="K120" s="37">
        <v>44301</v>
      </c>
      <c r="L120" s="36"/>
      <c r="M120" s="36"/>
      <c r="N120" s="36"/>
      <c r="O120" s="36"/>
      <c r="P120" s="35">
        <v>229.9</v>
      </c>
      <c r="Q120" s="36"/>
      <c r="R120" s="31">
        <v>2</v>
      </c>
      <c r="S120" s="36"/>
      <c r="T120" s="36"/>
      <c r="U120" s="35" t="s">
        <v>197</v>
      </c>
      <c r="V120" s="35" t="s">
        <v>109</v>
      </c>
      <c r="W120" s="35" t="s">
        <v>198</v>
      </c>
      <c r="X120" s="35" t="s">
        <v>111</v>
      </c>
      <c r="Y120" s="36"/>
      <c r="Z120" s="31" t="s">
        <v>97</v>
      </c>
      <c r="AA120" s="31" t="s">
        <v>98</v>
      </c>
      <c r="AB120" s="31" t="s">
        <v>82</v>
      </c>
      <c r="AC120" s="35" t="s">
        <v>83</v>
      </c>
      <c r="AD120" s="32" t="s">
        <v>99</v>
      </c>
      <c r="AE120" s="32" t="s">
        <v>624</v>
      </c>
      <c r="AF120" s="32" t="s">
        <v>625</v>
      </c>
      <c r="AG120" s="28"/>
      <c r="AH120" s="28"/>
    </row>
    <row r="121" spans="1:34" x14ac:dyDescent="0.3">
      <c r="A121" s="35" t="s">
        <v>86</v>
      </c>
      <c r="B121" s="36" t="s">
        <v>186</v>
      </c>
      <c r="C121" s="35" t="s">
        <v>185</v>
      </c>
      <c r="D121" s="36" t="s">
        <v>621</v>
      </c>
      <c r="E121" s="36" t="s">
        <v>630</v>
      </c>
      <c r="F121" s="35" t="s">
        <v>205</v>
      </c>
      <c r="G121" s="35" t="s">
        <v>611</v>
      </c>
      <c r="H121" s="36"/>
      <c r="I121" s="35" t="s">
        <v>77</v>
      </c>
      <c r="J121" s="35" t="s">
        <v>631</v>
      </c>
      <c r="K121" s="37">
        <v>44301</v>
      </c>
      <c r="L121" s="36"/>
      <c r="M121" s="36"/>
      <c r="N121" s="36"/>
      <c r="O121" s="36"/>
      <c r="P121" s="35">
        <v>229.9</v>
      </c>
      <c r="Q121" s="36"/>
      <c r="R121" s="31">
        <v>2</v>
      </c>
      <c r="S121" s="36"/>
      <c r="T121" s="36"/>
      <c r="U121" s="35" t="s">
        <v>197</v>
      </c>
      <c r="V121" s="35" t="s">
        <v>109</v>
      </c>
      <c r="W121" s="35" t="s">
        <v>198</v>
      </c>
      <c r="X121" s="35" t="s">
        <v>111</v>
      </c>
      <c r="Y121" s="36"/>
      <c r="Z121" s="31" t="s">
        <v>97</v>
      </c>
      <c r="AA121" s="31" t="s">
        <v>98</v>
      </c>
      <c r="AB121" s="31" t="s">
        <v>91</v>
      </c>
      <c r="AC121" s="35" t="s">
        <v>92</v>
      </c>
      <c r="AD121" s="32" t="s">
        <v>99</v>
      </c>
      <c r="AE121" s="32" t="s">
        <v>624</v>
      </c>
      <c r="AF121" s="32" t="s">
        <v>625</v>
      </c>
      <c r="AG121" s="28"/>
      <c r="AH121" s="28"/>
    </row>
    <row r="122" spans="1:34" x14ac:dyDescent="0.3">
      <c r="A122" s="35" t="s">
        <v>86</v>
      </c>
      <c r="B122" s="36" t="s">
        <v>75</v>
      </c>
      <c r="C122" s="35" t="s">
        <v>632</v>
      </c>
      <c r="D122" s="36" t="s">
        <v>633</v>
      </c>
      <c r="E122" s="36" t="s">
        <v>634</v>
      </c>
      <c r="F122" s="35" t="s">
        <v>635</v>
      </c>
      <c r="G122" s="35" t="s">
        <v>636</v>
      </c>
      <c r="H122" s="36"/>
      <c r="I122" s="35" t="s">
        <v>77</v>
      </c>
      <c r="J122" s="35" t="s">
        <v>637</v>
      </c>
      <c r="K122" s="37">
        <v>44301</v>
      </c>
      <c r="L122" s="36"/>
      <c r="M122" s="36"/>
      <c r="N122" s="36"/>
      <c r="O122" s="36"/>
      <c r="P122" s="35">
        <v>599.9</v>
      </c>
      <c r="Q122" s="36"/>
      <c r="R122" s="31">
        <v>1</v>
      </c>
      <c r="S122" s="36"/>
      <c r="T122" s="36"/>
      <c r="U122" s="35" t="s">
        <v>78</v>
      </c>
      <c r="V122" s="35"/>
      <c r="W122" s="35" t="s">
        <v>198</v>
      </c>
      <c r="X122" s="35"/>
      <c r="Y122" s="36"/>
      <c r="Z122" s="31" t="s">
        <v>114</v>
      </c>
      <c r="AA122" s="31" t="s">
        <v>115</v>
      </c>
      <c r="AB122" s="31" t="s">
        <v>79</v>
      </c>
      <c r="AC122" s="35" t="s">
        <v>80</v>
      </c>
      <c r="AD122" s="32" t="s">
        <v>116</v>
      </c>
      <c r="AE122" s="32" t="s">
        <v>638</v>
      </c>
      <c r="AF122" s="32" t="s">
        <v>639</v>
      </c>
      <c r="AG122" s="28"/>
      <c r="AH122" s="28"/>
    </row>
    <row r="123" spans="1:34" x14ac:dyDescent="0.3">
      <c r="A123" s="35" t="s">
        <v>86</v>
      </c>
      <c r="B123" s="36" t="s">
        <v>75</v>
      </c>
      <c r="C123" s="35" t="s">
        <v>632</v>
      </c>
      <c r="D123" s="36" t="s">
        <v>633</v>
      </c>
      <c r="E123" s="36" t="s">
        <v>640</v>
      </c>
      <c r="F123" s="35" t="s">
        <v>635</v>
      </c>
      <c r="G123" s="35" t="s">
        <v>636</v>
      </c>
      <c r="H123" s="36"/>
      <c r="I123" s="35" t="s">
        <v>77</v>
      </c>
      <c r="J123" s="35" t="s">
        <v>641</v>
      </c>
      <c r="K123" s="37">
        <v>44301</v>
      </c>
      <c r="L123" s="36"/>
      <c r="M123" s="36"/>
      <c r="N123" s="36"/>
      <c r="O123" s="36"/>
      <c r="P123" s="35">
        <v>599.9</v>
      </c>
      <c r="Q123" s="36"/>
      <c r="R123" s="31">
        <v>2</v>
      </c>
      <c r="S123" s="36"/>
      <c r="T123" s="36"/>
      <c r="U123" s="35" t="s">
        <v>78</v>
      </c>
      <c r="V123" s="35"/>
      <c r="W123" s="35" t="s">
        <v>198</v>
      </c>
      <c r="X123" s="35"/>
      <c r="Y123" s="36"/>
      <c r="Z123" s="31" t="s">
        <v>114</v>
      </c>
      <c r="AA123" s="31" t="s">
        <v>115</v>
      </c>
      <c r="AB123" s="31" t="s">
        <v>84</v>
      </c>
      <c r="AC123" s="35" t="s">
        <v>85</v>
      </c>
      <c r="AD123" s="32" t="s">
        <v>116</v>
      </c>
      <c r="AE123" s="32" t="s">
        <v>638</v>
      </c>
      <c r="AF123" s="32" t="s">
        <v>639</v>
      </c>
      <c r="AG123" s="28"/>
      <c r="AH123" s="28"/>
    </row>
    <row r="124" spans="1:34" x14ac:dyDescent="0.3">
      <c r="A124" s="35" t="s">
        <v>86</v>
      </c>
      <c r="B124" s="36" t="s">
        <v>75</v>
      </c>
      <c r="C124" s="35" t="s">
        <v>632</v>
      </c>
      <c r="D124" s="36" t="s">
        <v>633</v>
      </c>
      <c r="E124" s="36" t="s">
        <v>642</v>
      </c>
      <c r="F124" s="35" t="s">
        <v>635</v>
      </c>
      <c r="G124" s="35" t="s">
        <v>636</v>
      </c>
      <c r="H124" s="36"/>
      <c r="I124" s="35" t="s">
        <v>77</v>
      </c>
      <c r="J124" s="35" t="s">
        <v>643</v>
      </c>
      <c r="K124" s="37">
        <v>44301</v>
      </c>
      <c r="L124" s="36"/>
      <c r="M124" s="36"/>
      <c r="N124" s="36"/>
      <c r="O124" s="36"/>
      <c r="P124" s="35">
        <v>599.9</v>
      </c>
      <c r="Q124" s="36"/>
      <c r="R124" s="31">
        <v>1</v>
      </c>
      <c r="S124" s="36"/>
      <c r="T124" s="36"/>
      <c r="U124" s="35" t="s">
        <v>78</v>
      </c>
      <c r="V124" s="35"/>
      <c r="W124" s="35" t="s">
        <v>198</v>
      </c>
      <c r="X124" s="35"/>
      <c r="Y124" s="36"/>
      <c r="Z124" s="31" t="s">
        <v>114</v>
      </c>
      <c r="AA124" s="31" t="s">
        <v>115</v>
      </c>
      <c r="AB124" s="31" t="s">
        <v>82</v>
      </c>
      <c r="AC124" s="35" t="s">
        <v>83</v>
      </c>
      <c r="AD124" s="32" t="s">
        <v>116</v>
      </c>
      <c r="AE124" s="32" t="s">
        <v>638</v>
      </c>
      <c r="AF124" s="32" t="s">
        <v>639</v>
      </c>
      <c r="AG124" s="28"/>
      <c r="AH124" s="28"/>
    </row>
    <row r="125" spans="1:34" x14ac:dyDescent="0.3">
      <c r="A125" s="35" t="s">
        <v>86</v>
      </c>
      <c r="B125" s="36" t="s">
        <v>75</v>
      </c>
      <c r="C125" s="35" t="s">
        <v>632</v>
      </c>
      <c r="D125" s="36" t="s">
        <v>633</v>
      </c>
      <c r="E125" s="36" t="s">
        <v>644</v>
      </c>
      <c r="F125" s="35" t="s">
        <v>635</v>
      </c>
      <c r="G125" s="35" t="s">
        <v>636</v>
      </c>
      <c r="H125" s="36"/>
      <c r="I125" s="35" t="s">
        <v>77</v>
      </c>
      <c r="J125" s="35" t="s">
        <v>645</v>
      </c>
      <c r="K125" s="37">
        <v>44301</v>
      </c>
      <c r="L125" s="36"/>
      <c r="M125" s="36"/>
      <c r="N125" s="36"/>
      <c r="O125" s="36"/>
      <c r="P125" s="35">
        <v>599.9</v>
      </c>
      <c r="Q125" s="36"/>
      <c r="R125" s="31">
        <v>1</v>
      </c>
      <c r="S125" s="36"/>
      <c r="T125" s="36"/>
      <c r="U125" s="35" t="s">
        <v>78</v>
      </c>
      <c r="V125" s="35"/>
      <c r="W125" s="35" t="s">
        <v>198</v>
      </c>
      <c r="X125" s="35"/>
      <c r="Y125" s="36"/>
      <c r="Z125" s="31" t="s">
        <v>114</v>
      </c>
      <c r="AA125" s="31" t="s">
        <v>115</v>
      </c>
      <c r="AB125" s="31" t="s">
        <v>91</v>
      </c>
      <c r="AC125" s="35" t="s">
        <v>92</v>
      </c>
      <c r="AD125" s="32" t="s">
        <v>116</v>
      </c>
      <c r="AE125" s="32" t="s">
        <v>638</v>
      </c>
      <c r="AF125" s="32" t="s">
        <v>639</v>
      </c>
      <c r="AG125" s="28"/>
      <c r="AH125" s="28"/>
    </row>
    <row r="126" spans="1:34" x14ac:dyDescent="0.3">
      <c r="A126" s="35" t="s">
        <v>86</v>
      </c>
      <c r="B126" s="36" t="s">
        <v>75</v>
      </c>
      <c r="C126" s="35" t="s">
        <v>632</v>
      </c>
      <c r="D126" s="36" t="s">
        <v>646</v>
      </c>
      <c r="E126" s="36" t="s">
        <v>647</v>
      </c>
      <c r="F126" s="35" t="s">
        <v>635</v>
      </c>
      <c r="G126" s="35" t="s">
        <v>636</v>
      </c>
      <c r="H126" s="36"/>
      <c r="I126" s="35" t="s">
        <v>77</v>
      </c>
      <c r="J126" s="35" t="s">
        <v>648</v>
      </c>
      <c r="K126" s="37">
        <v>44301</v>
      </c>
      <c r="L126" s="36"/>
      <c r="M126" s="36"/>
      <c r="N126" s="36"/>
      <c r="O126" s="36"/>
      <c r="P126" s="35">
        <v>599.9</v>
      </c>
      <c r="Q126" s="36"/>
      <c r="R126" s="31">
        <v>1</v>
      </c>
      <c r="S126" s="36"/>
      <c r="T126" s="36"/>
      <c r="U126" s="35" t="s">
        <v>78</v>
      </c>
      <c r="V126" s="35"/>
      <c r="W126" s="35" t="s">
        <v>198</v>
      </c>
      <c r="X126" s="35"/>
      <c r="Y126" s="36"/>
      <c r="Z126" s="31" t="s">
        <v>649</v>
      </c>
      <c r="AA126" s="31" t="s">
        <v>650</v>
      </c>
      <c r="AB126" s="31" t="s">
        <v>79</v>
      </c>
      <c r="AC126" s="35" t="s">
        <v>80</v>
      </c>
      <c r="AD126" s="32" t="s">
        <v>651</v>
      </c>
      <c r="AE126" s="32" t="s">
        <v>652</v>
      </c>
      <c r="AF126" s="32" t="s">
        <v>653</v>
      </c>
      <c r="AG126" s="28"/>
      <c r="AH126" s="28"/>
    </row>
    <row r="127" spans="1:34" x14ac:dyDescent="0.3">
      <c r="A127" s="35" t="s">
        <v>86</v>
      </c>
      <c r="B127" s="36" t="s">
        <v>75</v>
      </c>
      <c r="C127" s="35" t="s">
        <v>632</v>
      </c>
      <c r="D127" s="36" t="s">
        <v>646</v>
      </c>
      <c r="E127" s="36" t="s">
        <v>654</v>
      </c>
      <c r="F127" s="35" t="s">
        <v>635</v>
      </c>
      <c r="G127" s="35" t="s">
        <v>636</v>
      </c>
      <c r="H127" s="36"/>
      <c r="I127" s="35" t="s">
        <v>77</v>
      </c>
      <c r="J127" s="35" t="s">
        <v>655</v>
      </c>
      <c r="K127" s="37">
        <v>44301</v>
      </c>
      <c r="L127" s="36"/>
      <c r="M127" s="36"/>
      <c r="N127" s="36"/>
      <c r="O127" s="36"/>
      <c r="P127" s="35">
        <v>599.9</v>
      </c>
      <c r="Q127" s="36"/>
      <c r="R127" s="31">
        <v>2</v>
      </c>
      <c r="S127" s="36"/>
      <c r="T127" s="36"/>
      <c r="U127" s="35" t="s">
        <v>78</v>
      </c>
      <c r="V127" s="35"/>
      <c r="W127" s="35" t="s">
        <v>198</v>
      </c>
      <c r="X127" s="35"/>
      <c r="Y127" s="36"/>
      <c r="Z127" s="31" t="s">
        <v>649</v>
      </c>
      <c r="AA127" s="31" t="s">
        <v>650</v>
      </c>
      <c r="AB127" s="31" t="s">
        <v>84</v>
      </c>
      <c r="AC127" s="35" t="s">
        <v>85</v>
      </c>
      <c r="AD127" s="32" t="s">
        <v>651</v>
      </c>
      <c r="AE127" s="32" t="s">
        <v>652</v>
      </c>
      <c r="AF127" s="32" t="s">
        <v>653</v>
      </c>
      <c r="AG127" s="28"/>
      <c r="AH127" s="28"/>
    </row>
    <row r="128" spans="1:34" x14ac:dyDescent="0.3">
      <c r="A128" s="35" t="s">
        <v>86</v>
      </c>
      <c r="B128" s="36" t="s">
        <v>75</v>
      </c>
      <c r="C128" s="35" t="s">
        <v>632</v>
      </c>
      <c r="D128" s="36" t="s">
        <v>646</v>
      </c>
      <c r="E128" s="36" t="s">
        <v>656</v>
      </c>
      <c r="F128" s="35" t="s">
        <v>635</v>
      </c>
      <c r="G128" s="35" t="s">
        <v>636</v>
      </c>
      <c r="H128" s="36"/>
      <c r="I128" s="35" t="s">
        <v>77</v>
      </c>
      <c r="J128" s="35" t="s">
        <v>657</v>
      </c>
      <c r="K128" s="37">
        <v>44301</v>
      </c>
      <c r="L128" s="36"/>
      <c r="M128" s="36"/>
      <c r="N128" s="36"/>
      <c r="O128" s="36"/>
      <c r="P128" s="35">
        <v>599.9</v>
      </c>
      <c r="Q128" s="36"/>
      <c r="R128" s="31">
        <v>1</v>
      </c>
      <c r="S128" s="36"/>
      <c r="T128" s="36"/>
      <c r="U128" s="35" t="s">
        <v>78</v>
      </c>
      <c r="V128" s="35"/>
      <c r="W128" s="35" t="s">
        <v>198</v>
      </c>
      <c r="X128" s="35"/>
      <c r="Y128" s="36"/>
      <c r="Z128" s="31" t="s">
        <v>649</v>
      </c>
      <c r="AA128" s="31" t="s">
        <v>650</v>
      </c>
      <c r="AB128" s="31" t="s">
        <v>82</v>
      </c>
      <c r="AC128" s="35" t="s">
        <v>83</v>
      </c>
      <c r="AD128" s="32" t="s">
        <v>651</v>
      </c>
      <c r="AE128" s="32" t="s">
        <v>652</v>
      </c>
      <c r="AF128" s="32" t="s">
        <v>653</v>
      </c>
      <c r="AG128" s="28"/>
      <c r="AH128" s="28"/>
    </row>
    <row r="129" spans="1:34" x14ac:dyDescent="0.3">
      <c r="A129" s="35" t="s">
        <v>86</v>
      </c>
      <c r="B129" s="36" t="s">
        <v>75</v>
      </c>
      <c r="C129" s="35" t="s">
        <v>632</v>
      </c>
      <c r="D129" s="36" t="s">
        <v>646</v>
      </c>
      <c r="E129" s="36" t="s">
        <v>658</v>
      </c>
      <c r="F129" s="35" t="s">
        <v>635</v>
      </c>
      <c r="G129" s="35" t="s">
        <v>636</v>
      </c>
      <c r="H129" s="36"/>
      <c r="I129" s="35" t="s">
        <v>77</v>
      </c>
      <c r="J129" s="35" t="s">
        <v>659</v>
      </c>
      <c r="K129" s="37">
        <v>44301</v>
      </c>
      <c r="L129" s="36"/>
      <c r="M129" s="36"/>
      <c r="N129" s="36"/>
      <c r="O129" s="36"/>
      <c r="P129" s="35">
        <v>599.9</v>
      </c>
      <c r="Q129" s="36"/>
      <c r="R129" s="31">
        <v>1</v>
      </c>
      <c r="S129" s="36"/>
      <c r="T129" s="36"/>
      <c r="U129" s="35" t="s">
        <v>78</v>
      </c>
      <c r="V129" s="35"/>
      <c r="W129" s="35" t="s">
        <v>198</v>
      </c>
      <c r="X129" s="35"/>
      <c r="Y129" s="36"/>
      <c r="Z129" s="31" t="s">
        <v>649</v>
      </c>
      <c r="AA129" s="31" t="s">
        <v>650</v>
      </c>
      <c r="AB129" s="31" t="s">
        <v>91</v>
      </c>
      <c r="AC129" s="35" t="s">
        <v>92</v>
      </c>
      <c r="AD129" s="32" t="s">
        <v>651</v>
      </c>
      <c r="AE129" s="32" t="s">
        <v>652</v>
      </c>
      <c r="AF129" s="32" t="s">
        <v>653</v>
      </c>
      <c r="AG129" s="28"/>
      <c r="AH129" s="28"/>
    </row>
    <row r="130" spans="1:34" x14ac:dyDescent="0.3">
      <c r="A130" s="35" t="s">
        <v>86</v>
      </c>
      <c r="B130" s="36" t="s">
        <v>110</v>
      </c>
      <c r="C130" s="35" t="s">
        <v>386</v>
      </c>
      <c r="D130" s="36" t="s">
        <v>660</v>
      </c>
      <c r="E130" s="36" t="s">
        <v>661</v>
      </c>
      <c r="F130" s="35" t="s">
        <v>362</v>
      </c>
      <c r="G130" s="35" t="s">
        <v>363</v>
      </c>
      <c r="H130" s="36"/>
      <c r="I130" s="35" t="s">
        <v>77</v>
      </c>
      <c r="J130" s="35" t="s">
        <v>662</v>
      </c>
      <c r="K130" s="37">
        <v>44301</v>
      </c>
      <c r="L130" s="36"/>
      <c r="M130" s="36"/>
      <c r="N130" s="36"/>
      <c r="O130" s="36"/>
      <c r="P130" s="35">
        <v>69.900000000000006</v>
      </c>
      <c r="Q130" s="36"/>
      <c r="R130" s="31">
        <v>2</v>
      </c>
      <c r="S130" s="36"/>
      <c r="T130" s="36"/>
      <c r="U130" s="35" t="s">
        <v>87</v>
      </c>
      <c r="V130" s="35" t="s">
        <v>104</v>
      </c>
      <c r="W130" s="35" t="s">
        <v>365</v>
      </c>
      <c r="X130" s="35" t="s">
        <v>108</v>
      </c>
      <c r="Y130" s="36"/>
      <c r="Z130" s="31" t="s">
        <v>649</v>
      </c>
      <c r="AA130" s="31" t="s">
        <v>650</v>
      </c>
      <c r="AB130" s="31" t="s">
        <v>79</v>
      </c>
      <c r="AC130" s="35" t="s">
        <v>80</v>
      </c>
      <c r="AD130" s="32" t="s">
        <v>651</v>
      </c>
      <c r="AE130" s="32" t="s">
        <v>663</v>
      </c>
      <c r="AF130" s="32" t="s">
        <v>664</v>
      </c>
      <c r="AG130" s="28"/>
      <c r="AH130" s="28"/>
    </row>
    <row r="131" spans="1:34" x14ac:dyDescent="0.3">
      <c r="A131" s="35" t="s">
        <v>86</v>
      </c>
      <c r="B131" s="36" t="s">
        <v>110</v>
      </c>
      <c r="C131" s="35" t="s">
        <v>386</v>
      </c>
      <c r="D131" s="36" t="s">
        <v>660</v>
      </c>
      <c r="E131" s="36" t="s">
        <v>665</v>
      </c>
      <c r="F131" s="35" t="s">
        <v>362</v>
      </c>
      <c r="G131" s="35" t="s">
        <v>363</v>
      </c>
      <c r="H131" s="36"/>
      <c r="I131" s="35" t="s">
        <v>77</v>
      </c>
      <c r="J131" s="35" t="s">
        <v>666</v>
      </c>
      <c r="K131" s="37">
        <v>44301</v>
      </c>
      <c r="L131" s="36"/>
      <c r="M131" s="36"/>
      <c r="N131" s="36"/>
      <c r="O131" s="36"/>
      <c r="P131" s="35">
        <v>69.900000000000006</v>
      </c>
      <c r="Q131" s="36"/>
      <c r="R131" s="31">
        <v>3</v>
      </c>
      <c r="S131" s="36"/>
      <c r="T131" s="36"/>
      <c r="U131" s="35" t="s">
        <v>87</v>
      </c>
      <c r="V131" s="35" t="s">
        <v>104</v>
      </c>
      <c r="W131" s="35" t="s">
        <v>365</v>
      </c>
      <c r="X131" s="35" t="s">
        <v>108</v>
      </c>
      <c r="Y131" s="36"/>
      <c r="Z131" s="31" t="s">
        <v>649</v>
      </c>
      <c r="AA131" s="31" t="s">
        <v>650</v>
      </c>
      <c r="AB131" s="31" t="s">
        <v>84</v>
      </c>
      <c r="AC131" s="35" t="s">
        <v>85</v>
      </c>
      <c r="AD131" s="32" t="s">
        <v>651</v>
      </c>
      <c r="AE131" s="32" t="s">
        <v>663</v>
      </c>
      <c r="AF131" s="32" t="s">
        <v>664</v>
      </c>
      <c r="AG131" s="28"/>
      <c r="AH131" s="28"/>
    </row>
    <row r="132" spans="1:34" x14ac:dyDescent="0.3">
      <c r="A132" s="35" t="s">
        <v>86</v>
      </c>
      <c r="B132" s="36" t="s">
        <v>110</v>
      </c>
      <c r="C132" s="35" t="s">
        <v>386</v>
      </c>
      <c r="D132" s="36" t="s">
        <v>660</v>
      </c>
      <c r="E132" s="36" t="s">
        <v>667</v>
      </c>
      <c r="F132" s="35" t="s">
        <v>362</v>
      </c>
      <c r="G132" s="35" t="s">
        <v>363</v>
      </c>
      <c r="H132" s="36"/>
      <c r="I132" s="35" t="s">
        <v>77</v>
      </c>
      <c r="J132" s="35" t="s">
        <v>668</v>
      </c>
      <c r="K132" s="37">
        <v>44301</v>
      </c>
      <c r="L132" s="36"/>
      <c r="M132" s="36"/>
      <c r="N132" s="36"/>
      <c r="O132" s="36"/>
      <c r="P132" s="35">
        <v>69.900000000000006</v>
      </c>
      <c r="Q132" s="36"/>
      <c r="R132" s="31">
        <v>2</v>
      </c>
      <c r="S132" s="36"/>
      <c r="T132" s="36"/>
      <c r="U132" s="35" t="s">
        <v>87</v>
      </c>
      <c r="V132" s="35" t="s">
        <v>104</v>
      </c>
      <c r="W132" s="35" t="s">
        <v>365</v>
      </c>
      <c r="X132" s="35" t="s">
        <v>108</v>
      </c>
      <c r="Y132" s="36"/>
      <c r="Z132" s="31" t="s">
        <v>649</v>
      </c>
      <c r="AA132" s="31" t="s">
        <v>650</v>
      </c>
      <c r="AB132" s="31" t="s">
        <v>82</v>
      </c>
      <c r="AC132" s="35" t="s">
        <v>83</v>
      </c>
      <c r="AD132" s="32" t="s">
        <v>651</v>
      </c>
      <c r="AE132" s="32" t="s">
        <v>663</v>
      </c>
      <c r="AF132" s="32" t="s">
        <v>664</v>
      </c>
      <c r="AG132" s="28"/>
      <c r="AH132" s="28"/>
    </row>
    <row r="133" spans="1:34" x14ac:dyDescent="0.3">
      <c r="A133" s="35" t="s">
        <v>86</v>
      </c>
      <c r="B133" s="36" t="s">
        <v>110</v>
      </c>
      <c r="C133" s="35" t="s">
        <v>386</v>
      </c>
      <c r="D133" s="36" t="s">
        <v>660</v>
      </c>
      <c r="E133" s="36" t="s">
        <v>669</v>
      </c>
      <c r="F133" s="35" t="s">
        <v>362</v>
      </c>
      <c r="G133" s="35" t="s">
        <v>363</v>
      </c>
      <c r="H133" s="36"/>
      <c r="I133" s="35" t="s">
        <v>77</v>
      </c>
      <c r="J133" s="35" t="s">
        <v>670</v>
      </c>
      <c r="K133" s="37">
        <v>44301</v>
      </c>
      <c r="L133" s="36"/>
      <c r="M133" s="36"/>
      <c r="N133" s="36"/>
      <c r="O133" s="36"/>
      <c r="P133" s="35">
        <v>69.900000000000006</v>
      </c>
      <c r="Q133" s="36"/>
      <c r="R133" s="31">
        <v>1</v>
      </c>
      <c r="S133" s="36"/>
      <c r="T133" s="36"/>
      <c r="U133" s="35" t="s">
        <v>87</v>
      </c>
      <c r="V133" s="35" t="s">
        <v>104</v>
      </c>
      <c r="W133" s="35" t="s">
        <v>365</v>
      </c>
      <c r="X133" s="35" t="s">
        <v>108</v>
      </c>
      <c r="Y133" s="36"/>
      <c r="Z133" s="31" t="s">
        <v>649</v>
      </c>
      <c r="AA133" s="31" t="s">
        <v>650</v>
      </c>
      <c r="AB133" s="31" t="s">
        <v>91</v>
      </c>
      <c r="AC133" s="35" t="s">
        <v>92</v>
      </c>
      <c r="AD133" s="32" t="s">
        <v>651</v>
      </c>
      <c r="AE133" s="32" t="s">
        <v>663</v>
      </c>
      <c r="AF133" s="32" t="s">
        <v>664</v>
      </c>
      <c r="AG133" s="28"/>
      <c r="AH133" s="28"/>
    </row>
    <row r="134" spans="1:34" x14ac:dyDescent="0.3">
      <c r="A134" s="35" t="s">
        <v>74</v>
      </c>
      <c r="B134" s="36" t="s">
        <v>193</v>
      </c>
      <c r="C134" s="35" t="s">
        <v>191</v>
      </c>
      <c r="D134" s="36" t="s">
        <v>671</v>
      </c>
      <c r="E134" s="36" t="s">
        <v>672</v>
      </c>
      <c r="F134" s="35" t="s">
        <v>419</v>
      </c>
      <c r="G134" s="35" t="s">
        <v>673</v>
      </c>
      <c r="H134" s="36"/>
      <c r="I134" s="35" t="s">
        <v>77</v>
      </c>
      <c r="J134" s="35" t="s">
        <v>674</v>
      </c>
      <c r="K134" s="37">
        <v>44301</v>
      </c>
      <c r="L134" s="36"/>
      <c r="M134" s="36"/>
      <c r="N134" s="36"/>
      <c r="O134" s="36"/>
      <c r="P134" s="35">
        <v>129.9</v>
      </c>
      <c r="Q134" s="36"/>
      <c r="R134" s="31">
        <v>2</v>
      </c>
      <c r="S134" s="36"/>
      <c r="T134" s="36"/>
      <c r="U134" s="35" t="s">
        <v>117</v>
      </c>
      <c r="V134" s="35"/>
      <c r="W134" s="35" t="s">
        <v>202</v>
      </c>
      <c r="X134" s="35"/>
      <c r="Y134" s="36"/>
      <c r="Z134" s="31" t="s">
        <v>101</v>
      </c>
      <c r="AA134" s="31" t="s">
        <v>102</v>
      </c>
      <c r="AB134" s="31" t="s">
        <v>79</v>
      </c>
      <c r="AC134" s="35" t="s">
        <v>80</v>
      </c>
      <c r="AD134" s="32" t="s">
        <v>103</v>
      </c>
      <c r="AE134" s="32" t="s">
        <v>675</v>
      </c>
      <c r="AF134" s="32" t="s">
        <v>676</v>
      </c>
      <c r="AG134" s="28"/>
      <c r="AH134" s="28"/>
    </row>
    <row r="135" spans="1:34" x14ac:dyDescent="0.3">
      <c r="A135" s="35" t="s">
        <v>74</v>
      </c>
      <c r="B135" s="36" t="s">
        <v>193</v>
      </c>
      <c r="C135" s="35" t="s">
        <v>191</v>
      </c>
      <c r="D135" s="36" t="s">
        <v>671</v>
      </c>
      <c r="E135" s="36" t="s">
        <v>677</v>
      </c>
      <c r="F135" s="35" t="s">
        <v>419</v>
      </c>
      <c r="G135" s="35" t="s">
        <v>673</v>
      </c>
      <c r="H135" s="36"/>
      <c r="I135" s="35" t="s">
        <v>77</v>
      </c>
      <c r="J135" s="35" t="s">
        <v>678</v>
      </c>
      <c r="K135" s="37">
        <v>44301</v>
      </c>
      <c r="L135" s="36"/>
      <c r="M135" s="36"/>
      <c r="N135" s="36"/>
      <c r="O135" s="36"/>
      <c r="P135" s="35">
        <v>129.9</v>
      </c>
      <c r="Q135" s="36"/>
      <c r="R135" s="31">
        <v>2</v>
      </c>
      <c r="S135" s="36"/>
      <c r="T135" s="36"/>
      <c r="U135" s="35" t="s">
        <v>117</v>
      </c>
      <c r="V135" s="35"/>
      <c r="W135" s="35" t="s">
        <v>202</v>
      </c>
      <c r="X135" s="35"/>
      <c r="Y135" s="36"/>
      <c r="Z135" s="31" t="s">
        <v>101</v>
      </c>
      <c r="AA135" s="31" t="s">
        <v>102</v>
      </c>
      <c r="AB135" s="31" t="s">
        <v>84</v>
      </c>
      <c r="AC135" s="35" t="s">
        <v>85</v>
      </c>
      <c r="AD135" s="32" t="s">
        <v>103</v>
      </c>
      <c r="AE135" s="32" t="s">
        <v>675</v>
      </c>
      <c r="AF135" s="32" t="s">
        <v>676</v>
      </c>
      <c r="AG135" s="28"/>
      <c r="AH135" s="28"/>
    </row>
    <row r="136" spans="1:34" x14ac:dyDescent="0.3">
      <c r="A136" s="35" t="s">
        <v>74</v>
      </c>
      <c r="B136" s="36" t="s">
        <v>193</v>
      </c>
      <c r="C136" s="35" t="s">
        <v>191</v>
      </c>
      <c r="D136" s="36" t="s">
        <v>671</v>
      </c>
      <c r="E136" s="36" t="s">
        <v>679</v>
      </c>
      <c r="F136" s="35" t="s">
        <v>419</v>
      </c>
      <c r="G136" s="35" t="s">
        <v>673</v>
      </c>
      <c r="H136" s="36"/>
      <c r="I136" s="35" t="s">
        <v>77</v>
      </c>
      <c r="J136" s="35" t="s">
        <v>680</v>
      </c>
      <c r="K136" s="37">
        <v>44301</v>
      </c>
      <c r="L136" s="36"/>
      <c r="M136" s="36"/>
      <c r="N136" s="36"/>
      <c r="O136" s="36"/>
      <c r="P136" s="35">
        <v>129.9</v>
      </c>
      <c r="Q136" s="36"/>
      <c r="R136" s="31">
        <v>2</v>
      </c>
      <c r="S136" s="36"/>
      <c r="T136" s="36"/>
      <c r="U136" s="35" t="s">
        <v>117</v>
      </c>
      <c r="V136" s="35"/>
      <c r="W136" s="35" t="s">
        <v>202</v>
      </c>
      <c r="X136" s="35"/>
      <c r="Y136" s="36"/>
      <c r="Z136" s="31" t="s">
        <v>101</v>
      </c>
      <c r="AA136" s="31" t="s">
        <v>102</v>
      </c>
      <c r="AB136" s="31" t="s">
        <v>82</v>
      </c>
      <c r="AC136" s="35" t="s">
        <v>83</v>
      </c>
      <c r="AD136" s="32" t="s">
        <v>103</v>
      </c>
      <c r="AE136" s="32" t="s">
        <v>675</v>
      </c>
      <c r="AF136" s="32" t="s">
        <v>676</v>
      </c>
      <c r="AG136" s="28"/>
      <c r="AH136" s="28"/>
    </row>
    <row r="137" spans="1:34" x14ac:dyDescent="0.3">
      <c r="A137" s="35" t="s">
        <v>74</v>
      </c>
      <c r="B137" s="36" t="s">
        <v>110</v>
      </c>
      <c r="C137" s="35" t="s">
        <v>681</v>
      </c>
      <c r="D137" s="36" t="s">
        <v>682</v>
      </c>
      <c r="E137" s="36" t="s">
        <v>683</v>
      </c>
      <c r="F137" s="35" t="s">
        <v>494</v>
      </c>
      <c r="G137" s="35" t="s">
        <v>684</v>
      </c>
      <c r="H137" s="36"/>
      <c r="I137" s="35" t="s">
        <v>77</v>
      </c>
      <c r="J137" s="35" t="s">
        <v>685</v>
      </c>
      <c r="K137" s="37">
        <v>44301</v>
      </c>
      <c r="L137" s="36"/>
      <c r="M137" s="36"/>
      <c r="N137" s="36"/>
      <c r="O137" s="36"/>
      <c r="P137" s="35">
        <v>129.9</v>
      </c>
      <c r="Q137" s="36"/>
      <c r="R137" s="31">
        <v>3</v>
      </c>
      <c r="S137" s="36"/>
      <c r="T137" s="36"/>
      <c r="U137" s="35" t="s">
        <v>87</v>
      </c>
      <c r="V137" s="35"/>
      <c r="W137" s="35" t="s">
        <v>199</v>
      </c>
      <c r="X137" s="35" t="s">
        <v>96</v>
      </c>
      <c r="Y137" s="36"/>
      <c r="Z137" s="31" t="s">
        <v>88</v>
      </c>
      <c r="AA137" s="31" t="s">
        <v>89</v>
      </c>
      <c r="AB137" s="31" t="s">
        <v>79</v>
      </c>
      <c r="AC137" s="35" t="s">
        <v>80</v>
      </c>
      <c r="AD137" s="32" t="s">
        <v>90</v>
      </c>
      <c r="AE137" s="32" t="s">
        <v>686</v>
      </c>
      <c r="AF137" s="32" t="s">
        <v>687</v>
      </c>
      <c r="AG137" s="28"/>
      <c r="AH137" s="28"/>
    </row>
    <row r="138" spans="1:34" x14ac:dyDescent="0.3">
      <c r="A138" s="35" t="s">
        <v>74</v>
      </c>
      <c r="B138" s="36" t="s">
        <v>110</v>
      </c>
      <c r="C138" s="35" t="s">
        <v>681</v>
      </c>
      <c r="D138" s="36" t="s">
        <v>682</v>
      </c>
      <c r="E138" s="36" t="s">
        <v>688</v>
      </c>
      <c r="F138" s="35" t="s">
        <v>494</v>
      </c>
      <c r="G138" s="35" t="s">
        <v>684</v>
      </c>
      <c r="H138" s="36"/>
      <c r="I138" s="35" t="s">
        <v>77</v>
      </c>
      <c r="J138" s="35" t="s">
        <v>689</v>
      </c>
      <c r="K138" s="37">
        <v>44301</v>
      </c>
      <c r="L138" s="36"/>
      <c r="M138" s="36"/>
      <c r="N138" s="36"/>
      <c r="O138" s="36"/>
      <c r="P138" s="35">
        <v>129.9</v>
      </c>
      <c r="Q138" s="36"/>
      <c r="R138" s="31">
        <v>2</v>
      </c>
      <c r="S138" s="36"/>
      <c r="T138" s="36"/>
      <c r="U138" s="35" t="s">
        <v>87</v>
      </c>
      <c r="V138" s="35"/>
      <c r="W138" s="35" t="s">
        <v>199</v>
      </c>
      <c r="X138" s="35" t="s">
        <v>96</v>
      </c>
      <c r="Y138" s="36"/>
      <c r="Z138" s="31" t="s">
        <v>88</v>
      </c>
      <c r="AA138" s="31" t="s">
        <v>89</v>
      </c>
      <c r="AB138" s="31" t="s">
        <v>84</v>
      </c>
      <c r="AC138" s="35" t="s">
        <v>85</v>
      </c>
      <c r="AD138" s="32" t="s">
        <v>90</v>
      </c>
      <c r="AE138" s="32" t="s">
        <v>686</v>
      </c>
      <c r="AF138" s="32" t="s">
        <v>687</v>
      </c>
      <c r="AG138" s="28"/>
      <c r="AH138" s="28"/>
    </row>
    <row r="139" spans="1:34" x14ac:dyDescent="0.3">
      <c r="A139" s="35" t="s">
        <v>74</v>
      </c>
      <c r="B139" s="36" t="s">
        <v>110</v>
      </c>
      <c r="C139" s="35" t="s">
        <v>681</v>
      </c>
      <c r="D139" s="36" t="s">
        <v>682</v>
      </c>
      <c r="E139" s="36" t="s">
        <v>690</v>
      </c>
      <c r="F139" s="35" t="s">
        <v>494</v>
      </c>
      <c r="G139" s="35" t="s">
        <v>684</v>
      </c>
      <c r="H139" s="36"/>
      <c r="I139" s="35" t="s">
        <v>77</v>
      </c>
      <c r="J139" s="35" t="s">
        <v>691</v>
      </c>
      <c r="K139" s="37">
        <v>44301</v>
      </c>
      <c r="L139" s="36"/>
      <c r="M139" s="36"/>
      <c r="N139" s="36"/>
      <c r="O139" s="36"/>
      <c r="P139" s="35">
        <v>129.9</v>
      </c>
      <c r="Q139" s="36"/>
      <c r="R139" s="31">
        <v>2</v>
      </c>
      <c r="S139" s="36"/>
      <c r="T139" s="36"/>
      <c r="U139" s="35" t="s">
        <v>87</v>
      </c>
      <c r="V139" s="35"/>
      <c r="W139" s="35" t="s">
        <v>199</v>
      </c>
      <c r="X139" s="35" t="s">
        <v>96</v>
      </c>
      <c r="Y139" s="36"/>
      <c r="Z139" s="31" t="s">
        <v>88</v>
      </c>
      <c r="AA139" s="31" t="s">
        <v>89</v>
      </c>
      <c r="AB139" s="31" t="s">
        <v>82</v>
      </c>
      <c r="AC139" s="35" t="s">
        <v>83</v>
      </c>
      <c r="AD139" s="32" t="s">
        <v>90</v>
      </c>
      <c r="AE139" s="32" t="s">
        <v>686</v>
      </c>
      <c r="AF139" s="32" t="s">
        <v>687</v>
      </c>
      <c r="AG139" s="28"/>
      <c r="AH139" s="28"/>
    </row>
    <row r="140" spans="1:34" x14ac:dyDescent="0.3">
      <c r="A140" s="35" t="s">
        <v>74</v>
      </c>
      <c r="B140" s="36" t="s">
        <v>110</v>
      </c>
      <c r="C140" s="35" t="s">
        <v>692</v>
      </c>
      <c r="D140" s="36" t="s">
        <v>693</v>
      </c>
      <c r="E140" s="36" t="s">
        <v>694</v>
      </c>
      <c r="F140" s="35" t="s">
        <v>695</v>
      </c>
      <c r="G140" s="35" t="s">
        <v>696</v>
      </c>
      <c r="H140" s="36"/>
      <c r="I140" s="35" t="s">
        <v>77</v>
      </c>
      <c r="J140" s="35" t="s">
        <v>697</v>
      </c>
      <c r="K140" s="37">
        <v>44301</v>
      </c>
      <c r="L140" s="36"/>
      <c r="M140" s="36"/>
      <c r="N140" s="36"/>
      <c r="O140" s="36"/>
      <c r="P140" s="35">
        <v>69.900000000000006</v>
      </c>
      <c r="Q140" s="36"/>
      <c r="R140" s="31">
        <v>3</v>
      </c>
      <c r="S140" s="36"/>
      <c r="T140" s="36"/>
      <c r="U140" s="35" t="s">
        <v>87</v>
      </c>
      <c r="V140" s="35" t="s">
        <v>100</v>
      </c>
      <c r="W140" s="35" t="s">
        <v>125</v>
      </c>
      <c r="X140" s="35"/>
      <c r="Y140" s="36"/>
      <c r="Z140" s="31" t="s">
        <v>698</v>
      </c>
      <c r="AA140" s="31" t="s">
        <v>699</v>
      </c>
      <c r="AB140" s="31" t="s">
        <v>79</v>
      </c>
      <c r="AC140" s="35" t="s">
        <v>80</v>
      </c>
      <c r="AD140" s="32" t="s">
        <v>700</v>
      </c>
      <c r="AE140" s="32" t="s">
        <v>701</v>
      </c>
      <c r="AF140" s="32" t="s">
        <v>702</v>
      </c>
      <c r="AG140" s="28"/>
      <c r="AH140" s="28"/>
    </row>
    <row r="141" spans="1:34" x14ac:dyDescent="0.3">
      <c r="A141" s="35" t="s">
        <v>74</v>
      </c>
      <c r="B141" s="36" t="s">
        <v>110</v>
      </c>
      <c r="C141" s="35" t="s">
        <v>692</v>
      </c>
      <c r="D141" s="36" t="s">
        <v>693</v>
      </c>
      <c r="E141" s="36" t="s">
        <v>703</v>
      </c>
      <c r="F141" s="35" t="s">
        <v>695</v>
      </c>
      <c r="G141" s="35" t="s">
        <v>696</v>
      </c>
      <c r="H141" s="36"/>
      <c r="I141" s="35" t="s">
        <v>77</v>
      </c>
      <c r="J141" s="35" t="s">
        <v>704</v>
      </c>
      <c r="K141" s="37">
        <v>44301</v>
      </c>
      <c r="L141" s="36"/>
      <c r="M141" s="36"/>
      <c r="N141" s="36"/>
      <c r="O141" s="36"/>
      <c r="P141" s="35">
        <v>69.900000000000006</v>
      </c>
      <c r="Q141" s="36"/>
      <c r="R141" s="31">
        <v>2</v>
      </c>
      <c r="S141" s="36"/>
      <c r="T141" s="36"/>
      <c r="U141" s="35" t="s">
        <v>87</v>
      </c>
      <c r="V141" s="35" t="s">
        <v>100</v>
      </c>
      <c r="W141" s="35" t="s">
        <v>125</v>
      </c>
      <c r="X141" s="35"/>
      <c r="Y141" s="36"/>
      <c r="Z141" s="31" t="s">
        <v>698</v>
      </c>
      <c r="AA141" s="31" t="s">
        <v>699</v>
      </c>
      <c r="AB141" s="31" t="s">
        <v>84</v>
      </c>
      <c r="AC141" s="35" t="s">
        <v>85</v>
      </c>
      <c r="AD141" s="32" t="s">
        <v>700</v>
      </c>
      <c r="AE141" s="32" t="s">
        <v>701</v>
      </c>
      <c r="AF141" s="32" t="s">
        <v>702</v>
      </c>
      <c r="AG141" s="28"/>
      <c r="AH141" s="28"/>
    </row>
    <row r="142" spans="1:34" x14ac:dyDescent="0.3">
      <c r="A142" s="35" t="s">
        <v>74</v>
      </c>
      <c r="B142" s="36" t="s">
        <v>110</v>
      </c>
      <c r="C142" s="35" t="s">
        <v>692</v>
      </c>
      <c r="D142" s="36" t="s">
        <v>693</v>
      </c>
      <c r="E142" s="36" t="s">
        <v>705</v>
      </c>
      <c r="F142" s="35" t="s">
        <v>695</v>
      </c>
      <c r="G142" s="35" t="s">
        <v>696</v>
      </c>
      <c r="H142" s="36"/>
      <c r="I142" s="35" t="s">
        <v>77</v>
      </c>
      <c r="J142" s="35" t="s">
        <v>706</v>
      </c>
      <c r="K142" s="37">
        <v>44301</v>
      </c>
      <c r="L142" s="36"/>
      <c r="M142" s="36"/>
      <c r="N142" s="36"/>
      <c r="O142" s="36"/>
      <c r="P142" s="35">
        <v>69.900000000000006</v>
      </c>
      <c r="Q142" s="36"/>
      <c r="R142" s="31">
        <v>2</v>
      </c>
      <c r="S142" s="36"/>
      <c r="T142" s="36"/>
      <c r="U142" s="35" t="s">
        <v>87</v>
      </c>
      <c r="V142" s="35" t="s">
        <v>100</v>
      </c>
      <c r="W142" s="35" t="s">
        <v>125</v>
      </c>
      <c r="X142" s="35"/>
      <c r="Y142" s="36"/>
      <c r="Z142" s="31" t="s">
        <v>698</v>
      </c>
      <c r="AA142" s="31" t="s">
        <v>699</v>
      </c>
      <c r="AB142" s="31" t="s">
        <v>82</v>
      </c>
      <c r="AC142" s="35" t="s">
        <v>83</v>
      </c>
      <c r="AD142" s="32" t="s">
        <v>700</v>
      </c>
      <c r="AE142" s="32" t="s">
        <v>701</v>
      </c>
      <c r="AF142" s="32" t="s">
        <v>702</v>
      </c>
      <c r="AG142" s="28"/>
      <c r="AH142" s="28"/>
    </row>
    <row r="143" spans="1:34" x14ac:dyDescent="0.3">
      <c r="A143" s="35" t="s">
        <v>74</v>
      </c>
      <c r="B143" s="36" t="s">
        <v>112</v>
      </c>
      <c r="C143" s="35" t="s">
        <v>707</v>
      </c>
      <c r="D143" s="36" t="s">
        <v>708</v>
      </c>
      <c r="E143" s="36" t="s">
        <v>709</v>
      </c>
      <c r="F143" s="35" t="s">
        <v>710</v>
      </c>
      <c r="G143" s="35" t="s">
        <v>711</v>
      </c>
      <c r="H143" s="36"/>
      <c r="I143" s="35" t="s">
        <v>77</v>
      </c>
      <c r="J143" s="35" t="s">
        <v>712</v>
      </c>
      <c r="K143" s="37">
        <v>44301</v>
      </c>
      <c r="L143" s="36"/>
      <c r="M143" s="36"/>
      <c r="N143" s="36"/>
      <c r="O143" s="36"/>
      <c r="P143" s="35">
        <v>229.9</v>
      </c>
      <c r="Q143" s="36"/>
      <c r="R143" s="31">
        <v>4</v>
      </c>
      <c r="S143" s="36"/>
      <c r="T143" s="36"/>
      <c r="U143" s="35" t="s">
        <v>113</v>
      </c>
      <c r="V143" s="35"/>
      <c r="W143" s="35" t="s">
        <v>125</v>
      </c>
      <c r="X143" s="35"/>
      <c r="Y143" s="36"/>
      <c r="Z143" s="31" t="s">
        <v>97</v>
      </c>
      <c r="AA143" s="31" t="s">
        <v>98</v>
      </c>
      <c r="AB143" s="31" t="s">
        <v>79</v>
      </c>
      <c r="AC143" s="35" t="s">
        <v>80</v>
      </c>
      <c r="AD143" s="32" t="s">
        <v>99</v>
      </c>
      <c r="AE143" s="32" t="s">
        <v>713</v>
      </c>
      <c r="AF143" s="32" t="s">
        <v>714</v>
      </c>
      <c r="AG143" s="28"/>
      <c r="AH143" s="28"/>
    </row>
    <row r="144" spans="1:34" x14ac:dyDescent="0.3">
      <c r="A144" s="35" t="s">
        <v>74</v>
      </c>
      <c r="B144" s="36" t="s">
        <v>112</v>
      </c>
      <c r="C144" s="35" t="s">
        <v>707</v>
      </c>
      <c r="D144" s="36" t="s">
        <v>708</v>
      </c>
      <c r="E144" s="36" t="s">
        <v>715</v>
      </c>
      <c r="F144" s="35" t="s">
        <v>710</v>
      </c>
      <c r="G144" s="35" t="s">
        <v>711</v>
      </c>
      <c r="H144" s="36"/>
      <c r="I144" s="35" t="s">
        <v>77</v>
      </c>
      <c r="J144" s="35" t="s">
        <v>716</v>
      </c>
      <c r="K144" s="37">
        <v>44301</v>
      </c>
      <c r="L144" s="36"/>
      <c r="M144" s="36"/>
      <c r="N144" s="36"/>
      <c r="O144" s="36"/>
      <c r="P144" s="35">
        <v>229.9</v>
      </c>
      <c r="Q144" s="36"/>
      <c r="R144" s="31">
        <v>2</v>
      </c>
      <c r="S144" s="36"/>
      <c r="T144" s="36"/>
      <c r="U144" s="35" t="s">
        <v>113</v>
      </c>
      <c r="V144" s="35"/>
      <c r="W144" s="35" t="s">
        <v>125</v>
      </c>
      <c r="X144" s="35"/>
      <c r="Y144" s="36"/>
      <c r="Z144" s="31" t="s">
        <v>97</v>
      </c>
      <c r="AA144" s="31" t="s">
        <v>98</v>
      </c>
      <c r="AB144" s="31" t="s">
        <v>84</v>
      </c>
      <c r="AC144" s="35" t="s">
        <v>85</v>
      </c>
      <c r="AD144" s="32" t="s">
        <v>99</v>
      </c>
      <c r="AE144" s="32" t="s">
        <v>713</v>
      </c>
      <c r="AF144" s="32" t="s">
        <v>714</v>
      </c>
      <c r="AG144" s="28"/>
      <c r="AH144" s="28"/>
    </row>
    <row r="145" spans="1:34" x14ac:dyDescent="0.3">
      <c r="A145" s="35" t="s">
        <v>74</v>
      </c>
      <c r="B145" s="36" t="s">
        <v>112</v>
      </c>
      <c r="C145" s="35" t="s">
        <v>707</v>
      </c>
      <c r="D145" s="36" t="s">
        <v>708</v>
      </c>
      <c r="E145" s="36" t="s">
        <v>717</v>
      </c>
      <c r="F145" s="35" t="s">
        <v>710</v>
      </c>
      <c r="G145" s="35" t="s">
        <v>711</v>
      </c>
      <c r="H145" s="36"/>
      <c r="I145" s="35" t="s">
        <v>77</v>
      </c>
      <c r="J145" s="35" t="s">
        <v>718</v>
      </c>
      <c r="K145" s="37">
        <v>44301</v>
      </c>
      <c r="L145" s="36"/>
      <c r="M145" s="36"/>
      <c r="N145" s="36"/>
      <c r="O145" s="36"/>
      <c r="P145" s="35">
        <v>229.9</v>
      </c>
      <c r="Q145" s="36"/>
      <c r="R145" s="31">
        <v>2</v>
      </c>
      <c r="S145" s="36"/>
      <c r="T145" s="36"/>
      <c r="U145" s="35" t="s">
        <v>113</v>
      </c>
      <c r="V145" s="35"/>
      <c r="W145" s="35" t="s">
        <v>125</v>
      </c>
      <c r="X145" s="35"/>
      <c r="Y145" s="36"/>
      <c r="Z145" s="31" t="s">
        <v>97</v>
      </c>
      <c r="AA145" s="31" t="s">
        <v>98</v>
      </c>
      <c r="AB145" s="31" t="s">
        <v>82</v>
      </c>
      <c r="AC145" s="35" t="s">
        <v>83</v>
      </c>
      <c r="AD145" s="32" t="s">
        <v>99</v>
      </c>
      <c r="AE145" s="32" t="s">
        <v>713</v>
      </c>
      <c r="AF145" s="32" t="s">
        <v>714</v>
      </c>
      <c r="AG145" s="28"/>
      <c r="AH145" s="28"/>
    </row>
    <row r="146" spans="1:34" x14ac:dyDescent="0.3">
      <c r="A146" s="35" t="s">
        <v>74</v>
      </c>
      <c r="B146" s="36" t="s">
        <v>719</v>
      </c>
      <c r="C146" s="35" t="s">
        <v>720</v>
      </c>
      <c r="D146" s="36" t="s">
        <v>721</v>
      </c>
      <c r="E146" s="36" t="s">
        <v>722</v>
      </c>
      <c r="F146" s="35" t="s">
        <v>723</v>
      </c>
      <c r="G146" s="35" t="s">
        <v>724</v>
      </c>
      <c r="H146" s="36"/>
      <c r="I146" s="35" t="s">
        <v>77</v>
      </c>
      <c r="J146" s="35" t="s">
        <v>725</v>
      </c>
      <c r="K146" s="37">
        <v>44301</v>
      </c>
      <c r="L146" s="36"/>
      <c r="M146" s="36"/>
      <c r="N146" s="36"/>
      <c r="O146" s="36"/>
      <c r="P146" s="35">
        <v>119.9</v>
      </c>
      <c r="Q146" s="36"/>
      <c r="R146" s="31">
        <v>2</v>
      </c>
      <c r="S146" s="36"/>
      <c r="T146" s="36"/>
      <c r="U146" s="35" t="s">
        <v>726</v>
      </c>
      <c r="V146" s="35"/>
      <c r="W146" s="35" t="s">
        <v>727</v>
      </c>
      <c r="X146" s="35"/>
      <c r="Y146" s="36"/>
      <c r="Z146" s="31" t="s">
        <v>231</v>
      </c>
      <c r="AA146" s="31" t="s">
        <v>232</v>
      </c>
      <c r="AB146" s="31">
        <v>32</v>
      </c>
      <c r="AC146" s="35" t="s">
        <v>122</v>
      </c>
      <c r="AD146" s="32" t="s">
        <v>233</v>
      </c>
      <c r="AE146" s="32" t="s">
        <v>728</v>
      </c>
      <c r="AF146" s="32" t="s">
        <v>729</v>
      </c>
      <c r="AG146" s="28"/>
      <c r="AH146" s="28"/>
    </row>
    <row r="147" spans="1:34" x14ac:dyDescent="0.3">
      <c r="A147" s="35" t="s">
        <v>74</v>
      </c>
      <c r="B147" s="36" t="s">
        <v>719</v>
      </c>
      <c r="C147" s="35" t="s">
        <v>720</v>
      </c>
      <c r="D147" s="36" t="s">
        <v>721</v>
      </c>
      <c r="E147" s="36" t="s">
        <v>730</v>
      </c>
      <c r="F147" s="35" t="s">
        <v>723</v>
      </c>
      <c r="G147" s="35" t="s">
        <v>724</v>
      </c>
      <c r="H147" s="36"/>
      <c r="I147" s="35" t="s">
        <v>77</v>
      </c>
      <c r="J147" s="35" t="s">
        <v>731</v>
      </c>
      <c r="K147" s="37">
        <v>44301</v>
      </c>
      <c r="L147" s="36"/>
      <c r="M147" s="36"/>
      <c r="N147" s="36"/>
      <c r="O147" s="36"/>
      <c r="P147" s="35">
        <v>119.9</v>
      </c>
      <c r="Q147" s="36"/>
      <c r="R147" s="31">
        <v>2</v>
      </c>
      <c r="S147" s="36"/>
      <c r="T147" s="36"/>
      <c r="U147" s="35" t="s">
        <v>726</v>
      </c>
      <c r="V147" s="35"/>
      <c r="W147" s="35" t="s">
        <v>727</v>
      </c>
      <c r="X147" s="35"/>
      <c r="Y147" s="36"/>
      <c r="Z147" s="31" t="s">
        <v>231</v>
      </c>
      <c r="AA147" s="31" t="s">
        <v>232</v>
      </c>
      <c r="AB147" s="31">
        <v>34</v>
      </c>
      <c r="AC147" s="35" t="s">
        <v>123</v>
      </c>
      <c r="AD147" s="32" t="s">
        <v>233</v>
      </c>
      <c r="AE147" s="32" t="s">
        <v>728</v>
      </c>
      <c r="AF147" s="32" t="s">
        <v>729</v>
      </c>
      <c r="AG147" s="28"/>
      <c r="AH147" s="28"/>
    </row>
    <row r="148" spans="1:34" x14ac:dyDescent="0.3">
      <c r="A148" s="35" t="s">
        <v>74</v>
      </c>
      <c r="B148" s="36" t="s">
        <v>719</v>
      </c>
      <c r="C148" s="35" t="s">
        <v>720</v>
      </c>
      <c r="D148" s="36" t="s">
        <v>721</v>
      </c>
      <c r="E148" s="36" t="s">
        <v>732</v>
      </c>
      <c r="F148" s="35" t="s">
        <v>723</v>
      </c>
      <c r="G148" s="35" t="s">
        <v>724</v>
      </c>
      <c r="H148" s="36"/>
      <c r="I148" s="35" t="s">
        <v>77</v>
      </c>
      <c r="J148" s="35" t="s">
        <v>733</v>
      </c>
      <c r="K148" s="37">
        <v>44301</v>
      </c>
      <c r="L148" s="36"/>
      <c r="M148" s="36"/>
      <c r="N148" s="36"/>
      <c r="O148" s="36"/>
      <c r="P148" s="35">
        <v>119.9</v>
      </c>
      <c r="Q148" s="36"/>
      <c r="R148" s="31">
        <v>2</v>
      </c>
      <c r="S148" s="36"/>
      <c r="T148" s="36"/>
      <c r="U148" s="35" t="s">
        <v>726</v>
      </c>
      <c r="V148" s="35"/>
      <c r="W148" s="35" t="s">
        <v>727</v>
      </c>
      <c r="X148" s="35"/>
      <c r="Y148" s="36"/>
      <c r="Z148" s="31" t="s">
        <v>231</v>
      </c>
      <c r="AA148" s="31" t="s">
        <v>232</v>
      </c>
      <c r="AB148" s="31">
        <v>36</v>
      </c>
      <c r="AC148" s="35" t="s">
        <v>124</v>
      </c>
      <c r="AD148" s="32" t="s">
        <v>233</v>
      </c>
      <c r="AE148" s="32" t="s">
        <v>728</v>
      </c>
      <c r="AF148" s="32" t="s">
        <v>729</v>
      </c>
      <c r="AG148" s="28"/>
      <c r="AH148" s="28"/>
    </row>
    <row r="149" spans="1:34" x14ac:dyDescent="0.3">
      <c r="A149" s="39" t="s">
        <v>74</v>
      </c>
      <c r="B149" s="36" t="s">
        <v>719</v>
      </c>
      <c r="C149" s="39" t="s">
        <v>720</v>
      </c>
      <c r="D149" s="36" t="s">
        <v>721</v>
      </c>
      <c r="E149" s="40" t="s">
        <v>734</v>
      </c>
      <c r="F149" s="39" t="s">
        <v>723</v>
      </c>
      <c r="G149" s="39" t="s">
        <v>724</v>
      </c>
      <c r="H149" s="40"/>
      <c r="I149" s="39" t="s">
        <v>77</v>
      </c>
      <c r="J149" s="39" t="s">
        <v>735</v>
      </c>
      <c r="K149" s="41">
        <v>44301</v>
      </c>
      <c r="L149" s="40"/>
      <c r="M149" s="40"/>
      <c r="N149" s="40"/>
      <c r="O149" s="40"/>
      <c r="P149" s="39">
        <v>119.9</v>
      </c>
      <c r="Q149" s="40"/>
      <c r="R149" s="33">
        <v>2</v>
      </c>
      <c r="S149" s="40"/>
      <c r="T149" s="40"/>
      <c r="U149" s="39" t="s">
        <v>726</v>
      </c>
      <c r="V149" s="39"/>
      <c r="W149" s="39" t="s">
        <v>727</v>
      </c>
      <c r="X149" s="39"/>
      <c r="Y149" s="40"/>
      <c r="Z149" s="33" t="s">
        <v>231</v>
      </c>
      <c r="AA149" s="33" t="s">
        <v>232</v>
      </c>
      <c r="AB149" s="33">
        <v>38</v>
      </c>
      <c r="AC149" s="35" t="s">
        <v>124</v>
      </c>
      <c r="AD149" s="34" t="s">
        <v>233</v>
      </c>
      <c r="AE149" s="34" t="s">
        <v>728</v>
      </c>
      <c r="AF149" s="34" t="s">
        <v>729</v>
      </c>
      <c r="AG149" s="28"/>
      <c r="AH149" s="28"/>
    </row>
    <row r="150" spans="1:34" x14ac:dyDescent="0.3">
      <c r="A150" s="35" t="s">
        <v>86</v>
      </c>
      <c r="B150" s="36" t="s">
        <v>110</v>
      </c>
      <c r="C150" s="35" t="s">
        <v>736</v>
      </c>
      <c r="D150" s="36" t="s">
        <v>737</v>
      </c>
      <c r="E150" s="36" t="s">
        <v>738</v>
      </c>
      <c r="F150" s="35" t="s">
        <v>739</v>
      </c>
      <c r="G150" s="35" t="s">
        <v>740</v>
      </c>
      <c r="H150" s="36"/>
      <c r="I150" s="35" t="s">
        <v>77</v>
      </c>
      <c r="J150" s="35" t="s">
        <v>741</v>
      </c>
      <c r="K150" s="37">
        <v>44301</v>
      </c>
      <c r="L150" s="36"/>
      <c r="M150" s="36"/>
      <c r="N150" s="36"/>
      <c r="O150" s="36"/>
      <c r="P150" s="35">
        <v>99.9</v>
      </c>
      <c r="Q150" s="36"/>
      <c r="R150" s="31">
        <v>1</v>
      </c>
      <c r="S150" s="36"/>
      <c r="T150" s="36"/>
      <c r="U150" s="35" t="s">
        <v>87</v>
      </c>
      <c r="V150" s="35"/>
      <c r="W150" s="35" t="s">
        <v>125</v>
      </c>
      <c r="X150" s="35" t="s">
        <v>108</v>
      </c>
      <c r="Y150" s="36"/>
      <c r="Z150" s="31" t="s">
        <v>88</v>
      </c>
      <c r="AA150" s="31" t="s">
        <v>89</v>
      </c>
      <c r="AB150" s="31" t="s">
        <v>79</v>
      </c>
      <c r="AC150" s="35" t="s">
        <v>80</v>
      </c>
      <c r="AD150" s="32" t="s">
        <v>90</v>
      </c>
      <c r="AE150" s="32" t="s">
        <v>742</v>
      </c>
      <c r="AF150" s="32" t="s">
        <v>743</v>
      </c>
      <c r="AG150" s="28"/>
      <c r="AH150" s="28"/>
    </row>
    <row r="151" spans="1:34" x14ac:dyDescent="0.3">
      <c r="A151" s="35" t="s">
        <v>86</v>
      </c>
      <c r="B151" s="36" t="s">
        <v>110</v>
      </c>
      <c r="C151" s="35" t="s">
        <v>736</v>
      </c>
      <c r="D151" s="36" t="s">
        <v>737</v>
      </c>
      <c r="E151" s="36" t="s">
        <v>744</v>
      </c>
      <c r="F151" s="35" t="s">
        <v>739</v>
      </c>
      <c r="G151" s="35" t="s">
        <v>740</v>
      </c>
      <c r="H151" s="36"/>
      <c r="I151" s="35" t="s">
        <v>77</v>
      </c>
      <c r="J151" s="35" t="s">
        <v>745</v>
      </c>
      <c r="K151" s="37">
        <v>44301</v>
      </c>
      <c r="L151" s="36"/>
      <c r="M151" s="36"/>
      <c r="N151" s="36"/>
      <c r="O151" s="36"/>
      <c r="P151" s="35">
        <v>99.9</v>
      </c>
      <c r="Q151" s="36"/>
      <c r="R151" s="31">
        <v>0</v>
      </c>
      <c r="S151" s="36"/>
      <c r="T151" s="36"/>
      <c r="U151" s="35" t="s">
        <v>87</v>
      </c>
      <c r="V151" s="35"/>
      <c r="W151" s="35" t="s">
        <v>125</v>
      </c>
      <c r="X151" s="35" t="s">
        <v>108</v>
      </c>
      <c r="Y151" s="36"/>
      <c r="Z151" s="31" t="s">
        <v>88</v>
      </c>
      <c r="AA151" s="31" t="s">
        <v>89</v>
      </c>
      <c r="AB151" s="31" t="s">
        <v>84</v>
      </c>
      <c r="AC151" s="35" t="s">
        <v>85</v>
      </c>
      <c r="AD151" s="32" t="s">
        <v>90</v>
      </c>
      <c r="AE151" s="32" t="s">
        <v>742</v>
      </c>
      <c r="AF151" s="32" t="s">
        <v>743</v>
      </c>
      <c r="AG151" s="28"/>
      <c r="AH151" s="28"/>
    </row>
    <row r="152" spans="1:34" x14ac:dyDescent="0.3">
      <c r="A152" s="35" t="s">
        <v>86</v>
      </c>
      <c r="B152" s="36" t="s">
        <v>110</v>
      </c>
      <c r="C152" s="35" t="s">
        <v>736</v>
      </c>
      <c r="D152" s="36" t="s">
        <v>737</v>
      </c>
      <c r="E152" s="36" t="s">
        <v>746</v>
      </c>
      <c r="F152" s="35" t="s">
        <v>739</v>
      </c>
      <c r="G152" s="35" t="s">
        <v>740</v>
      </c>
      <c r="H152" s="36"/>
      <c r="I152" s="35" t="s">
        <v>77</v>
      </c>
      <c r="J152" s="35" t="s">
        <v>747</v>
      </c>
      <c r="K152" s="37">
        <v>44301</v>
      </c>
      <c r="L152" s="36"/>
      <c r="M152" s="36"/>
      <c r="N152" s="36"/>
      <c r="O152" s="36"/>
      <c r="P152" s="35">
        <v>99.9</v>
      </c>
      <c r="Q152" s="36"/>
      <c r="R152" s="31">
        <v>0</v>
      </c>
      <c r="S152" s="36"/>
      <c r="T152" s="36"/>
      <c r="U152" s="35" t="s">
        <v>87</v>
      </c>
      <c r="V152" s="35"/>
      <c r="W152" s="35" t="s">
        <v>125</v>
      </c>
      <c r="X152" s="35" t="s">
        <v>108</v>
      </c>
      <c r="Y152" s="36"/>
      <c r="Z152" s="31" t="s">
        <v>88</v>
      </c>
      <c r="AA152" s="31" t="s">
        <v>89</v>
      </c>
      <c r="AB152" s="31" t="s">
        <v>82</v>
      </c>
      <c r="AC152" s="35" t="s">
        <v>83</v>
      </c>
      <c r="AD152" s="32" t="s">
        <v>90</v>
      </c>
      <c r="AE152" s="32" t="s">
        <v>742</v>
      </c>
      <c r="AF152" s="32" t="s">
        <v>743</v>
      </c>
      <c r="AG152" s="28"/>
      <c r="AH152" s="28"/>
    </row>
    <row r="153" spans="1:34" x14ac:dyDescent="0.3">
      <c r="A153" s="18"/>
      <c r="B153" s="18"/>
      <c r="C153" s="18"/>
      <c r="D153" s="18"/>
      <c r="E153" s="18"/>
      <c r="F153" s="18"/>
      <c r="G153" s="18"/>
      <c r="H153" s="18"/>
      <c r="I153" s="19"/>
      <c r="J153" s="18"/>
      <c r="K153" s="22"/>
      <c r="L153" s="18"/>
      <c r="M153" s="18"/>
      <c r="N153" s="18"/>
      <c r="O153" s="18"/>
      <c r="P153" s="23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2"/>
      <c r="AC153" s="18"/>
      <c r="AD153" s="18"/>
      <c r="AE153" s="18"/>
      <c r="AF153" s="18"/>
      <c r="AG153" s="28"/>
      <c r="AH153" s="28"/>
    </row>
    <row r="154" spans="1:34" x14ac:dyDescent="0.3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4"/>
      <c r="L154" s="20"/>
      <c r="M154" s="20"/>
      <c r="N154" s="20"/>
      <c r="O154" s="20"/>
      <c r="P154" s="25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3"/>
      <c r="AC154" s="20"/>
      <c r="AD154" s="20"/>
      <c r="AE154" s="20"/>
      <c r="AF154" s="20"/>
      <c r="AG154" s="28"/>
      <c r="AH154" s="28"/>
    </row>
    <row r="155" spans="1:34" x14ac:dyDescent="0.3">
      <c r="A155" s="18"/>
      <c r="B155" s="18"/>
      <c r="C155" s="18"/>
      <c r="D155" s="18"/>
      <c r="E155" s="18"/>
      <c r="F155" s="18"/>
      <c r="G155" s="18"/>
      <c r="H155" s="18"/>
      <c r="I155" s="19"/>
      <c r="J155" s="18"/>
      <c r="K155" s="22"/>
      <c r="L155" s="18"/>
      <c r="M155" s="18"/>
      <c r="N155" s="18"/>
      <c r="O155" s="18"/>
      <c r="P155" s="23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2"/>
      <c r="AC155" s="18"/>
      <c r="AD155" s="18"/>
      <c r="AE155" s="18"/>
      <c r="AF155" s="18"/>
      <c r="AG155" s="28"/>
      <c r="AH155" s="28"/>
    </row>
    <row r="156" spans="1:34" x14ac:dyDescent="0.3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4"/>
      <c r="L156" s="20"/>
      <c r="M156" s="20"/>
      <c r="N156" s="20"/>
      <c r="O156" s="20"/>
      <c r="P156" s="25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3"/>
      <c r="AC156" s="20"/>
      <c r="AD156" s="20"/>
      <c r="AE156" s="20"/>
      <c r="AF156" s="20"/>
      <c r="AG156" s="28"/>
      <c r="AH156" s="28"/>
    </row>
    <row r="157" spans="1:34" x14ac:dyDescent="0.3">
      <c r="A157" s="18"/>
      <c r="B157" s="18"/>
      <c r="C157" s="18"/>
      <c r="D157" s="18"/>
      <c r="E157" s="18"/>
      <c r="F157" s="18"/>
      <c r="G157" s="18"/>
      <c r="H157" s="18"/>
      <c r="I157" s="19"/>
      <c r="J157" s="18"/>
      <c r="K157" s="22"/>
      <c r="L157" s="18"/>
      <c r="M157" s="18"/>
      <c r="N157" s="18"/>
      <c r="O157" s="18"/>
      <c r="P157" s="23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2"/>
      <c r="AC157" s="18"/>
      <c r="AD157" s="18"/>
      <c r="AE157" s="18"/>
      <c r="AF157" s="18"/>
      <c r="AG157" s="28"/>
      <c r="AH157" s="28"/>
    </row>
    <row r="158" spans="1:34" x14ac:dyDescent="0.3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4"/>
      <c r="L158" s="20"/>
      <c r="M158" s="20"/>
      <c r="N158" s="20"/>
      <c r="O158" s="20"/>
      <c r="P158" s="25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3"/>
      <c r="AC158" s="20"/>
      <c r="AD158" s="20"/>
      <c r="AE158" s="20"/>
      <c r="AF158" s="20"/>
      <c r="AG158" s="28"/>
      <c r="AH158" s="28"/>
    </row>
    <row r="159" spans="1:34" x14ac:dyDescent="0.3">
      <c r="A159" s="18"/>
      <c r="B159" s="18"/>
      <c r="C159" s="18"/>
      <c r="D159" s="18"/>
      <c r="E159" s="18"/>
      <c r="F159" s="18"/>
      <c r="G159" s="18"/>
      <c r="H159" s="18"/>
      <c r="I159" s="19"/>
      <c r="J159" s="18"/>
      <c r="K159" s="22"/>
      <c r="L159" s="18"/>
      <c r="M159" s="18"/>
      <c r="N159" s="18"/>
      <c r="O159" s="18"/>
      <c r="P159" s="23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2"/>
      <c r="AC159" s="18"/>
      <c r="AD159" s="18"/>
      <c r="AE159" s="18"/>
      <c r="AF159" s="18"/>
      <c r="AG159" s="28"/>
      <c r="AH159" s="28"/>
    </row>
    <row r="160" spans="1:34" x14ac:dyDescent="0.3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4"/>
      <c r="L160" s="20"/>
      <c r="M160" s="20"/>
      <c r="N160" s="20"/>
      <c r="O160" s="20"/>
      <c r="P160" s="25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3"/>
      <c r="AC160" s="20"/>
      <c r="AD160" s="20"/>
      <c r="AE160" s="20"/>
      <c r="AF160" s="20"/>
      <c r="AG160" s="28"/>
      <c r="AH160" s="28"/>
    </row>
    <row r="161" spans="1:34" x14ac:dyDescent="0.3">
      <c r="A161" s="18"/>
      <c r="B161" s="18"/>
      <c r="C161" s="18"/>
      <c r="D161" s="18"/>
      <c r="E161" s="18"/>
      <c r="F161" s="18"/>
      <c r="G161" s="18"/>
      <c r="H161" s="18"/>
      <c r="I161" s="19"/>
      <c r="J161" s="18"/>
      <c r="K161" s="22"/>
      <c r="L161" s="18"/>
      <c r="M161" s="18"/>
      <c r="N161" s="18"/>
      <c r="O161" s="18"/>
      <c r="P161" s="23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2"/>
      <c r="AC161" s="18"/>
      <c r="AD161" s="18"/>
      <c r="AE161" s="18"/>
      <c r="AF161" s="18"/>
      <c r="AG161" s="28"/>
      <c r="AH161" s="28"/>
    </row>
    <row r="162" spans="1:34" x14ac:dyDescent="0.3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4"/>
      <c r="L162" s="20"/>
      <c r="M162" s="20"/>
      <c r="N162" s="20"/>
      <c r="O162" s="20"/>
      <c r="P162" s="25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3"/>
      <c r="AC162" s="20"/>
      <c r="AD162" s="20"/>
      <c r="AE162" s="20"/>
      <c r="AF162" s="20"/>
      <c r="AG162" s="28"/>
      <c r="AH162" s="28"/>
    </row>
    <row r="163" spans="1:34" x14ac:dyDescent="0.3">
      <c r="A163" s="18"/>
      <c r="B163" s="18"/>
      <c r="C163" s="18"/>
      <c r="D163" s="18"/>
      <c r="E163" s="18"/>
      <c r="F163" s="18"/>
      <c r="G163" s="18"/>
      <c r="H163" s="18"/>
      <c r="I163" s="19"/>
      <c r="J163" s="18"/>
      <c r="K163" s="22"/>
      <c r="L163" s="18"/>
      <c r="M163" s="18"/>
      <c r="N163" s="18"/>
      <c r="O163" s="18"/>
      <c r="P163" s="23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2"/>
      <c r="AC163" s="18"/>
      <c r="AD163" s="18"/>
      <c r="AE163" s="18"/>
      <c r="AF163" s="18"/>
      <c r="AG163" s="28"/>
      <c r="AH163" s="28"/>
    </row>
    <row r="164" spans="1:34" x14ac:dyDescent="0.3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4"/>
      <c r="L164" s="20"/>
      <c r="M164" s="20"/>
      <c r="N164" s="20"/>
      <c r="O164" s="20"/>
      <c r="P164" s="25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3"/>
      <c r="AC164" s="20"/>
      <c r="AD164" s="20"/>
      <c r="AE164" s="20"/>
      <c r="AF164" s="20"/>
      <c r="AG164" s="28"/>
      <c r="AH164" s="28"/>
    </row>
    <row r="165" spans="1:34" x14ac:dyDescent="0.3">
      <c r="A165" s="18"/>
      <c r="B165" s="18"/>
      <c r="C165" s="18"/>
      <c r="D165" s="18"/>
      <c r="E165" s="18"/>
      <c r="F165" s="18"/>
      <c r="G165" s="18"/>
      <c r="H165" s="18"/>
      <c r="I165" s="19"/>
      <c r="J165" s="18"/>
      <c r="K165" s="22"/>
      <c r="L165" s="18"/>
      <c r="M165" s="18"/>
      <c r="N165" s="18"/>
      <c r="O165" s="18"/>
      <c r="P165" s="23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2"/>
      <c r="AC165" s="18"/>
      <c r="AD165" s="18"/>
      <c r="AE165" s="18"/>
      <c r="AF165" s="18"/>
      <c r="AG165" s="28"/>
      <c r="AH165" s="28"/>
    </row>
    <row r="166" spans="1:34" x14ac:dyDescent="0.3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4"/>
      <c r="L166" s="20"/>
      <c r="M166" s="20"/>
      <c r="N166" s="20"/>
      <c r="O166" s="20"/>
      <c r="P166" s="25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3"/>
      <c r="AC166" s="20"/>
      <c r="AD166" s="20"/>
      <c r="AE166" s="20"/>
      <c r="AF166" s="20"/>
      <c r="AG166" s="28"/>
      <c r="AH166" s="28"/>
    </row>
    <row r="167" spans="1:34" x14ac:dyDescent="0.3">
      <c r="A167" s="18"/>
      <c r="B167" s="18"/>
      <c r="C167" s="18"/>
      <c r="D167" s="18"/>
      <c r="E167" s="18"/>
      <c r="F167" s="18"/>
      <c r="G167" s="18"/>
      <c r="H167" s="18"/>
      <c r="I167" s="19"/>
      <c r="J167" s="18"/>
      <c r="K167" s="22"/>
      <c r="L167" s="18"/>
      <c r="M167" s="18"/>
      <c r="N167" s="18"/>
      <c r="O167" s="18"/>
      <c r="P167" s="23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2"/>
      <c r="AC167" s="18"/>
      <c r="AD167" s="18"/>
      <c r="AE167" s="18"/>
      <c r="AF167" s="18"/>
      <c r="AG167" s="28"/>
      <c r="AH167" s="28"/>
    </row>
    <row r="168" spans="1:34" x14ac:dyDescent="0.3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4"/>
      <c r="L168" s="20"/>
      <c r="M168" s="20"/>
      <c r="N168" s="20"/>
      <c r="O168" s="20"/>
      <c r="P168" s="25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3"/>
      <c r="AC168" s="20"/>
      <c r="AD168" s="20"/>
      <c r="AE168" s="20"/>
      <c r="AF168" s="20"/>
      <c r="AG168" s="28"/>
      <c r="AH168" s="28"/>
    </row>
    <row r="169" spans="1:34" x14ac:dyDescent="0.3">
      <c r="A169" s="18"/>
      <c r="B169" s="18"/>
      <c r="C169" s="18"/>
      <c r="D169" s="18"/>
      <c r="E169" s="18"/>
      <c r="F169" s="18"/>
      <c r="G169" s="18"/>
      <c r="H169" s="18"/>
      <c r="I169" s="19"/>
      <c r="J169" s="18"/>
      <c r="K169" s="22"/>
      <c r="L169" s="18"/>
      <c r="M169" s="18"/>
      <c r="N169" s="18"/>
      <c r="O169" s="18"/>
      <c r="P169" s="23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2"/>
      <c r="AC169" s="18"/>
      <c r="AD169" s="18"/>
      <c r="AE169" s="18"/>
      <c r="AF169" s="18"/>
      <c r="AG169" s="28"/>
      <c r="AH169" s="28"/>
    </row>
    <row r="170" spans="1:34" x14ac:dyDescent="0.3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4"/>
      <c r="L170" s="20"/>
      <c r="M170" s="20"/>
      <c r="N170" s="20"/>
      <c r="O170" s="20"/>
      <c r="P170" s="25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3"/>
      <c r="AC170" s="20"/>
      <c r="AD170" s="20"/>
      <c r="AE170" s="20"/>
      <c r="AF170" s="20"/>
      <c r="AG170" s="28"/>
      <c r="AH170" s="28"/>
    </row>
    <row r="171" spans="1:34" x14ac:dyDescent="0.3">
      <c r="A171" s="18"/>
      <c r="B171" s="18"/>
      <c r="C171" s="18"/>
      <c r="D171" s="18"/>
      <c r="E171" s="18"/>
      <c r="F171" s="18"/>
      <c r="G171" s="18"/>
      <c r="H171" s="18"/>
      <c r="I171" s="19"/>
      <c r="J171" s="18"/>
      <c r="K171" s="22"/>
      <c r="L171" s="18"/>
      <c r="M171" s="18"/>
      <c r="N171" s="18"/>
      <c r="O171" s="18"/>
      <c r="P171" s="23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2"/>
      <c r="AC171" s="18"/>
      <c r="AD171" s="18"/>
      <c r="AE171" s="18"/>
      <c r="AF171" s="18"/>
      <c r="AG171" s="28"/>
      <c r="AH171" s="28"/>
    </row>
    <row r="172" spans="1:34" x14ac:dyDescent="0.3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4"/>
      <c r="L172" s="20"/>
      <c r="M172" s="20"/>
      <c r="N172" s="20"/>
      <c r="O172" s="20"/>
      <c r="P172" s="25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3"/>
      <c r="AC172" s="20"/>
      <c r="AD172" s="20"/>
      <c r="AE172" s="20"/>
      <c r="AF172" s="20"/>
      <c r="AG172" s="28"/>
      <c r="AH172" s="28"/>
    </row>
    <row r="173" spans="1:34" x14ac:dyDescent="0.3">
      <c r="A173" s="18"/>
      <c r="B173" s="18"/>
      <c r="C173" s="18"/>
      <c r="D173" s="18"/>
      <c r="E173" s="18"/>
      <c r="F173" s="18"/>
      <c r="G173" s="18"/>
      <c r="H173" s="18"/>
      <c r="I173" s="19"/>
      <c r="J173" s="18"/>
      <c r="K173" s="22"/>
      <c r="L173" s="18"/>
      <c r="M173" s="18"/>
      <c r="N173" s="18"/>
      <c r="O173" s="18"/>
      <c r="P173" s="23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2"/>
      <c r="AC173" s="18"/>
      <c r="AD173" s="18"/>
      <c r="AE173" s="18"/>
      <c r="AF173" s="18"/>
      <c r="AG173" s="28"/>
      <c r="AH173" s="28"/>
    </row>
    <row r="174" spans="1:34" x14ac:dyDescent="0.3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4"/>
      <c r="L174" s="20"/>
      <c r="M174" s="20"/>
      <c r="N174" s="20"/>
      <c r="O174" s="20"/>
      <c r="P174" s="25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3"/>
      <c r="AC174" s="20"/>
      <c r="AD174" s="20"/>
      <c r="AE174" s="20"/>
      <c r="AF174" s="20"/>
      <c r="AG174" s="28"/>
      <c r="AH174" s="28"/>
    </row>
    <row r="175" spans="1:34" x14ac:dyDescent="0.3">
      <c r="A175" s="18"/>
      <c r="B175" s="18"/>
      <c r="C175" s="18"/>
      <c r="D175" s="18"/>
      <c r="E175" s="18"/>
      <c r="F175" s="18"/>
      <c r="G175" s="18"/>
      <c r="H175" s="18"/>
      <c r="I175" s="19"/>
      <c r="J175" s="18"/>
      <c r="K175" s="22"/>
      <c r="L175" s="18"/>
      <c r="M175" s="18"/>
      <c r="N175" s="18"/>
      <c r="O175" s="18"/>
      <c r="P175" s="23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2"/>
      <c r="AC175" s="18"/>
      <c r="AD175" s="18"/>
      <c r="AE175" s="18"/>
      <c r="AF175" s="18"/>
      <c r="AG175" s="28"/>
      <c r="AH175" s="28"/>
    </row>
    <row r="176" spans="1:34" x14ac:dyDescent="0.3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4"/>
      <c r="L176" s="20"/>
      <c r="M176" s="20"/>
      <c r="N176" s="20"/>
      <c r="O176" s="20"/>
      <c r="P176" s="25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3"/>
      <c r="AC176" s="20"/>
      <c r="AD176" s="20"/>
      <c r="AE176" s="20"/>
      <c r="AF176" s="20"/>
      <c r="AG176" s="28"/>
      <c r="AH176" s="28"/>
    </row>
    <row r="177" spans="1:34" x14ac:dyDescent="0.3">
      <c r="A177" s="18"/>
      <c r="B177" s="18"/>
      <c r="C177" s="18"/>
      <c r="D177" s="18"/>
      <c r="E177" s="18"/>
      <c r="F177" s="18"/>
      <c r="G177" s="18"/>
      <c r="H177" s="18"/>
      <c r="I177" s="19"/>
      <c r="J177" s="18"/>
      <c r="K177" s="22"/>
      <c r="L177" s="18"/>
      <c r="M177" s="18"/>
      <c r="N177" s="18"/>
      <c r="O177" s="18"/>
      <c r="P177" s="23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2"/>
      <c r="AC177" s="18"/>
      <c r="AD177" s="18"/>
      <c r="AE177" s="18"/>
      <c r="AF177" s="18"/>
      <c r="AG177" s="28"/>
      <c r="AH177" s="28"/>
    </row>
    <row r="178" spans="1:34" x14ac:dyDescent="0.3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4"/>
      <c r="L178" s="20"/>
      <c r="M178" s="20"/>
      <c r="N178" s="20"/>
      <c r="O178" s="20"/>
      <c r="P178" s="25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3"/>
      <c r="AC178" s="20"/>
      <c r="AD178" s="20"/>
      <c r="AE178" s="20"/>
      <c r="AF178" s="20"/>
      <c r="AG178" s="28"/>
      <c r="AH178" s="28"/>
    </row>
    <row r="179" spans="1:34" x14ac:dyDescent="0.3">
      <c r="A179" s="18"/>
      <c r="B179" s="18"/>
      <c r="C179" s="18"/>
      <c r="D179" s="18"/>
      <c r="E179" s="18"/>
      <c r="F179" s="18"/>
      <c r="G179" s="18"/>
      <c r="H179" s="18"/>
      <c r="I179" s="19"/>
      <c r="J179" s="18"/>
      <c r="K179" s="22"/>
      <c r="L179" s="18"/>
      <c r="M179" s="18"/>
      <c r="N179" s="18"/>
      <c r="O179" s="18"/>
      <c r="P179" s="23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2"/>
      <c r="AC179" s="18"/>
      <c r="AD179" s="18"/>
      <c r="AE179" s="18"/>
      <c r="AF179" s="18"/>
      <c r="AG179" s="28"/>
      <c r="AH179" s="28"/>
    </row>
    <row r="180" spans="1:34" x14ac:dyDescent="0.3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4"/>
      <c r="L180" s="20"/>
      <c r="M180" s="20"/>
      <c r="N180" s="20"/>
      <c r="O180" s="20"/>
      <c r="P180" s="25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3"/>
      <c r="AC180" s="20"/>
      <c r="AD180" s="20"/>
      <c r="AE180" s="20"/>
      <c r="AF180" s="20"/>
      <c r="AG180" s="28"/>
      <c r="AH180" s="28"/>
    </row>
    <row r="181" spans="1:34" x14ac:dyDescent="0.3">
      <c r="A181" s="18"/>
      <c r="B181" s="18"/>
      <c r="C181" s="18"/>
      <c r="D181" s="18"/>
      <c r="E181" s="18"/>
      <c r="F181" s="18"/>
      <c r="G181" s="18"/>
      <c r="H181" s="18"/>
      <c r="I181" s="19"/>
      <c r="J181" s="18"/>
      <c r="K181" s="22"/>
      <c r="L181" s="18"/>
      <c r="M181" s="18"/>
      <c r="N181" s="18"/>
      <c r="O181" s="18"/>
      <c r="P181" s="23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2"/>
      <c r="AC181" s="18"/>
      <c r="AD181" s="18"/>
      <c r="AE181" s="18"/>
      <c r="AF181" s="18"/>
      <c r="AG181" s="28"/>
      <c r="AH181" s="28"/>
    </row>
    <row r="182" spans="1:34" x14ac:dyDescent="0.3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4"/>
      <c r="L182" s="20"/>
      <c r="M182" s="20"/>
      <c r="N182" s="20"/>
      <c r="O182" s="20"/>
      <c r="P182" s="25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3"/>
      <c r="AC182" s="20"/>
      <c r="AD182" s="20"/>
      <c r="AE182" s="20"/>
      <c r="AF182" s="20"/>
      <c r="AG182" s="28"/>
      <c r="AH182" s="28"/>
    </row>
    <row r="183" spans="1:34" x14ac:dyDescent="0.3">
      <c r="A183" s="18"/>
      <c r="B183" s="18"/>
      <c r="C183" s="18"/>
      <c r="D183" s="18"/>
      <c r="E183" s="18"/>
      <c r="F183" s="18"/>
      <c r="G183" s="18"/>
      <c r="H183" s="18"/>
      <c r="I183" s="19"/>
      <c r="J183" s="18"/>
      <c r="K183" s="22"/>
      <c r="L183" s="18"/>
      <c r="M183" s="18"/>
      <c r="N183" s="18"/>
      <c r="O183" s="18"/>
      <c r="P183" s="23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2"/>
      <c r="AC183" s="18"/>
      <c r="AD183" s="18"/>
      <c r="AE183" s="18"/>
      <c r="AF183" s="18"/>
      <c r="AG183" s="28"/>
      <c r="AH183" s="28"/>
    </row>
    <row r="184" spans="1:34" x14ac:dyDescent="0.3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4"/>
      <c r="L184" s="20"/>
      <c r="M184" s="20"/>
      <c r="N184" s="20"/>
      <c r="O184" s="20"/>
      <c r="P184" s="25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3"/>
      <c r="AC184" s="20"/>
      <c r="AD184" s="20"/>
      <c r="AE184" s="20"/>
      <c r="AF184" s="20"/>
      <c r="AG184" s="28"/>
      <c r="AH184" s="28"/>
    </row>
    <row r="185" spans="1:34" x14ac:dyDescent="0.3">
      <c r="A185" s="18"/>
      <c r="B185" s="18"/>
      <c r="C185" s="18"/>
      <c r="D185" s="18"/>
      <c r="E185" s="18"/>
      <c r="F185" s="18"/>
      <c r="G185" s="18"/>
      <c r="H185" s="18"/>
      <c r="I185" s="19"/>
      <c r="J185" s="18"/>
      <c r="K185" s="22"/>
      <c r="L185" s="18"/>
      <c r="M185" s="18"/>
      <c r="N185" s="18"/>
      <c r="O185" s="18"/>
      <c r="P185" s="23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2"/>
      <c r="AC185" s="18"/>
      <c r="AD185" s="18"/>
      <c r="AE185" s="18"/>
      <c r="AF185" s="18"/>
      <c r="AG185" s="28"/>
      <c r="AH185" s="28"/>
    </row>
    <row r="186" spans="1:34" x14ac:dyDescent="0.3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4"/>
      <c r="L186" s="20"/>
      <c r="M186" s="20"/>
      <c r="N186" s="20"/>
      <c r="O186" s="20"/>
      <c r="P186" s="25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3"/>
      <c r="AC186" s="20"/>
      <c r="AD186" s="20"/>
      <c r="AE186" s="20"/>
      <c r="AF186" s="20"/>
      <c r="AG186" s="28"/>
      <c r="AH186" s="28"/>
    </row>
    <row r="187" spans="1:34" x14ac:dyDescent="0.3">
      <c r="A187" s="18"/>
      <c r="B187" s="18"/>
      <c r="C187" s="18"/>
      <c r="D187" s="18"/>
      <c r="E187" s="18"/>
      <c r="F187" s="18"/>
      <c r="G187" s="18"/>
      <c r="H187" s="18"/>
      <c r="I187" s="19"/>
      <c r="J187" s="18"/>
      <c r="K187" s="22"/>
      <c r="L187" s="18"/>
      <c r="M187" s="18"/>
      <c r="N187" s="18"/>
      <c r="O187" s="18"/>
      <c r="P187" s="23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2"/>
      <c r="AC187" s="18"/>
      <c r="AD187" s="18"/>
      <c r="AE187" s="18"/>
      <c r="AF187" s="18"/>
      <c r="AG187" s="28"/>
      <c r="AH187" s="28"/>
    </row>
    <row r="188" spans="1:34" x14ac:dyDescent="0.3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4"/>
      <c r="L188" s="20"/>
      <c r="M188" s="20"/>
      <c r="N188" s="20"/>
      <c r="O188" s="20"/>
      <c r="P188" s="25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3"/>
      <c r="AC188" s="20"/>
      <c r="AD188" s="20"/>
      <c r="AE188" s="20"/>
      <c r="AF188" s="20"/>
      <c r="AG188" s="28"/>
      <c r="AH188" s="28"/>
    </row>
    <row r="189" spans="1:34" x14ac:dyDescent="0.3">
      <c r="A189" s="18"/>
      <c r="B189" s="18"/>
      <c r="C189" s="18"/>
      <c r="D189" s="18"/>
      <c r="E189" s="18"/>
      <c r="F189" s="18"/>
      <c r="G189" s="18"/>
      <c r="H189" s="18"/>
      <c r="I189" s="19"/>
      <c r="J189" s="18"/>
      <c r="K189" s="22"/>
      <c r="L189" s="18"/>
      <c r="M189" s="18"/>
      <c r="N189" s="18"/>
      <c r="O189" s="18"/>
      <c r="P189" s="23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2"/>
      <c r="AC189" s="18"/>
      <c r="AD189" s="18"/>
      <c r="AE189" s="18"/>
      <c r="AF189" s="18"/>
      <c r="AG189" s="28"/>
      <c r="AH189" s="28"/>
    </row>
    <row r="190" spans="1:34" x14ac:dyDescent="0.3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4"/>
      <c r="L190" s="20"/>
      <c r="M190" s="20"/>
      <c r="N190" s="20"/>
      <c r="O190" s="20"/>
      <c r="P190" s="25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3"/>
      <c r="AC190" s="20"/>
      <c r="AD190" s="20"/>
      <c r="AE190" s="20"/>
      <c r="AF190" s="20"/>
      <c r="AG190" s="28"/>
      <c r="AH190" s="28"/>
    </row>
    <row r="191" spans="1:34" x14ac:dyDescent="0.3">
      <c r="A191" s="18"/>
      <c r="B191" s="18"/>
      <c r="C191" s="18"/>
      <c r="D191" s="18"/>
      <c r="E191" s="18"/>
      <c r="F191" s="18"/>
      <c r="G191" s="18"/>
      <c r="H191" s="18"/>
      <c r="I191" s="19"/>
      <c r="J191" s="18"/>
      <c r="K191" s="22"/>
      <c r="L191" s="18"/>
      <c r="M191" s="18"/>
      <c r="N191" s="18"/>
      <c r="O191" s="18"/>
      <c r="P191" s="23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2"/>
      <c r="AC191" s="18"/>
      <c r="AD191" s="18"/>
      <c r="AE191" s="18"/>
      <c r="AF191" s="18"/>
      <c r="AG191" s="28"/>
      <c r="AH191" s="28"/>
    </row>
    <row r="192" spans="1:34" x14ac:dyDescent="0.3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4"/>
      <c r="L192" s="20"/>
      <c r="M192" s="20"/>
      <c r="N192" s="20"/>
      <c r="O192" s="20"/>
      <c r="P192" s="25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3"/>
      <c r="AC192" s="20"/>
      <c r="AD192" s="20"/>
      <c r="AE192" s="20"/>
      <c r="AF192" s="20"/>
      <c r="AG192" s="28"/>
      <c r="AH192" s="28"/>
    </row>
    <row r="193" spans="1:34" x14ac:dyDescent="0.3">
      <c r="A193" s="18"/>
      <c r="B193" s="18"/>
      <c r="C193" s="18"/>
      <c r="D193" s="18"/>
      <c r="E193" s="18"/>
      <c r="F193" s="18"/>
      <c r="G193" s="18"/>
      <c r="H193" s="18"/>
      <c r="I193" s="19"/>
      <c r="J193" s="18"/>
      <c r="K193" s="22"/>
      <c r="L193" s="18"/>
      <c r="M193" s="18"/>
      <c r="N193" s="18"/>
      <c r="O193" s="18"/>
      <c r="P193" s="23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2"/>
      <c r="AC193" s="18"/>
      <c r="AD193" s="18"/>
      <c r="AE193" s="18"/>
      <c r="AF193" s="18"/>
      <c r="AG193" s="28"/>
      <c r="AH193" s="28"/>
    </row>
    <row r="194" spans="1:34" x14ac:dyDescent="0.3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4"/>
      <c r="L194" s="20"/>
      <c r="M194" s="20"/>
      <c r="N194" s="20"/>
      <c r="O194" s="20"/>
      <c r="P194" s="25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3"/>
      <c r="AC194" s="20"/>
      <c r="AD194" s="20"/>
      <c r="AE194" s="20"/>
      <c r="AF194" s="20"/>
      <c r="AG194" s="28"/>
      <c r="AH194" s="28"/>
    </row>
    <row r="195" spans="1:34" x14ac:dyDescent="0.3">
      <c r="A195" s="18"/>
      <c r="B195" s="18"/>
      <c r="C195" s="18"/>
      <c r="D195" s="18"/>
      <c r="E195" s="18"/>
      <c r="F195" s="18"/>
      <c r="G195" s="18"/>
      <c r="H195" s="18"/>
      <c r="I195" s="19"/>
      <c r="J195" s="18"/>
      <c r="K195" s="22"/>
      <c r="L195" s="18"/>
      <c r="M195" s="18"/>
      <c r="N195" s="18"/>
      <c r="O195" s="18"/>
      <c r="P195" s="23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2"/>
      <c r="AC195" s="18"/>
      <c r="AD195" s="18"/>
      <c r="AE195" s="18"/>
      <c r="AF195" s="18"/>
      <c r="AG195" s="28"/>
      <c r="AH195" s="28"/>
    </row>
    <row r="196" spans="1:34" x14ac:dyDescent="0.3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4"/>
      <c r="L196" s="20"/>
      <c r="M196" s="20"/>
      <c r="N196" s="20"/>
      <c r="O196" s="20"/>
      <c r="P196" s="25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3"/>
      <c r="AC196" s="20"/>
      <c r="AD196" s="20"/>
      <c r="AE196" s="20"/>
      <c r="AF196" s="20"/>
      <c r="AG196" s="28"/>
      <c r="AH196" s="28"/>
    </row>
    <row r="197" spans="1:34" x14ac:dyDescent="0.3">
      <c r="A197" s="18"/>
      <c r="B197" s="18"/>
      <c r="C197" s="18"/>
      <c r="D197" s="18"/>
      <c r="E197" s="18"/>
      <c r="F197" s="18"/>
      <c r="G197" s="18"/>
      <c r="H197" s="18"/>
      <c r="I197" s="19"/>
      <c r="J197" s="18"/>
      <c r="K197" s="22"/>
      <c r="L197" s="18"/>
      <c r="M197" s="18"/>
      <c r="N197" s="18"/>
      <c r="O197" s="18"/>
      <c r="P197" s="23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2"/>
      <c r="AC197" s="18"/>
      <c r="AD197" s="18"/>
      <c r="AE197" s="18"/>
      <c r="AF197" s="18"/>
      <c r="AG197" s="28"/>
      <c r="AH197" s="28"/>
    </row>
    <row r="198" spans="1:34" x14ac:dyDescent="0.3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4"/>
      <c r="L198" s="20"/>
      <c r="M198" s="20"/>
      <c r="N198" s="20"/>
      <c r="O198" s="20"/>
      <c r="P198" s="25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3"/>
      <c r="AC198" s="20"/>
      <c r="AD198" s="20"/>
      <c r="AE198" s="20"/>
      <c r="AF198" s="20"/>
      <c r="AG198" s="28"/>
      <c r="AH198" s="28"/>
    </row>
    <row r="199" spans="1:34" x14ac:dyDescent="0.3">
      <c r="A199" s="18"/>
      <c r="B199" s="18"/>
      <c r="C199" s="18"/>
      <c r="D199" s="18"/>
      <c r="E199" s="18"/>
      <c r="F199" s="18"/>
      <c r="G199" s="18"/>
      <c r="H199" s="18"/>
      <c r="I199" s="19"/>
      <c r="J199" s="18"/>
      <c r="K199" s="22"/>
      <c r="L199" s="18"/>
      <c r="M199" s="18"/>
      <c r="N199" s="18"/>
      <c r="O199" s="18"/>
      <c r="P199" s="23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2"/>
      <c r="AC199" s="18"/>
      <c r="AD199" s="18"/>
      <c r="AE199" s="18"/>
      <c r="AF199" s="18"/>
      <c r="AG199" s="28"/>
      <c r="AH199" s="28"/>
    </row>
    <row r="200" spans="1:34" x14ac:dyDescent="0.3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4"/>
      <c r="L200" s="20"/>
      <c r="M200" s="20"/>
      <c r="N200" s="20"/>
      <c r="O200" s="20"/>
      <c r="P200" s="25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3"/>
      <c r="AC200" s="20"/>
      <c r="AD200" s="20"/>
      <c r="AE200" s="20"/>
      <c r="AF200" s="20"/>
      <c r="AG200" s="28"/>
      <c r="AH200" s="28"/>
    </row>
    <row r="201" spans="1:34" x14ac:dyDescent="0.3">
      <c r="A201" s="18"/>
      <c r="B201" s="18"/>
      <c r="C201" s="18"/>
      <c r="D201" s="18"/>
      <c r="E201" s="18"/>
      <c r="F201" s="18"/>
      <c r="G201" s="18"/>
      <c r="H201" s="18"/>
      <c r="I201" s="19"/>
      <c r="J201" s="18"/>
      <c r="K201" s="22"/>
      <c r="L201" s="18"/>
      <c r="M201" s="18"/>
      <c r="N201" s="18"/>
      <c r="O201" s="18"/>
      <c r="P201" s="23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2"/>
      <c r="AC201" s="18"/>
      <c r="AD201" s="18"/>
      <c r="AE201" s="18"/>
      <c r="AF201" s="18"/>
      <c r="AG201" s="28"/>
      <c r="AH201" s="28"/>
    </row>
    <row r="202" spans="1:34" x14ac:dyDescent="0.3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4"/>
      <c r="L202" s="20"/>
      <c r="M202" s="20"/>
      <c r="N202" s="20"/>
      <c r="O202" s="20"/>
      <c r="P202" s="25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3"/>
      <c r="AC202" s="20"/>
      <c r="AD202" s="20"/>
      <c r="AE202" s="20"/>
      <c r="AF202" s="20"/>
      <c r="AG202" s="28"/>
      <c r="AH202" s="28"/>
    </row>
    <row r="203" spans="1:34" x14ac:dyDescent="0.3">
      <c r="A203" s="18"/>
      <c r="B203" s="18"/>
      <c r="C203" s="18"/>
      <c r="D203" s="18"/>
      <c r="E203" s="18"/>
      <c r="F203" s="18"/>
      <c r="G203" s="18"/>
      <c r="H203" s="18"/>
      <c r="I203" s="19"/>
      <c r="J203" s="18"/>
      <c r="K203" s="22"/>
      <c r="L203" s="18"/>
      <c r="M203" s="18"/>
      <c r="N203" s="18"/>
      <c r="O203" s="18"/>
      <c r="P203" s="23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2"/>
      <c r="AC203" s="18"/>
      <c r="AD203" s="18"/>
      <c r="AE203" s="18"/>
      <c r="AF203" s="18"/>
      <c r="AG203" s="28"/>
      <c r="AH203" s="28"/>
    </row>
    <row r="204" spans="1:34" x14ac:dyDescent="0.3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4"/>
      <c r="L204" s="20"/>
      <c r="M204" s="20"/>
      <c r="N204" s="20"/>
      <c r="O204" s="20"/>
      <c r="P204" s="25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3"/>
      <c r="AC204" s="20"/>
      <c r="AD204" s="20"/>
      <c r="AE204" s="20"/>
      <c r="AF204" s="20"/>
      <c r="AG204" s="28"/>
      <c r="AH204" s="28"/>
    </row>
    <row r="205" spans="1:34" x14ac:dyDescent="0.3">
      <c r="A205" s="18"/>
      <c r="B205" s="18"/>
      <c r="C205" s="18"/>
      <c r="D205" s="18"/>
      <c r="E205" s="18"/>
      <c r="F205" s="18"/>
      <c r="G205" s="18"/>
      <c r="H205" s="18"/>
      <c r="I205" s="19"/>
      <c r="J205" s="18"/>
      <c r="K205" s="22"/>
      <c r="L205" s="18"/>
      <c r="M205" s="18"/>
      <c r="N205" s="18"/>
      <c r="O205" s="18"/>
      <c r="P205" s="23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2"/>
      <c r="AC205" s="18"/>
      <c r="AD205" s="18"/>
      <c r="AE205" s="18"/>
      <c r="AF205" s="18"/>
      <c r="AG205" s="28"/>
      <c r="AH205" s="28"/>
    </row>
    <row r="206" spans="1:34" x14ac:dyDescent="0.3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4"/>
      <c r="L206" s="20"/>
      <c r="M206" s="20"/>
      <c r="N206" s="20"/>
      <c r="O206" s="20"/>
      <c r="P206" s="25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3"/>
      <c r="AC206" s="20"/>
      <c r="AD206" s="20"/>
      <c r="AE206" s="20"/>
      <c r="AF206" s="20"/>
      <c r="AG206" s="28"/>
      <c r="AH206" s="28"/>
    </row>
    <row r="207" spans="1:34" x14ac:dyDescent="0.3">
      <c r="A207" s="18"/>
      <c r="B207" s="18"/>
      <c r="C207" s="18"/>
      <c r="D207" s="18"/>
      <c r="E207" s="18"/>
      <c r="F207" s="18"/>
      <c r="G207" s="18"/>
      <c r="H207" s="18"/>
      <c r="I207" s="19"/>
      <c r="J207" s="18"/>
      <c r="K207" s="22"/>
      <c r="L207" s="18"/>
      <c r="M207" s="18"/>
      <c r="N207" s="18"/>
      <c r="O207" s="18"/>
      <c r="P207" s="23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2"/>
      <c r="AC207" s="18"/>
      <c r="AD207" s="18"/>
      <c r="AE207" s="18"/>
      <c r="AF207" s="18"/>
      <c r="AG207" s="28"/>
      <c r="AH207" s="28"/>
    </row>
    <row r="208" spans="1:34" x14ac:dyDescent="0.3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4"/>
      <c r="L208" s="20"/>
      <c r="M208" s="20"/>
      <c r="N208" s="20"/>
      <c r="O208" s="20"/>
      <c r="P208" s="25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3"/>
      <c r="AC208" s="20"/>
      <c r="AD208" s="20"/>
      <c r="AE208" s="20"/>
      <c r="AF208" s="20"/>
      <c r="AG208" s="28"/>
      <c r="AH208" s="28"/>
    </row>
    <row r="209" spans="1:34" x14ac:dyDescent="0.3">
      <c r="A209" s="18"/>
      <c r="B209" s="18"/>
      <c r="C209" s="18"/>
      <c r="D209" s="18"/>
      <c r="E209" s="18"/>
      <c r="F209" s="18"/>
      <c r="G209" s="18"/>
      <c r="H209" s="18"/>
      <c r="I209" s="19"/>
      <c r="J209" s="18"/>
      <c r="K209" s="22"/>
      <c r="L209" s="18"/>
      <c r="M209" s="18"/>
      <c r="N209" s="18"/>
      <c r="O209" s="18"/>
      <c r="P209" s="23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2"/>
      <c r="AC209" s="18"/>
      <c r="AD209" s="18"/>
      <c r="AE209" s="18"/>
      <c r="AF209" s="18"/>
      <c r="AG209" s="28"/>
      <c r="AH209" s="28"/>
    </row>
    <row r="210" spans="1:34" x14ac:dyDescent="0.3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4"/>
      <c r="L210" s="20"/>
      <c r="M210" s="20"/>
      <c r="N210" s="20"/>
      <c r="O210" s="20"/>
      <c r="P210" s="25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3"/>
      <c r="AC210" s="20"/>
      <c r="AD210" s="20"/>
      <c r="AE210" s="20"/>
      <c r="AF210" s="20"/>
      <c r="AG210" s="28"/>
      <c r="AH210" s="28"/>
    </row>
    <row r="211" spans="1:34" x14ac:dyDescent="0.3">
      <c r="A211" s="18"/>
      <c r="B211" s="18"/>
      <c r="C211" s="18"/>
      <c r="D211" s="18"/>
      <c r="E211" s="18"/>
      <c r="F211" s="18"/>
      <c r="G211" s="18"/>
      <c r="H211" s="18"/>
      <c r="I211" s="19"/>
      <c r="J211" s="18"/>
      <c r="K211" s="22"/>
      <c r="L211" s="18"/>
      <c r="M211" s="18"/>
      <c r="N211" s="18"/>
      <c r="O211" s="18"/>
      <c r="P211" s="23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2"/>
      <c r="AC211" s="18"/>
      <c r="AD211" s="18"/>
      <c r="AE211" s="18"/>
      <c r="AF211" s="18"/>
      <c r="AG211" s="28"/>
      <c r="AH211" s="28"/>
    </row>
    <row r="212" spans="1:34" x14ac:dyDescent="0.3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4"/>
      <c r="L212" s="20"/>
      <c r="M212" s="20"/>
      <c r="N212" s="20"/>
      <c r="O212" s="20"/>
      <c r="P212" s="25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3"/>
      <c r="AC212" s="20"/>
      <c r="AD212" s="20"/>
      <c r="AE212" s="20"/>
      <c r="AF212" s="20"/>
      <c r="AG212" s="28"/>
      <c r="AH212" s="28"/>
    </row>
    <row r="213" spans="1:34" x14ac:dyDescent="0.3">
      <c r="A213" s="18"/>
      <c r="B213" s="18"/>
      <c r="C213" s="18"/>
      <c r="D213" s="18"/>
      <c r="E213" s="18"/>
      <c r="F213" s="18"/>
      <c r="G213" s="18"/>
      <c r="H213" s="18"/>
      <c r="I213" s="19"/>
      <c r="J213" s="18"/>
      <c r="K213" s="22"/>
      <c r="L213" s="18"/>
      <c r="M213" s="18"/>
      <c r="N213" s="18"/>
      <c r="O213" s="18"/>
      <c r="P213" s="23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2"/>
      <c r="AC213" s="18"/>
      <c r="AD213" s="18"/>
      <c r="AE213" s="18"/>
      <c r="AF213" s="18"/>
      <c r="AG213" s="28"/>
      <c r="AH213" s="28"/>
    </row>
    <row r="214" spans="1:34" x14ac:dyDescent="0.3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4"/>
      <c r="L214" s="20"/>
      <c r="M214" s="20"/>
      <c r="N214" s="20"/>
      <c r="O214" s="20"/>
      <c r="P214" s="25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3"/>
      <c r="AC214" s="20"/>
      <c r="AD214" s="20"/>
      <c r="AE214" s="20"/>
      <c r="AF214" s="20"/>
      <c r="AG214" s="28"/>
      <c r="AH214" s="28"/>
    </row>
    <row r="215" spans="1:34" x14ac:dyDescent="0.3">
      <c r="A215" s="18"/>
      <c r="B215" s="18"/>
      <c r="C215" s="18"/>
      <c r="D215" s="18"/>
      <c r="E215" s="18"/>
      <c r="F215" s="18"/>
      <c r="G215" s="18"/>
      <c r="H215" s="18"/>
      <c r="I215" s="19"/>
      <c r="J215" s="18"/>
      <c r="K215" s="22"/>
      <c r="L215" s="18"/>
      <c r="M215" s="18"/>
      <c r="N215" s="18"/>
      <c r="O215" s="18"/>
      <c r="P215" s="23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2"/>
      <c r="AC215" s="18"/>
      <c r="AD215" s="18"/>
      <c r="AE215" s="18"/>
      <c r="AF215" s="18"/>
      <c r="AG215" s="28"/>
      <c r="AH215" s="28"/>
    </row>
    <row r="216" spans="1:34" x14ac:dyDescent="0.3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4"/>
      <c r="L216" s="20"/>
      <c r="M216" s="20"/>
      <c r="N216" s="20"/>
      <c r="O216" s="20"/>
      <c r="P216" s="25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3"/>
      <c r="AC216" s="20"/>
      <c r="AD216" s="20"/>
      <c r="AE216" s="20"/>
      <c r="AF216" s="20"/>
      <c r="AG216" s="28"/>
      <c r="AH216" s="28"/>
    </row>
    <row r="217" spans="1:34" x14ac:dyDescent="0.3">
      <c r="A217" s="18"/>
      <c r="B217" s="18"/>
      <c r="C217" s="18"/>
      <c r="D217" s="18"/>
      <c r="E217" s="18"/>
      <c r="F217" s="18"/>
      <c r="G217" s="18"/>
      <c r="H217" s="18"/>
      <c r="I217" s="19"/>
      <c r="J217" s="18"/>
      <c r="K217" s="22"/>
      <c r="L217" s="18"/>
      <c r="M217" s="18"/>
      <c r="N217" s="18"/>
      <c r="O217" s="18"/>
      <c r="P217" s="23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2"/>
      <c r="AC217" s="18"/>
      <c r="AD217" s="18"/>
      <c r="AE217" s="18"/>
      <c r="AF217" s="18"/>
      <c r="AG217" s="28"/>
      <c r="AH217" s="28"/>
    </row>
    <row r="218" spans="1:34" x14ac:dyDescent="0.3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4"/>
      <c r="L218" s="20"/>
      <c r="M218" s="20"/>
      <c r="N218" s="20"/>
      <c r="O218" s="20"/>
      <c r="P218" s="25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3"/>
      <c r="AC218" s="20"/>
      <c r="AD218" s="20"/>
      <c r="AE218" s="20"/>
      <c r="AF218" s="20"/>
      <c r="AG218" s="28"/>
      <c r="AH218" s="28"/>
    </row>
    <row r="219" spans="1:34" x14ac:dyDescent="0.3">
      <c r="A219" s="18"/>
      <c r="B219" s="18"/>
      <c r="C219" s="18"/>
      <c r="D219" s="18"/>
      <c r="E219" s="18"/>
      <c r="F219" s="18"/>
      <c r="G219" s="18"/>
      <c r="H219" s="18"/>
      <c r="I219" s="19"/>
      <c r="J219" s="18"/>
      <c r="K219" s="22"/>
      <c r="L219" s="18"/>
      <c r="M219" s="18"/>
      <c r="N219" s="18"/>
      <c r="O219" s="18"/>
      <c r="P219" s="23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2"/>
      <c r="AC219" s="18"/>
      <c r="AD219" s="18"/>
      <c r="AE219" s="18"/>
      <c r="AF219" s="18"/>
      <c r="AG219" s="28"/>
      <c r="AH219" s="28"/>
    </row>
    <row r="220" spans="1:34" x14ac:dyDescent="0.3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4"/>
      <c r="L220" s="20"/>
      <c r="M220" s="20"/>
      <c r="N220" s="20"/>
      <c r="O220" s="20"/>
      <c r="P220" s="25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3"/>
      <c r="AC220" s="20"/>
      <c r="AD220" s="20"/>
      <c r="AE220" s="20"/>
      <c r="AF220" s="20"/>
      <c r="AG220" s="28"/>
      <c r="AH220" s="28"/>
    </row>
    <row r="221" spans="1:34" x14ac:dyDescent="0.3">
      <c r="A221" s="18"/>
      <c r="B221" s="18"/>
      <c r="C221" s="18"/>
      <c r="D221" s="18"/>
      <c r="E221" s="18"/>
      <c r="F221" s="18"/>
      <c r="G221" s="18"/>
      <c r="H221" s="18"/>
      <c r="I221" s="19"/>
      <c r="J221" s="18"/>
      <c r="K221" s="22"/>
      <c r="L221" s="18"/>
      <c r="M221" s="18"/>
      <c r="N221" s="18"/>
      <c r="O221" s="18"/>
      <c r="P221" s="23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2"/>
      <c r="AC221" s="18"/>
      <c r="AD221" s="18"/>
      <c r="AE221" s="18"/>
      <c r="AF221" s="18"/>
      <c r="AG221" s="28"/>
      <c r="AH221" s="28"/>
    </row>
    <row r="222" spans="1:34" x14ac:dyDescent="0.3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4"/>
      <c r="L222" s="20"/>
      <c r="M222" s="20"/>
      <c r="N222" s="20"/>
      <c r="O222" s="20"/>
      <c r="P222" s="25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3"/>
      <c r="AC222" s="20"/>
      <c r="AD222" s="20"/>
      <c r="AE222" s="20"/>
      <c r="AF222" s="20"/>
      <c r="AG222" s="28"/>
      <c r="AH222" s="28"/>
    </row>
    <row r="223" spans="1:34" x14ac:dyDescent="0.3">
      <c r="A223" s="18"/>
      <c r="B223" s="18"/>
      <c r="C223" s="18"/>
      <c r="D223" s="18"/>
      <c r="E223" s="18"/>
      <c r="F223" s="18"/>
      <c r="G223" s="18"/>
      <c r="H223" s="18"/>
      <c r="I223" s="19"/>
      <c r="J223" s="18"/>
      <c r="K223" s="22"/>
      <c r="L223" s="18"/>
      <c r="M223" s="18"/>
      <c r="N223" s="18"/>
      <c r="O223" s="18"/>
      <c r="P223" s="23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2"/>
      <c r="AC223" s="18"/>
      <c r="AD223" s="18"/>
      <c r="AE223" s="18"/>
      <c r="AF223" s="18"/>
      <c r="AG223" s="28"/>
      <c r="AH223" s="28"/>
    </row>
    <row r="224" spans="1:34" x14ac:dyDescent="0.3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4"/>
      <c r="L224" s="20"/>
      <c r="M224" s="20"/>
      <c r="N224" s="20"/>
      <c r="O224" s="20"/>
      <c r="P224" s="25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3"/>
      <c r="AC224" s="20"/>
      <c r="AD224" s="20"/>
      <c r="AE224" s="20"/>
      <c r="AF224" s="20"/>
      <c r="AG224" s="28"/>
      <c r="AH224" s="28"/>
    </row>
    <row r="225" spans="1:34" x14ac:dyDescent="0.3">
      <c r="A225" s="18"/>
      <c r="B225" s="18"/>
      <c r="C225" s="18"/>
      <c r="D225" s="18"/>
      <c r="E225" s="18"/>
      <c r="F225" s="18"/>
      <c r="G225" s="18"/>
      <c r="H225" s="18"/>
      <c r="I225" s="19"/>
      <c r="J225" s="18"/>
      <c r="K225" s="22"/>
      <c r="L225" s="18"/>
      <c r="M225" s="18"/>
      <c r="N225" s="18"/>
      <c r="O225" s="18"/>
      <c r="P225" s="23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2"/>
      <c r="AC225" s="18"/>
      <c r="AD225" s="18"/>
      <c r="AE225" s="18"/>
      <c r="AF225" s="18"/>
      <c r="AG225" s="28"/>
      <c r="AH225" s="28"/>
    </row>
    <row r="226" spans="1:34" x14ac:dyDescent="0.3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4"/>
      <c r="L226" s="20"/>
      <c r="M226" s="20"/>
      <c r="N226" s="20"/>
      <c r="O226" s="20"/>
      <c r="P226" s="25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3"/>
      <c r="AC226" s="20"/>
      <c r="AD226" s="20"/>
      <c r="AE226" s="20"/>
      <c r="AF226" s="20"/>
      <c r="AG226" s="28"/>
      <c r="AH226" s="28"/>
    </row>
    <row r="227" spans="1:34" x14ac:dyDescent="0.3">
      <c r="A227" s="18"/>
      <c r="B227" s="18"/>
      <c r="C227" s="18"/>
      <c r="D227" s="18"/>
      <c r="E227" s="18"/>
      <c r="F227" s="18"/>
      <c r="G227" s="18"/>
      <c r="H227" s="18"/>
      <c r="I227" s="19"/>
      <c r="J227" s="18"/>
      <c r="K227" s="22"/>
      <c r="L227" s="18"/>
      <c r="M227" s="18"/>
      <c r="N227" s="18"/>
      <c r="O227" s="18"/>
      <c r="P227" s="23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2"/>
      <c r="AC227" s="18"/>
      <c r="AD227" s="18"/>
      <c r="AE227" s="18"/>
      <c r="AF227" s="18"/>
      <c r="AG227" s="28"/>
      <c r="AH227" s="28"/>
    </row>
    <row r="228" spans="1:34" x14ac:dyDescent="0.3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4"/>
      <c r="L228" s="20"/>
      <c r="M228" s="20"/>
      <c r="N228" s="20"/>
      <c r="O228" s="20"/>
      <c r="P228" s="25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3"/>
      <c r="AC228" s="20"/>
      <c r="AD228" s="20"/>
      <c r="AE228" s="20"/>
      <c r="AF228" s="20"/>
      <c r="AG228" s="28"/>
      <c r="AH228" s="28"/>
    </row>
    <row r="229" spans="1:34" x14ac:dyDescent="0.3">
      <c r="A229" s="18"/>
      <c r="B229" s="18"/>
      <c r="C229" s="18"/>
      <c r="D229" s="18"/>
      <c r="E229" s="18"/>
      <c r="F229" s="18"/>
      <c r="G229" s="18"/>
      <c r="H229" s="18"/>
      <c r="I229" s="19"/>
      <c r="J229" s="18"/>
      <c r="K229" s="22"/>
      <c r="L229" s="18"/>
      <c r="M229" s="18"/>
      <c r="N229" s="18"/>
      <c r="O229" s="18"/>
      <c r="P229" s="23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2"/>
      <c r="AC229" s="18"/>
      <c r="AD229" s="18"/>
      <c r="AE229" s="18"/>
      <c r="AF229" s="18"/>
      <c r="AG229" s="28"/>
      <c r="AH229" s="28"/>
    </row>
    <row r="230" spans="1:34" x14ac:dyDescent="0.3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4"/>
      <c r="L230" s="20"/>
      <c r="M230" s="20"/>
      <c r="N230" s="20"/>
      <c r="O230" s="20"/>
      <c r="P230" s="25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3"/>
      <c r="AC230" s="20"/>
      <c r="AD230" s="20"/>
      <c r="AE230" s="20"/>
      <c r="AF230" s="20"/>
      <c r="AG230" s="28"/>
      <c r="AH230" s="28"/>
    </row>
    <row r="231" spans="1:34" x14ac:dyDescent="0.3">
      <c r="A231" s="18"/>
      <c r="B231" s="18"/>
      <c r="C231" s="18"/>
      <c r="D231" s="18"/>
      <c r="E231" s="18"/>
      <c r="F231" s="18"/>
      <c r="G231" s="18"/>
      <c r="H231" s="18"/>
      <c r="I231" s="19"/>
      <c r="J231" s="18"/>
      <c r="K231" s="22"/>
      <c r="L231" s="18"/>
      <c r="M231" s="18"/>
      <c r="N231" s="18"/>
      <c r="O231" s="18"/>
      <c r="P231" s="23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2"/>
      <c r="AC231" s="18"/>
      <c r="AD231" s="18"/>
      <c r="AE231" s="18"/>
      <c r="AF231" s="18"/>
      <c r="AG231" s="28"/>
      <c r="AH231" s="28"/>
    </row>
    <row r="232" spans="1:34" x14ac:dyDescent="0.3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4"/>
      <c r="L232" s="20"/>
      <c r="M232" s="20"/>
      <c r="N232" s="20"/>
      <c r="O232" s="20"/>
      <c r="P232" s="25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3"/>
      <c r="AC232" s="20"/>
      <c r="AD232" s="20"/>
      <c r="AE232" s="20"/>
      <c r="AF232" s="20"/>
      <c r="AG232" s="28"/>
      <c r="AH232" s="28"/>
    </row>
    <row r="233" spans="1:34" x14ac:dyDescent="0.3">
      <c r="A233" s="18"/>
      <c r="B233" s="18"/>
      <c r="C233" s="18"/>
      <c r="D233" s="18"/>
      <c r="E233" s="18"/>
      <c r="F233" s="18"/>
      <c r="G233" s="18"/>
      <c r="H233" s="18"/>
      <c r="I233" s="19"/>
      <c r="J233" s="18"/>
      <c r="K233" s="22"/>
      <c r="L233" s="18"/>
      <c r="M233" s="18"/>
      <c r="N233" s="18"/>
      <c r="O233" s="18"/>
      <c r="P233" s="23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2"/>
      <c r="AC233" s="18"/>
      <c r="AD233" s="18"/>
      <c r="AE233" s="18"/>
      <c r="AF233" s="18"/>
      <c r="AG233" s="28"/>
      <c r="AH233" s="28"/>
    </row>
    <row r="234" spans="1:34" x14ac:dyDescent="0.3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4"/>
      <c r="L234" s="20"/>
      <c r="M234" s="20"/>
      <c r="N234" s="20"/>
      <c r="O234" s="20"/>
      <c r="P234" s="25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3"/>
      <c r="AC234" s="20"/>
      <c r="AD234" s="20"/>
      <c r="AE234" s="20"/>
      <c r="AF234" s="20"/>
      <c r="AG234" s="28"/>
      <c r="AH234" s="28"/>
    </row>
    <row r="235" spans="1:34" x14ac:dyDescent="0.3">
      <c r="A235" s="18"/>
      <c r="B235" s="18"/>
      <c r="C235" s="18"/>
      <c r="D235" s="18"/>
      <c r="E235" s="18"/>
      <c r="F235" s="18"/>
      <c r="G235" s="18"/>
      <c r="H235" s="18"/>
      <c r="I235" s="19"/>
      <c r="J235" s="18"/>
      <c r="K235" s="22"/>
      <c r="L235" s="18"/>
      <c r="M235" s="18"/>
      <c r="N235" s="18"/>
      <c r="O235" s="18"/>
      <c r="P235" s="23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2"/>
      <c r="AC235" s="18"/>
      <c r="AD235" s="18"/>
      <c r="AE235" s="18"/>
      <c r="AF235" s="18"/>
      <c r="AG235" s="28"/>
      <c r="AH235" s="28"/>
    </row>
    <row r="236" spans="1:34" x14ac:dyDescent="0.3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4"/>
      <c r="L236" s="20"/>
      <c r="M236" s="20"/>
      <c r="N236" s="20"/>
      <c r="O236" s="20"/>
      <c r="P236" s="25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3"/>
      <c r="AC236" s="20"/>
      <c r="AD236" s="20"/>
      <c r="AE236" s="20"/>
      <c r="AF236" s="20"/>
      <c r="AG236" s="28"/>
      <c r="AH236" s="28"/>
    </row>
    <row r="237" spans="1:34" x14ac:dyDescent="0.3">
      <c r="A237" s="18"/>
      <c r="B237" s="18"/>
      <c r="C237" s="18"/>
      <c r="D237" s="18"/>
      <c r="E237" s="18"/>
      <c r="F237" s="18"/>
      <c r="G237" s="18"/>
      <c r="H237" s="18"/>
      <c r="I237" s="19"/>
      <c r="J237" s="18"/>
      <c r="K237" s="22"/>
      <c r="L237" s="18"/>
      <c r="M237" s="18"/>
      <c r="N237" s="18"/>
      <c r="O237" s="18"/>
      <c r="P237" s="23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2"/>
      <c r="AC237" s="18"/>
      <c r="AD237" s="18"/>
      <c r="AE237" s="18"/>
      <c r="AF237" s="18"/>
      <c r="AG237" s="28"/>
      <c r="AH237" s="28"/>
    </row>
    <row r="238" spans="1:34" x14ac:dyDescent="0.3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4"/>
      <c r="L238" s="20"/>
      <c r="M238" s="20"/>
      <c r="N238" s="20"/>
      <c r="O238" s="20"/>
      <c r="P238" s="25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3"/>
      <c r="AC238" s="20"/>
      <c r="AD238" s="20"/>
      <c r="AE238" s="20"/>
      <c r="AF238" s="20"/>
      <c r="AG238" s="28"/>
      <c r="AH238" s="28"/>
    </row>
    <row r="239" spans="1:34" x14ac:dyDescent="0.3">
      <c r="A239" s="18"/>
      <c r="B239" s="18"/>
      <c r="C239" s="18"/>
      <c r="D239" s="18"/>
      <c r="E239" s="18"/>
      <c r="F239" s="18"/>
      <c r="G239" s="18"/>
      <c r="H239" s="18"/>
      <c r="I239" s="19"/>
      <c r="J239" s="18"/>
      <c r="K239" s="22"/>
      <c r="L239" s="18"/>
      <c r="M239" s="18"/>
      <c r="N239" s="18"/>
      <c r="O239" s="18"/>
      <c r="P239" s="23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2"/>
      <c r="AC239" s="18"/>
      <c r="AD239" s="18"/>
      <c r="AE239" s="18"/>
      <c r="AF239" s="18"/>
      <c r="AG239" s="28"/>
      <c r="AH239" s="28"/>
    </row>
    <row r="240" spans="1:34" x14ac:dyDescent="0.3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4"/>
      <c r="L240" s="20"/>
      <c r="M240" s="20"/>
      <c r="N240" s="20"/>
      <c r="O240" s="20"/>
      <c r="P240" s="25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3"/>
      <c r="AC240" s="20"/>
      <c r="AD240" s="20"/>
      <c r="AE240" s="20"/>
      <c r="AF240" s="20"/>
      <c r="AG240" s="28"/>
      <c r="AH240" s="28"/>
    </row>
    <row r="241" spans="1:34" x14ac:dyDescent="0.3">
      <c r="A241" s="18"/>
      <c r="B241" s="18"/>
      <c r="C241" s="18"/>
      <c r="D241" s="18"/>
      <c r="E241" s="18"/>
      <c r="F241" s="18"/>
      <c r="G241" s="18"/>
      <c r="H241" s="18"/>
      <c r="I241" s="19"/>
      <c r="J241" s="18"/>
      <c r="K241" s="22"/>
      <c r="L241" s="18"/>
      <c r="M241" s="18"/>
      <c r="N241" s="18"/>
      <c r="O241" s="18"/>
      <c r="P241" s="23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2"/>
      <c r="AC241" s="18"/>
      <c r="AD241" s="18"/>
      <c r="AE241" s="18"/>
      <c r="AF241" s="18"/>
      <c r="AG241" s="28"/>
      <c r="AH241" s="28"/>
    </row>
    <row r="242" spans="1:34" x14ac:dyDescent="0.3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4"/>
      <c r="L242" s="20"/>
      <c r="M242" s="20"/>
      <c r="N242" s="20"/>
      <c r="O242" s="20"/>
      <c r="P242" s="25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3"/>
      <c r="AC242" s="20"/>
      <c r="AD242" s="20"/>
      <c r="AE242" s="20"/>
      <c r="AF242" s="20"/>
      <c r="AG242" s="28"/>
      <c r="AH242" s="28"/>
    </row>
    <row r="243" spans="1:34" x14ac:dyDescent="0.3">
      <c r="A243" s="18"/>
      <c r="B243" s="18"/>
      <c r="C243" s="18"/>
      <c r="D243" s="18"/>
      <c r="E243" s="18"/>
      <c r="F243" s="18"/>
      <c r="G243" s="18"/>
      <c r="H243" s="18"/>
      <c r="I243" s="19"/>
      <c r="J243" s="18"/>
      <c r="K243" s="22"/>
      <c r="L243" s="18"/>
      <c r="M243" s="18"/>
      <c r="N243" s="18"/>
      <c r="O243" s="18"/>
      <c r="P243" s="23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2"/>
      <c r="AC243" s="18"/>
      <c r="AD243" s="18"/>
      <c r="AE243" s="18"/>
      <c r="AF243" s="18"/>
      <c r="AG243" s="28"/>
      <c r="AH243" s="28"/>
    </row>
    <row r="244" spans="1:34" x14ac:dyDescent="0.3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4"/>
      <c r="L244" s="20"/>
      <c r="M244" s="20"/>
      <c r="N244" s="20"/>
      <c r="O244" s="20"/>
      <c r="P244" s="25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3"/>
      <c r="AC244" s="20"/>
      <c r="AD244" s="20"/>
      <c r="AE244" s="20"/>
      <c r="AF244" s="20"/>
      <c r="AG244" s="28"/>
      <c r="AH244" s="28"/>
    </row>
    <row r="245" spans="1:34" x14ac:dyDescent="0.3">
      <c r="A245" s="18"/>
      <c r="B245" s="18"/>
      <c r="C245" s="18"/>
      <c r="D245" s="18"/>
      <c r="E245" s="18"/>
      <c r="F245" s="18"/>
      <c r="G245" s="18"/>
      <c r="H245" s="18"/>
      <c r="I245" s="19"/>
      <c r="J245" s="18"/>
      <c r="K245" s="22"/>
      <c r="L245" s="18"/>
      <c r="M245" s="18"/>
      <c r="N245" s="18"/>
      <c r="O245" s="18"/>
      <c r="P245" s="23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2"/>
      <c r="AC245" s="18"/>
      <c r="AD245" s="18"/>
      <c r="AE245" s="18"/>
      <c r="AF245" s="18"/>
      <c r="AG245" s="28"/>
      <c r="AH245" s="28"/>
    </row>
    <row r="246" spans="1:34" x14ac:dyDescent="0.3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4"/>
      <c r="L246" s="20"/>
      <c r="M246" s="20"/>
      <c r="N246" s="20"/>
      <c r="O246" s="20"/>
      <c r="P246" s="25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3"/>
      <c r="AC246" s="20"/>
      <c r="AD246" s="20"/>
      <c r="AE246" s="20"/>
      <c r="AF246" s="20"/>
      <c r="AG246" s="28"/>
      <c r="AH246" s="28"/>
    </row>
    <row r="247" spans="1:34" x14ac:dyDescent="0.3">
      <c r="A247" s="18"/>
      <c r="B247" s="18"/>
      <c r="C247" s="18"/>
      <c r="D247" s="18"/>
      <c r="E247" s="18"/>
      <c r="F247" s="18"/>
      <c r="G247" s="18"/>
      <c r="H247" s="18"/>
      <c r="I247" s="19"/>
      <c r="J247" s="18"/>
      <c r="K247" s="22"/>
      <c r="L247" s="18"/>
      <c r="M247" s="18"/>
      <c r="N247" s="18"/>
      <c r="O247" s="18"/>
      <c r="P247" s="23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2"/>
      <c r="AC247" s="18"/>
      <c r="AD247" s="18"/>
      <c r="AE247" s="18"/>
      <c r="AF247" s="18"/>
      <c r="AG247" s="28"/>
      <c r="AH247" s="28"/>
    </row>
    <row r="248" spans="1:34" x14ac:dyDescent="0.3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4"/>
      <c r="L248" s="20"/>
      <c r="M248" s="20"/>
      <c r="N248" s="20"/>
      <c r="O248" s="20"/>
      <c r="P248" s="25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3"/>
      <c r="AC248" s="20"/>
      <c r="AD248" s="20"/>
      <c r="AE248" s="20"/>
      <c r="AF248" s="20"/>
      <c r="AG248" s="28"/>
      <c r="AH248" s="28"/>
    </row>
    <row r="249" spans="1:34" x14ac:dyDescent="0.3">
      <c r="A249" s="18"/>
      <c r="B249" s="18"/>
      <c r="C249" s="18"/>
      <c r="D249" s="18"/>
      <c r="E249" s="18"/>
      <c r="F249" s="18"/>
      <c r="G249" s="18"/>
      <c r="H249" s="18"/>
      <c r="I249" s="19"/>
      <c r="J249" s="18"/>
      <c r="K249" s="22"/>
      <c r="L249" s="18"/>
      <c r="M249" s="18"/>
      <c r="N249" s="18"/>
      <c r="O249" s="18"/>
      <c r="P249" s="23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2"/>
      <c r="AC249" s="18"/>
      <c r="AD249" s="18"/>
      <c r="AE249" s="18"/>
      <c r="AF249" s="18"/>
      <c r="AG249" s="28"/>
      <c r="AH249" s="28"/>
    </row>
    <row r="250" spans="1:34" x14ac:dyDescent="0.3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4"/>
      <c r="L250" s="20"/>
      <c r="M250" s="20"/>
      <c r="N250" s="20"/>
      <c r="O250" s="20"/>
      <c r="P250" s="25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3"/>
      <c r="AC250" s="20"/>
      <c r="AD250" s="20"/>
      <c r="AE250" s="20"/>
      <c r="AF250" s="20"/>
      <c r="AG250" s="28"/>
      <c r="AH250" s="28"/>
    </row>
    <row r="251" spans="1:34" x14ac:dyDescent="0.3">
      <c r="A251" s="18"/>
      <c r="B251" s="18"/>
      <c r="C251" s="18"/>
      <c r="D251" s="18"/>
      <c r="E251" s="18"/>
      <c r="F251" s="18"/>
      <c r="G251" s="18"/>
      <c r="H251" s="18"/>
      <c r="I251" s="19"/>
      <c r="J251" s="18"/>
      <c r="K251" s="22"/>
      <c r="L251" s="18"/>
      <c r="M251" s="18"/>
      <c r="N251" s="18"/>
      <c r="O251" s="18"/>
      <c r="P251" s="23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2"/>
      <c r="AC251" s="18"/>
      <c r="AD251" s="18"/>
      <c r="AE251" s="18"/>
      <c r="AF251" s="18"/>
      <c r="AG251" s="28"/>
      <c r="AH251" s="28"/>
    </row>
    <row r="252" spans="1:34" x14ac:dyDescent="0.3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4"/>
      <c r="L252" s="20"/>
      <c r="M252" s="20"/>
      <c r="N252" s="20"/>
      <c r="O252" s="20"/>
      <c r="P252" s="25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3"/>
      <c r="AC252" s="20"/>
      <c r="AD252" s="20"/>
      <c r="AE252" s="20"/>
      <c r="AF252" s="20"/>
      <c r="AG252" s="28"/>
      <c r="AH252" s="28"/>
    </row>
    <row r="253" spans="1:34" x14ac:dyDescent="0.3">
      <c r="A253" s="18"/>
      <c r="B253" s="18"/>
      <c r="C253" s="18"/>
      <c r="D253" s="18"/>
      <c r="E253" s="18"/>
      <c r="F253" s="18"/>
      <c r="G253" s="18"/>
      <c r="H253" s="18"/>
      <c r="I253" s="19"/>
      <c r="J253" s="18"/>
      <c r="K253" s="22"/>
      <c r="L253" s="18"/>
      <c r="M253" s="18"/>
      <c r="N253" s="18"/>
      <c r="O253" s="18"/>
      <c r="P253" s="23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2"/>
      <c r="AC253" s="18"/>
      <c r="AD253" s="18"/>
      <c r="AE253" s="18"/>
      <c r="AF253" s="18"/>
      <c r="AG253" s="28"/>
      <c r="AH253" s="28"/>
    </row>
    <row r="254" spans="1:34" x14ac:dyDescent="0.3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4"/>
      <c r="L254" s="20"/>
      <c r="M254" s="20"/>
      <c r="N254" s="20"/>
      <c r="O254" s="20"/>
      <c r="P254" s="25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3"/>
      <c r="AC254" s="20"/>
      <c r="AD254" s="20"/>
      <c r="AE254" s="20"/>
      <c r="AF254" s="20"/>
      <c r="AG254" s="28"/>
      <c r="AH254" s="28"/>
    </row>
    <row r="255" spans="1:34" x14ac:dyDescent="0.3">
      <c r="A255" s="18"/>
      <c r="B255" s="18"/>
      <c r="C255" s="18"/>
      <c r="D255" s="18"/>
      <c r="E255" s="18"/>
      <c r="F255" s="18"/>
      <c r="G255" s="18"/>
      <c r="H255" s="18"/>
      <c r="I255" s="19"/>
      <c r="J255" s="18"/>
      <c r="K255" s="22"/>
      <c r="L255" s="18"/>
      <c r="M255" s="18"/>
      <c r="N255" s="18"/>
      <c r="O255" s="18"/>
      <c r="P255" s="23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2"/>
      <c r="AC255" s="18"/>
      <c r="AD255" s="18"/>
      <c r="AE255" s="18"/>
      <c r="AF255" s="18"/>
      <c r="AG255" s="28"/>
      <c r="AH255" s="28"/>
    </row>
    <row r="256" spans="1:34" x14ac:dyDescent="0.3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4"/>
      <c r="L256" s="20"/>
      <c r="M256" s="20"/>
      <c r="N256" s="20"/>
      <c r="O256" s="20"/>
      <c r="P256" s="25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3"/>
      <c r="AC256" s="20"/>
      <c r="AD256" s="20"/>
      <c r="AE256" s="20"/>
      <c r="AF256" s="20"/>
      <c r="AG256" s="28"/>
      <c r="AH256" s="28"/>
    </row>
    <row r="257" spans="1:34" x14ac:dyDescent="0.3">
      <c r="A257" s="18"/>
      <c r="B257" s="18"/>
      <c r="C257" s="18"/>
      <c r="D257" s="18"/>
      <c r="E257" s="18"/>
      <c r="F257" s="18"/>
      <c r="G257" s="18"/>
      <c r="H257" s="18"/>
      <c r="I257" s="19"/>
      <c r="J257" s="18"/>
      <c r="K257" s="22"/>
      <c r="L257" s="18"/>
      <c r="M257" s="18"/>
      <c r="N257" s="18"/>
      <c r="O257" s="18"/>
      <c r="P257" s="23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2"/>
      <c r="AC257" s="18"/>
      <c r="AD257" s="18"/>
      <c r="AE257" s="18"/>
      <c r="AF257" s="18"/>
      <c r="AG257" s="28"/>
      <c r="AH257" s="28"/>
    </row>
    <row r="258" spans="1:34" x14ac:dyDescent="0.3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4"/>
      <c r="L258" s="20"/>
      <c r="M258" s="20"/>
      <c r="N258" s="20"/>
      <c r="O258" s="20"/>
      <c r="P258" s="25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3"/>
      <c r="AC258" s="20"/>
      <c r="AD258" s="20"/>
      <c r="AE258" s="20"/>
      <c r="AF258" s="20"/>
      <c r="AG258" s="28"/>
      <c r="AH258" s="28"/>
    </row>
    <row r="259" spans="1:34" x14ac:dyDescent="0.3">
      <c r="A259" s="18"/>
      <c r="B259" s="18"/>
      <c r="C259" s="18"/>
      <c r="D259" s="18"/>
      <c r="E259" s="18"/>
      <c r="F259" s="18"/>
      <c r="G259" s="18"/>
      <c r="H259" s="18"/>
      <c r="I259" s="19"/>
      <c r="J259" s="18"/>
      <c r="K259" s="22"/>
      <c r="L259" s="18"/>
      <c r="M259" s="18"/>
      <c r="N259" s="18"/>
      <c r="O259" s="18"/>
      <c r="P259" s="23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2"/>
      <c r="AC259" s="18"/>
      <c r="AD259" s="18"/>
      <c r="AE259" s="18"/>
      <c r="AF259" s="18"/>
      <c r="AG259" s="28"/>
      <c r="AH259" s="28"/>
    </row>
    <row r="260" spans="1:34" x14ac:dyDescent="0.3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4"/>
      <c r="L260" s="20"/>
      <c r="M260" s="20"/>
      <c r="N260" s="20"/>
      <c r="O260" s="20"/>
      <c r="P260" s="25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3"/>
      <c r="AC260" s="20"/>
      <c r="AD260" s="20"/>
      <c r="AE260" s="20"/>
      <c r="AF260" s="20"/>
      <c r="AG260" s="28"/>
      <c r="AH260" s="28"/>
    </row>
    <row r="261" spans="1:34" x14ac:dyDescent="0.3">
      <c r="A261" s="18"/>
      <c r="B261" s="18"/>
      <c r="C261" s="18"/>
      <c r="D261" s="18"/>
      <c r="E261" s="18"/>
      <c r="F261" s="18"/>
      <c r="G261" s="18"/>
      <c r="H261" s="18"/>
      <c r="I261" s="19"/>
      <c r="J261" s="18"/>
      <c r="K261" s="22"/>
      <c r="L261" s="18"/>
      <c r="M261" s="18"/>
      <c r="N261" s="18"/>
      <c r="O261" s="18"/>
      <c r="P261" s="23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2"/>
      <c r="AC261" s="18"/>
      <c r="AD261" s="18"/>
      <c r="AE261" s="18"/>
      <c r="AF261" s="18"/>
      <c r="AG261" s="28"/>
      <c r="AH261" s="28"/>
    </row>
    <row r="262" spans="1:34" x14ac:dyDescent="0.3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4"/>
      <c r="L262" s="20"/>
      <c r="M262" s="20"/>
      <c r="N262" s="20"/>
      <c r="O262" s="20"/>
      <c r="P262" s="25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3"/>
      <c r="AC262" s="20"/>
      <c r="AD262" s="20"/>
      <c r="AE262" s="20"/>
      <c r="AF262" s="20"/>
      <c r="AG262" s="28"/>
      <c r="AH262" s="28"/>
    </row>
    <row r="263" spans="1:34" x14ac:dyDescent="0.3">
      <c r="A263" s="18"/>
      <c r="B263" s="18"/>
      <c r="C263" s="18"/>
      <c r="D263" s="18"/>
      <c r="E263" s="18"/>
      <c r="F263" s="18"/>
      <c r="G263" s="18"/>
      <c r="H263" s="18"/>
      <c r="I263" s="19"/>
      <c r="J263" s="18"/>
      <c r="K263" s="22"/>
      <c r="L263" s="18"/>
      <c r="M263" s="18"/>
      <c r="N263" s="18"/>
      <c r="O263" s="18"/>
      <c r="P263" s="23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2"/>
      <c r="AC263" s="18"/>
      <c r="AD263" s="18"/>
      <c r="AE263" s="18"/>
      <c r="AF263" s="18"/>
      <c r="AG263" s="28"/>
      <c r="AH263" s="28"/>
    </row>
    <row r="264" spans="1:34" x14ac:dyDescent="0.3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4"/>
      <c r="L264" s="20"/>
      <c r="M264" s="20"/>
      <c r="N264" s="20"/>
      <c r="O264" s="20"/>
      <c r="P264" s="25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3"/>
      <c r="AC264" s="20"/>
      <c r="AD264" s="20"/>
      <c r="AE264" s="20"/>
      <c r="AF264" s="20"/>
      <c r="AG264" s="28"/>
      <c r="AH264" s="28"/>
    </row>
    <row r="265" spans="1:34" x14ac:dyDescent="0.3">
      <c r="A265" s="18"/>
      <c r="B265" s="18"/>
      <c r="C265" s="18"/>
      <c r="D265" s="18"/>
      <c r="E265" s="18"/>
      <c r="F265" s="18"/>
      <c r="G265" s="18"/>
      <c r="H265" s="18"/>
      <c r="I265" s="19"/>
      <c r="J265" s="18"/>
      <c r="K265" s="22"/>
      <c r="L265" s="18"/>
      <c r="M265" s="18"/>
      <c r="N265" s="18"/>
      <c r="O265" s="18"/>
      <c r="P265" s="23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2"/>
      <c r="AC265" s="18"/>
      <c r="AD265" s="18"/>
      <c r="AE265" s="18"/>
      <c r="AF265" s="18"/>
      <c r="AG265" s="28"/>
      <c r="AH265" s="28"/>
    </row>
    <row r="266" spans="1:34" x14ac:dyDescent="0.3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4"/>
      <c r="L266" s="20"/>
      <c r="M266" s="20"/>
      <c r="N266" s="20"/>
      <c r="O266" s="20"/>
      <c r="P266" s="25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3"/>
      <c r="AC266" s="20"/>
      <c r="AD266" s="20"/>
      <c r="AE266" s="20"/>
      <c r="AF266" s="20"/>
      <c r="AG266" s="28"/>
      <c r="AH266" s="28"/>
    </row>
    <row r="267" spans="1:34" x14ac:dyDescent="0.3">
      <c r="A267" s="18"/>
      <c r="B267" s="18"/>
      <c r="C267" s="18"/>
      <c r="D267" s="18"/>
      <c r="E267" s="18"/>
      <c r="F267" s="18"/>
      <c r="G267" s="18"/>
      <c r="H267" s="18"/>
      <c r="I267" s="19"/>
      <c r="J267" s="18"/>
      <c r="K267" s="22"/>
      <c r="L267" s="18"/>
      <c r="M267" s="18"/>
      <c r="N267" s="18"/>
      <c r="O267" s="18"/>
      <c r="P267" s="23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2"/>
      <c r="AC267" s="18"/>
      <c r="AD267" s="18"/>
      <c r="AE267" s="18"/>
      <c r="AF267" s="18"/>
      <c r="AG267" s="28"/>
      <c r="AH267" s="28"/>
    </row>
    <row r="268" spans="1:34" x14ac:dyDescent="0.3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4"/>
      <c r="L268" s="20"/>
      <c r="M268" s="20"/>
      <c r="N268" s="20"/>
      <c r="O268" s="20"/>
      <c r="P268" s="25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3"/>
      <c r="AC268" s="20"/>
      <c r="AD268" s="20"/>
      <c r="AE268" s="20"/>
      <c r="AF268" s="20"/>
      <c r="AG268" s="28"/>
      <c r="AH268" s="28"/>
    </row>
    <row r="269" spans="1:34" x14ac:dyDescent="0.3">
      <c r="A269" s="18"/>
      <c r="B269" s="18"/>
      <c r="C269" s="18"/>
      <c r="D269" s="18"/>
      <c r="E269" s="18"/>
      <c r="F269" s="18"/>
      <c r="G269" s="18"/>
      <c r="H269" s="18"/>
      <c r="I269" s="19"/>
      <c r="J269" s="18"/>
      <c r="K269" s="22"/>
      <c r="L269" s="18"/>
      <c r="M269" s="18"/>
      <c r="N269" s="18"/>
      <c r="O269" s="18"/>
      <c r="P269" s="23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2"/>
      <c r="AC269" s="18"/>
      <c r="AD269" s="18"/>
      <c r="AE269" s="18"/>
      <c r="AF269" s="18"/>
      <c r="AG269" s="28"/>
      <c r="AH269" s="28"/>
    </row>
    <row r="270" spans="1:34" x14ac:dyDescent="0.3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4"/>
      <c r="L270" s="20"/>
      <c r="M270" s="20"/>
      <c r="N270" s="20"/>
      <c r="O270" s="20"/>
      <c r="P270" s="25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3"/>
      <c r="AC270" s="20"/>
      <c r="AD270" s="20"/>
      <c r="AE270" s="20"/>
      <c r="AF270" s="20"/>
      <c r="AG270" s="28"/>
      <c r="AH270" s="28"/>
    </row>
    <row r="271" spans="1:34" x14ac:dyDescent="0.3">
      <c r="A271" s="18"/>
      <c r="B271" s="18"/>
      <c r="C271" s="18"/>
      <c r="D271" s="18"/>
      <c r="E271" s="18"/>
      <c r="F271" s="18"/>
      <c r="G271" s="18"/>
      <c r="H271" s="18"/>
      <c r="I271" s="19"/>
      <c r="J271" s="18"/>
      <c r="K271" s="22"/>
      <c r="L271" s="18"/>
      <c r="M271" s="18"/>
      <c r="N271" s="18"/>
      <c r="O271" s="18"/>
      <c r="P271" s="23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2"/>
      <c r="AC271" s="18"/>
      <c r="AD271" s="18"/>
      <c r="AE271" s="18"/>
      <c r="AF271" s="18"/>
      <c r="AG271" s="28"/>
      <c r="AH271" s="28"/>
    </row>
    <row r="272" spans="1:34" x14ac:dyDescent="0.3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4"/>
      <c r="L272" s="20"/>
      <c r="M272" s="20"/>
      <c r="N272" s="20"/>
      <c r="O272" s="20"/>
      <c r="P272" s="25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3"/>
      <c r="AC272" s="20"/>
      <c r="AD272" s="20"/>
      <c r="AE272" s="20"/>
      <c r="AF272" s="20"/>
      <c r="AG272" s="28"/>
      <c r="AH272" s="28"/>
    </row>
    <row r="273" spans="1:34" x14ac:dyDescent="0.3">
      <c r="A273" s="18"/>
      <c r="B273" s="18"/>
      <c r="C273" s="18"/>
      <c r="D273" s="18"/>
      <c r="E273" s="18"/>
      <c r="F273" s="18"/>
      <c r="G273" s="18"/>
      <c r="H273" s="18"/>
      <c r="I273" s="19"/>
      <c r="J273" s="18"/>
      <c r="K273" s="22"/>
      <c r="L273" s="18"/>
      <c r="M273" s="18"/>
      <c r="N273" s="18"/>
      <c r="O273" s="18"/>
      <c r="P273" s="23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2"/>
      <c r="AC273" s="18"/>
      <c r="AD273" s="18"/>
      <c r="AE273" s="18"/>
      <c r="AF273" s="18"/>
      <c r="AG273" s="28"/>
      <c r="AH273" s="28"/>
    </row>
    <row r="274" spans="1:34" x14ac:dyDescent="0.3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4"/>
      <c r="L274" s="20"/>
      <c r="M274" s="20"/>
      <c r="N274" s="20"/>
      <c r="O274" s="20"/>
      <c r="P274" s="25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3"/>
      <c r="AC274" s="20"/>
      <c r="AD274" s="20"/>
      <c r="AE274" s="20"/>
      <c r="AF274" s="20"/>
      <c r="AG274" s="28"/>
      <c r="AH274" s="28"/>
    </row>
    <row r="275" spans="1:34" x14ac:dyDescent="0.3">
      <c r="A275" s="18"/>
      <c r="B275" s="18"/>
      <c r="C275" s="18"/>
      <c r="D275" s="18"/>
      <c r="E275" s="18"/>
      <c r="F275" s="18"/>
      <c r="G275" s="18"/>
      <c r="H275" s="18"/>
      <c r="I275" s="19"/>
      <c r="J275" s="18"/>
      <c r="K275" s="22"/>
      <c r="L275" s="18"/>
      <c r="M275" s="18"/>
      <c r="N275" s="18"/>
      <c r="O275" s="18"/>
      <c r="P275" s="23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2"/>
      <c r="AC275" s="18"/>
      <c r="AD275" s="18"/>
      <c r="AE275" s="18"/>
      <c r="AF275" s="18"/>
      <c r="AG275" s="28"/>
      <c r="AH275" s="28"/>
    </row>
    <row r="276" spans="1:34" x14ac:dyDescent="0.3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4"/>
      <c r="L276" s="20"/>
      <c r="M276" s="20"/>
      <c r="N276" s="20"/>
      <c r="O276" s="20"/>
      <c r="P276" s="25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3"/>
      <c r="AC276" s="20"/>
      <c r="AD276" s="20"/>
      <c r="AE276" s="20"/>
      <c r="AF276" s="20"/>
      <c r="AG276" s="28"/>
      <c r="AH276" s="28"/>
    </row>
    <row r="277" spans="1:34" x14ac:dyDescent="0.3">
      <c r="A277" s="18"/>
      <c r="B277" s="18"/>
      <c r="C277" s="18"/>
      <c r="D277" s="18"/>
      <c r="E277" s="18"/>
      <c r="F277" s="18"/>
      <c r="G277" s="18"/>
      <c r="H277" s="18"/>
      <c r="I277" s="19"/>
      <c r="J277" s="18"/>
      <c r="K277" s="22"/>
      <c r="L277" s="18"/>
      <c r="M277" s="18"/>
      <c r="N277" s="18"/>
      <c r="O277" s="18"/>
      <c r="P277" s="23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2"/>
      <c r="AC277" s="18"/>
      <c r="AD277" s="18"/>
      <c r="AE277" s="18"/>
      <c r="AF277" s="18"/>
      <c r="AG277" s="28"/>
      <c r="AH277" s="28"/>
    </row>
    <row r="278" spans="1:34" x14ac:dyDescent="0.3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4"/>
      <c r="L278" s="20"/>
      <c r="M278" s="20"/>
      <c r="N278" s="20"/>
      <c r="O278" s="20"/>
      <c r="P278" s="25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3"/>
      <c r="AC278" s="20"/>
      <c r="AD278" s="20"/>
      <c r="AE278" s="20"/>
      <c r="AF278" s="20"/>
      <c r="AG278" s="28"/>
      <c r="AH278" s="28"/>
    </row>
    <row r="279" spans="1:34" x14ac:dyDescent="0.3">
      <c r="A279" s="18"/>
      <c r="B279" s="18"/>
      <c r="C279" s="18"/>
      <c r="D279" s="18"/>
      <c r="E279" s="18"/>
      <c r="F279" s="18"/>
      <c r="G279" s="18"/>
      <c r="H279" s="18"/>
      <c r="I279" s="19"/>
      <c r="J279" s="18"/>
      <c r="K279" s="22"/>
      <c r="L279" s="18"/>
      <c r="M279" s="18"/>
      <c r="N279" s="18"/>
      <c r="O279" s="18"/>
      <c r="P279" s="23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2"/>
      <c r="AC279" s="18"/>
      <c r="AD279" s="18"/>
      <c r="AE279" s="18"/>
      <c r="AF279" s="18"/>
      <c r="AG279" s="28"/>
      <c r="AH279" s="28"/>
    </row>
    <row r="280" spans="1:34" x14ac:dyDescent="0.3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4"/>
      <c r="L280" s="20"/>
      <c r="M280" s="20"/>
      <c r="N280" s="20"/>
      <c r="O280" s="20"/>
      <c r="P280" s="25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3"/>
      <c r="AC280" s="20"/>
      <c r="AD280" s="20"/>
      <c r="AE280" s="20"/>
      <c r="AF280" s="20"/>
      <c r="AG280" s="28"/>
      <c r="AH280" s="28"/>
    </row>
    <row r="281" spans="1:34" x14ac:dyDescent="0.3">
      <c r="A281" s="18"/>
      <c r="B281" s="18"/>
      <c r="C281" s="18"/>
      <c r="D281" s="18"/>
      <c r="E281" s="18"/>
      <c r="F281" s="18"/>
      <c r="G281" s="18"/>
      <c r="H281" s="18"/>
      <c r="I281" s="19"/>
      <c r="J281" s="18"/>
      <c r="K281" s="22"/>
      <c r="L281" s="18"/>
      <c r="M281" s="18"/>
      <c r="N281" s="18"/>
      <c r="O281" s="18"/>
      <c r="P281" s="23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2"/>
      <c r="AC281" s="18"/>
      <c r="AD281" s="18"/>
      <c r="AE281" s="18"/>
      <c r="AF281" s="18"/>
      <c r="AG281" s="28"/>
      <c r="AH281" s="28"/>
    </row>
    <row r="282" spans="1:34" x14ac:dyDescent="0.3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4"/>
      <c r="L282" s="20"/>
      <c r="M282" s="20"/>
      <c r="N282" s="20"/>
      <c r="O282" s="20"/>
      <c r="P282" s="25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3"/>
      <c r="AC282" s="20"/>
      <c r="AD282" s="20"/>
      <c r="AE282" s="20"/>
      <c r="AF282" s="20"/>
      <c r="AG282" s="28"/>
      <c r="AH282" s="28"/>
    </row>
    <row r="283" spans="1:34" x14ac:dyDescent="0.3">
      <c r="A283" s="18"/>
      <c r="B283" s="18"/>
      <c r="C283" s="18"/>
      <c r="D283" s="18"/>
      <c r="E283" s="18"/>
      <c r="F283" s="18"/>
      <c r="G283" s="18"/>
      <c r="H283" s="18"/>
      <c r="I283" s="19"/>
      <c r="J283" s="18"/>
      <c r="K283" s="22"/>
      <c r="L283" s="18"/>
      <c r="M283" s="18"/>
      <c r="N283" s="18"/>
      <c r="O283" s="18"/>
      <c r="P283" s="23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2"/>
      <c r="AC283" s="18"/>
      <c r="AD283" s="18"/>
      <c r="AE283" s="18"/>
      <c r="AF283" s="18"/>
      <c r="AG283" s="28"/>
      <c r="AH283" s="28"/>
    </row>
    <row r="284" spans="1:34" x14ac:dyDescent="0.3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4"/>
      <c r="L284" s="20"/>
      <c r="M284" s="20"/>
      <c r="N284" s="20"/>
      <c r="O284" s="20"/>
      <c r="P284" s="25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3"/>
      <c r="AC284" s="20"/>
      <c r="AD284" s="20"/>
      <c r="AE284" s="20"/>
      <c r="AF284" s="20"/>
      <c r="AG284" s="28"/>
      <c r="AH284" s="28"/>
    </row>
    <row r="285" spans="1:34" x14ac:dyDescent="0.3">
      <c r="A285" s="18"/>
      <c r="B285" s="18"/>
      <c r="C285" s="18"/>
      <c r="D285" s="18"/>
      <c r="E285" s="18"/>
      <c r="F285" s="18"/>
      <c r="G285" s="18"/>
      <c r="H285" s="18"/>
      <c r="I285" s="19"/>
      <c r="J285" s="18"/>
      <c r="K285" s="22"/>
      <c r="L285" s="18"/>
      <c r="M285" s="18"/>
      <c r="N285" s="18"/>
      <c r="O285" s="18"/>
      <c r="P285" s="23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2"/>
      <c r="AC285" s="18"/>
      <c r="AD285" s="18"/>
      <c r="AE285" s="18"/>
      <c r="AF285" s="18"/>
      <c r="AG285" s="28"/>
      <c r="AH285" s="28"/>
    </row>
    <row r="286" spans="1:34" x14ac:dyDescent="0.3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4"/>
      <c r="L286" s="20"/>
      <c r="M286" s="20"/>
      <c r="N286" s="20"/>
      <c r="O286" s="20"/>
      <c r="P286" s="25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3"/>
      <c r="AC286" s="20"/>
      <c r="AD286" s="20"/>
      <c r="AE286" s="20"/>
      <c r="AF286" s="20"/>
      <c r="AG286" s="28"/>
      <c r="AH286" s="28"/>
    </row>
    <row r="287" spans="1:34" x14ac:dyDescent="0.3">
      <c r="A287" s="18"/>
      <c r="B287" s="18"/>
      <c r="C287" s="18"/>
      <c r="D287" s="18"/>
      <c r="E287" s="18"/>
      <c r="F287" s="18"/>
      <c r="G287" s="18"/>
      <c r="H287" s="18"/>
      <c r="I287" s="19"/>
      <c r="J287" s="18"/>
      <c r="K287" s="22"/>
      <c r="L287" s="18"/>
      <c r="M287" s="18"/>
      <c r="N287" s="18"/>
      <c r="O287" s="18"/>
      <c r="P287" s="23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2"/>
      <c r="AC287" s="18"/>
      <c r="AD287" s="18"/>
      <c r="AE287" s="18"/>
      <c r="AF287" s="18"/>
      <c r="AG287" s="28"/>
      <c r="AH287" s="28"/>
    </row>
    <row r="288" spans="1:34" x14ac:dyDescent="0.3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4"/>
      <c r="L288" s="20"/>
      <c r="M288" s="20"/>
      <c r="N288" s="20"/>
      <c r="O288" s="20"/>
      <c r="P288" s="25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3"/>
      <c r="AC288" s="20"/>
      <c r="AD288" s="20"/>
      <c r="AE288" s="20"/>
      <c r="AF288" s="20"/>
      <c r="AG288" s="28"/>
      <c r="AH288" s="28"/>
    </row>
    <row r="289" spans="1:34" x14ac:dyDescent="0.3">
      <c r="A289" s="18"/>
      <c r="B289" s="18"/>
      <c r="C289" s="18"/>
      <c r="D289" s="18"/>
      <c r="E289" s="18"/>
      <c r="F289" s="18"/>
      <c r="G289" s="18"/>
      <c r="H289" s="18"/>
      <c r="I289" s="19"/>
      <c r="J289" s="18"/>
      <c r="K289" s="22"/>
      <c r="L289" s="18"/>
      <c r="M289" s="18"/>
      <c r="N289" s="18"/>
      <c r="O289" s="18"/>
      <c r="P289" s="23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2"/>
      <c r="AC289" s="18"/>
      <c r="AD289" s="18"/>
      <c r="AE289" s="18"/>
      <c r="AF289" s="18"/>
      <c r="AG289" s="28"/>
      <c r="AH289" s="28"/>
    </row>
    <row r="290" spans="1:34" x14ac:dyDescent="0.3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4"/>
      <c r="L290" s="20"/>
      <c r="M290" s="20"/>
      <c r="N290" s="20"/>
      <c r="O290" s="20"/>
      <c r="P290" s="25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3"/>
      <c r="AC290" s="20"/>
      <c r="AD290" s="20"/>
      <c r="AE290" s="20"/>
      <c r="AF290" s="20"/>
      <c r="AG290" s="28"/>
      <c r="AH290" s="28"/>
    </row>
    <row r="291" spans="1:34" x14ac:dyDescent="0.3">
      <c r="A291" s="18"/>
      <c r="B291" s="18"/>
      <c r="C291" s="18"/>
      <c r="D291" s="18"/>
      <c r="E291" s="18"/>
      <c r="F291" s="18"/>
      <c r="G291" s="18"/>
      <c r="H291" s="18"/>
      <c r="I291" s="19"/>
      <c r="J291" s="18"/>
      <c r="K291" s="22"/>
      <c r="L291" s="18"/>
      <c r="M291" s="18"/>
      <c r="N291" s="18"/>
      <c r="O291" s="18"/>
      <c r="P291" s="23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2"/>
      <c r="AC291" s="18"/>
      <c r="AD291" s="18"/>
      <c r="AE291" s="18"/>
      <c r="AF291" s="18"/>
      <c r="AG291" s="28"/>
      <c r="AH291" s="28"/>
    </row>
    <row r="292" spans="1:34" x14ac:dyDescent="0.3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4"/>
      <c r="L292" s="20"/>
      <c r="M292" s="20"/>
      <c r="N292" s="20"/>
      <c r="O292" s="20"/>
      <c r="P292" s="25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3"/>
      <c r="AC292" s="20"/>
      <c r="AD292" s="20"/>
      <c r="AE292" s="20"/>
      <c r="AF292" s="20"/>
      <c r="AG292" s="28"/>
      <c r="AH292" s="28"/>
    </row>
    <row r="293" spans="1:34" x14ac:dyDescent="0.3">
      <c r="A293" s="18"/>
      <c r="B293" s="18"/>
      <c r="C293" s="18"/>
      <c r="D293" s="18"/>
      <c r="E293" s="18"/>
      <c r="F293" s="18"/>
      <c r="G293" s="18"/>
      <c r="H293" s="18"/>
      <c r="I293" s="19"/>
      <c r="J293" s="18"/>
      <c r="K293" s="22"/>
      <c r="L293" s="18"/>
      <c r="M293" s="18"/>
      <c r="N293" s="18"/>
      <c r="O293" s="18"/>
      <c r="P293" s="23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2"/>
      <c r="AC293" s="18"/>
      <c r="AD293" s="18"/>
      <c r="AE293" s="18"/>
      <c r="AF293" s="18"/>
      <c r="AG293" s="28"/>
      <c r="AH293" s="28"/>
    </row>
    <row r="294" spans="1:34" x14ac:dyDescent="0.3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4"/>
      <c r="L294" s="20"/>
      <c r="M294" s="20"/>
      <c r="N294" s="20"/>
      <c r="O294" s="20"/>
      <c r="P294" s="25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3"/>
      <c r="AC294" s="20"/>
      <c r="AD294" s="20"/>
      <c r="AE294" s="20"/>
      <c r="AF294" s="20"/>
      <c r="AG294" s="28"/>
      <c r="AH294" s="28"/>
    </row>
    <row r="295" spans="1:34" x14ac:dyDescent="0.3">
      <c r="A295" s="18"/>
      <c r="B295" s="18"/>
      <c r="C295" s="18"/>
      <c r="D295" s="18"/>
      <c r="E295" s="18"/>
      <c r="F295" s="18"/>
      <c r="G295" s="18"/>
      <c r="H295" s="18"/>
      <c r="I295" s="19"/>
      <c r="J295" s="18"/>
      <c r="K295" s="22"/>
      <c r="L295" s="18"/>
      <c r="M295" s="18"/>
      <c r="N295" s="18"/>
      <c r="O295" s="18"/>
      <c r="P295" s="23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2"/>
      <c r="AC295" s="18"/>
      <c r="AD295" s="18"/>
      <c r="AE295" s="18"/>
      <c r="AF295" s="18"/>
      <c r="AG295" s="28"/>
      <c r="AH295" s="28"/>
    </row>
    <row r="296" spans="1:34" x14ac:dyDescent="0.3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4"/>
      <c r="L296" s="20"/>
      <c r="M296" s="20"/>
      <c r="N296" s="20"/>
      <c r="O296" s="20"/>
      <c r="P296" s="25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3"/>
      <c r="AC296" s="20"/>
      <c r="AD296" s="20"/>
      <c r="AE296" s="20"/>
      <c r="AF296" s="20"/>
      <c r="AG296" s="28"/>
      <c r="AH296" s="28"/>
    </row>
    <row r="297" spans="1:34" x14ac:dyDescent="0.3">
      <c r="A297" s="18"/>
      <c r="B297" s="18"/>
      <c r="C297" s="18"/>
      <c r="D297" s="18"/>
      <c r="E297" s="18"/>
      <c r="F297" s="18"/>
      <c r="G297" s="18"/>
      <c r="H297" s="18"/>
      <c r="I297" s="19"/>
      <c r="J297" s="18"/>
      <c r="K297" s="22"/>
      <c r="L297" s="18"/>
      <c r="M297" s="18"/>
      <c r="N297" s="18"/>
      <c r="O297" s="18"/>
      <c r="P297" s="23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2"/>
      <c r="AC297" s="18"/>
      <c r="AD297" s="18"/>
      <c r="AE297" s="18"/>
      <c r="AF297" s="18"/>
      <c r="AG297" s="28"/>
      <c r="AH297" s="28"/>
    </row>
    <row r="298" spans="1:34" x14ac:dyDescent="0.3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4"/>
      <c r="L298" s="20"/>
      <c r="M298" s="20"/>
      <c r="N298" s="20"/>
      <c r="O298" s="20"/>
      <c r="P298" s="25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3"/>
      <c r="AC298" s="20"/>
      <c r="AD298" s="20"/>
      <c r="AE298" s="20"/>
      <c r="AF298" s="20"/>
      <c r="AG298" s="28"/>
      <c r="AH298" s="28"/>
    </row>
    <row r="299" spans="1:34" x14ac:dyDescent="0.3">
      <c r="A299" s="18"/>
      <c r="B299" s="18"/>
      <c r="C299" s="18"/>
      <c r="D299" s="18"/>
      <c r="E299" s="18"/>
      <c r="F299" s="18"/>
      <c r="G299" s="18"/>
      <c r="H299" s="18"/>
      <c r="I299" s="19"/>
      <c r="J299" s="18"/>
      <c r="K299" s="22"/>
      <c r="L299" s="18"/>
      <c r="M299" s="18"/>
      <c r="N299" s="18"/>
      <c r="O299" s="18"/>
      <c r="P299" s="23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2"/>
      <c r="AC299" s="18"/>
      <c r="AD299" s="18"/>
      <c r="AE299" s="18"/>
      <c r="AF299" s="18"/>
      <c r="AG299" s="28"/>
      <c r="AH299" s="28"/>
    </row>
    <row r="300" spans="1:34" x14ac:dyDescent="0.3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4"/>
      <c r="L300" s="20"/>
      <c r="M300" s="20"/>
      <c r="N300" s="20"/>
      <c r="O300" s="20"/>
      <c r="P300" s="25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3"/>
      <c r="AC300" s="20"/>
      <c r="AD300" s="20"/>
      <c r="AE300" s="20"/>
      <c r="AF300" s="20"/>
      <c r="AG300" s="28"/>
      <c r="AH300" s="28"/>
    </row>
    <row r="301" spans="1:34" x14ac:dyDescent="0.3">
      <c r="A301" s="18"/>
      <c r="B301" s="18"/>
      <c r="C301" s="18"/>
      <c r="D301" s="18"/>
      <c r="E301" s="18"/>
      <c r="F301" s="18"/>
      <c r="G301" s="18"/>
      <c r="H301" s="18"/>
      <c r="I301" s="19"/>
      <c r="J301" s="18"/>
      <c r="K301" s="22"/>
      <c r="L301" s="18"/>
      <c r="M301" s="18"/>
      <c r="N301" s="18"/>
      <c r="O301" s="18"/>
      <c r="P301" s="23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2"/>
      <c r="AC301" s="18"/>
      <c r="AD301" s="18"/>
      <c r="AE301" s="18"/>
      <c r="AF301" s="18"/>
      <c r="AG301" s="28"/>
      <c r="AH301" s="28"/>
    </row>
    <row r="302" spans="1:34" x14ac:dyDescent="0.3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4"/>
      <c r="L302" s="20"/>
      <c r="M302" s="20"/>
      <c r="N302" s="20"/>
      <c r="O302" s="20"/>
      <c r="P302" s="25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3"/>
      <c r="AC302" s="20"/>
      <c r="AD302" s="20"/>
      <c r="AE302" s="20"/>
      <c r="AF302" s="20"/>
      <c r="AG302" s="28"/>
      <c r="AH302" s="28"/>
    </row>
    <row r="303" spans="1:34" x14ac:dyDescent="0.3">
      <c r="A303" s="18"/>
      <c r="B303" s="18"/>
      <c r="C303" s="18"/>
      <c r="D303" s="18"/>
      <c r="E303" s="18"/>
      <c r="F303" s="18"/>
      <c r="G303" s="18"/>
      <c r="H303" s="18"/>
      <c r="I303" s="19"/>
      <c r="J303" s="18"/>
      <c r="K303" s="22"/>
      <c r="L303" s="18"/>
      <c r="M303" s="18"/>
      <c r="N303" s="18"/>
      <c r="O303" s="18"/>
      <c r="P303" s="23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2"/>
      <c r="AC303" s="18"/>
      <c r="AD303" s="18"/>
      <c r="AE303" s="18"/>
      <c r="AF303" s="18"/>
      <c r="AG303" s="28"/>
      <c r="AH303" s="28"/>
    </row>
    <row r="304" spans="1:34" x14ac:dyDescent="0.3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4"/>
      <c r="L304" s="20"/>
      <c r="M304" s="20"/>
      <c r="N304" s="20"/>
      <c r="O304" s="20"/>
      <c r="P304" s="25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3"/>
      <c r="AC304" s="20"/>
      <c r="AD304" s="20"/>
      <c r="AE304" s="20"/>
      <c r="AF304" s="20"/>
      <c r="AG304" s="28"/>
      <c r="AH304" s="28"/>
    </row>
    <row r="305" spans="1:34" x14ac:dyDescent="0.3">
      <c r="A305" s="18"/>
      <c r="B305" s="18"/>
      <c r="C305" s="18"/>
      <c r="D305" s="18"/>
      <c r="E305" s="18"/>
      <c r="F305" s="18"/>
      <c r="G305" s="18"/>
      <c r="H305" s="18"/>
      <c r="I305" s="19"/>
      <c r="J305" s="18"/>
      <c r="K305" s="22"/>
      <c r="L305" s="18"/>
      <c r="M305" s="18"/>
      <c r="N305" s="18"/>
      <c r="O305" s="18"/>
      <c r="P305" s="23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2"/>
      <c r="AC305" s="18"/>
      <c r="AD305" s="18"/>
      <c r="AE305" s="18"/>
      <c r="AF305" s="18"/>
      <c r="AG305" s="28"/>
      <c r="AH305" s="28"/>
    </row>
    <row r="306" spans="1:34" x14ac:dyDescent="0.3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4"/>
      <c r="L306" s="20"/>
      <c r="M306" s="20"/>
      <c r="N306" s="20"/>
      <c r="O306" s="20"/>
      <c r="P306" s="25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3"/>
      <c r="AC306" s="20"/>
      <c r="AD306" s="20"/>
      <c r="AE306" s="20"/>
      <c r="AF306" s="20"/>
      <c r="AG306" s="28"/>
      <c r="AH306" s="28"/>
    </row>
    <row r="307" spans="1:34" x14ac:dyDescent="0.3">
      <c r="A307" s="18"/>
      <c r="B307" s="18"/>
      <c r="C307" s="18"/>
      <c r="D307" s="18"/>
      <c r="E307" s="18"/>
      <c r="F307" s="18"/>
      <c r="G307" s="18"/>
      <c r="H307" s="18"/>
      <c r="I307" s="19"/>
      <c r="J307" s="18"/>
      <c r="K307" s="22"/>
      <c r="L307" s="18"/>
      <c r="M307" s="18"/>
      <c r="N307" s="18"/>
      <c r="O307" s="18"/>
      <c r="P307" s="23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2"/>
      <c r="AC307" s="18"/>
      <c r="AD307" s="18"/>
      <c r="AE307" s="18"/>
      <c r="AF307" s="18"/>
      <c r="AG307" s="28"/>
      <c r="AH307" s="28"/>
    </row>
    <row r="308" spans="1:34" x14ac:dyDescent="0.3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4"/>
      <c r="L308" s="20"/>
      <c r="M308" s="20"/>
      <c r="N308" s="20"/>
      <c r="O308" s="20"/>
      <c r="P308" s="25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3"/>
      <c r="AC308" s="20"/>
      <c r="AD308" s="20"/>
      <c r="AE308" s="20"/>
      <c r="AF308" s="20"/>
      <c r="AG308" s="28"/>
      <c r="AH308" s="28"/>
    </row>
    <row r="309" spans="1:34" x14ac:dyDescent="0.3">
      <c r="A309" s="18"/>
      <c r="B309" s="18"/>
      <c r="C309" s="18"/>
      <c r="D309" s="18"/>
      <c r="E309" s="18"/>
      <c r="F309" s="18"/>
      <c r="G309" s="18"/>
      <c r="H309" s="18"/>
      <c r="I309" s="19"/>
      <c r="J309" s="18"/>
      <c r="K309" s="22"/>
      <c r="L309" s="18"/>
      <c r="M309" s="18"/>
      <c r="N309" s="18"/>
      <c r="O309" s="18"/>
      <c r="P309" s="23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2"/>
      <c r="AC309" s="18"/>
      <c r="AD309" s="18"/>
      <c r="AE309" s="18"/>
      <c r="AF309" s="18"/>
      <c r="AG309" s="28"/>
      <c r="AH309" s="28"/>
    </row>
    <row r="310" spans="1:34" x14ac:dyDescent="0.3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4"/>
      <c r="L310" s="20"/>
      <c r="M310" s="20"/>
      <c r="N310" s="20"/>
      <c r="O310" s="20"/>
      <c r="P310" s="25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3"/>
      <c r="AC310" s="20"/>
      <c r="AD310" s="20"/>
      <c r="AE310" s="20"/>
      <c r="AF310" s="20"/>
      <c r="AG310" s="28"/>
      <c r="AH310" s="28"/>
    </row>
    <row r="311" spans="1:34" x14ac:dyDescent="0.3">
      <c r="A311" s="18"/>
      <c r="B311" s="18"/>
      <c r="C311" s="18"/>
      <c r="D311" s="18"/>
      <c r="E311" s="18"/>
      <c r="F311" s="18"/>
      <c r="G311" s="18"/>
      <c r="H311" s="18"/>
      <c r="I311" s="19"/>
      <c r="J311" s="18"/>
      <c r="K311" s="22"/>
      <c r="L311" s="18"/>
      <c r="M311" s="18"/>
      <c r="N311" s="18"/>
      <c r="O311" s="18"/>
      <c r="P311" s="23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2"/>
      <c r="AC311" s="18"/>
      <c r="AD311" s="18"/>
      <c r="AE311" s="18"/>
      <c r="AF311" s="18"/>
      <c r="AG311" s="28"/>
      <c r="AH311" s="28"/>
    </row>
    <row r="312" spans="1:34" x14ac:dyDescent="0.3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4"/>
      <c r="L312" s="20"/>
      <c r="M312" s="20"/>
      <c r="N312" s="20"/>
      <c r="O312" s="20"/>
      <c r="P312" s="25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3"/>
      <c r="AC312" s="20"/>
      <c r="AD312" s="20"/>
      <c r="AE312" s="20"/>
      <c r="AF312" s="20"/>
      <c r="AG312" s="28"/>
      <c r="AH312" s="28"/>
    </row>
    <row r="313" spans="1:34" x14ac:dyDescent="0.3">
      <c r="A313" s="18"/>
      <c r="B313" s="18"/>
      <c r="C313" s="18"/>
      <c r="D313" s="18"/>
      <c r="E313" s="18"/>
      <c r="F313" s="18"/>
      <c r="G313" s="18"/>
      <c r="H313" s="18"/>
      <c r="I313" s="19"/>
      <c r="J313" s="18"/>
      <c r="K313" s="22"/>
      <c r="L313" s="18"/>
      <c r="M313" s="18"/>
      <c r="N313" s="18"/>
      <c r="O313" s="18"/>
      <c r="P313" s="23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2"/>
      <c r="AC313" s="18"/>
      <c r="AD313" s="18"/>
      <c r="AE313" s="18"/>
      <c r="AF313" s="18"/>
      <c r="AG313" s="28"/>
      <c r="AH313" s="28"/>
    </row>
    <row r="314" spans="1:34" x14ac:dyDescent="0.3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4"/>
      <c r="L314" s="20"/>
      <c r="M314" s="20"/>
      <c r="N314" s="20"/>
      <c r="O314" s="20"/>
      <c r="P314" s="25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3"/>
      <c r="AC314" s="20"/>
      <c r="AD314" s="20"/>
      <c r="AE314" s="20"/>
      <c r="AF314" s="20"/>
      <c r="AG314" s="28"/>
      <c r="AH314" s="28"/>
    </row>
    <row r="315" spans="1:34" x14ac:dyDescent="0.3">
      <c r="A315" s="18"/>
      <c r="B315" s="18"/>
      <c r="C315" s="18"/>
      <c r="D315" s="18"/>
      <c r="E315" s="18"/>
      <c r="F315" s="18"/>
      <c r="G315" s="18"/>
      <c r="H315" s="18"/>
      <c r="I315" s="19"/>
      <c r="J315" s="18"/>
      <c r="K315" s="22"/>
      <c r="L315" s="18"/>
      <c r="M315" s="18"/>
      <c r="N315" s="18"/>
      <c r="O315" s="18"/>
      <c r="P315" s="23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2"/>
      <c r="AC315" s="18"/>
      <c r="AD315" s="18"/>
      <c r="AE315" s="18"/>
      <c r="AF315" s="18"/>
      <c r="AG315" s="28"/>
      <c r="AH315" s="28"/>
    </row>
    <row r="316" spans="1:34" x14ac:dyDescent="0.3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4"/>
      <c r="L316" s="20"/>
      <c r="M316" s="20"/>
      <c r="N316" s="20"/>
      <c r="O316" s="20"/>
      <c r="P316" s="25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3"/>
      <c r="AC316" s="20"/>
      <c r="AD316" s="20"/>
      <c r="AE316" s="20"/>
      <c r="AF316" s="20"/>
      <c r="AG316" s="28"/>
      <c r="AH316" s="28"/>
    </row>
    <row r="317" spans="1:34" x14ac:dyDescent="0.3">
      <c r="A317" s="18"/>
      <c r="B317" s="18"/>
      <c r="C317" s="18"/>
      <c r="D317" s="18"/>
      <c r="E317" s="18"/>
      <c r="F317" s="18"/>
      <c r="G317" s="18"/>
      <c r="H317" s="18"/>
      <c r="I317" s="19"/>
      <c r="J317" s="18"/>
      <c r="K317" s="22"/>
      <c r="L317" s="18"/>
      <c r="M317" s="18"/>
      <c r="N317" s="18"/>
      <c r="O317" s="18"/>
      <c r="P317" s="23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2"/>
      <c r="AC317" s="18"/>
      <c r="AD317" s="18"/>
      <c r="AE317" s="18"/>
      <c r="AF317" s="18"/>
      <c r="AG317" s="28"/>
      <c r="AH317" s="28"/>
    </row>
    <row r="318" spans="1:34" x14ac:dyDescent="0.3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4"/>
      <c r="L318" s="20"/>
      <c r="M318" s="20"/>
      <c r="N318" s="20"/>
      <c r="O318" s="20"/>
      <c r="P318" s="25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3"/>
      <c r="AC318" s="20"/>
      <c r="AD318" s="20"/>
      <c r="AE318" s="20"/>
      <c r="AF318" s="20"/>
      <c r="AG318" s="28"/>
      <c r="AH318" s="28"/>
    </row>
    <row r="319" spans="1:34" x14ac:dyDescent="0.3">
      <c r="A319" s="18"/>
      <c r="B319" s="18"/>
      <c r="C319" s="18"/>
      <c r="D319" s="18"/>
      <c r="E319" s="18"/>
      <c r="F319" s="18"/>
      <c r="G319" s="18"/>
      <c r="H319" s="18"/>
      <c r="I319" s="19"/>
      <c r="J319" s="18"/>
      <c r="K319" s="22"/>
      <c r="L319" s="18"/>
      <c r="M319" s="18"/>
      <c r="N319" s="18"/>
      <c r="O319" s="18"/>
      <c r="P319" s="23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2"/>
      <c r="AC319" s="18"/>
      <c r="AD319" s="18"/>
      <c r="AE319" s="18"/>
      <c r="AF319" s="18"/>
      <c r="AG319" s="28"/>
      <c r="AH319" s="28"/>
    </row>
    <row r="320" spans="1:34" x14ac:dyDescent="0.3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4"/>
      <c r="L320" s="20"/>
      <c r="M320" s="20"/>
      <c r="N320" s="20"/>
      <c r="O320" s="20"/>
      <c r="P320" s="25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3"/>
      <c r="AC320" s="20"/>
      <c r="AD320" s="20"/>
      <c r="AE320" s="20"/>
      <c r="AF320" s="20"/>
      <c r="AG320" s="28"/>
      <c r="AH320" s="28"/>
    </row>
    <row r="321" spans="1:34" x14ac:dyDescent="0.3">
      <c r="A321" s="18"/>
      <c r="B321" s="18"/>
      <c r="C321" s="18"/>
      <c r="D321" s="18"/>
      <c r="E321" s="18"/>
      <c r="F321" s="18"/>
      <c r="G321" s="18"/>
      <c r="H321" s="18"/>
      <c r="I321" s="19"/>
      <c r="J321" s="18"/>
      <c r="K321" s="22"/>
      <c r="L321" s="18"/>
      <c r="M321" s="18"/>
      <c r="N321" s="18"/>
      <c r="O321" s="18"/>
      <c r="P321" s="23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2"/>
      <c r="AC321" s="18"/>
      <c r="AD321" s="18"/>
      <c r="AE321" s="18"/>
      <c r="AF321" s="18"/>
      <c r="AG321" s="28"/>
      <c r="AH321" s="28"/>
    </row>
    <row r="322" spans="1:34" x14ac:dyDescent="0.3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4"/>
      <c r="L322" s="20"/>
      <c r="M322" s="20"/>
      <c r="N322" s="20"/>
      <c r="O322" s="20"/>
      <c r="P322" s="25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3"/>
      <c r="AC322" s="20"/>
      <c r="AD322" s="20"/>
      <c r="AE322" s="20"/>
      <c r="AF322" s="20"/>
      <c r="AG322" s="28"/>
      <c r="AH322" s="28"/>
    </row>
    <row r="323" spans="1:34" x14ac:dyDescent="0.3">
      <c r="A323" s="18"/>
      <c r="B323" s="18"/>
      <c r="C323" s="18"/>
      <c r="D323" s="18"/>
      <c r="E323" s="18"/>
      <c r="F323" s="18"/>
      <c r="G323" s="18"/>
      <c r="H323" s="18"/>
      <c r="I323" s="19"/>
      <c r="J323" s="18"/>
      <c r="K323" s="22"/>
      <c r="L323" s="18"/>
      <c r="M323" s="18"/>
      <c r="N323" s="18"/>
      <c r="O323" s="18"/>
      <c r="P323" s="23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2"/>
      <c r="AC323" s="18"/>
      <c r="AD323" s="18"/>
      <c r="AE323" s="18"/>
      <c r="AF323" s="18"/>
      <c r="AG323" s="28"/>
      <c r="AH323" s="28"/>
    </row>
    <row r="324" spans="1:34" x14ac:dyDescent="0.3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4"/>
      <c r="L324" s="20"/>
      <c r="M324" s="20"/>
      <c r="N324" s="20"/>
      <c r="O324" s="20"/>
      <c r="P324" s="25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3"/>
      <c r="AC324" s="20"/>
      <c r="AD324" s="20"/>
      <c r="AE324" s="20"/>
      <c r="AF324" s="20"/>
      <c r="AG324" s="28"/>
      <c r="AH324" s="28"/>
    </row>
    <row r="325" spans="1:34" x14ac:dyDescent="0.3">
      <c r="A325" s="18"/>
      <c r="B325" s="18"/>
      <c r="C325" s="18"/>
      <c r="D325" s="18"/>
      <c r="E325" s="18"/>
      <c r="F325" s="18"/>
      <c r="G325" s="18"/>
      <c r="H325" s="18"/>
      <c r="I325" s="19"/>
      <c r="J325" s="18"/>
      <c r="K325" s="22"/>
      <c r="L325" s="18"/>
      <c r="M325" s="18"/>
      <c r="N325" s="18"/>
      <c r="O325" s="18"/>
      <c r="P325" s="23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2"/>
      <c r="AC325" s="18"/>
      <c r="AD325" s="18"/>
      <c r="AE325" s="18"/>
      <c r="AF325" s="18"/>
      <c r="AG325" s="28"/>
      <c r="AH325" s="28"/>
    </row>
    <row r="326" spans="1:34" x14ac:dyDescent="0.3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4"/>
      <c r="L326" s="20"/>
      <c r="M326" s="20"/>
      <c r="N326" s="20"/>
      <c r="O326" s="20"/>
      <c r="P326" s="25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3"/>
      <c r="AC326" s="20"/>
      <c r="AD326" s="20"/>
      <c r="AE326" s="20"/>
      <c r="AF326" s="20"/>
      <c r="AG326" s="28"/>
      <c r="AH326" s="28"/>
    </row>
    <row r="327" spans="1:34" x14ac:dyDescent="0.3">
      <c r="A327" s="18"/>
      <c r="B327" s="18"/>
      <c r="C327" s="18"/>
      <c r="D327" s="18"/>
      <c r="E327" s="18"/>
      <c r="F327" s="18"/>
      <c r="G327" s="18"/>
      <c r="H327" s="18"/>
      <c r="I327" s="19"/>
      <c r="J327" s="18"/>
      <c r="K327" s="22"/>
      <c r="L327" s="18"/>
      <c r="M327" s="18"/>
      <c r="N327" s="18"/>
      <c r="O327" s="18"/>
      <c r="P327" s="23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2"/>
      <c r="AC327" s="18"/>
      <c r="AD327" s="18"/>
      <c r="AE327" s="18"/>
      <c r="AF327" s="18"/>
      <c r="AG327" s="28"/>
      <c r="AH327" s="28"/>
    </row>
    <row r="328" spans="1:34" x14ac:dyDescent="0.3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4"/>
      <c r="L328" s="20"/>
      <c r="M328" s="20"/>
      <c r="N328" s="20"/>
      <c r="O328" s="20"/>
      <c r="P328" s="25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3"/>
      <c r="AC328" s="20"/>
      <c r="AD328" s="20"/>
      <c r="AE328" s="20"/>
      <c r="AF328" s="20"/>
      <c r="AG328" s="28"/>
      <c r="AH328" s="28"/>
    </row>
    <row r="329" spans="1:34" x14ac:dyDescent="0.3">
      <c r="A329" s="18"/>
      <c r="B329" s="18"/>
      <c r="C329" s="18"/>
      <c r="D329" s="18"/>
      <c r="E329" s="18"/>
      <c r="F329" s="18"/>
      <c r="G329" s="18"/>
      <c r="H329" s="18"/>
      <c r="I329" s="19"/>
      <c r="J329" s="18"/>
      <c r="K329" s="22"/>
      <c r="L329" s="18"/>
      <c r="M329" s="18"/>
      <c r="N329" s="18"/>
      <c r="O329" s="18"/>
      <c r="P329" s="23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2"/>
      <c r="AC329" s="18"/>
      <c r="AD329" s="18"/>
      <c r="AE329" s="18"/>
      <c r="AF329" s="18"/>
      <c r="AG329" s="28"/>
      <c r="AH329" s="28"/>
    </row>
    <row r="330" spans="1:34" x14ac:dyDescent="0.3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4"/>
      <c r="L330" s="20"/>
      <c r="M330" s="20"/>
      <c r="N330" s="20"/>
      <c r="O330" s="20"/>
      <c r="P330" s="25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3"/>
      <c r="AC330" s="20"/>
      <c r="AD330" s="20"/>
      <c r="AE330" s="20"/>
      <c r="AF330" s="20"/>
      <c r="AG330" s="28"/>
      <c r="AH330" s="28"/>
    </row>
    <row r="331" spans="1:34" x14ac:dyDescent="0.3">
      <c r="A331" s="18"/>
      <c r="B331" s="18"/>
      <c r="C331" s="18"/>
      <c r="D331" s="18"/>
      <c r="E331" s="18"/>
      <c r="F331" s="18"/>
      <c r="G331" s="18"/>
      <c r="H331" s="18"/>
      <c r="I331" s="19"/>
      <c r="J331" s="18"/>
      <c r="K331" s="22"/>
      <c r="L331" s="18"/>
      <c r="M331" s="18"/>
      <c r="N331" s="18"/>
      <c r="O331" s="18"/>
      <c r="P331" s="23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2"/>
      <c r="AC331" s="18"/>
      <c r="AD331" s="18"/>
      <c r="AE331" s="18"/>
      <c r="AF331" s="18"/>
      <c r="AG331" s="28"/>
      <c r="AH331" s="28"/>
    </row>
    <row r="332" spans="1:34" x14ac:dyDescent="0.3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4"/>
      <c r="L332" s="20"/>
      <c r="M332" s="20"/>
      <c r="N332" s="20"/>
      <c r="O332" s="20"/>
      <c r="P332" s="25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3"/>
      <c r="AC332" s="20"/>
      <c r="AD332" s="20"/>
      <c r="AE332" s="20"/>
      <c r="AF332" s="20"/>
      <c r="AG332" s="28"/>
      <c r="AH332" s="28"/>
    </row>
    <row r="333" spans="1:34" x14ac:dyDescent="0.3">
      <c r="A333" s="18"/>
      <c r="B333" s="18"/>
      <c r="C333" s="18"/>
      <c r="D333" s="18"/>
      <c r="E333" s="18"/>
      <c r="F333" s="18"/>
      <c r="G333" s="18"/>
      <c r="H333" s="18"/>
      <c r="I333" s="19"/>
      <c r="J333" s="18"/>
      <c r="K333" s="22"/>
      <c r="L333" s="18"/>
      <c r="M333" s="18"/>
      <c r="N333" s="18"/>
      <c r="O333" s="18"/>
      <c r="P333" s="23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2"/>
      <c r="AC333" s="18"/>
      <c r="AD333" s="18"/>
      <c r="AE333" s="18"/>
      <c r="AF333" s="18"/>
      <c r="AG333" s="28"/>
      <c r="AH333" s="28"/>
    </row>
    <row r="334" spans="1:34" x14ac:dyDescent="0.3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4"/>
      <c r="L334" s="20"/>
      <c r="M334" s="20"/>
      <c r="N334" s="20"/>
      <c r="O334" s="20"/>
      <c r="P334" s="25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3"/>
      <c r="AC334" s="20"/>
      <c r="AD334" s="20"/>
      <c r="AE334" s="20"/>
      <c r="AF334" s="20"/>
      <c r="AG334" s="28"/>
      <c r="AH334" s="28"/>
    </row>
    <row r="335" spans="1:34" x14ac:dyDescent="0.3">
      <c r="A335" s="18"/>
      <c r="B335" s="18"/>
      <c r="C335" s="18"/>
      <c r="D335" s="18"/>
      <c r="E335" s="18"/>
      <c r="F335" s="18"/>
      <c r="G335" s="18"/>
      <c r="H335" s="18"/>
      <c r="I335" s="19"/>
      <c r="J335" s="18"/>
      <c r="K335" s="22"/>
      <c r="L335" s="18"/>
      <c r="M335" s="18"/>
      <c r="N335" s="18"/>
      <c r="O335" s="18"/>
      <c r="P335" s="23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2"/>
      <c r="AC335" s="18"/>
      <c r="AD335" s="18"/>
      <c r="AE335" s="18"/>
      <c r="AF335" s="18"/>
      <c r="AG335" s="28"/>
      <c r="AH335" s="28"/>
    </row>
    <row r="336" spans="1:34" x14ac:dyDescent="0.3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4"/>
      <c r="L336" s="20"/>
      <c r="M336" s="20"/>
      <c r="N336" s="20"/>
      <c r="O336" s="20"/>
      <c r="P336" s="25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3"/>
      <c r="AC336" s="20"/>
      <c r="AD336" s="20"/>
      <c r="AE336" s="20"/>
      <c r="AF336" s="20"/>
      <c r="AG336" s="28"/>
      <c r="AH336" s="28"/>
    </row>
    <row r="337" spans="1:34" x14ac:dyDescent="0.3">
      <c r="A337" s="18"/>
      <c r="B337" s="18"/>
      <c r="C337" s="18"/>
      <c r="D337" s="18"/>
      <c r="E337" s="18"/>
      <c r="F337" s="18"/>
      <c r="G337" s="18"/>
      <c r="H337" s="18"/>
      <c r="I337" s="19"/>
      <c r="J337" s="18"/>
      <c r="K337" s="22"/>
      <c r="L337" s="18"/>
      <c r="M337" s="18"/>
      <c r="N337" s="18"/>
      <c r="O337" s="18"/>
      <c r="P337" s="23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2"/>
      <c r="AC337" s="18"/>
      <c r="AD337" s="18"/>
      <c r="AE337" s="18"/>
      <c r="AF337" s="18"/>
      <c r="AG337" s="28"/>
      <c r="AH337" s="28"/>
    </row>
    <row r="338" spans="1:34" x14ac:dyDescent="0.3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4"/>
      <c r="L338" s="20"/>
      <c r="M338" s="20"/>
      <c r="N338" s="20"/>
      <c r="O338" s="20"/>
      <c r="P338" s="25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3"/>
      <c r="AC338" s="20"/>
      <c r="AD338" s="20"/>
      <c r="AE338" s="20"/>
      <c r="AF338" s="20"/>
      <c r="AG338" s="28"/>
      <c r="AH338" s="28"/>
    </row>
    <row r="339" spans="1:34" x14ac:dyDescent="0.3">
      <c r="A339" s="18"/>
      <c r="B339" s="18"/>
      <c r="C339" s="18"/>
      <c r="D339" s="18"/>
      <c r="E339" s="18"/>
      <c r="F339" s="18"/>
      <c r="G339" s="18"/>
      <c r="H339" s="18"/>
      <c r="I339" s="19"/>
      <c r="J339" s="18"/>
      <c r="K339" s="22"/>
      <c r="L339" s="18"/>
      <c r="M339" s="18"/>
      <c r="N339" s="18"/>
      <c r="O339" s="18"/>
      <c r="P339" s="23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2"/>
      <c r="AC339" s="18"/>
      <c r="AD339" s="18"/>
      <c r="AE339" s="18"/>
      <c r="AF339" s="18"/>
      <c r="AG339" s="28"/>
      <c r="AH339" s="28"/>
    </row>
    <row r="340" spans="1:34" x14ac:dyDescent="0.3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4"/>
      <c r="L340" s="20"/>
      <c r="M340" s="20"/>
      <c r="N340" s="20"/>
      <c r="O340" s="20"/>
      <c r="P340" s="25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3"/>
      <c r="AC340" s="20"/>
      <c r="AD340" s="20"/>
      <c r="AE340" s="20"/>
      <c r="AF340" s="20"/>
      <c r="AG340" s="28"/>
      <c r="AH340" s="28"/>
    </row>
    <row r="341" spans="1:34" x14ac:dyDescent="0.3">
      <c r="A341" s="18"/>
      <c r="B341" s="18"/>
      <c r="C341" s="18"/>
      <c r="D341" s="18"/>
      <c r="E341" s="18"/>
      <c r="F341" s="18"/>
      <c r="G341" s="18"/>
      <c r="H341" s="18"/>
      <c r="I341" s="19"/>
      <c r="J341" s="18"/>
      <c r="K341" s="22"/>
      <c r="L341" s="18"/>
      <c r="M341" s="18"/>
      <c r="N341" s="18"/>
      <c r="O341" s="18"/>
      <c r="P341" s="23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2"/>
      <c r="AC341" s="18"/>
      <c r="AD341" s="18"/>
      <c r="AE341" s="18"/>
      <c r="AF341" s="18"/>
      <c r="AG341" s="28"/>
      <c r="AH341" s="28"/>
    </row>
    <row r="342" spans="1:34" x14ac:dyDescent="0.3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4"/>
      <c r="L342" s="20"/>
      <c r="M342" s="20"/>
      <c r="N342" s="20"/>
      <c r="O342" s="20"/>
      <c r="P342" s="25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3"/>
      <c r="AC342" s="20"/>
      <c r="AD342" s="20"/>
      <c r="AE342" s="20"/>
      <c r="AF342" s="20"/>
      <c r="AG342" s="28"/>
      <c r="AH342" s="28"/>
    </row>
    <row r="343" spans="1:34" x14ac:dyDescent="0.3">
      <c r="A343" s="18"/>
      <c r="B343" s="18"/>
      <c r="C343" s="18"/>
      <c r="D343" s="18"/>
      <c r="E343" s="18"/>
      <c r="F343" s="18"/>
      <c r="G343" s="18"/>
      <c r="H343" s="18"/>
      <c r="I343" s="19"/>
      <c r="J343" s="18"/>
      <c r="K343" s="22"/>
      <c r="L343" s="18"/>
      <c r="M343" s="18"/>
      <c r="N343" s="18"/>
      <c r="O343" s="18"/>
      <c r="P343" s="23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2"/>
      <c r="AC343" s="18"/>
      <c r="AD343" s="18"/>
      <c r="AE343" s="18"/>
      <c r="AF343" s="18"/>
      <c r="AG343" s="28"/>
      <c r="AH343" s="28"/>
    </row>
    <row r="344" spans="1:34" x14ac:dyDescent="0.3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4"/>
      <c r="L344" s="20"/>
      <c r="M344" s="20"/>
      <c r="N344" s="20"/>
      <c r="O344" s="20"/>
      <c r="P344" s="25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3"/>
      <c r="AC344" s="20"/>
      <c r="AD344" s="20"/>
      <c r="AE344" s="20"/>
      <c r="AF344" s="20"/>
      <c r="AG344" s="28"/>
      <c r="AH344" s="28"/>
    </row>
    <row r="345" spans="1:34" x14ac:dyDescent="0.3">
      <c r="A345" s="18"/>
      <c r="B345" s="18"/>
      <c r="C345" s="18"/>
      <c r="D345" s="18"/>
      <c r="E345" s="18"/>
      <c r="F345" s="18"/>
      <c r="G345" s="18"/>
      <c r="H345" s="18"/>
      <c r="I345" s="19"/>
      <c r="J345" s="18"/>
      <c r="K345" s="22"/>
      <c r="L345" s="18"/>
      <c r="M345" s="18"/>
      <c r="N345" s="18"/>
      <c r="O345" s="18"/>
      <c r="P345" s="23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2"/>
      <c r="AC345" s="18"/>
      <c r="AD345" s="18"/>
      <c r="AE345" s="18"/>
      <c r="AF345" s="18"/>
      <c r="AG345" s="28"/>
      <c r="AH345" s="28"/>
    </row>
    <row r="346" spans="1:34" x14ac:dyDescent="0.3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4"/>
      <c r="L346" s="20"/>
      <c r="M346" s="20"/>
      <c r="N346" s="20"/>
      <c r="O346" s="20"/>
      <c r="P346" s="25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3"/>
      <c r="AC346" s="20"/>
      <c r="AD346" s="20"/>
      <c r="AE346" s="20"/>
      <c r="AF346" s="20"/>
      <c r="AG346" s="28"/>
      <c r="AH346" s="28"/>
    </row>
    <row r="347" spans="1:34" x14ac:dyDescent="0.3">
      <c r="A347" s="18"/>
      <c r="B347" s="18"/>
      <c r="C347" s="18"/>
      <c r="D347" s="18"/>
      <c r="E347" s="18"/>
      <c r="F347" s="18"/>
      <c r="G347" s="18"/>
      <c r="H347" s="18"/>
      <c r="I347" s="19"/>
      <c r="J347" s="18"/>
      <c r="K347" s="22"/>
      <c r="L347" s="18"/>
      <c r="M347" s="18"/>
      <c r="N347" s="18"/>
      <c r="O347" s="18"/>
      <c r="P347" s="23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2"/>
      <c r="AC347" s="18"/>
      <c r="AD347" s="18"/>
      <c r="AE347" s="18"/>
      <c r="AF347" s="18"/>
      <c r="AG347" s="28"/>
      <c r="AH347" s="28"/>
    </row>
    <row r="348" spans="1:34" x14ac:dyDescent="0.3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4"/>
      <c r="L348" s="20"/>
      <c r="M348" s="20"/>
      <c r="N348" s="20"/>
      <c r="O348" s="20"/>
      <c r="P348" s="25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3"/>
      <c r="AC348" s="20"/>
      <c r="AD348" s="20"/>
      <c r="AE348" s="20"/>
      <c r="AF348" s="20"/>
      <c r="AG348" s="28"/>
      <c r="AH348" s="28"/>
    </row>
    <row r="349" spans="1:34" x14ac:dyDescent="0.3">
      <c r="A349" s="18"/>
      <c r="B349" s="18"/>
      <c r="C349" s="18"/>
      <c r="D349" s="18"/>
      <c r="E349" s="18"/>
      <c r="F349" s="18"/>
      <c r="G349" s="18"/>
      <c r="H349" s="18"/>
      <c r="I349" s="19"/>
      <c r="J349" s="18"/>
      <c r="K349" s="22"/>
      <c r="L349" s="18"/>
      <c r="M349" s="18"/>
      <c r="N349" s="18"/>
      <c r="O349" s="18"/>
      <c r="P349" s="23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2"/>
      <c r="AC349" s="18"/>
      <c r="AD349" s="18"/>
      <c r="AE349" s="18"/>
      <c r="AF349" s="18"/>
      <c r="AG349" s="28"/>
      <c r="AH349" s="28"/>
    </row>
    <row r="350" spans="1:34" x14ac:dyDescent="0.3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4"/>
      <c r="L350" s="20"/>
      <c r="M350" s="20"/>
      <c r="N350" s="20"/>
      <c r="O350" s="20"/>
      <c r="P350" s="25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3"/>
      <c r="AC350" s="20"/>
      <c r="AD350" s="20"/>
      <c r="AE350" s="20"/>
      <c r="AF350" s="20"/>
      <c r="AG350" s="28"/>
      <c r="AH350" s="28"/>
    </row>
    <row r="351" spans="1:34" x14ac:dyDescent="0.3">
      <c r="A351" s="18"/>
      <c r="B351" s="18"/>
      <c r="C351" s="18"/>
      <c r="D351" s="18"/>
      <c r="E351" s="18"/>
      <c r="F351" s="18"/>
      <c r="G351" s="18"/>
      <c r="H351" s="18"/>
      <c r="I351" s="19"/>
      <c r="J351" s="18"/>
      <c r="K351" s="22"/>
      <c r="L351" s="18"/>
      <c r="M351" s="18"/>
      <c r="N351" s="18"/>
      <c r="O351" s="18"/>
      <c r="P351" s="23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2"/>
      <c r="AC351" s="18"/>
      <c r="AD351" s="18"/>
      <c r="AE351" s="18"/>
      <c r="AF351" s="18"/>
      <c r="AG351" s="28"/>
      <c r="AH351" s="28"/>
    </row>
    <row r="352" spans="1:34" x14ac:dyDescent="0.3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4"/>
      <c r="L352" s="20"/>
      <c r="M352" s="20"/>
      <c r="N352" s="20"/>
      <c r="O352" s="20"/>
      <c r="P352" s="25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3"/>
      <c r="AC352" s="20"/>
      <c r="AD352" s="20"/>
      <c r="AE352" s="20"/>
      <c r="AF352" s="20"/>
      <c r="AG352" s="28"/>
      <c r="AH352" s="28"/>
    </row>
    <row r="353" spans="1:34" x14ac:dyDescent="0.3">
      <c r="A353" s="18"/>
      <c r="B353" s="18"/>
      <c r="C353" s="18"/>
      <c r="D353" s="18"/>
      <c r="E353" s="18"/>
      <c r="F353" s="18"/>
      <c r="G353" s="18"/>
      <c r="H353" s="18"/>
      <c r="I353" s="19"/>
      <c r="J353" s="18"/>
      <c r="K353" s="22"/>
      <c r="L353" s="18"/>
      <c r="M353" s="18"/>
      <c r="N353" s="18"/>
      <c r="O353" s="18"/>
      <c r="P353" s="23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2"/>
      <c r="AC353" s="18"/>
      <c r="AD353" s="18"/>
      <c r="AE353" s="18"/>
      <c r="AF353" s="18"/>
      <c r="AG353" s="28"/>
      <c r="AH353" s="28"/>
    </row>
    <row r="354" spans="1:34" x14ac:dyDescent="0.3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4"/>
      <c r="L354" s="20"/>
      <c r="M354" s="20"/>
      <c r="N354" s="20"/>
      <c r="O354" s="20"/>
      <c r="P354" s="25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3"/>
      <c r="AC354" s="20"/>
      <c r="AD354" s="20"/>
      <c r="AE354" s="20"/>
      <c r="AF354" s="20"/>
      <c r="AG354" s="28"/>
      <c r="AH354" s="28"/>
    </row>
    <row r="355" spans="1:34" x14ac:dyDescent="0.3">
      <c r="A355" s="18"/>
      <c r="B355" s="18"/>
      <c r="C355" s="18"/>
      <c r="D355" s="18"/>
      <c r="E355" s="18"/>
      <c r="F355" s="18"/>
      <c r="G355" s="18"/>
      <c r="H355" s="18"/>
      <c r="I355" s="19"/>
      <c r="J355" s="18"/>
      <c r="K355" s="22"/>
      <c r="L355" s="18"/>
      <c r="M355" s="18"/>
      <c r="N355" s="18"/>
      <c r="O355" s="18"/>
      <c r="P355" s="23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2"/>
      <c r="AC355" s="18"/>
      <c r="AD355" s="18"/>
      <c r="AE355" s="18"/>
      <c r="AF355" s="18"/>
      <c r="AG355" s="28"/>
      <c r="AH355" s="28"/>
    </row>
    <row r="356" spans="1:34" x14ac:dyDescent="0.3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4"/>
      <c r="L356" s="20"/>
      <c r="M356" s="20"/>
      <c r="N356" s="20"/>
      <c r="O356" s="20"/>
      <c r="P356" s="25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3"/>
      <c r="AC356" s="20"/>
      <c r="AD356" s="20"/>
      <c r="AE356" s="20"/>
      <c r="AF356" s="20"/>
      <c r="AG356" s="28"/>
      <c r="AH356" s="28"/>
    </row>
    <row r="357" spans="1:34" x14ac:dyDescent="0.3">
      <c r="A357" s="18"/>
      <c r="B357" s="18"/>
      <c r="C357" s="18"/>
      <c r="D357" s="18"/>
      <c r="E357" s="18"/>
      <c r="F357" s="18"/>
      <c r="G357" s="18"/>
      <c r="H357" s="18"/>
      <c r="I357" s="19"/>
      <c r="J357" s="18"/>
      <c r="K357" s="22"/>
      <c r="L357" s="18"/>
      <c r="M357" s="18"/>
      <c r="N357" s="18"/>
      <c r="O357" s="18"/>
      <c r="P357" s="23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2"/>
      <c r="AC357" s="18"/>
      <c r="AD357" s="18"/>
      <c r="AE357" s="18"/>
      <c r="AF357" s="18"/>
      <c r="AG357" s="28"/>
      <c r="AH357" s="28"/>
    </row>
    <row r="358" spans="1:34" x14ac:dyDescent="0.3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4"/>
      <c r="L358" s="20"/>
      <c r="M358" s="20"/>
      <c r="N358" s="20"/>
      <c r="O358" s="20"/>
      <c r="P358" s="25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3"/>
      <c r="AC358" s="20"/>
      <c r="AD358" s="20"/>
      <c r="AE358" s="20"/>
      <c r="AF358" s="20"/>
      <c r="AG358" s="28"/>
      <c r="AH358" s="28"/>
    </row>
    <row r="359" spans="1:34" x14ac:dyDescent="0.3">
      <c r="A359" s="18"/>
      <c r="B359" s="18"/>
      <c r="C359" s="18"/>
      <c r="D359" s="18"/>
      <c r="E359" s="18"/>
      <c r="F359" s="18"/>
      <c r="G359" s="18"/>
      <c r="H359" s="18"/>
      <c r="I359" s="19"/>
      <c r="J359" s="18"/>
      <c r="K359" s="22"/>
      <c r="L359" s="18"/>
      <c r="M359" s="18"/>
      <c r="N359" s="18"/>
      <c r="O359" s="18"/>
      <c r="P359" s="23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2"/>
      <c r="AC359" s="18"/>
      <c r="AD359" s="18"/>
      <c r="AE359" s="18"/>
      <c r="AF359" s="18"/>
      <c r="AG359" s="28"/>
      <c r="AH359" s="28"/>
    </row>
    <row r="360" spans="1:34" x14ac:dyDescent="0.3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4"/>
      <c r="L360" s="20"/>
      <c r="M360" s="20"/>
      <c r="N360" s="20"/>
      <c r="O360" s="20"/>
      <c r="P360" s="25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3"/>
      <c r="AC360" s="20"/>
      <c r="AD360" s="20"/>
      <c r="AE360" s="20"/>
      <c r="AF360" s="20"/>
      <c r="AG360" s="28"/>
      <c r="AH360" s="28"/>
    </row>
    <row r="361" spans="1:34" x14ac:dyDescent="0.3">
      <c r="A361" s="18"/>
      <c r="B361" s="18"/>
      <c r="C361" s="18"/>
      <c r="D361" s="18"/>
      <c r="E361" s="18"/>
      <c r="F361" s="18"/>
      <c r="G361" s="18"/>
      <c r="H361" s="18"/>
      <c r="I361" s="19"/>
      <c r="J361" s="18"/>
      <c r="K361" s="22"/>
      <c r="L361" s="18"/>
      <c r="M361" s="18"/>
      <c r="N361" s="18"/>
      <c r="O361" s="18"/>
      <c r="P361" s="23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2"/>
      <c r="AC361" s="18"/>
      <c r="AD361" s="18"/>
      <c r="AE361" s="18"/>
      <c r="AF361" s="18"/>
      <c r="AG361" s="28"/>
      <c r="AH361" s="28"/>
    </row>
    <row r="362" spans="1:34" x14ac:dyDescent="0.3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4"/>
      <c r="L362" s="20"/>
      <c r="M362" s="20"/>
      <c r="N362" s="20"/>
      <c r="O362" s="20"/>
      <c r="P362" s="25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3"/>
      <c r="AC362" s="20"/>
      <c r="AD362" s="20"/>
      <c r="AE362" s="20"/>
      <c r="AF362" s="20"/>
      <c r="AG362" s="28"/>
      <c r="AH362" s="28"/>
    </row>
    <row r="363" spans="1:34" x14ac:dyDescent="0.3">
      <c r="A363" s="18"/>
      <c r="B363" s="18"/>
      <c r="C363" s="18"/>
      <c r="D363" s="18"/>
      <c r="E363" s="18"/>
      <c r="F363" s="18"/>
      <c r="G363" s="18"/>
      <c r="H363" s="18"/>
      <c r="I363" s="19"/>
      <c r="J363" s="18"/>
      <c r="K363" s="22"/>
      <c r="L363" s="18"/>
      <c r="M363" s="18"/>
      <c r="N363" s="18"/>
      <c r="O363" s="18"/>
      <c r="P363" s="23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2"/>
      <c r="AC363" s="18"/>
      <c r="AD363" s="18"/>
      <c r="AE363" s="18"/>
      <c r="AF363" s="18"/>
      <c r="AG363" s="28"/>
      <c r="AH363" s="28"/>
    </row>
    <row r="364" spans="1:34" x14ac:dyDescent="0.3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4"/>
      <c r="L364" s="20"/>
      <c r="M364" s="20"/>
      <c r="N364" s="20"/>
      <c r="O364" s="20"/>
      <c r="P364" s="25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3"/>
      <c r="AC364" s="20"/>
      <c r="AD364" s="20"/>
      <c r="AE364" s="20"/>
      <c r="AF364" s="20"/>
      <c r="AG364" s="28"/>
      <c r="AH364" s="28"/>
    </row>
    <row r="365" spans="1:34" x14ac:dyDescent="0.3">
      <c r="A365" s="18"/>
      <c r="B365" s="18"/>
      <c r="C365" s="18"/>
      <c r="D365" s="18"/>
      <c r="E365" s="18"/>
      <c r="F365" s="18"/>
      <c r="G365" s="18"/>
      <c r="H365" s="18"/>
      <c r="I365" s="19"/>
      <c r="J365" s="18"/>
      <c r="K365" s="22"/>
      <c r="L365" s="18"/>
      <c r="M365" s="18"/>
      <c r="N365" s="18"/>
      <c r="O365" s="18"/>
      <c r="P365" s="23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2"/>
      <c r="AC365" s="18"/>
      <c r="AD365" s="18"/>
      <c r="AE365" s="18"/>
      <c r="AF365" s="18"/>
      <c r="AG365" s="28"/>
      <c r="AH365" s="28"/>
    </row>
    <row r="366" spans="1:34" x14ac:dyDescent="0.3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4"/>
      <c r="L366" s="20"/>
      <c r="M366" s="20"/>
      <c r="N366" s="20"/>
      <c r="O366" s="20"/>
      <c r="P366" s="25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3"/>
      <c r="AC366" s="20"/>
      <c r="AD366" s="20"/>
      <c r="AE366" s="20"/>
      <c r="AF366" s="20"/>
      <c r="AG366" s="28"/>
      <c r="AH366" s="28"/>
    </row>
    <row r="367" spans="1:34" x14ac:dyDescent="0.3">
      <c r="A367" s="18"/>
      <c r="B367" s="18"/>
      <c r="C367" s="18"/>
      <c r="D367" s="18"/>
      <c r="E367" s="18"/>
      <c r="F367" s="18"/>
      <c r="G367" s="18"/>
      <c r="H367" s="18"/>
      <c r="I367" s="19"/>
      <c r="J367" s="18"/>
      <c r="K367" s="22"/>
      <c r="L367" s="18"/>
      <c r="M367" s="18"/>
      <c r="N367" s="18"/>
      <c r="O367" s="18"/>
      <c r="P367" s="23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2"/>
      <c r="AC367" s="18"/>
      <c r="AD367" s="18"/>
      <c r="AE367" s="18"/>
      <c r="AF367" s="18"/>
      <c r="AG367" s="28"/>
      <c r="AH367" s="28"/>
    </row>
    <row r="368" spans="1:34" x14ac:dyDescent="0.3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4"/>
      <c r="L368" s="20"/>
      <c r="M368" s="20"/>
      <c r="N368" s="20"/>
      <c r="O368" s="20"/>
      <c r="P368" s="25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3"/>
      <c r="AC368" s="20"/>
      <c r="AD368" s="20"/>
      <c r="AE368" s="20"/>
      <c r="AF368" s="20"/>
      <c r="AG368" s="28"/>
      <c r="AH368" s="28"/>
    </row>
    <row r="369" spans="1:34" x14ac:dyDescent="0.3">
      <c r="A369" s="18"/>
      <c r="B369" s="18"/>
      <c r="C369" s="18"/>
      <c r="D369" s="18"/>
      <c r="E369" s="18"/>
      <c r="F369" s="18"/>
      <c r="G369" s="18"/>
      <c r="H369" s="18"/>
      <c r="I369" s="19"/>
      <c r="J369" s="18"/>
      <c r="K369" s="22"/>
      <c r="L369" s="18"/>
      <c r="M369" s="18"/>
      <c r="N369" s="18"/>
      <c r="O369" s="18"/>
      <c r="P369" s="23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2"/>
      <c r="AC369" s="18"/>
      <c r="AD369" s="18"/>
      <c r="AE369" s="18"/>
      <c r="AF369" s="18"/>
      <c r="AG369" s="28"/>
      <c r="AH369" s="28"/>
    </row>
    <row r="370" spans="1:34" x14ac:dyDescent="0.3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4"/>
      <c r="L370" s="20"/>
      <c r="M370" s="20"/>
      <c r="N370" s="20"/>
      <c r="O370" s="20"/>
      <c r="P370" s="25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3"/>
      <c r="AC370" s="20"/>
      <c r="AD370" s="20"/>
      <c r="AE370" s="20"/>
      <c r="AF370" s="20"/>
      <c r="AG370" s="28"/>
      <c r="AH370" s="28"/>
    </row>
    <row r="371" spans="1:34" x14ac:dyDescent="0.3">
      <c r="A371" s="18"/>
      <c r="B371" s="18"/>
      <c r="C371" s="18"/>
      <c r="D371" s="18"/>
      <c r="E371" s="18"/>
      <c r="F371" s="18"/>
      <c r="G371" s="18"/>
      <c r="H371" s="18"/>
      <c r="I371" s="19"/>
      <c r="J371" s="18"/>
      <c r="K371" s="22"/>
      <c r="L371" s="18"/>
      <c r="M371" s="18"/>
      <c r="N371" s="18"/>
      <c r="O371" s="18"/>
      <c r="P371" s="23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2"/>
      <c r="AC371" s="18"/>
      <c r="AD371" s="18"/>
      <c r="AE371" s="18"/>
      <c r="AF371" s="18"/>
      <c r="AG371" s="28"/>
      <c r="AH371" s="28"/>
    </row>
    <row r="372" spans="1:34" x14ac:dyDescent="0.3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4"/>
      <c r="L372" s="20"/>
      <c r="M372" s="20"/>
      <c r="N372" s="20"/>
      <c r="O372" s="20"/>
      <c r="P372" s="25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3"/>
      <c r="AC372" s="20"/>
      <c r="AD372" s="20"/>
      <c r="AE372" s="20"/>
      <c r="AF372" s="20"/>
      <c r="AG372" s="28"/>
      <c r="AH372" s="28"/>
    </row>
    <row r="373" spans="1:34" x14ac:dyDescent="0.3">
      <c r="A373" s="18"/>
      <c r="B373" s="18"/>
      <c r="C373" s="18"/>
      <c r="D373" s="18"/>
      <c r="E373" s="18"/>
      <c r="F373" s="18"/>
      <c r="G373" s="18"/>
      <c r="H373" s="18"/>
      <c r="I373" s="19"/>
      <c r="J373" s="18"/>
      <c r="K373" s="22"/>
      <c r="L373" s="18"/>
      <c r="M373" s="18"/>
      <c r="N373" s="18"/>
      <c r="O373" s="18"/>
      <c r="P373" s="23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2"/>
      <c r="AC373" s="18"/>
      <c r="AD373" s="18"/>
      <c r="AE373" s="18"/>
      <c r="AF373" s="18"/>
      <c r="AG373" s="28"/>
      <c r="AH373" s="28"/>
    </row>
    <row r="374" spans="1:34" x14ac:dyDescent="0.3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4"/>
      <c r="L374" s="20"/>
      <c r="M374" s="20"/>
      <c r="N374" s="20"/>
      <c r="O374" s="20"/>
      <c r="P374" s="25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3"/>
      <c r="AC374" s="20"/>
      <c r="AD374" s="20"/>
      <c r="AE374" s="20"/>
      <c r="AF374" s="20"/>
      <c r="AG374" s="28"/>
      <c r="AH374" s="28"/>
    </row>
    <row r="375" spans="1:34" x14ac:dyDescent="0.3">
      <c r="A375" s="18"/>
      <c r="B375" s="18"/>
      <c r="C375" s="18"/>
      <c r="D375" s="18"/>
      <c r="E375" s="18"/>
      <c r="F375" s="18"/>
      <c r="G375" s="18"/>
      <c r="H375" s="18"/>
      <c r="I375" s="19"/>
      <c r="J375" s="18"/>
      <c r="K375" s="22"/>
      <c r="L375" s="18"/>
      <c r="M375" s="18"/>
      <c r="N375" s="18"/>
      <c r="O375" s="18"/>
      <c r="P375" s="23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2"/>
      <c r="AC375" s="18"/>
      <c r="AD375" s="18"/>
      <c r="AE375" s="18"/>
      <c r="AF375" s="18"/>
      <c r="AG375" s="28"/>
      <c r="AH375" s="28"/>
    </row>
    <row r="376" spans="1:34" x14ac:dyDescent="0.3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4"/>
      <c r="L376" s="20"/>
      <c r="M376" s="20"/>
      <c r="N376" s="20"/>
      <c r="O376" s="20"/>
      <c r="P376" s="25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3"/>
      <c r="AC376" s="20"/>
      <c r="AD376" s="20"/>
      <c r="AE376" s="20"/>
      <c r="AF376" s="20"/>
      <c r="AG376" s="28"/>
      <c r="AH376" s="28"/>
    </row>
    <row r="377" spans="1:34" x14ac:dyDescent="0.3">
      <c r="A377" s="18"/>
      <c r="B377" s="18"/>
      <c r="C377" s="18"/>
      <c r="D377" s="18"/>
      <c r="E377" s="18"/>
      <c r="F377" s="18"/>
      <c r="G377" s="18"/>
      <c r="H377" s="18"/>
      <c r="I377" s="19"/>
      <c r="J377" s="18"/>
      <c r="K377" s="22"/>
      <c r="L377" s="18"/>
      <c r="M377" s="18"/>
      <c r="N377" s="18"/>
      <c r="O377" s="18"/>
      <c r="P377" s="23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2"/>
      <c r="AC377" s="18"/>
      <c r="AD377" s="18"/>
      <c r="AE377" s="18"/>
      <c r="AF377" s="18"/>
      <c r="AG377" s="28"/>
      <c r="AH377" s="28"/>
    </row>
    <row r="378" spans="1:34" x14ac:dyDescent="0.3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4"/>
      <c r="L378" s="20"/>
      <c r="M378" s="20"/>
      <c r="N378" s="20"/>
      <c r="O378" s="20"/>
      <c r="P378" s="25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3"/>
      <c r="AC378" s="20"/>
      <c r="AD378" s="20"/>
      <c r="AE378" s="20"/>
      <c r="AF378" s="20"/>
      <c r="AG378" s="28"/>
      <c r="AH378" s="28"/>
    </row>
    <row r="379" spans="1:34" x14ac:dyDescent="0.3">
      <c r="A379" s="18"/>
      <c r="B379" s="18"/>
      <c r="C379" s="18"/>
      <c r="D379" s="18"/>
      <c r="E379" s="18"/>
      <c r="F379" s="18"/>
      <c r="G379" s="18"/>
      <c r="H379" s="18"/>
      <c r="I379" s="19"/>
      <c r="J379" s="18"/>
      <c r="K379" s="22"/>
      <c r="L379" s="18"/>
      <c r="M379" s="18"/>
      <c r="N379" s="18"/>
      <c r="O379" s="18"/>
      <c r="P379" s="23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2"/>
      <c r="AC379" s="18"/>
      <c r="AD379" s="18"/>
      <c r="AE379" s="18"/>
      <c r="AF379" s="18"/>
      <c r="AG379" s="28"/>
      <c r="AH379" s="28"/>
    </row>
    <row r="380" spans="1:34" x14ac:dyDescent="0.3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4"/>
      <c r="L380" s="20"/>
      <c r="M380" s="20"/>
      <c r="N380" s="20"/>
      <c r="O380" s="20"/>
      <c r="P380" s="25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3"/>
      <c r="AC380" s="20"/>
      <c r="AD380" s="20"/>
      <c r="AE380" s="20"/>
      <c r="AF380" s="20"/>
      <c r="AG380" s="28"/>
      <c r="AH380" s="28"/>
    </row>
    <row r="381" spans="1:34" x14ac:dyDescent="0.3">
      <c r="A381" s="18"/>
      <c r="B381" s="18"/>
      <c r="C381" s="18"/>
      <c r="D381" s="18"/>
      <c r="E381" s="18"/>
      <c r="F381" s="18"/>
      <c r="G381" s="18"/>
      <c r="H381" s="18"/>
      <c r="I381" s="19"/>
      <c r="J381" s="18"/>
      <c r="K381" s="22"/>
      <c r="L381" s="18"/>
      <c r="M381" s="18"/>
      <c r="N381" s="18"/>
      <c r="O381" s="18"/>
      <c r="P381" s="23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2"/>
      <c r="AC381" s="18"/>
      <c r="AD381" s="18"/>
      <c r="AE381" s="18"/>
      <c r="AF381" s="18"/>
      <c r="AG381" s="28"/>
      <c r="AH381" s="28"/>
    </row>
    <row r="382" spans="1:34" x14ac:dyDescent="0.3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4"/>
      <c r="L382" s="20"/>
      <c r="M382" s="20"/>
      <c r="N382" s="20"/>
      <c r="O382" s="20"/>
      <c r="P382" s="25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3"/>
      <c r="AC382" s="20"/>
      <c r="AD382" s="20"/>
      <c r="AE382" s="20"/>
      <c r="AF382" s="20"/>
      <c r="AG382" s="28"/>
      <c r="AH382" s="28"/>
    </row>
    <row r="383" spans="1:34" x14ac:dyDescent="0.3">
      <c r="A383" s="18"/>
      <c r="B383" s="18"/>
      <c r="C383" s="18"/>
      <c r="D383" s="18"/>
      <c r="E383" s="18"/>
      <c r="F383" s="18"/>
      <c r="G383" s="18"/>
      <c r="H383" s="18"/>
      <c r="I383" s="19"/>
      <c r="J383" s="18"/>
      <c r="K383" s="22"/>
      <c r="L383" s="18"/>
      <c r="M383" s="18"/>
      <c r="N383" s="18"/>
      <c r="O383" s="18"/>
      <c r="P383" s="23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2"/>
      <c r="AC383" s="18"/>
      <c r="AD383" s="18"/>
      <c r="AE383" s="18"/>
      <c r="AF383" s="18"/>
      <c r="AG383" s="28"/>
      <c r="AH383" s="28"/>
    </row>
    <row r="384" spans="1:34" x14ac:dyDescent="0.3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4"/>
      <c r="L384" s="20"/>
      <c r="M384" s="20"/>
      <c r="N384" s="20"/>
      <c r="O384" s="20"/>
      <c r="P384" s="25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3"/>
      <c r="AC384" s="20"/>
      <c r="AD384" s="20"/>
      <c r="AE384" s="20"/>
      <c r="AF384" s="20"/>
      <c r="AG384" s="28"/>
      <c r="AH384" s="28"/>
    </row>
    <row r="385" spans="1:34" x14ac:dyDescent="0.3">
      <c r="A385" s="18"/>
      <c r="B385" s="18"/>
      <c r="C385" s="18"/>
      <c r="D385" s="18"/>
      <c r="E385" s="18"/>
      <c r="F385" s="18"/>
      <c r="G385" s="18"/>
      <c r="H385" s="18"/>
      <c r="I385" s="19"/>
      <c r="J385" s="18"/>
      <c r="K385" s="22"/>
      <c r="L385" s="18"/>
      <c r="M385" s="18"/>
      <c r="N385" s="18"/>
      <c r="O385" s="18"/>
      <c r="P385" s="23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2"/>
      <c r="AC385" s="18"/>
      <c r="AD385" s="18"/>
      <c r="AE385" s="18"/>
      <c r="AF385" s="18"/>
      <c r="AG385" s="28"/>
      <c r="AH385" s="28"/>
    </row>
    <row r="386" spans="1:34" x14ac:dyDescent="0.3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4"/>
      <c r="L386" s="20"/>
      <c r="M386" s="20"/>
      <c r="N386" s="20"/>
      <c r="O386" s="20"/>
      <c r="P386" s="25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3"/>
      <c r="AC386" s="20"/>
      <c r="AD386" s="20"/>
      <c r="AE386" s="20"/>
      <c r="AF386" s="20"/>
      <c r="AG386" s="28"/>
      <c r="AH386" s="28"/>
    </row>
    <row r="387" spans="1:34" x14ac:dyDescent="0.3">
      <c r="A387" s="18"/>
      <c r="B387" s="18"/>
      <c r="C387" s="18"/>
      <c r="D387" s="18"/>
      <c r="E387" s="18"/>
      <c r="F387" s="18"/>
      <c r="G387" s="18"/>
      <c r="H387" s="18"/>
      <c r="I387" s="19"/>
      <c r="J387" s="18"/>
      <c r="K387" s="22"/>
      <c r="L387" s="18"/>
      <c r="M387" s="18"/>
      <c r="N387" s="18"/>
      <c r="O387" s="18"/>
      <c r="P387" s="23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2"/>
      <c r="AC387" s="18"/>
      <c r="AD387" s="18"/>
      <c r="AE387" s="18"/>
      <c r="AF387" s="18"/>
      <c r="AG387" s="28"/>
      <c r="AH387" s="28"/>
    </row>
    <row r="388" spans="1:34" x14ac:dyDescent="0.3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4"/>
      <c r="L388" s="20"/>
      <c r="M388" s="20"/>
      <c r="N388" s="20"/>
      <c r="O388" s="20"/>
      <c r="P388" s="25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3"/>
      <c r="AC388" s="20"/>
      <c r="AD388" s="20"/>
      <c r="AE388" s="20"/>
      <c r="AF388" s="20"/>
      <c r="AG388" s="28"/>
      <c r="AH388" s="28"/>
    </row>
    <row r="389" spans="1:34" x14ac:dyDescent="0.3">
      <c r="A389" s="18"/>
      <c r="B389" s="18"/>
      <c r="C389" s="18"/>
      <c r="D389" s="18"/>
      <c r="E389" s="18"/>
      <c r="F389" s="18"/>
      <c r="G389" s="18"/>
      <c r="H389" s="18"/>
      <c r="I389" s="19"/>
      <c r="J389" s="18"/>
      <c r="K389" s="22"/>
      <c r="L389" s="18"/>
      <c r="M389" s="18"/>
      <c r="N389" s="18"/>
      <c r="O389" s="18"/>
      <c r="P389" s="23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2"/>
      <c r="AC389" s="18"/>
      <c r="AD389" s="18"/>
      <c r="AE389" s="18"/>
      <c r="AF389" s="18"/>
      <c r="AG389" s="28"/>
      <c r="AH389" s="28"/>
    </row>
    <row r="390" spans="1:34" x14ac:dyDescent="0.3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4"/>
      <c r="L390" s="20"/>
      <c r="M390" s="20"/>
      <c r="N390" s="20"/>
      <c r="O390" s="20"/>
      <c r="P390" s="25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3"/>
      <c r="AC390" s="20"/>
      <c r="AD390" s="20"/>
      <c r="AE390" s="20"/>
      <c r="AF390" s="20"/>
      <c r="AG390" s="28"/>
      <c r="AH390" s="28"/>
    </row>
    <row r="391" spans="1:34" x14ac:dyDescent="0.3">
      <c r="A391" s="18"/>
      <c r="B391" s="18"/>
      <c r="C391" s="18"/>
      <c r="D391" s="18"/>
      <c r="E391" s="18"/>
      <c r="F391" s="18"/>
      <c r="G391" s="18"/>
      <c r="H391" s="18"/>
      <c r="I391" s="19"/>
      <c r="J391" s="18"/>
      <c r="K391" s="22"/>
      <c r="L391" s="18"/>
      <c r="M391" s="18"/>
      <c r="N391" s="18"/>
      <c r="O391" s="18"/>
      <c r="P391" s="23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2"/>
      <c r="AC391" s="18"/>
      <c r="AD391" s="18"/>
      <c r="AE391" s="18"/>
      <c r="AF391" s="18"/>
      <c r="AG391" s="28"/>
      <c r="AH391" s="28"/>
    </row>
    <row r="392" spans="1:34" x14ac:dyDescent="0.3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4"/>
      <c r="L392" s="20"/>
      <c r="M392" s="20"/>
      <c r="N392" s="20"/>
      <c r="O392" s="20"/>
      <c r="P392" s="25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3"/>
      <c r="AC392" s="20"/>
      <c r="AD392" s="20"/>
      <c r="AE392" s="20"/>
      <c r="AF392" s="20"/>
      <c r="AG392" s="28"/>
      <c r="AH392" s="28"/>
    </row>
    <row r="393" spans="1:34" x14ac:dyDescent="0.3">
      <c r="A393" s="18"/>
      <c r="B393" s="18"/>
      <c r="C393" s="18"/>
      <c r="D393" s="18"/>
      <c r="E393" s="18"/>
      <c r="F393" s="18"/>
      <c r="G393" s="18"/>
      <c r="H393" s="18"/>
      <c r="I393" s="19"/>
      <c r="J393" s="18"/>
      <c r="K393" s="22"/>
      <c r="L393" s="18"/>
      <c r="M393" s="18"/>
      <c r="N393" s="18"/>
      <c r="O393" s="18"/>
      <c r="P393" s="23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2"/>
      <c r="AC393" s="18"/>
      <c r="AD393" s="18"/>
      <c r="AE393" s="18"/>
      <c r="AF393" s="18"/>
      <c r="AG393" s="28"/>
      <c r="AH393" s="28"/>
    </row>
    <row r="394" spans="1:34" x14ac:dyDescent="0.3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4"/>
      <c r="L394" s="20"/>
      <c r="M394" s="20"/>
      <c r="N394" s="20"/>
      <c r="O394" s="20"/>
      <c r="P394" s="25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3"/>
      <c r="AC394" s="20"/>
      <c r="AD394" s="20"/>
      <c r="AE394" s="20"/>
      <c r="AF394" s="20"/>
      <c r="AG394" s="28"/>
      <c r="AH394" s="28"/>
    </row>
    <row r="395" spans="1:34" x14ac:dyDescent="0.3">
      <c r="A395" s="18"/>
      <c r="B395" s="18"/>
      <c r="C395" s="18"/>
      <c r="D395" s="18"/>
      <c r="E395" s="18"/>
      <c r="F395" s="18"/>
      <c r="G395" s="18"/>
      <c r="H395" s="18"/>
      <c r="I395" s="19"/>
      <c r="J395" s="18"/>
      <c r="K395" s="22"/>
      <c r="L395" s="18"/>
      <c r="M395" s="18"/>
      <c r="N395" s="18"/>
      <c r="O395" s="18"/>
      <c r="P395" s="23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2"/>
      <c r="AC395" s="18"/>
      <c r="AD395" s="18"/>
      <c r="AE395" s="18"/>
      <c r="AF395" s="18"/>
      <c r="AG395" s="28"/>
      <c r="AH395" s="28"/>
    </row>
    <row r="396" spans="1:34" x14ac:dyDescent="0.3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4"/>
      <c r="L396" s="20"/>
      <c r="M396" s="20"/>
      <c r="N396" s="20"/>
      <c r="O396" s="20"/>
      <c r="P396" s="25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3"/>
      <c r="AC396" s="20"/>
      <c r="AD396" s="20"/>
      <c r="AE396" s="20"/>
      <c r="AF396" s="20"/>
      <c r="AG396" s="28"/>
      <c r="AH396" s="28"/>
    </row>
    <row r="397" spans="1:34" x14ac:dyDescent="0.3">
      <c r="A397" s="18"/>
      <c r="B397" s="18"/>
      <c r="C397" s="18"/>
      <c r="D397" s="18"/>
      <c r="E397" s="18"/>
      <c r="F397" s="18"/>
      <c r="G397" s="18"/>
      <c r="H397" s="18"/>
      <c r="I397" s="19"/>
      <c r="J397" s="18"/>
      <c r="K397" s="22"/>
      <c r="L397" s="18"/>
      <c r="M397" s="18"/>
      <c r="N397" s="18"/>
      <c r="O397" s="18"/>
      <c r="P397" s="23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2"/>
      <c r="AC397" s="18"/>
      <c r="AD397" s="18"/>
      <c r="AE397" s="18"/>
      <c r="AF397" s="18"/>
      <c r="AG397" s="28"/>
      <c r="AH397" s="28"/>
    </row>
    <row r="398" spans="1:34" x14ac:dyDescent="0.3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4"/>
      <c r="L398" s="20"/>
      <c r="M398" s="20"/>
      <c r="N398" s="20"/>
      <c r="O398" s="20"/>
      <c r="P398" s="25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3"/>
      <c r="AC398" s="20"/>
      <c r="AD398" s="20"/>
      <c r="AE398" s="20"/>
      <c r="AF398" s="20"/>
      <c r="AG398" s="28"/>
      <c r="AH398" s="28"/>
    </row>
    <row r="399" spans="1:34" x14ac:dyDescent="0.3">
      <c r="A399" s="18"/>
      <c r="B399" s="18"/>
      <c r="C399" s="18"/>
      <c r="D399" s="18"/>
      <c r="E399" s="18"/>
      <c r="F399" s="18"/>
      <c r="G399" s="18"/>
      <c r="H399" s="18"/>
      <c r="I399" s="19"/>
      <c r="J399" s="18"/>
      <c r="K399" s="22"/>
      <c r="L399" s="18"/>
      <c r="M399" s="18"/>
      <c r="N399" s="18"/>
      <c r="O399" s="18"/>
      <c r="P399" s="23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2"/>
      <c r="AC399" s="18"/>
      <c r="AD399" s="18"/>
      <c r="AE399" s="18"/>
      <c r="AF399" s="18"/>
      <c r="AG399" s="28"/>
      <c r="AH399" s="28"/>
    </row>
    <row r="400" spans="1:34" x14ac:dyDescent="0.3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4"/>
      <c r="L400" s="20"/>
      <c r="M400" s="20"/>
      <c r="N400" s="20"/>
      <c r="O400" s="20"/>
      <c r="P400" s="25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3"/>
      <c r="AC400" s="20"/>
      <c r="AD400" s="20"/>
      <c r="AE400" s="20"/>
      <c r="AF400" s="20"/>
      <c r="AG400" s="28"/>
      <c r="AH400" s="28"/>
    </row>
    <row r="401" spans="1:34" x14ac:dyDescent="0.3">
      <c r="A401" s="18"/>
      <c r="B401" s="18"/>
      <c r="C401" s="18"/>
      <c r="D401" s="18"/>
      <c r="E401" s="18"/>
      <c r="F401" s="18"/>
      <c r="G401" s="18"/>
      <c r="H401" s="18"/>
      <c r="I401" s="19"/>
      <c r="J401" s="18"/>
      <c r="K401" s="22"/>
      <c r="L401" s="18"/>
      <c r="M401" s="18"/>
      <c r="N401" s="18"/>
      <c r="O401" s="18"/>
      <c r="P401" s="23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2"/>
      <c r="AC401" s="18"/>
      <c r="AD401" s="18"/>
      <c r="AE401" s="18"/>
      <c r="AF401" s="18"/>
      <c r="AG401" s="28"/>
      <c r="AH401" s="28"/>
    </row>
    <row r="402" spans="1:34" x14ac:dyDescent="0.3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4"/>
      <c r="L402" s="20"/>
      <c r="M402" s="20"/>
      <c r="N402" s="20"/>
      <c r="O402" s="20"/>
      <c r="P402" s="25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3"/>
      <c r="AC402" s="20"/>
      <c r="AD402" s="20"/>
      <c r="AE402" s="20"/>
      <c r="AF402" s="20"/>
      <c r="AG402" s="28"/>
      <c r="AH402" s="28"/>
    </row>
    <row r="403" spans="1:34" x14ac:dyDescent="0.3">
      <c r="A403" s="18"/>
      <c r="B403" s="18"/>
      <c r="C403" s="18"/>
      <c r="D403" s="18"/>
      <c r="E403" s="18"/>
      <c r="F403" s="18"/>
      <c r="G403" s="18"/>
      <c r="H403" s="18"/>
      <c r="I403" s="19"/>
      <c r="J403" s="18"/>
      <c r="K403" s="22"/>
      <c r="L403" s="18"/>
      <c r="M403" s="18"/>
      <c r="N403" s="18"/>
      <c r="O403" s="18"/>
      <c r="P403" s="23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2"/>
      <c r="AC403" s="18"/>
      <c r="AD403" s="18"/>
      <c r="AE403" s="18"/>
      <c r="AF403" s="18"/>
      <c r="AG403" s="28"/>
      <c r="AH403" s="28"/>
    </row>
    <row r="404" spans="1:34" x14ac:dyDescent="0.3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4"/>
      <c r="L404" s="20"/>
      <c r="M404" s="20"/>
      <c r="N404" s="20"/>
      <c r="O404" s="20"/>
      <c r="P404" s="25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3"/>
      <c r="AC404" s="20"/>
      <c r="AD404" s="20"/>
      <c r="AE404" s="20"/>
      <c r="AF404" s="20"/>
      <c r="AG404" s="28"/>
      <c r="AH404" s="28"/>
    </row>
    <row r="405" spans="1:34" x14ac:dyDescent="0.3">
      <c r="A405" s="18"/>
      <c r="B405" s="18"/>
      <c r="C405" s="18"/>
      <c r="D405" s="18"/>
      <c r="E405" s="18"/>
      <c r="F405" s="18"/>
      <c r="G405" s="18"/>
      <c r="H405" s="18"/>
      <c r="I405" s="19"/>
      <c r="J405" s="18"/>
      <c r="K405" s="22"/>
      <c r="L405" s="18"/>
      <c r="M405" s="18"/>
      <c r="N405" s="18"/>
      <c r="O405" s="18"/>
      <c r="P405" s="23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2"/>
      <c r="AC405" s="18"/>
      <c r="AD405" s="18"/>
      <c r="AE405" s="18"/>
      <c r="AF405" s="18"/>
      <c r="AG405" s="28"/>
      <c r="AH405" s="28"/>
    </row>
    <row r="406" spans="1:34" x14ac:dyDescent="0.3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4"/>
      <c r="L406" s="20"/>
      <c r="M406" s="20"/>
      <c r="N406" s="20"/>
      <c r="O406" s="20"/>
      <c r="P406" s="25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3"/>
      <c r="AC406" s="20"/>
      <c r="AD406" s="20"/>
      <c r="AE406" s="20"/>
      <c r="AF406" s="20"/>
      <c r="AG406" s="28"/>
      <c r="AH406" s="28"/>
    </row>
    <row r="407" spans="1:34" x14ac:dyDescent="0.3">
      <c r="A407" s="18"/>
      <c r="B407" s="18"/>
      <c r="C407" s="18"/>
      <c r="D407" s="18"/>
      <c r="E407" s="18"/>
      <c r="F407" s="18"/>
      <c r="G407" s="18"/>
      <c r="H407" s="18"/>
      <c r="I407" s="19"/>
      <c r="J407" s="18"/>
      <c r="K407" s="22"/>
      <c r="L407" s="18"/>
      <c r="M407" s="18"/>
      <c r="N407" s="18"/>
      <c r="O407" s="18"/>
      <c r="P407" s="23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2"/>
      <c r="AC407" s="18"/>
      <c r="AD407" s="18"/>
      <c r="AE407" s="18"/>
      <c r="AF407" s="18"/>
      <c r="AG407" s="28"/>
      <c r="AH407" s="28"/>
    </row>
    <row r="408" spans="1:34" x14ac:dyDescent="0.3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4"/>
      <c r="L408" s="20"/>
      <c r="M408" s="20"/>
      <c r="N408" s="20"/>
      <c r="O408" s="20"/>
      <c r="P408" s="25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3"/>
      <c r="AC408" s="20"/>
      <c r="AD408" s="20"/>
      <c r="AE408" s="20"/>
      <c r="AF408" s="20"/>
      <c r="AG408" s="28"/>
      <c r="AH408" s="28"/>
    </row>
    <row r="409" spans="1:34" x14ac:dyDescent="0.3">
      <c r="A409" s="18"/>
      <c r="B409" s="18"/>
      <c r="C409" s="18"/>
      <c r="D409" s="18"/>
      <c r="E409" s="18"/>
      <c r="F409" s="18"/>
      <c r="G409" s="18"/>
      <c r="H409" s="18"/>
      <c r="I409" s="19"/>
      <c r="J409" s="18"/>
      <c r="K409" s="22"/>
      <c r="L409" s="18"/>
      <c r="M409" s="18"/>
      <c r="N409" s="18"/>
      <c r="O409" s="18"/>
      <c r="P409" s="23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2"/>
      <c r="AC409" s="18"/>
      <c r="AD409" s="18"/>
      <c r="AE409" s="18"/>
      <c r="AF409" s="18"/>
      <c r="AG409" s="28"/>
      <c r="AH409" s="28"/>
    </row>
    <row r="410" spans="1:34" x14ac:dyDescent="0.3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4"/>
      <c r="L410" s="20"/>
      <c r="M410" s="20"/>
      <c r="N410" s="20"/>
      <c r="O410" s="20"/>
      <c r="P410" s="25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3"/>
      <c r="AC410" s="20"/>
      <c r="AD410" s="20"/>
      <c r="AE410" s="20"/>
      <c r="AF410" s="20"/>
      <c r="AG410" s="28"/>
      <c r="AH410" s="28"/>
    </row>
    <row r="411" spans="1:34" x14ac:dyDescent="0.3">
      <c r="A411" s="18"/>
      <c r="B411" s="18"/>
      <c r="C411" s="18"/>
      <c r="D411" s="18"/>
      <c r="E411" s="18"/>
      <c r="F411" s="18"/>
      <c r="G411" s="18"/>
      <c r="H411" s="18"/>
      <c r="I411" s="19"/>
      <c r="J411" s="18"/>
      <c r="K411" s="22"/>
      <c r="L411" s="18"/>
      <c r="M411" s="18"/>
      <c r="N411" s="18"/>
      <c r="O411" s="18"/>
      <c r="P411" s="23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2"/>
      <c r="AC411" s="18"/>
      <c r="AD411" s="18"/>
      <c r="AE411" s="18"/>
      <c r="AF411" s="18"/>
      <c r="AG411" s="28"/>
      <c r="AH411" s="28"/>
    </row>
    <row r="412" spans="1:34" x14ac:dyDescent="0.3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4"/>
      <c r="L412" s="20"/>
      <c r="M412" s="20"/>
      <c r="N412" s="20"/>
      <c r="O412" s="20"/>
      <c r="P412" s="25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3"/>
      <c r="AC412" s="20"/>
      <c r="AD412" s="20"/>
      <c r="AE412" s="20"/>
      <c r="AF412" s="20"/>
      <c r="AG412" s="28"/>
      <c r="AH412" s="28"/>
    </row>
    <row r="413" spans="1:34" x14ac:dyDescent="0.3">
      <c r="A413" s="18"/>
      <c r="B413" s="18"/>
      <c r="C413" s="18"/>
      <c r="D413" s="18"/>
      <c r="E413" s="18"/>
      <c r="F413" s="18"/>
      <c r="G413" s="18"/>
      <c r="H413" s="18"/>
      <c r="I413" s="19"/>
      <c r="J413" s="18"/>
      <c r="K413" s="22"/>
      <c r="L413" s="18"/>
      <c r="M413" s="18"/>
      <c r="N413" s="18"/>
      <c r="O413" s="18"/>
      <c r="P413" s="23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2"/>
      <c r="AC413" s="18"/>
      <c r="AD413" s="18"/>
      <c r="AE413" s="18"/>
      <c r="AF413" s="18"/>
      <c r="AG413" s="28"/>
      <c r="AH413" s="28"/>
    </row>
    <row r="414" spans="1:34" x14ac:dyDescent="0.3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4"/>
      <c r="L414" s="20"/>
      <c r="M414" s="20"/>
      <c r="N414" s="20"/>
      <c r="O414" s="20"/>
      <c r="P414" s="25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3"/>
      <c r="AC414" s="20"/>
      <c r="AD414" s="20"/>
      <c r="AE414" s="20"/>
      <c r="AF414" s="20"/>
      <c r="AG414" s="28"/>
      <c r="AH414" s="28"/>
    </row>
    <row r="415" spans="1:34" x14ac:dyDescent="0.3">
      <c r="A415" s="18"/>
      <c r="B415" s="18"/>
      <c r="C415" s="18"/>
      <c r="D415" s="18"/>
      <c r="E415" s="18"/>
      <c r="F415" s="18"/>
      <c r="G415" s="18"/>
      <c r="H415" s="18"/>
      <c r="I415" s="19"/>
      <c r="J415" s="18"/>
      <c r="K415" s="22"/>
      <c r="L415" s="18"/>
      <c r="M415" s="18"/>
      <c r="N415" s="18"/>
      <c r="O415" s="18"/>
      <c r="P415" s="23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2"/>
      <c r="AC415" s="18"/>
      <c r="AD415" s="18"/>
      <c r="AE415" s="18"/>
      <c r="AF415" s="18"/>
      <c r="AG415" s="28"/>
      <c r="AH415" s="28"/>
    </row>
    <row r="416" spans="1:34" x14ac:dyDescent="0.3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4"/>
      <c r="L416" s="20"/>
      <c r="M416" s="20"/>
      <c r="N416" s="20"/>
      <c r="O416" s="20"/>
      <c r="P416" s="25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3"/>
      <c r="AC416" s="20"/>
      <c r="AD416" s="20"/>
      <c r="AE416" s="20"/>
      <c r="AF416" s="20"/>
      <c r="AG416" s="28"/>
      <c r="AH416" s="28"/>
    </row>
    <row r="417" spans="1:34" x14ac:dyDescent="0.3">
      <c r="A417" s="18"/>
      <c r="B417" s="18"/>
      <c r="C417" s="18"/>
      <c r="D417" s="18"/>
      <c r="E417" s="18"/>
      <c r="F417" s="18"/>
      <c r="G417" s="18"/>
      <c r="H417" s="18"/>
      <c r="I417" s="19"/>
      <c r="J417" s="18"/>
      <c r="K417" s="22"/>
      <c r="L417" s="18"/>
      <c r="M417" s="18"/>
      <c r="N417" s="18"/>
      <c r="O417" s="18"/>
      <c r="P417" s="23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2"/>
      <c r="AC417" s="18"/>
      <c r="AD417" s="18"/>
      <c r="AE417" s="18"/>
      <c r="AF417" s="18"/>
      <c r="AG417" s="28"/>
      <c r="AH417" s="28"/>
    </row>
    <row r="418" spans="1:34" x14ac:dyDescent="0.3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4"/>
      <c r="L418" s="20"/>
      <c r="M418" s="20"/>
      <c r="N418" s="20"/>
      <c r="O418" s="20"/>
      <c r="P418" s="25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3"/>
      <c r="AC418" s="20"/>
      <c r="AD418" s="20"/>
      <c r="AE418" s="20"/>
      <c r="AF418" s="20"/>
      <c r="AG418" s="28"/>
      <c r="AH418" s="28"/>
    </row>
    <row r="419" spans="1:34" x14ac:dyDescent="0.3">
      <c r="A419" s="18"/>
      <c r="B419" s="18"/>
      <c r="C419" s="18"/>
      <c r="D419" s="18"/>
      <c r="E419" s="18"/>
      <c r="F419" s="18"/>
      <c r="G419" s="18"/>
      <c r="H419" s="18"/>
      <c r="I419" s="19"/>
      <c r="J419" s="18"/>
      <c r="K419" s="22"/>
      <c r="L419" s="18"/>
      <c r="M419" s="18"/>
      <c r="N419" s="18"/>
      <c r="O419" s="18"/>
      <c r="P419" s="23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2"/>
      <c r="AC419" s="18"/>
      <c r="AD419" s="18"/>
      <c r="AE419" s="18"/>
      <c r="AF419" s="18"/>
      <c r="AG419" s="28"/>
      <c r="AH419" s="28"/>
    </row>
    <row r="420" spans="1:34" x14ac:dyDescent="0.3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4"/>
      <c r="L420" s="20"/>
      <c r="M420" s="20"/>
      <c r="N420" s="20"/>
      <c r="O420" s="20"/>
      <c r="P420" s="25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3"/>
      <c r="AC420" s="20"/>
      <c r="AD420" s="20"/>
      <c r="AE420" s="20"/>
      <c r="AF420" s="20"/>
      <c r="AG420" s="28"/>
      <c r="AH420" s="28"/>
    </row>
    <row r="421" spans="1:34" x14ac:dyDescent="0.3">
      <c r="A421" s="18"/>
      <c r="B421" s="18"/>
      <c r="C421" s="18"/>
      <c r="D421" s="18"/>
      <c r="E421" s="18"/>
      <c r="F421" s="18"/>
      <c r="G421" s="18"/>
      <c r="H421" s="18"/>
      <c r="I421" s="19"/>
      <c r="J421" s="18"/>
      <c r="K421" s="22"/>
      <c r="L421" s="18"/>
      <c r="M421" s="18"/>
      <c r="N421" s="18"/>
      <c r="O421" s="18"/>
      <c r="P421" s="23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2"/>
      <c r="AC421" s="18"/>
      <c r="AD421" s="18"/>
      <c r="AE421" s="18"/>
      <c r="AF421" s="18"/>
      <c r="AG421" s="28"/>
      <c r="AH421" s="28"/>
    </row>
    <row r="422" spans="1:34" x14ac:dyDescent="0.3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4"/>
      <c r="L422" s="20"/>
      <c r="M422" s="20"/>
      <c r="N422" s="20"/>
      <c r="O422" s="20"/>
      <c r="P422" s="25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3"/>
      <c r="AC422" s="20"/>
      <c r="AD422" s="20"/>
      <c r="AE422" s="20"/>
      <c r="AF422" s="20"/>
      <c r="AG422" s="28"/>
      <c r="AH422" s="28"/>
    </row>
    <row r="423" spans="1:34" x14ac:dyDescent="0.3">
      <c r="A423" s="18"/>
      <c r="B423" s="18"/>
      <c r="C423" s="18"/>
      <c r="D423" s="18"/>
      <c r="E423" s="18"/>
      <c r="F423" s="18"/>
      <c r="G423" s="18"/>
      <c r="H423" s="18"/>
      <c r="I423" s="19"/>
      <c r="J423" s="18"/>
      <c r="K423" s="22"/>
      <c r="L423" s="18"/>
      <c r="M423" s="18"/>
      <c r="N423" s="18"/>
      <c r="O423" s="18"/>
      <c r="P423" s="23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2"/>
      <c r="AC423" s="18"/>
      <c r="AD423" s="18"/>
      <c r="AE423" s="18"/>
      <c r="AF423" s="18"/>
      <c r="AG423" s="28"/>
      <c r="AH423" s="28"/>
    </row>
    <row r="424" spans="1:34" x14ac:dyDescent="0.3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4"/>
      <c r="L424" s="20"/>
      <c r="M424" s="20"/>
      <c r="N424" s="20"/>
      <c r="O424" s="20"/>
      <c r="P424" s="25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3"/>
      <c r="AC424" s="20"/>
      <c r="AD424" s="20"/>
      <c r="AE424" s="20"/>
      <c r="AF424" s="20"/>
      <c r="AG424" s="28"/>
      <c r="AH424" s="28"/>
    </row>
    <row r="425" spans="1:34" x14ac:dyDescent="0.3">
      <c r="A425" s="18"/>
      <c r="B425" s="18"/>
      <c r="C425" s="18"/>
      <c r="D425" s="18"/>
      <c r="E425" s="18"/>
      <c r="F425" s="18"/>
      <c r="G425" s="18"/>
      <c r="H425" s="18"/>
      <c r="I425" s="19"/>
      <c r="J425" s="18"/>
      <c r="K425" s="22"/>
      <c r="L425" s="18"/>
      <c r="M425" s="18"/>
      <c r="N425" s="18"/>
      <c r="O425" s="18"/>
      <c r="P425" s="23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2"/>
      <c r="AC425" s="18"/>
      <c r="AD425" s="18"/>
      <c r="AE425" s="18"/>
      <c r="AF425" s="18"/>
      <c r="AG425" s="28"/>
      <c r="AH425" s="28"/>
    </row>
    <row r="426" spans="1:34" x14ac:dyDescent="0.3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4"/>
      <c r="L426" s="20"/>
      <c r="M426" s="20"/>
      <c r="N426" s="20"/>
      <c r="O426" s="20"/>
      <c r="P426" s="25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3"/>
      <c r="AC426" s="20"/>
      <c r="AD426" s="20"/>
      <c r="AE426" s="20"/>
      <c r="AF426" s="20"/>
      <c r="AG426" s="28"/>
      <c r="AH426" s="28"/>
    </row>
    <row r="427" spans="1:34" x14ac:dyDescent="0.3">
      <c r="A427" s="18"/>
      <c r="B427" s="18"/>
      <c r="C427" s="18"/>
      <c r="D427" s="18"/>
      <c r="E427" s="18"/>
      <c r="F427" s="18"/>
      <c r="G427" s="18"/>
      <c r="H427" s="18"/>
      <c r="I427" s="19"/>
      <c r="J427" s="18"/>
      <c r="K427" s="22"/>
      <c r="L427" s="18"/>
      <c r="M427" s="18"/>
      <c r="N427" s="18"/>
      <c r="O427" s="18"/>
      <c r="P427" s="23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2"/>
      <c r="AC427" s="18"/>
      <c r="AD427" s="18"/>
      <c r="AE427" s="18"/>
      <c r="AF427" s="18"/>
      <c r="AG427" s="28"/>
      <c r="AH427" s="28"/>
    </row>
    <row r="428" spans="1:34" x14ac:dyDescent="0.3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4"/>
      <c r="L428" s="20"/>
      <c r="M428" s="20"/>
      <c r="N428" s="20"/>
      <c r="O428" s="20"/>
      <c r="P428" s="25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3"/>
      <c r="AC428" s="20"/>
      <c r="AD428" s="20"/>
      <c r="AE428" s="20"/>
      <c r="AF428" s="20"/>
      <c r="AG428" s="28"/>
      <c r="AH428" s="28"/>
    </row>
    <row r="429" spans="1:34" x14ac:dyDescent="0.3">
      <c r="A429" s="18"/>
      <c r="B429" s="18"/>
      <c r="C429" s="18"/>
      <c r="D429" s="18"/>
      <c r="E429" s="18"/>
      <c r="F429" s="18"/>
      <c r="G429" s="18"/>
      <c r="H429" s="18"/>
      <c r="I429" s="19"/>
      <c r="J429" s="18"/>
      <c r="K429" s="22"/>
      <c r="L429" s="18"/>
      <c r="M429" s="18"/>
      <c r="N429" s="18"/>
      <c r="O429" s="18"/>
      <c r="P429" s="23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2"/>
      <c r="AC429" s="18"/>
      <c r="AD429" s="18"/>
      <c r="AE429" s="18"/>
      <c r="AF429" s="18"/>
      <c r="AG429" s="28"/>
      <c r="AH429" s="28"/>
    </row>
    <row r="430" spans="1:34" x14ac:dyDescent="0.3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4"/>
      <c r="L430" s="20"/>
      <c r="M430" s="20"/>
      <c r="N430" s="20"/>
      <c r="O430" s="20"/>
      <c r="P430" s="25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3"/>
      <c r="AC430" s="20"/>
      <c r="AD430" s="20"/>
      <c r="AE430" s="20"/>
      <c r="AF430" s="20"/>
      <c r="AG430" s="28"/>
      <c r="AH430" s="28"/>
    </row>
    <row r="431" spans="1:34" x14ac:dyDescent="0.3">
      <c r="A431" s="18"/>
      <c r="B431" s="18"/>
      <c r="C431" s="18"/>
      <c r="D431" s="18"/>
      <c r="E431" s="18"/>
      <c r="F431" s="18"/>
      <c r="G431" s="18"/>
      <c r="H431" s="18"/>
      <c r="I431" s="19"/>
      <c r="J431" s="18"/>
      <c r="K431" s="22"/>
      <c r="L431" s="18"/>
      <c r="M431" s="18"/>
      <c r="N431" s="18"/>
      <c r="O431" s="18"/>
      <c r="P431" s="23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2"/>
      <c r="AC431" s="18"/>
      <c r="AD431" s="18"/>
      <c r="AE431" s="18"/>
      <c r="AF431" s="18"/>
      <c r="AG431" s="28"/>
      <c r="AH431" s="28"/>
    </row>
    <row r="432" spans="1:34" x14ac:dyDescent="0.3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4"/>
      <c r="L432" s="20"/>
      <c r="M432" s="20"/>
      <c r="N432" s="20"/>
      <c r="O432" s="20"/>
      <c r="P432" s="25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3"/>
      <c r="AC432" s="20"/>
      <c r="AD432" s="20"/>
      <c r="AE432" s="20"/>
      <c r="AF432" s="20"/>
      <c r="AG432" s="28"/>
      <c r="AH432" s="28"/>
    </row>
    <row r="433" spans="1:34" x14ac:dyDescent="0.3">
      <c r="A433" s="18"/>
      <c r="B433" s="18"/>
      <c r="C433" s="18"/>
      <c r="D433" s="18"/>
      <c r="E433" s="18"/>
      <c r="F433" s="18"/>
      <c r="G433" s="18"/>
      <c r="H433" s="18"/>
      <c r="I433" s="19"/>
      <c r="J433" s="18"/>
      <c r="K433" s="22"/>
      <c r="L433" s="18"/>
      <c r="M433" s="18"/>
      <c r="N433" s="18"/>
      <c r="O433" s="18"/>
      <c r="P433" s="23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2"/>
      <c r="AC433" s="18"/>
      <c r="AD433" s="18"/>
      <c r="AE433" s="18"/>
      <c r="AF433" s="18"/>
      <c r="AG433" s="28"/>
      <c r="AH433" s="28"/>
    </row>
    <row r="434" spans="1:34" x14ac:dyDescent="0.3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4"/>
      <c r="L434" s="20"/>
      <c r="M434" s="20"/>
      <c r="N434" s="20"/>
      <c r="O434" s="20"/>
      <c r="P434" s="25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3"/>
      <c r="AC434" s="20"/>
      <c r="AD434" s="20"/>
      <c r="AE434" s="20"/>
      <c r="AF434" s="20"/>
      <c r="AG434" s="28"/>
      <c r="AH434" s="28"/>
    </row>
    <row r="435" spans="1:34" x14ac:dyDescent="0.3">
      <c r="A435" s="18"/>
      <c r="B435" s="18"/>
      <c r="C435" s="18"/>
      <c r="D435" s="18"/>
      <c r="E435" s="18"/>
      <c r="F435" s="18"/>
      <c r="G435" s="18"/>
      <c r="H435" s="18"/>
      <c r="I435" s="19"/>
      <c r="J435" s="18"/>
      <c r="K435" s="22"/>
      <c r="L435" s="18"/>
      <c r="M435" s="18"/>
      <c r="N435" s="18"/>
      <c r="O435" s="18"/>
      <c r="P435" s="23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2"/>
      <c r="AC435" s="18"/>
      <c r="AD435" s="18"/>
      <c r="AE435" s="18"/>
      <c r="AF435" s="18"/>
      <c r="AG435" s="28"/>
      <c r="AH435" s="28"/>
    </row>
    <row r="436" spans="1:34" x14ac:dyDescent="0.3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4"/>
      <c r="L436" s="20"/>
      <c r="M436" s="20"/>
      <c r="N436" s="20"/>
      <c r="O436" s="20"/>
      <c r="P436" s="25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3"/>
      <c r="AC436" s="20"/>
      <c r="AD436" s="20"/>
      <c r="AE436" s="20"/>
      <c r="AF436" s="20"/>
      <c r="AG436" s="28"/>
      <c r="AH436" s="28"/>
    </row>
    <row r="437" spans="1:34" x14ac:dyDescent="0.3">
      <c r="A437" s="18"/>
      <c r="B437" s="18"/>
      <c r="C437" s="18"/>
      <c r="D437" s="18"/>
      <c r="E437" s="18"/>
      <c r="F437" s="18"/>
      <c r="G437" s="18"/>
      <c r="H437" s="18"/>
      <c r="I437" s="19"/>
      <c r="J437" s="18"/>
      <c r="K437" s="22"/>
      <c r="L437" s="18"/>
      <c r="M437" s="18"/>
      <c r="N437" s="18"/>
      <c r="O437" s="18"/>
      <c r="P437" s="23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2"/>
      <c r="AC437" s="18"/>
      <c r="AD437" s="18"/>
      <c r="AE437" s="18"/>
      <c r="AF437" s="18"/>
      <c r="AG437" s="28"/>
      <c r="AH437" s="28"/>
    </row>
    <row r="438" spans="1:34" x14ac:dyDescent="0.3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4"/>
      <c r="L438" s="20"/>
      <c r="M438" s="20"/>
      <c r="N438" s="20"/>
      <c r="O438" s="20"/>
      <c r="P438" s="25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3"/>
      <c r="AC438" s="20"/>
      <c r="AD438" s="20"/>
      <c r="AE438" s="20"/>
      <c r="AF438" s="20"/>
      <c r="AG438" s="28"/>
      <c r="AH438" s="28"/>
    </row>
    <row r="439" spans="1:34" x14ac:dyDescent="0.3">
      <c r="A439" s="18"/>
      <c r="B439" s="18"/>
      <c r="C439" s="18"/>
      <c r="D439" s="18"/>
      <c r="E439" s="18"/>
      <c r="F439" s="18"/>
      <c r="G439" s="18"/>
      <c r="H439" s="18"/>
      <c r="I439" s="19"/>
      <c r="J439" s="18"/>
      <c r="K439" s="22"/>
      <c r="L439" s="18"/>
      <c r="M439" s="18"/>
      <c r="N439" s="18"/>
      <c r="O439" s="18"/>
      <c r="P439" s="23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2"/>
      <c r="AC439" s="18"/>
      <c r="AD439" s="18"/>
      <c r="AE439" s="18"/>
      <c r="AF439" s="18"/>
      <c r="AG439" s="28"/>
      <c r="AH439" s="28"/>
    </row>
    <row r="440" spans="1:34" x14ac:dyDescent="0.3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4"/>
      <c r="L440" s="20"/>
      <c r="M440" s="20"/>
      <c r="N440" s="20"/>
      <c r="O440" s="20"/>
      <c r="P440" s="25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3"/>
      <c r="AC440" s="20"/>
      <c r="AD440" s="20"/>
      <c r="AE440" s="20"/>
      <c r="AF440" s="20"/>
      <c r="AG440" s="28"/>
      <c r="AH440" s="28"/>
    </row>
    <row r="441" spans="1:34" x14ac:dyDescent="0.3">
      <c r="A441" s="18"/>
      <c r="B441" s="18"/>
      <c r="C441" s="18"/>
      <c r="D441" s="18"/>
      <c r="E441" s="18"/>
      <c r="F441" s="18"/>
      <c r="G441" s="18"/>
      <c r="H441" s="18"/>
      <c r="I441" s="19"/>
      <c r="J441" s="18"/>
      <c r="K441" s="22"/>
      <c r="L441" s="18"/>
      <c r="M441" s="18"/>
      <c r="N441" s="18"/>
      <c r="O441" s="18"/>
      <c r="P441" s="23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2"/>
      <c r="AC441" s="18"/>
      <c r="AD441" s="18"/>
      <c r="AE441" s="18"/>
      <c r="AF441" s="18"/>
      <c r="AG441" s="28"/>
      <c r="AH441" s="28"/>
    </row>
    <row r="442" spans="1:34" x14ac:dyDescent="0.3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4"/>
      <c r="L442" s="20"/>
      <c r="M442" s="20"/>
      <c r="N442" s="20"/>
      <c r="O442" s="20"/>
      <c r="P442" s="25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3"/>
      <c r="AC442" s="20"/>
      <c r="AD442" s="20"/>
      <c r="AE442" s="20"/>
      <c r="AF442" s="20"/>
      <c r="AG442" s="28"/>
      <c r="AH442" s="28"/>
    </row>
    <row r="443" spans="1:34" x14ac:dyDescent="0.3">
      <c r="A443" s="18"/>
      <c r="B443" s="18"/>
      <c r="C443" s="18"/>
      <c r="D443" s="18"/>
      <c r="E443" s="18"/>
      <c r="F443" s="18"/>
      <c r="G443" s="18"/>
      <c r="H443" s="18"/>
      <c r="I443" s="19"/>
      <c r="J443" s="18"/>
      <c r="K443" s="22"/>
      <c r="L443" s="18"/>
      <c r="M443" s="18"/>
      <c r="N443" s="18"/>
      <c r="O443" s="18"/>
      <c r="P443" s="23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2"/>
      <c r="AC443" s="18"/>
      <c r="AD443" s="18"/>
      <c r="AE443" s="18"/>
      <c r="AF443" s="18"/>
      <c r="AG443" s="28"/>
      <c r="AH443" s="28"/>
    </row>
    <row r="444" spans="1:34" x14ac:dyDescent="0.3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4"/>
      <c r="L444" s="20"/>
      <c r="M444" s="20"/>
      <c r="N444" s="20"/>
      <c r="O444" s="20"/>
      <c r="P444" s="25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3"/>
      <c r="AC444" s="20"/>
      <c r="AD444" s="20"/>
      <c r="AE444" s="20"/>
      <c r="AF444" s="20"/>
      <c r="AG444" s="28"/>
      <c r="AH444" s="28"/>
    </row>
    <row r="445" spans="1:34" x14ac:dyDescent="0.3">
      <c r="A445" s="18"/>
      <c r="B445" s="18"/>
      <c r="C445" s="18"/>
      <c r="D445" s="18"/>
      <c r="E445" s="18"/>
      <c r="F445" s="18"/>
      <c r="G445" s="18"/>
      <c r="H445" s="18"/>
      <c r="I445" s="19"/>
      <c r="J445" s="18"/>
      <c r="K445" s="22"/>
      <c r="L445" s="18"/>
      <c r="M445" s="18"/>
      <c r="N445" s="18"/>
      <c r="O445" s="18"/>
      <c r="P445" s="23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2"/>
      <c r="AC445" s="18"/>
      <c r="AD445" s="18"/>
      <c r="AE445" s="18"/>
      <c r="AF445" s="18"/>
      <c r="AG445" s="28"/>
      <c r="AH445" s="28"/>
    </row>
    <row r="446" spans="1:34" x14ac:dyDescent="0.3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4"/>
      <c r="L446" s="20"/>
      <c r="M446" s="20"/>
      <c r="N446" s="20"/>
      <c r="O446" s="20"/>
      <c r="P446" s="25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3"/>
      <c r="AC446" s="20"/>
      <c r="AD446" s="20"/>
      <c r="AE446" s="20"/>
      <c r="AF446" s="20"/>
      <c r="AG446" s="28"/>
      <c r="AH446" s="28"/>
    </row>
    <row r="447" spans="1:34" x14ac:dyDescent="0.3">
      <c r="A447" s="18"/>
      <c r="B447" s="18"/>
      <c r="C447" s="18"/>
      <c r="D447" s="18"/>
      <c r="E447" s="18"/>
      <c r="F447" s="18"/>
      <c r="G447" s="18"/>
      <c r="H447" s="18"/>
      <c r="I447" s="19"/>
      <c r="J447" s="18"/>
      <c r="K447" s="22"/>
      <c r="L447" s="18"/>
      <c r="M447" s="18"/>
      <c r="N447" s="18"/>
      <c r="O447" s="18"/>
      <c r="P447" s="23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2"/>
      <c r="AC447" s="18"/>
      <c r="AD447" s="18"/>
      <c r="AE447" s="18"/>
      <c r="AF447" s="18"/>
      <c r="AG447" s="28"/>
      <c r="AH447" s="28"/>
    </row>
    <row r="448" spans="1:34" x14ac:dyDescent="0.3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4"/>
      <c r="L448" s="20"/>
      <c r="M448" s="20"/>
      <c r="N448" s="20"/>
      <c r="O448" s="20"/>
      <c r="P448" s="25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3"/>
      <c r="AC448" s="20"/>
      <c r="AD448" s="20"/>
      <c r="AE448" s="20"/>
      <c r="AF448" s="20"/>
      <c r="AG448" s="28"/>
      <c r="AH448" s="28"/>
    </row>
    <row r="449" spans="1:34" x14ac:dyDescent="0.3">
      <c r="A449" s="18"/>
      <c r="B449" s="18"/>
      <c r="C449" s="18"/>
      <c r="D449" s="18"/>
      <c r="E449" s="18"/>
      <c r="F449" s="18"/>
      <c r="G449" s="18"/>
      <c r="H449" s="18"/>
      <c r="I449" s="19"/>
      <c r="J449" s="18"/>
      <c r="K449" s="22"/>
      <c r="L449" s="18"/>
      <c r="M449" s="18"/>
      <c r="N449" s="18"/>
      <c r="O449" s="18"/>
      <c r="P449" s="23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2"/>
      <c r="AC449" s="18"/>
      <c r="AD449" s="18"/>
      <c r="AE449" s="18"/>
      <c r="AF449" s="18"/>
      <c r="AG449" s="28"/>
      <c r="AH449" s="28"/>
    </row>
    <row r="450" spans="1:34" x14ac:dyDescent="0.3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4"/>
      <c r="L450" s="20"/>
      <c r="M450" s="20"/>
      <c r="N450" s="20"/>
      <c r="O450" s="20"/>
      <c r="P450" s="25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3"/>
      <c r="AC450" s="20"/>
      <c r="AD450" s="20"/>
      <c r="AE450" s="20"/>
      <c r="AF450" s="20"/>
      <c r="AG450" s="28"/>
      <c r="AH450" s="28"/>
    </row>
    <row r="451" spans="1:34" x14ac:dyDescent="0.3">
      <c r="A451" s="18"/>
      <c r="B451" s="18"/>
      <c r="C451" s="18"/>
      <c r="D451" s="18"/>
      <c r="E451" s="18"/>
      <c r="F451" s="18"/>
      <c r="G451" s="18"/>
      <c r="H451" s="18"/>
      <c r="I451" s="19"/>
      <c r="J451" s="18"/>
      <c r="K451" s="22"/>
      <c r="L451" s="18"/>
      <c r="M451" s="18"/>
      <c r="N451" s="18"/>
      <c r="O451" s="18"/>
      <c r="P451" s="23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2"/>
      <c r="AC451" s="18"/>
      <c r="AD451" s="18"/>
      <c r="AE451" s="18"/>
      <c r="AF451" s="18"/>
      <c r="AG451" s="28"/>
      <c r="AH451" s="28"/>
    </row>
    <row r="452" spans="1:34" x14ac:dyDescent="0.3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4"/>
      <c r="L452" s="20"/>
      <c r="M452" s="20"/>
      <c r="N452" s="20"/>
      <c r="O452" s="20"/>
      <c r="P452" s="25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3"/>
      <c r="AC452" s="20"/>
      <c r="AD452" s="20"/>
      <c r="AE452" s="20"/>
      <c r="AF452" s="20"/>
      <c r="AG452" s="28"/>
      <c r="AH452" s="28"/>
    </row>
    <row r="453" spans="1:34" x14ac:dyDescent="0.3">
      <c r="A453" s="18"/>
      <c r="B453" s="18"/>
      <c r="C453" s="18"/>
      <c r="D453" s="18"/>
      <c r="E453" s="18"/>
      <c r="F453" s="18"/>
      <c r="G453" s="18"/>
      <c r="H453" s="18"/>
      <c r="I453" s="19"/>
      <c r="J453" s="18"/>
      <c r="K453" s="22"/>
      <c r="L453" s="18"/>
      <c r="M453" s="18"/>
      <c r="N453" s="18"/>
      <c r="O453" s="18"/>
      <c r="P453" s="23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2"/>
      <c r="AC453" s="18"/>
      <c r="AD453" s="18"/>
      <c r="AE453" s="18"/>
      <c r="AF453" s="18"/>
      <c r="AG453" s="28"/>
      <c r="AH453" s="28"/>
    </row>
    <row r="454" spans="1:34" x14ac:dyDescent="0.3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4"/>
      <c r="L454" s="20"/>
      <c r="M454" s="20"/>
      <c r="N454" s="20"/>
      <c r="O454" s="20"/>
      <c r="P454" s="25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3"/>
      <c r="AC454" s="20"/>
      <c r="AD454" s="20"/>
      <c r="AE454" s="20"/>
      <c r="AF454" s="20"/>
      <c r="AG454" s="28"/>
      <c r="AH454" s="28"/>
    </row>
    <row r="455" spans="1:34" x14ac:dyDescent="0.3">
      <c r="A455" s="18"/>
      <c r="B455" s="18"/>
      <c r="C455" s="18"/>
      <c r="D455" s="18"/>
      <c r="E455" s="18"/>
      <c r="F455" s="18"/>
      <c r="G455" s="18"/>
      <c r="H455" s="18"/>
      <c r="I455" s="19"/>
      <c r="J455" s="18"/>
      <c r="K455" s="22"/>
      <c r="L455" s="18"/>
      <c r="M455" s="18"/>
      <c r="N455" s="18"/>
      <c r="O455" s="18"/>
      <c r="P455" s="23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2"/>
      <c r="AC455" s="18"/>
      <c r="AD455" s="18"/>
      <c r="AE455" s="18"/>
      <c r="AF455" s="18"/>
      <c r="AG455" s="28"/>
      <c r="AH455" s="28"/>
    </row>
    <row r="456" spans="1:34" x14ac:dyDescent="0.3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4"/>
      <c r="L456" s="20"/>
      <c r="M456" s="20"/>
      <c r="N456" s="20"/>
      <c r="O456" s="20"/>
      <c r="P456" s="25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3"/>
      <c r="AC456" s="20"/>
      <c r="AD456" s="20"/>
      <c r="AE456" s="20"/>
      <c r="AF456" s="20"/>
      <c r="AG456" s="28"/>
      <c r="AH456" s="28"/>
    </row>
    <row r="457" spans="1:34" x14ac:dyDescent="0.3">
      <c r="A457" s="18"/>
      <c r="B457" s="18"/>
      <c r="C457" s="18"/>
      <c r="D457" s="18"/>
      <c r="E457" s="18"/>
      <c r="F457" s="18"/>
      <c r="G457" s="18"/>
      <c r="H457" s="18"/>
      <c r="I457" s="19"/>
      <c r="J457" s="18"/>
      <c r="K457" s="22"/>
      <c r="L457" s="18"/>
      <c r="M457" s="18"/>
      <c r="N457" s="18"/>
      <c r="O457" s="18"/>
      <c r="P457" s="23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2"/>
      <c r="AC457" s="18"/>
      <c r="AD457" s="18"/>
      <c r="AE457" s="18"/>
      <c r="AF457" s="18"/>
      <c r="AG457" s="28"/>
      <c r="AH457" s="28"/>
    </row>
    <row r="458" spans="1:34" x14ac:dyDescent="0.3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4"/>
      <c r="L458" s="20"/>
      <c r="M458" s="20"/>
      <c r="N458" s="20"/>
      <c r="O458" s="20"/>
      <c r="P458" s="25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3"/>
      <c r="AC458" s="20"/>
      <c r="AD458" s="20"/>
      <c r="AE458" s="20"/>
      <c r="AF458" s="20"/>
      <c r="AG458" s="28"/>
      <c r="AH458" s="28"/>
    </row>
    <row r="459" spans="1:34" x14ac:dyDescent="0.3">
      <c r="A459" s="18"/>
      <c r="B459" s="18"/>
      <c r="C459" s="18"/>
      <c r="D459" s="18"/>
      <c r="E459" s="18"/>
      <c r="F459" s="18"/>
      <c r="G459" s="18"/>
      <c r="H459" s="18"/>
      <c r="I459" s="19"/>
      <c r="J459" s="18"/>
      <c r="K459" s="22"/>
      <c r="L459" s="18"/>
      <c r="M459" s="18"/>
      <c r="N459" s="18"/>
      <c r="O459" s="18"/>
      <c r="P459" s="23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2"/>
      <c r="AC459" s="18"/>
      <c r="AD459" s="18"/>
      <c r="AE459" s="18"/>
      <c r="AF459" s="18"/>
      <c r="AG459" s="28"/>
      <c r="AH459" s="28"/>
    </row>
    <row r="460" spans="1:34" x14ac:dyDescent="0.3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4"/>
      <c r="L460" s="20"/>
      <c r="M460" s="20"/>
      <c r="N460" s="20"/>
      <c r="O460" s="20"/>
      <c r="P460" s="25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3"/>
      <c r="AC460" s="20"/>
      <c r="AD460" s="20"/>
      <c r="AE460" s="20"/>
      <c r="AF460" s="20"/>
      <c r="AG460" s="28"/>
      <c r="AH460" s="28"/>
    </row>
    <row r="461" spans="1:34" x14ac:dyDescent="0.3">
      <c r="A461" s="18"/>
      <c r="B461" s="18"/>
      <c r="C461" s="18"/>
      <c r="D461" s="18"/>
      <c r="E461" s="18"/>
      <c r="F461" s="18"/>
      <c r="G461" s="18"/>
      <c r="H461" s="18"/>
      <c r="I461" s="19"/>
      <c r="J461" s="18"/>
      <c r="K461" s="22"/>
      <c r="L461" s="18"/>
      <c r="M461" s="18"/>
      <c r="N461" s="18"/>
      <c r="O461" s="18"/>
      <c r="P461" s="23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2"/>
      <c r="AC461" s="18"/>
      <c r="AD461" s="18"/>
      <c r="AE461" s="18"/>
      <c r="AF461" s="18"/>
      <c r="AG461" s="28"/>
      <c r="AH461" s="28"/>
    </row>
    <row r="462" spans="1:34" x14ac:dyDescent="0.3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4"/>
      <c r="L462" s="20"/>
      <c r="M462" s="20"/>
      <c r="N462" s="20"/>
      <c r="O462" s="20"/>
      <c r="P462" s="25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3"/>
      <c r="AC462" s="20"/>
      <c r="AD462" s="20"/>
      <c r="AE462" s="20"/>
      <c r="AF462" s="20"/>
      <c r="AG462" s="28"/>
      <c r="AH462" s="28"/>
    </row>
    <row r="463" spans="1:34" x14ac:dyDescent="0.3">
      <c r="A463" s="18"/>
      <c r="B463" s="18"/>
      <c r="C463" s="18"/>
      <c r="D463" s="18"/>
      <c r="E463" s="18"/>
      <c r="F463" s="18"/>
      <c r="G463" s="18"/>
      <c r="H463" s="18"/>
      <c r="I463" s="19"/>
      <c r="J463" s="18"/>
      <c r="K463" s="22"/>
      <c r="L463" s="18"/>
      <c r="M463" s="18"/>
      <c r="N463" s="18"/>
      <c r="O463" s="18"/>
      <c r="P463" s="23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2"/>
      <c r="AC463" s="18"/>
      <c r="AD463" s="18"/>
      <c r="AE463" s="18"/>
      <c r="AF463" s="18"/>
      <c r="AG463" s="28"/>
      <c r="AH463" s="28"/>
    </row>
    <row r="464" spans="1:34" x14ac:dyDescent="0.3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4"/>
      <c r="L464" s="20"/>
      <c r="M464" s="20"/>
      <c r="N464" s="20"/>
      <c r="O464" s="20"/>
      <c r="P464" s="25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3"/>
      <c r="AC464" s="20"/>
      <c r="AD464" s="20"/>
      <c r="AE464" s="20"/>
      <c r="AF464" s="20"/>
      <c r="AG464" s="28"/>
      <c r="AH464" s="28"/>
    </row>
    <row r="465" spans="1:34" x14ac:dyDescent="0.3">
      <c r="A465" s="18"/>
      <c r="B465" s="18"/>
      <c r="C465" s="18"/>
      <c r="D465" s="18"/>
      <c r="E465" s="18"/>
      <c r="F465" s="18"/>
      <c r="G465" s="18"/>
      <c r="H465" s="18"/>
      <c r="I465" s="19"/>
      <c r="J465" s="18"/>
      <c r="K465" s="22"/>
      <c r="L465" s="18"/>
      <c r="M465" s="18"/>
      <c r="N465" s="18"/>
      <c r="O465" s="18"/>
      <c r="P465" s="23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2"/>
      <c r="AC465" s="18"/>
      <c r="AD465" s="18"/>
      <c r="AE465" s="18"/>
      <c r="AF465" s="18"/>
      <c r="AG465" s="28"/>
      <c r="AH465" s="28"/>
    </row>
    <row r="466" spans="1:34" x14ac:dyDescent="0.3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4"/>
      <c r="L466" s="20"/>
      <c r="M466" s="20"/>
      <c r="N466" s="20"/>
      <c r="O466" s="20"/>
      <c r="P466" s="25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3"/>
      <c r="AC466" s="20"/>
      <c r="AD466" s="20"/>
      <c r="AE466" s="20"/>
      <c r="AF466" s="20"/>
      <c r="AG466" s="28"/>
      <c r="AH466" s="28"/>
    </row>
    <row r="467" spans="1:34" x14ac:dyDescent="0.3">
      <c r="A467" s="18"/>
      <c r="B467" s="18"/>
      <c r="C467" s="18"/>
      <c r="D467" s="18"/>
      <c r="E467" s="18"/>
      <c r="F467" s="18"/>
      <c r="G467" s="18"/>
      <c r="H467" s="18"/>
      <c r="I467" s="19"/>
      <c r="J467" s="18"/>
      <c r="K467" s="22"/>
      <c r="L467" s="18"/>
      <c r="M467" s="18"/>
      <c r="N467" s="18"/>
      <c r="O467" s="18"/>
      <c r="P467" s="23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2"/>
      <c r="AC467" s="18"/>
      <c r="AD467" s="18"/>
      <c r="AE467" s="18"/>
      <c r="AF467" s="18"/>
      <c r="AG467" s="28"/>
      <c r="AH467" s="28"/>
    </row>
    <row r="468" spans="1:34" x14ac:dyDescent="0.3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4"/>
      <c r="L468" s="20"/>
      <c r="M468" s="20"/>
      <c r="N468" s="20"/>
      <c r="O468" s="20"/>
      <c r="P468" s="25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3"/>
      <c r="AC468" s="20"/>
      <c r="AD468" s="20"/>
      <c r="AE468" s="20"/>
      <c r="AF468" s="20"/>
      <c r="AG468" s="28"/>
      <c r="AH468" s="28"/>
    </row>
    <row r="469" spans="1:34" x14ac:dyDescent="0.3">
      <c r="A469" s="18"/>
      <c r="B469" s="18"/>
      <c r="C469" s="18"/>
      <c r="D469" s="18"/>
      <c r="E469" s="18"/>
      <c r="F469" s="18"/>
      <c r="G469" s="18"/>
      <c r="H469" s="18"/>
      <c r="I469" s="19"/>
      <c r="J469" s="18"/>
      <c r="K469" s="22"/>
      <c r="L469" s="18"/>
      <c r="M469" s="18"/>
      <c r="N469" s="18"/>
      <c r="O469" s="18"/>
      <c r="P469" s="23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2"/>
      <c r="AC469" s="18"/>
      <c r="AD469" s="18"/>
      <c r="AE469" s="18"/>
      <c r="AF469" s="18"/>
      <c r="AG469" s="28"/>
      <c r="AH469" s="28"/>
    </row>
    <row r="470" spans="1:34" x14ac:dyDescent="0.3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4"/>
      <c r="L470" s="20"/>
      <c r="M470" s="20"/>
      <c r="N470" s="20"/>
      <c r="O470" s="20"/>
      <c r="P470" s="25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3"/>
      <c r="AC470" s="20"/>
      <c r="AD470" s="20"/>
      <c r="AE470" s="20"/>
      <c r="AF470" s="20"/>
      <c r="AG470" s="28"/>
      <c r="AH470" s="28"/>
    </row>
    <row r="471" spans="1:34" x14ac:dyDescent="0.3">
      <c r="A471" s="18"/>
      <c r="B471" s="18"/>
      <c r="C471" s="18"/>
      <c r="D471" s="18"/>
      <c r="E471" s="18"/>
      <c r="F471" s="18"/>
      <c r="G471" s="18"/>
      <c r="H471" s="18"/>
      <c r="I471" s="19"/>
      <c r="J471" s="18"/>
      <c r="K471" s="22"/>
      <c r="L471" s="18"/>
      <c r="M471" s="18"/>
      <c r="N471" s="18"/>
      <c r="O471" s="18"/>
      <c r="P471" s="23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2"/>
      <c r="AC471" s="18"/>
      <c r="AD471" s="18"/>
      <c r="AE471" s="18"/>
      <c r="AF471" s="18"/>
      <c r="AG471" s="28"/>
      <c r="AH471" s="28"/>
    </row>
    <row r="472" spans="1:34" x14ac:dyDescent="0.3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4"/>
      <c r="L472" s="20"/>
      <c r="M472" s="20"/>
      <c r="N472" s="20"/>
      <c r="O472" s="20"/>
      <c r="P472" s="25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3"/>
      <c r="AC472" s="20"/>
      <c r="AD472" s="20"/>
      <c r="AE472" s="20"/>
      <c r="AF472" s="20"/>
      <c r="AG472" s="28"/>
      <c r="AH472" s="28"/>
    </row>
    <row r="473" spans="1:34" x14ac:dyDescent="0.3">
      <c r="A473" s="18"/>
      <c r="B473" s="18"/>
      <c r="C473" s="18"/>
      <c r="D473" s="18"/>
      <c r="E473" s="18"/>
      <c r="F473" s="18"/>
      <c r="G473" s="18"/>
      <c r="H473" s="18"/>
      <c r="I473" s="19"/>
      <c r="J473" s="18"/>
      <c r="K473" s="22"/>
      <c r="L473" s="18"/>
      <c r="M473" s="18"/>
      <c r="N473" s="18"/>
      <c r="O473" s="18"/>
      <c r="P473" s="23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2"/>
      <c r="AC473" s="18"/>
      <c r="AD473" s="18"/>
      <c r="AE473" s="18"/>
      <c r="AF473" s="18"/>
      <c r="AG473" s="28"/>
      <c r="AH473" s="28"/>
    </row>
    <row r="474" spans="1:34" x14ac:dyDescent="0.3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4"/>
      <c r="L474" s="20"/>
      <c r="M474" s="20"/>
      <c r="N474" s="20"/>
      <c r="O474" s="20"/>
      <c r="P474" s="25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3"/>
      <c r="AC474" s="20"/>
      <c r="AD474" s="20"/>
      <c r="AE474" s="20"/>
      <c r="AF474" s="20"/>
      <c r="AG474" s="28"/>
      <c r="AH474" s="28"/>
    </row>
    <row r="475" spans="1:34" x14ac:dyDescent="0.3">
      <c r="A475" s="18"/>
      <c r="B475" s="18"/>
      <c r="C475" s="18"/>
      <c r="D475" s="18"/>
      <c r="E475" s="18"/>
      <c r="F475" s="18"/>
      <c r="G475" s="18"/>
      <c r="H475" s="18"/>
      <c r="I475" s="19"/>
      <c r="J475" s="18"/>
      <c r="K475" s="22"/>
      <c r="L475" s="18"/>
      <c r="M475" s="18"/>
      <c r="N475" s="18"/>
      <c r="O475" s="18"/>
      <c r="P475" s="23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2"/>
      <c r="AC475" s="18"/>
      <c r="AD475" s="18"/>
      <c r="AE475" s="18"/>
      <c r="AF475" s="18"/>
      <c r="AG475" s="28"/>
      <c r="AH475" s="28"/>
    </row>
    <row r="476" spans="1:34" x14ac:dyDescent="0.3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4"/>
      <c r="L476" s="20"/>
      <c r="M476" s="20"/>
      <c r="N476" s="20"/>
      <c r="O476" s="20"/>
      <c r="P476" s="25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3"/>
      <c r="AC476" s="20"/>
      <c r="AD476" s="20"/>
      <c r="AE476" s="20"/>
      <c r="AF476" s="20"/>
      <c r="AG476" s="28"/>
      <c r="AH476" s="28"/>
    </row>
    <row r="477" spans="1:34" x14ac:dyDescent="0.3">
      <c r="A477" s="18"/>
      <c r="B477" s="18"/>
      <c r="C477" s="18"/>
      <c r="D477" s="18"/>
      <c r="E477" s="18"/>
      <c r="F477" s="18"/>
      <c r="G477" s="18"/>
      <c r="H477" s="18"/>
      <c r="I477" s="19"/>
      <c r="J477" s="18"/>
      <c r="K477" s="22"/>
      <c r="L477" s="18"/>
      <c r="M477" s="18"/>
      <c r="N477" s="18"/>
      <c r="O477" s="18"/>
      <c r="P477" s="23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2"/>
      <c r="AC477" s="18"/>
      <c r="AD477" s="18"/>
      <c r="AE477" s="18"/>
      <c r="AF477" s="18"/>
      <c r="AG477" s="28"/>
      <c r="AH477" s="28"/>
    </row>
    <row r="478" spans="1:34" x14ac:dyDescent="0.3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4"/>
      <c r="L478" s="20"/>
      <c r="M478" s="20"/>
      <c r="N478" s="20"/>
      <c r="O478" s="20"/>
      <c r="P478" s="25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3"/>
      <c r="AC478" s="20"/>
      <c r="AD478" s="20"/>
      <c r="AE478" s="20"/>
      <c r="AF478" s="20"/>
      <c r="AG478" s="28"/>
      <c r="AH478" s="28"/>
    </row>
    <row r="479" spans="1:34" x14ac:dyDescent="0.3">
      <c r="A479" s="18"/>
      <c r="B479" s="18"/>
      <c r="C479" s="18"/>
      <c r="D479" s="18"/>
      <c r="E479" s="18"/>
      <c r="F479" s="18"/>
      <c r="G479" s="18"/>
      <c r="H479" s="18"/>
      <c r="I479" s="19"/>
      <c r="J479" s="18"/>
      <c r="K479" s="22"/>
      <c r="L479" s="18"/>
      <c r="M479" s="18"/>
      <c r="N479" s="18"/>
      <c r="O479" s="18"/>
      <c r="P479" s="23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2"/>
      <c r="AC479" s="18"/>
      <c r="AD479" s="18"/>
      <c r="AE479" s="18"/>
      <c r="AF479" s="18"/>
      <c r="AG479" s="28"/>
      <c r="AH479" s="28"/>
    </row>
    <row r="480" spans="1:34" x14ac:dyDescent="0.3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4"/>
      <c r="L480" s="20"/>
      <c r="M480" s="20"/>
      <c r="N480" s="20"/>
      <c r="O480" s="20"/>
      <c r="P480" s="25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3"/>
      <c r="AC480" s="20"/>
      <c r="AD480" s="20"/>
      <c r="AE480" s="20"/>
      <c r="AF480" s="20"/>
      <c r="AG480" s="28"/>
      <c r="AH480" s="28"/>
    </row>
    <row r="481" spans="1:34" x14ac:dyDescent="0.3">
      <c r="A481" s="18"/>
      <c r="B481" s="18"/>
      <c r="C481" s="18"/>
      <c r="D481" s="18"/>
      <c r="E481" s="18"/>
      <c r="F481" s="18"/>
      <c r="G481" s="18"/>
      <c r="H481" s="18"/>
      <c r="I481" s="19"/>
      <c r="J481" s="18"/>
      <c r="K481" s="22"/>
      <c r="L481" s="18"/>
      <c r="M481" s="18"/>
      <c r="N481" s="18"/>
      <c r="O481" s="18"/>
      <c r="P481" s="23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2"/>
      <c r="AC481" s="18"/>
      <c r="AD481" s="18"/>
      <c r="AE481" s="18"/>
      <c r="AF481" s="18"/>
      <c r="AG481" s="28"/>
      <c r="AH481" s="28"/>
    </row>
    <row r="482" spans="1:34" x14ac:dyDescent="0.3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4"/>
      <c r="L482" s="20"/>
      <c r="M482" s="20"/>
      <c r="N482" s="20"/>
      <c r="O482" s="20"/>
      <c r="P482" s="25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3"/>
      <c r="AC482" s="20"/>
      <c r="AD482" s="20"/>
      <c r="AE482" s="20"/>
      <c r="AF482" s="20"/>
      <c r="AG482" s="28"/>
      <c r="AH482" s="28"/>
    </row>
    <row r="483" spans="1:34" x14ac:dyDescent="0.3">
      <c r="A483" s="18"/>
      <c r="B483" s="18"/>
      <c r="C483" s="18"/>
      <c r="D483" s="18"/>
      <c r="E483" s="18"/>
      <c r="F483" s="18"/>
      <c r="G483" s="18"/>
      <c r="H483" s="18"/>
      <c r="I483" s="19"/>
      <c r="J483" s="18"/>
      <c r="K483" s="22"/>
      <c r="L483" s="18"/>
      <c r="M483" s="18"/>
      <c r="N483" s="18"/>
      <c r="O483" s="18"/>
      <c r="P483" s="23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2"/>
      <c r="AC483" s="18"/>
      <c r="AD483" s="18"/>
      <c r="AE483" s="18"/>
      <c r="AF483" s="18"/>
      <c r="AG483" s="28"/>
      <c r="AH483" s="28"/>
    </row>
    <row r="484" spans="1:34" x14ac:dyDescent="0.3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4"/>
      <c r="L484" s="20"/>
      <c r="M484" s="20"/>
      <c r="N484" s="20"/>
      <c r="O484" s="20"/>
      <c r="P484" s="25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3"/>
      <c r="AC484" s="20"/>
      <c r="AD484" s="20"/>
      <c r="AE484" s="20"/>
      <c r="AF484" s="20"/>
      <c r="AG484" s="28"/>
      <c r="AH484" s="28"/>
    </row>
    <row r="485" spans="1:34" x14ac:dyDescent="0.3">
      <c r="A485" s="18"/>
      <c r="B485" s="18"/>
      <c r="C485" s="18"/>
      <c r="D485" s="18"/>
      <c r="E485" s="18"/>
      <c r="F485" s="18"/>
      <c r="G485" s="18"/>
      <c r="H485" s="18"/>
      <c r="I485" s="19"/>
      <c r="J485" s="18"/>
      <c r="K485" s="22"/>
      <c r="L485" s="18"/>
      <c r="M485" s="18"/>
      <c r="N485" s="18"/>
      <c r="O485" s="18"/>
      <c r="P485" s="23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2"/>
      <c r="AC485" s="18"/>
      <c r="AD485" s="18"/>
      <c r="AE485" s="18"/>
      <c r="AF485" s="18"/>
      <c r="AG485" s="28"/>
      <c r="AH485" s="28"/>
    </row>
    <row r="486" spans="1:34" x14ac:dyDescent="0.3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4"/>
      <c r="L486" s="20"/>
      <c r="M486" s="20"/>
      <c r="N486" s="20"/>
      <c r="O486" s="20"/>
      <c r="P486" s="25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3"/>
      <c r="AC486" s="20"/>
      <c r="AD486" s="20"/>
      <c r="AE486" s="20"/>
      <c r="AF486" s="20"/>
      <c r="AG486" s="28"/>
      <c r="AH486" s="28"/>
    </row>
    <row r="487" spans="1:34" x14ac:dyDescent="0.3">
      <c r="A487" s="18"/>
      <c r="B487" s="18"/>
      <c r="C487" s="18"/>
      <c r="D487" s="18"/>
      <c r="E487" s="18"/>
      <c r="F487" s="18"/>
      <c r="G487" s="18"/>
      <c r="H487" s="18"/>
      <c r="I487" s="19"/>
      <c r="J487" s="18"/>
      <c r="K487" s="22"/>
      <c r="L487" s="18"/>
      <c r="M487" s="18"/>
      <c r="N487" s="18"/>
      <c r="O487" s="18"/>
      <c r="P487" s="23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2"/>
      <c r="AC487" s="18"/>
      <c r="AD487" s="18"/>
      <c r="AE487" s="18"/>
      <c r="AF487" s="18"/>
      <c r="AG487" s="28"/>
      <c r="AH487" s="28"/>
    </row>
    <row r="488" spans="1:34" x14ac:dyDescent="0.3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4"/>
      <c r="L488" s="20"/>
      <c r="M488" s="20"/>
      <c r="N488" s="20"/>
      <c r="O488" s="20"/>
      <c r="P488" s="25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3"/>
      <c r="AC488" s="20"/>
      <c r="AD488" s="20"/>
      <c r="AE488" s="20"/>
      <c r="AF488" s="20"/>
      <c r="AG488" s="28"/>
      <c r="AH488" s="28"/>
    </row>
    <row r="489" spans="1:34" x14ac:dyDescent="0.3">
      <c r="A489" s="18"/>
      <c r="B489" s="18"/>
      <c r="C489" s="18"/>
      <c r="D489" s="18"/>
      <c r="E489" s="18"/>
      <c r="F489" s="18"/>
      <c r="G489" s="18"/>
      <c r="H489" s="18"/>
      <c r="I489" s="19"/>
      <c r="J489" s="18"/>
      <c r="K489" s="22"/>
      <c r="L489" s="18"/>
      <c r="M489" s="18"/>
      <c r="N489" s="18"/>
      <c r="O489" s="18"/>
      <c r="P489" s="23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2"/>
      <c r="AC489" s="18"/>
      <c r="AD489" s="18"/>
      <c r="AE489" s="18"/>
      <c r="AF489" s="18"/>
      <c r="AG489" s="28"/>
      <c r="AH489" s="28"/>
    </row>
    <row r="490" spans="1:34" x14ac:dyDescent="0.3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4"/>
      <c r="L490" s="20"/>
      <c r="M490" s="20"/>
      <c r="N490" s="20"/>
      <c r="O490" s="20"/>
      <c r="P490" s="25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3"/>
      <c r="AC490" s="20"/>
      <c r="AD490" s="20"/>
      <c r="AE490" s="20"/>
      <c r="AF490" s="20"/>
      <c r="AG490" s="28"/>
      <c r="AH490" s="28"/>
    </row>
    <row r="491" spans="1:34" x14ac:dyDescent="0.3">
      <c r="A491" s="18"/>
      <c r="B491" s="18"/>
      <c r="C491" s="18"/>
      <c r="D491" s="18"/>
      <c r="E491" s="18"/>
      <c r="F491" s="18"/>
      <c r="G491" s="18"/>
      <c r="H491" s="18"/>
      <c r="I491" s="19"/>
      <c r="J491" s="18"/>
      <c r="K491" s="22"/>
      <c r="L491" s="18"/>
      <c r="M491" s="18"/>
      <c r="N491" s="18"/>
      <c r="O491" s="18"/>
      <c r="P491" s="23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2"/>
      <c r="AC491" s="18"/>
      <c r="AD491" s="18"/>
      <c r="AE491" s="18"/>
      <c r="AF491" s="18"/>
      <c r="AG491" s="28"/>
      <c r="AH491" s="28"/>
    </row>
    <row r="492" spans="1:34" x14ac:dyDescent="0.3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4"/>
      <c r="L492" s="20"/>
      <c r="M492" s="20"/>
      <c r="N492" s="20"/>
      <c r="O492" s="20"/>
      <c r="P492" s="25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3"/>
      <c r="AC492" s="20"/>
      <c r="AD492" s="20"/>
      <c r="AE492" s="20"/>
      <c r="AF492" s="20"/>
      <c r="AG492" s="28"/>
      <c r="AH492" s="28"/>
    </row>
    <row r="493" spans="1:34" x14ac:dyDescent="0.3">
      <c r="A493" s="18"/>
      <c r="B493" s="18"/>
      <c r="C493" s="18"/>
      <c r="D493" s="18"/>
      <c r="E493" s="18"/>
      <c r="F493" s="18"/>
      <c r="G493" s="18"/>
      <c r="H493" s="18"/>
      <c r="I493" s="19"/>
      <c r="J493" s="18"/>
      <c r="K493" s="22"/>
      <c r="L493" s="18"/>
      <c r="M493" s="18"/>
      <c r="N493" s="18"/>
      <c r="O493" s="18"/>
      <c r="P493" s="23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2"/>
      <c r="AC493" s="18"/>
      <c r="AD493" s="18"/>
      <c r="AE493" s="18"/>
      <c r="AF493" s="18"/>
      <c r="AG493" s="28"/>
      <c r="AH493" s="28"/>
    </row>
    <row r="494" spans="1:34" x14ac:dyDescent="0.3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4"/>
      <c r="L494" s="20"/>
      <c r="M494" s="20"/>
      <c r="N494" s="20"/>
      <c r="O494" s="20"/>
      <c r="P494" s="25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3"/>
      <c r="AC494" s="20"/>
      <c r="AD494" s="20"/>
      <c r="AE494" s="20"/>
      <c r="AF494" s="20"/>
      <c r="AG494" s="28"/>
      <c r="AH494" s="28"/>
    </row>
    <row r="495" spans="1:34" x14ac:dyDescent="0.3">
      <c r="A495" s="18"/>
      <c r="B495" s="18"/>
      <c r="C495" s="18"/>
      <c r="D495" s="18"/>
      <c r="E495" s="18"/>
      <c r="F495" s="18"/>
      <c r="G495" s="18"/>
      <c r="H495" s="18"/>
      <c r="I495" s="19"/>
      <c r="J495" s="18"/>
      <c r="K495" s="22"/>
      <c r="L495" s="18"/>
      <c r="M495" s="18"/>
      <c r="N495" s="18"/>
      <c r="O495" s="18"/>
      <c r="P495" s="23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2"/>
      <c r="AC495" s="18"/>
      <c r="AD495" s="18"/>
      <c r="AE495" s="18"/>
      <c r="AF495" s="18"/>
      <c r="AG495" s="28"/>
      <c r="AH495" s="28"/>
    </row>
    <row r="496" spans="1:34" x14ac:dyDescent="0.3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4"/>
      <c r="L496" s="20"/>
      <c r="M496" s="20"/>
      <c r="N496" s="20"/>
      <c r="O496" s="20"/>
      <c r="P496" s="25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3"/>
      <c r="AC496" s="20"/>
      <c r="AD496" s="20"/>
      <c r="AE496" s="20"/>
      <c r="AF496" s="20"/>
      <c r="AG496" s="28"/>
      <c r="AH496" s="28"/>
    </row>
    <row r="497" spans="1:34" x14ac:dyDescent="0.3">
      <c r="A497" s="18"/>
      <c r="B497" s="18"/>
      <c r="C497" s="18"/>
      <c r="D497" s="18"/>
      <c r="E497" s="18"/>
      <c r="F497" s="18"/>
      <c r="G497" s="18"/>
      <c r="H497" s="18"/>
      <c r="I497" s="19"/>
      <c r="J497" s="18"/>
      <c r="K497" s="22"/>
      <c r="L497" s="18"/>
      <c r="M497" s="18"/>
      <c r="N497" s="18"/>
      <c r="O497" s="18"/>
      <c r="P497" s="23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2"/>
      <c r="AC497" s="18"/>
      <c r="AD497" s="18"/>
      <c r="AE497" s="18"/>
      <c r="AF497" s="18"/>
      <c r="AG497" s="28"/>
      <c r="AH497" s="28"/>
    </row>
    <row r="498" spans="1:34" x14ac:dyDescent="0.3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4"/>
      <c r="L498" s="20"/>
      <c r="M498" s="20"/>
      <c r="N498" s="20"/>
      <c r="O498" s="20"/>
      <c r="P498" s="25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3"/>
      <c r="AC498" s="20"/>
      <c r="AD498" s="20"/>
      <c r="AE498" s="20"/>
      <c r="AF498" s="20"/>
      <c r="AG498" s="28"/>
      <c r="AH498" s="28"/>
    </row>
    <row r="499" spans="1:34" x14ac:dyDescent="0.3">
      <c r="A499" s="18"/>
      <c r="B499" s="18"/>
      <c r="C499" s="18"/>
      <c r="D499" s="18"/>
      <c r="E499" s="18"/>
      <c r="F499" s="18"/>
      <c r="G499" s="18"/>
      <c r="H499" s="18"/>
      <c r="I499" s="19"/>
      <c r="J499" s="18"/>
      <c r="K499" s="22"/>
      <c r="L499" s="18"/>
      <c r="M499" s="18"/>
      <c r="N499" s="18"/>
      <c r="O499" s="18"/>
      <c r="P499" s="23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2"/>
      <c r="AC499" s="18"/>
      <c r="AD499" s="18"/>
      <c r="AE499" s="18"/>
      <c r="AF499" s="18"/>
      <c r="AG499" s="28"/>
      <c r="AH499" s="28"/>
    </row>
    <row r="500" spans="1:34" x14ac:dyDescent="0.3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4"/>
      <c r="L500" s="20"/>
      <c r="M500" s="20"/>
      <c r="N500" s="20"/>
      <c r="O500" s="20"/>
      <c r="P500" s="25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3"/>
      <c r="AC500" s="20"/>
      <c r="AD500" s="20"/>
      <c r="AE500" s="20"/>
      <c r="AF500" s="20"/>
      <c r="AG500" s="28"/>
      <c r="AH500" s="28"/>
    </row>
    <row r="501" spans="1:34" x14ac:dyDescent="0.3">
      <c r="A501" s="18"/>
      <c r="B501" s="18"/>
      <c r="C501" s="18"/>
      <c r="D501" s="18"/>
      <c r="E501" s="18"/>
      <c r="F501" s="18"/>
      <c r="G501" s="18"/>
      <c r="H501" s="18"/>
      <c r="I501" s="19"/>
      <c r="J501" s="18"/>
      <c r="K501" s="22"/>
      <c r="L501" s="18"/>
      <c r="M501" s="18"/>
      <c r="N501" s="18"/>
      <c r="O501" s="18"/>
      <c r="P501" s="23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2"/>
      <c r="AC501" s="18"/>
      <c r="AD501" s="18"/>
      <c r="AE501" s="18"/>
      <c r="AF501" s="18"/>
      <c r="AG501" s="28"/>
      <c r="AH501" s="28"/>
    </row>
    <row r="502" spans="1:34" x14ac:dyDescent="0.3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4"/>
      <c r="L502" s="20"/>
      <c r="M502" s="20"/>
      <c r="N502" s="20"/>
      <c r="O502" s="20"/>
      <c r="P502" s="25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3"/>
      <c r="AC502" s="20"/>
      <c r="AD502" s="20"/>
      <c r="AE502" s="20"/>
      <c r="AF502" s="20"/>
      <c r="AG502" s="28"/>
      <c r="AH502" s="28"/>
    </row>
    <row r="503" spans="1:34" x14ac:dyDescent="0.3">
      <c r="A503" s="18"/>
      <c r="B503" s="18"/>
      <c r="C503" s="18"/>
      <c r="D503" s="18"/>
      <c r="E503" s="18"/>
      <c r="F503" s="18"/>
      <c r="G503" s="18"/>
      <c r="H503" s="18"/>
      <c r="I503" s="19"/>
      <c r="J503" s="18"/>
      <c r="K503" s="22"/>
      <c r="L503" s="18"/>
      <c r="M503" s="18"/>
      <c r="N503" s="18"/>
      <c r="O503" s="18"/>
      <c r="P503" s="23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2"/>
      <c r="AC503" s="18"/>
      <c r="AD503" s="18"/>
      <c r="AE503" s="18"/>
      <c r="AF503" s="18"/>
      <c r="AG503" s="28"/>
      <c r="AH503" s="28"/>
    </row>
    <row r="504" spans="1:34" x14ac:dyDescent="0.3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4"/>
      <c r="L504" s="20"/>
      <c r="M504" s="20"/>
      <c r="N504" s="20"/>
      <c r="O504" s="20"/>
      <c r="P504" s="25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3"/>
      <c r="AC504" s="20"/>
      <c r="AD504" s="20"/>
      <c r="AE504" s="20"/>
      <c r="AF504" s="20"/>
      <c r="AG504" s="28"/>
      <c r="AH504" s="28"/>
    </row>
    <row r="505" spans="1:34" x14ac:dyDescent="0.3">
      <c r="A505" s="18"/>
      <c r="B505" s="18"/>
      <c r="C505" s="18"/>
      <c r="D505" s="18"/>
      <c r="E505" s="18"/>
      <c r="F505" s="18"/>
      <c r="G505" s="18"/>
      <c r="H505" s="18"/>
      <c r="I505" s="19"/>
      <c r="J505" s="18"/>
      <c r="K505" s="22"/>
      <c r="L505" s="18"/>
      <c r="M505" s="18"/>
      <c r="N505" s="18"/>
      <c r="O505" s="18"/>
      <c r="P505" s="23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2"/>
      <c r="AC505" s="18"/>
      <c r="AD505" s="18"/>
      <c r="AE505" s="18"/>
      <c r="AF505" s="18"/>
      <c r="AG505" s="28"/>
      <c r="AH505" s="28"/>
    </row>
    <row r="506" spans="1:34" x14ac:dyDescent="0.3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4"/>
      <c r="L506" s="20"/>
      <c r="M506" s="20"/>
      <c r="N506" s="20"/>
      <c r="O506" s="20"/>
      <c r="P506" s="25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3"/>
      <c r="AC506" s="20"/>
      <c r="AD506" s="20"/>
      <c r="AE506" s="20"/>
      <c r="AF506" s="20"/>
      <c r="AG506" s="28"/>
      <c r="AH506" s="28"/>
    </row>
    <row r="507" spans="1:34" x14ac:dyDescent="0.3">
      <c r="A507" s="18"/>
      <c r="B507" s="18"/>
      <c r="C507" s="18"/>
      <c r="D507" s="18"/>
      <c r="E507" s="18"/>
      <c r="F507" s="18"/>
      <c r="G507" s="18"/>
      <c r="H507" s="18"/>
      <c r="I507" s="19"/>
      <c r="J507" s="18"/>
      <c r="K507" s="22"/>
      <c r="L507" s="18"/>
      <c r="M507" s="18"/>
      <c r="N507" s="18"/>
      <c r="O507" s="18"/>
      <c r="P507" s="23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2"/>
      <c r="AC507" s="18"/>
      <c r="AD507" s="18"/>
      <c r="AE507" s="18"/>
      <c r="AF507" s="18"/>
      <c r="AG507" s="28"/>
      <c r="AH507" s="28"/>
    </row>
    <row r="508" spans="1:34" x14ac:dyDescent="0.3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4"/>
      <c r="L508" s="20"/>
      <c r="M508" s="20"/>
      <c r="N508" s="20"/>
      <c r="O508" s="20"/>
      <c r="P508" s="25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3"/>
      <c r="AC508" s="20"/>
      <c r="AD508" s="20"/>
      <c r="AE508" s="20"/>
      <c r="AF508" s="20"/>
      <c r="AG508" s="28"/>
      <c r="AH508" s="28"/>
    </row>
    <row r="509" spans="1:34" x14ac:dyDescent="0.3">
      <c r="A509" s="18"/>
      <c r="B509" s="18"/>
      <c r="C509" s="18"/>
      <c r="D509" s="18"/>
      <c r="E509" s="18"/>
      <c r="F509" s="18"/>
      <c r="G509" s="18"/>
      <c r="H509" s="18"/>
      <c r="I509" s="19"/>
      <c r="J509" s="18"/>
      <c r="K509" s="22"/>
      <c r="L509" s="18"/>
      <c r="M509" s="18"/>
      <c r="N509" s="18"/>
      <c r="O509" s="18"/>
      <c r="P509" s="23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2"/>
      <c r="AC509" s="18"/>
      <c r="AD509" s="18"/>
      <c r="AE509" s="18"/>
      <c r="AF509" s="18"/>
      <c r="AG509" s="28"/>
      <c r="AH509" s="28"/>
    </row>
    <row r="510" spans="1:34" x14ac:dyDescent="0.3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4"/>
      <c r="L510" s="20"/>
      <c r="M510" s="20"/>
      <c r="N510" s="20"/>
      <c r="O510" s="20"/>
      <c r="P510" s="25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3"/>
      <c r="AC510" s="20"/>
      <c r="AD510" s="20"/>
      <c r="AE510" s="20"/>
      <c r="AF510" s="20"/>
      <c r="AG510" s="28"/>
      <c r="AH510" s="28"/>
    </row>
    <row r="511" spans="1:34" x14ac:dyDescent="0.3">
      <c r="A511" s="18"/>
      <c r="B511" s="18"/>
      <c r="C511" s="18"/>
      <c r="D511" s="18"/>
      <c r="E511" s="18"/>
      <c r="F511" s="18"/>
      <c r="G511" s="18"/>
      <c r="H511" s="18"/>
      <c r="I511" s="19"/>
      <c r="J511" s="18"/>
      <c r="K511" s="22"/>
      <c r="L511" s="18"/>
      <c r="M511" s="18"/>
      <c r="N511" s="18"/>
      <c r="O511" s="18"/>
      <c r="P511" s="23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2"/>
      <c r="AC511" s="18"/>
      <c r="AD511" s="18"/>
      <c r="AE511" s="18"/>
      <c r="AF511" s="18"/>
      <c r="AG511" s="28"/>
      <c r="AH511" s="28"/>
    </row>
    <row r="512" spans="1:34" x14ac:dyDescent="0.3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4"/>
      <c r="L512" s="20"/>
      <c r="M512" s="20"/>
      <c r="N512" s="20"/>
      <c r="O512" s="20"/>
      <c r="P512" s="25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3"/>
      <c r="AC512" s="20"/>
      <c r="AD512" s="20"/>
      <c r="AE512" s="20"/>
      <c r="AF512" s="20"/>
      <c r="AG512" s="28"/>
      <c r="AH512" s="28"/>
    </row>
    <row r="513" spans="1:34" x14ac:dyDescent="0.3">
      <c r="A513" s="18"/>
      <c r="B513" s="18"/>
      <c r="C513" s="18"/>
      <c r="D513" s="18"/>
      <c r="E513" s="18"/>
      <c r="F513" s="18"/>
      <c r="G513" s="18"/>
      <c r="H513" s="18"/>
      <c r="I513" s="19"/>
      <c r="J513" s="18"/>
      <c r="K513" s="22"/>
      <c r="L513" s="18"/>
      <c r="M513" s="18"/>
      <c r="N513" s="18"/>
      <c r="O513" s="18"/>
      <c r="P513" s="23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2"/>
      <c r="AC513" s="18"/>
      <c r="AD513" s="18"/>
      <c r="AE513" s="18"/>
      <c r="AF513" s="18"/>
      <c r="AG513" s="28"/>
      <c r="AH513" s="28"/>
    </row>
    <row r="514" spans="1:34" x14ac:dyDescent="0.3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4"/>
      <c r="L514" s="20"/>
      <c r="M514" s="20"/>
      <c r="N514" s="20"/>
      <c r="O514" s="20"/>
      <c r="P514" s="25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3"/>
      <c r="AC514" s="20"/>
      <c r="AD514" s="20"/>
      <c r="AE514" s="20"/>
      <c r="AF514" s="20"/>
      <c r="AG514" s="28"/>
      <c r="AH514" s="28"/>
    </row>
    <row r="515" spans="1:34" x14ac:dyDescent="0.3">
      <c r="A515" s="18"/>
      <c r="B515" s="18"/>
      <c r="C515" s="18"/>
      <c r="D515" s="18"/>
      <c r="E515" s="18"/>
      <c r="F515" s="18"/>
      <c r="G515" s="18"/>
      <c r="H515" s="18"/>
      <c r="I515" s="19"/>
      <c r="J515" s="18"/>
      <c r="K515" s="22"/>
      <c r="L515" s="18"/>
      <c r="M515" s="18"/>
      <c r="N515" s="18"/>
      <c r="O515" s="18"/>
      <c r="P515" s="23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2"/>
      <c r="AC515" s="18"/>
      <c r="AD515" s="18"/>
      <c r="AE515" s="18"/>
      <c r="AF515" s="18"/>
      <c r="AG515" s="28"/>
      <c r="AH515" s="28"/>
    </row>
    <row r="516" spans="1:34" x14ac:dyDescent="0.3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4"/>
      <c r="L516" s="20"/>
      <c r="M516" s="20"/>
      <c r="N516" s="20"/>
      <c r="O516" s="20"/>
      <c r="P516" s="25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3"/>
      <c r="AC516" s="20"/>
      <c r="AD516" s="20"/>
      <c r="AE516" s="20"/>
      <c r="AF516" s="20"/>
      <c r="AG516" s="28"/>
      <c r="AH516" s="28"/>
    </row>
    <row r="517" spans="1:34" x14ac:dyDescent="0.3">
      <c r="A517" s="18"/>
      <c r="B517" s="18"/>
      <c r="C517" s="18"/>
      <c r="D517" s="18"/>
      <c r="E517" s="18"/>
      <c r="F517" s="18"/>
      <c r="G517" s="18"/>
      <c r="H517" s="18"/>
      <c r="I517" s="19"/>
      <c r="J517" s="18"/>
      <c r="K517" s="22"/>
      <c r="L517" s="18"/>
      <c r="M517" s="18"/>
      <c r="N517" s="18"/>
      <c r="O517" s="18"/>
      <c r="P517" s="23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2"/>
      <c r="AC517" s="18"/>
      <c r="AD517" s="18"/>
      <c r="AE517" s="18"/>
      <c r="AF517" s="18"/>
      <c r="AG517" s="28"/>
      <c r="AH517" s="28"/>
    </row>
    <row r="518" spans="1:34" x14ac:dyDescent="0.3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4"/>
      <c r="L518" s="20"/>
      <c r="M518" s="20"/>
      <c r="N518" s="20"/>
      <c r="O518" s="20"/>
      <c r="P518" s="25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3"/>
      <c r="AC518" s="20"/>
      <c r="AD518" s="20"/>
      <c r="AE518" s="20"/>
      <c r="AF518" s="20"/>
      <c r="AG518" s="28"/>
      <c r="AH518" s="28"/>
    </row>
    <row r="519" spans="1:34" x14ac:dyDescent="0.3">
      <c r="A519" s="18"/>
      <c r="B519" s="18"/>
      <c r="C519" s="18"/>
      <c r="D519" s="18"/>
      <c r="E519" s="18"/>
      <c r="F519" s="18"/>
      <c r="G519" s="18"/>
      <c r="H519" s="18"/>
      <c r="I519" s="19"/>
      <c r="J519" s="18"/>
      <c r="K519" s="22"/>
      <c r="L519" s="18"/>
      <c r="M519" s="18"/>
      <c r="N519" s="18"/>
      <c r="O519" s="18"/>
      <c r="P519" s="23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2"/>
      <c r="AC519" s="18"/>
      <c r="AD519" s="18"/>
      <c r="AE519" s="18"/>
      <c r="AF519" s="18"/>
      <c r="AG519" s="28"/>
      <c r="AH519" s="28"/>
    </row>
    <row r="520" spans="1:34" x14ac:dyDescent="0.3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4"/>
      <c r="L520" s="20"/>
      <c r="M520" s="20"/>
      <c r="N520" s="20"/>
      <c r="O520" s="20"/>
      <c r="P520" s="25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3"/>
      <c r="AC520" s="20"/>
      <c r="AD520" s="20"/>
      <c r="AE520" s="20"/>
      <c r="AF520" s="20"/>
      <c r="AG520" s="28"/>
      <c r="AH520" s="28"/>
    </row>
    <row r="521" spans="1:34" x14ac:dyDescent="0.3">
      <c r="A521" s="18"/>
      <c r="B521" s="18"/>
      <c r="C521" s="18"/>
      <c r="D521" s="18"/>
      <c r="E521" s="18"/>
      <c r="F521" s="18"/>
      <c r="G521" s="18"/>
      <c r="H521" s="18"/>
      <c r="I521" s="19"/>
      <c r="J521" s="18"/>
      <c r="K521" s="22"/>
      <c r="L521" s="18"/>
      <c r="M521" s="18"/>
      <c r="N521" s="18"/>
      <c r="O521" s="18"/>
      <c r="P521" s="23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2"/>
      <c r="AC521" s="18"/>
      <c r="AD521" s="18"/>
      <c r="AE521" s="18"/>
      <c r="AF521" s="18"/>
      <c r="AG521" s="28"/>
      <c r="AH521" s="28"/>
    </row>
    <row r="522" spans="1:34" x14ac:dyDescent="0.3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4"/>
      <c r="L522" s="20"/>
      <c r="M522" s="20"/>
      <c r="N522" s="20"/>
      <c r="O522" s="20"/>
      <c r="P522" s="25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3"/>
      <c r="AC522" s="20"/>
      <c r="AD522" s="20"/>
      <c r="AE522" s="20"/>
      <c r="AF522" s="20"/>
      <c r="AG522" s="28"/>
      <c r="AH522" s="28"/>
    </row>
    <row r="523" spans="1:34" x14ac:dyDescent="0.3">
      <c r="A523" s="18"/>
      <c r="B523" s="18"/>
      <c r="C523" s="18"/>
      <c r="D523" s="18"/>
      <c r="E523" s="18"/>
      <c r="F523" s="18"/>
      <c r="G523" s="18"/>
      <c r="H523" s="18"/>
      <c r="I523" s="19"/>
      <c r="J523" s="18"/>
      <c r="K523" s="22"/>
      <c r="L523" s="18"/>
      <c r="M523" s="18"/>
      <c r="N523" s="18"/>
      <c r="O523" s="18"/>
      <c r="P523" s="23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2"/>
      <c r="AC523" s="18"/>
      <c r="AD523" s="18"/>
      <c r="AE523" s="18"/>
      <c r="AF523" s="18"/>
      <c r="AG523" s="28"/>
      <c r="AH523" s="28"/>
    </row>
    <row r="524" spans="1:34" x14ac:dyDescent="0.3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4"/>
      <c r="L524" s="20"/>
      <c r="M524" s="20"/>
      <c r="N524" s="20"/>
      <c r="O524" s="20"/>
      <c r="P524" s="25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3"/>
      <c r="AC524" s="20"/>
      <c r="AD524" s="20"/>
      <c r="AE524" s="20"/>
      <c r="AF524" s="20"/>
      <c r="AG524" s="28"/>
      <c r="AH524" s="28"/>
    </row>
    <row r="525" spans="1:34" x14ac:dyDescent="0.3">
      <c r="A525" s="18"/>
      <c r="B525" s="18"/>
      <c r="C525" s="18"/>
      <c r="D525" s="18"/>
      <c r="E525" s="18"/>
      <c r="F525" s="18"/>
      <c r="G525" s="18"/>
      <c r="H525" s="18"/>
      <c r="I525" s="19"/>
      <c r="J525" s="18"/>
      <c r="K525" s="22"/>
      <c r="L525" s="18"/>
      <c r="M525" s="18"/>
      <c r="N525" s="18"/>
      <c r="O525" s="18"/>
      <c r="P525" s="23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2"/>
      <c r="AC525" s="18"/>
      <c r="AD525" s="18"/>
      <c r="AE525" s="18"/>
      <c r="AF525" s="18"/>
      <c r="AG525" s="28"/>
      <c r="AH525" s="28"/>
    </row>
    <row r="526" spans="1:34" x14ac:dyDescent="0.3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4"/>
      <c r="L526" s="20"/>
      <c r="M526" s="20"/>
      <c r="N526" s="20"/>
      <c r="O526" s="20"/>
      <c r="P526" s="25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3"/>
      <c r="AC526" s="20"/>
      <c r="AD526" s="20"/>
      <c r="AE526" s="20"/>
      <c r="AF526" s="20"/>
      <c r="AG526" s="28"/>
      <c r="AH526" s="28"/>
    </row>
    <row r="527" spans="1:34" x14ac:dyDescent="0.3">
      <c r="A527" s="18"/>
      <c r="B527" s="18"/>
      <c r="C527" s="18"/>
      <c r="D527" s="18"/>
      <c r="E527" s="18"/>
      <c r="F527" s="18"/>
      <c r="G527" s="18"/>
      <c r="H527" s="18"/>
      <c r="I527" s="19"/>
      <c r="J527" s="18"/>
      <c r="K527" s="22"/>
      <c r="L527" s="18"/>
      <c r="M527" s="18"/>
      <c r="N527" s="18"/>
      <c r="O527" s="18"/>
      <c r="P527" s="23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2"/>
      <c r="AC527" s="18"/>
      <c r="AD527" s="18"/>
      <c r="AE527" s="18"/>
      <c r="AF527" s="18"/>
      <c r="AG527" s="28"/>
      <c r="AH527" s="28"/>
    </row>
    <row r="528" spans="1:34" x14ac:dyDescent="0.3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4"/>
      <c r="L528" s="20"/>
      <c r="M528" s="20"/>
      <c r="N528" s="20"/>
      <c r="O528" s="20"/>
      <c r="P528" s="25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3"/>
      <c r="AC528" s="20"/>
      <c r="AD528" s="20"/>
      <c r="AE528" s="20"/>
      <c r="AF528" s="20"/>
      <c r="AG528" s="28"/>
      <c r="AH528" s="28"/>
    </row>
    <row r="529" spans="1:34" x14ac:dyDescent="0.3">
      <c r="A529" s="18"/>
      <c r="B529" s="18"/>
      <c r="C529" s="18"/>
      <c r="D529" s="18"/>
      <c r="E529" s="18"/>
      <c r="F529" s="18"/>
      <c r="G529" s="18"/>
      <c r="H529" s="18"/>
      <c r="I529" s="19"/>
      <c r="J529" s="18"/>
      <c r="K529" s="22"/>
      <c r="L529" s="18"/>
      <c r="M529" s="18"/>
      <c r="N529" s="18"/>
      <c r="O529" s="18"/>
      <c r="P529" s="23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2"/>
      <c r="AC529" s="18"/>
      <c r="AD529" s="18"/>
      <c r="AE529" s="18"/>
      <c r="AF529" s="18"/>
      <c r="AG529" s="28"/>
      <c r="AH529" s="28"/>
    </row>
    <row r="530" spans="1:34" x14ac:dyDescent="0.3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4"/>
      <c r="L530" s="20"/>
      <c r="M530" s="20"/>
      <c r="N530" s="20"/>
      <c r="O530" s="20"/>
      <c r="P530" s="25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3"/>
      <c r="AC530" s="20"/>
      <c r="AD530" s="20"/>
      <c r="AE530" s="20"/>
      <c r="AF530" s="20"/>
      <c r="AG530" s="28"/>
      <c r="AH530" s="28"/>
    </row>
    <row r="531" spans="1:34" x14ac:dyDescent="0.3">
      <c r="A531" s="18"/>
      <c r="B531" s="18"/>
      <c r="C531" s="18"/>
      <c r="D531" s="18"/>
      <c r="E531" s="18"/>
      <c r="F531" s="18"/>
      <c r="G531" s="18"/>
      <c r="H531" s="18"/>
      <c r="I531" s="19"/>
      <c r="J531" s="18"/>
      <c r="K531" s="22"/>
      <c r="L531" s="18"/>
      <c r="M531" s="18"/>
      <c r="N531" s="18"/>
      <c r="O531" s="18"/>
      <c r="P531" s="23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2"/>
      <c r="AC531" s="18"/>
      <c r="AD531" s="18"/>
      <c r="AE531" s="18"/>
      <c r="AF531" s="18"/>
      <c r="AG531" s="28"/>
      <c r="AH531" s="28"/>
    </row>
    <row r="532" spans="1:34" x14ac:dyDescent="0.3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4"/>
      <c r="L532" s="20"/>
      <c r="M532" s="20"/>
      <c r="N532" s="20"/>
      <c r="O532" s="20"/>
      <c r="P532" s="25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3"/>
      <c r="AC532" s="20"/>
      <c r="AD532" s="20"/>
      <c r="AE532" s="20"/>
      <c r="AF532" s="20"/>
      <c r="AG532" s="28"/>
      <c r="AH532" s="28"/>
    </row>
    <row r="533" spans="1:34" x14ac:dyDescent="0.3">
      <c r="A533" s="18"/>
      <c r="B533" s="18"/>
      <c r="C533" s="18"/>
      <c r="D533" s="18"/>
      <c r="E533" s="18"/>
      <c r="F533" s="18"/>
      <c r="G533" s="18"/>
      <c r="H533" s="18"/>
      <c r="I533" s="19"/>
      <c r="J533" s="18"/>
      <c r="K533" s="22"/>
      <c r="L533" s="18"/>
      <c r="M533" s="18"/>
      <c r="N533" s="18"/>
      <c r="O533" s="18"/>
      <c r="P533" s="23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2"/>
      <c r="AC533" s="18"/>
      <c r="AD533" s="18"/>
      <c r="AE533" s="18"/>
      <c r="AF533" s="18"/>
      <c r="AG533" s="28"/>
      <c r="AH533" s="28"/>
    </row>
    <row r="534" spans="1:34" x14ac:dyDescent="0.3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4"/>
      <c r="L534" s="20"/>
      <c r="M534" s="20"/>
      <c r="N534" s="20"/>
      <c r="O534" s="20"/>
      <c r="P534" s="25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3"/>
      <c r="AC534" s="20"/>
      <c r="AD534" s="20"/>
      <c r="AE534" s="20"/>
      <c r="AF534" s="20"/>
      <c r="AG534" s="28"/>
      <c r="AH534" s="28"/>
    </row>
    <row r="535" spans="1:34" x14ac:dyDescent="0.3">
      <c r="A535" s="18"/>
      <c r="B535" s="18"/>
      <c r="C535" s="18"/>
      <c r="D535" s="18"/>
      <c r="E535" s="18"/>
      <c r="F535" s="18"/>
      <c r="G535" s="18"/>
      <c r="H535" s="18"/>
      <c r="I535" s="19"/>
      <c r="J535" s="18"/>
      <c r="K535" s="22"/>
      <c r="L535" s="18"/>
      <c r="M535" s="18"/>
      <c r="N535" s="18"/>
      <c r="O535" s="18"/>
      <c r="P535" s="23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2"/>
      <c r="AC535" s="18"/>
      <c r="AD535" s="18"/>
      <c r="AE535" s="18"/>
      <c r="AF535" s="18"/>
      <c r="AG535" s="28"/>
      <c r="AH535" s="28"/>
    </row>
    <row r="536" spans="1:34" x14ac:dyDescent="0.3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4"/>
      <c r="L536" s="20"/>
      <c r="M536" s="20"/>
      <c r="N536" s="20"/>
      <c r="O536" s="20"/>
      <c r="P536" s="25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3"/>
      <c r="AC536" s="20"/>
      <c r="AD536" s="20"/>
      <c r="AE536" s="20"/>
      <c r="AF536" s="20"/>
      <c r="AG536" s="28"/>
      <c r="AH536" s="28"/>
    </row>
    <row r="537" spans="1:34" x14ac:dyDescent="0.3">
      <c r="A537" s="18"/>
      <c r="B537" s="18"/>
      <c r="C537" s="18"/>
      <c r="D537" s="18"/>
      <c r="E537" s="18"/>
      <c r="F537" s="18"/>
      <c r="G537" s="18"/>
      <c r="H537" s="18"/>
      <c r="I537" s="19"/>
      <c r="J537" s="18"/>
      <c r="K537" s="22"/>
      <c r="L537" s="18"/>
      <c r="M537" s="18"/>
      <c r="N537" s="18"/>
      <c r="O537" s="18"/>
      <c r="P537" s="23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2"/>
      <c r="AC537" s="18"/>
      <c r="AD537" s="18"/>
      <c r="AE537" s="18"/>
      <c r="AF537" s="18"/>
      <c r="AG537" s="28"/>
      <c r="AH537" s="28"/>
    </row>
    <row r="538" spans="1:34" x14ac:dyDescent="0.3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4"/>
      <c r="L538" s="20"/>
      <c r="M538" s="20"/>
      <c r="N538" s="20"/>
      <c r="O538" s="20"/>
      <c r="P538" s="25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3"/>
      <c r="AC538" s="20"/>
      <c r="AD538" s="20"/>
      <c r="AE538" s="20"/>
      <c r="AF538" s="20"/>
      <c r="AG538" s="28"/>
      <c r="AH538" s="28"/>
    </row>
    <row r="539" spans="1:34" x14ac:dyDescent="0.3">
      <c r="A539" s="18"/>
      <c r="B539" s="18"/>
      <c r="C539" s="18"/>
      <c r="D539" s="18"/>
      <c r="E539" s="18"/>
      <c r="F539" s="18"/>
      <c r="G539" s="18"/>
      <c r="H539" s="18"/>
      <c r="I539" s="19"/>
      <c r="J539" s="18"/>
      <c r="K539" s="22"/>
      <c r="L539" s="18"/>
      <c r="M539" s="18"/>
      <c r="N539" s="18"/>
      <c r="O539" s="18"/>
      <c r="P539" s="23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2"/>
      <c r="AC539" s="18"/>
      <c r="AD539" s="18"/>
      <c r="AE539" s="18"/>
      <c r="AF539" s="18"/>
      <c r="AG539" s="28"/>
      <c r="AH539" s="28"/>
    </row>
    <row r="540" spans="1:34" x14ac:dyDescent="0.3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4"/>
      <c r="L540" s="20"/>
      <c r="M540" s="20"/>
      <c r="N540" s="20"/>
      <c r="O540" s="20"/>
      <c r="P540" s="25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3"/>
      <c r="AC540" s="20"/>
      <c r="AD540" s="20"/>
      <c r="AE540" s="20"/>
      <c r="AF540" s="20"/>
      <c r="AG540" s="28"/>
      <c r="AH540" s="28"/>
    </row>
    <row r="541" spans="1:34" x14ac:dyDescent="0.3">
      <c r="A541" s="18"/>
      <c r="B541" s="18"/>
      <c r="C541" s="18"/>
      <c r="D541" s="18"/>
      <c r="E541" s="18"/>
      <c r="F541" s="18"/>
      <c r="G541" s="18"/>
      <c r="H541" s="18"/>
      <c r="I541" s="19"/>
      <c r="J541" s="18"/>
      <c r="K541" s="22"/>
      <c r="L541" s="18"/>
      <c r="M541" s="18"/>
      <c r="N541" s="18"/>
      <c r="O541" s="18"/>
      <c r="P541" s="23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2"/>
      <c r="AC541" s="18"/>
      <c r="AD541" s="18"/>
      <c r="AE541" s="18"/>
      <c r="AF541" s="18"/>
      <c r="AG541" s="28"/>
      <c r="AH541" s="28"/>
    </row>
    <row r="542" spans="1:34" x14ac:dyDescent="0.3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4"/>
      <c r="L542" s="20"/>
      <c r="M542" s="20"/>
      <c r="N542" s="20"/>
      <c r="O542" s="20"/>
      <c r="P542" s="25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3"/>
      <c r="AC542" s="20"/>
      <c r="AD542" s="20"/>
      <c r="AE542" s="20"/>
      <c r="AF542" s="20"/>
      <c r="AG542" s="28"/>
      <c r="AH542" s="28"/>
    </row>
    <row r="543" spans="1:34" x14ac:dyDescent="0.3">
      <c r="A543" s="18"/>
      <c r="B543" s="18"/>
      <c r="C543" s="18"/>
      <c r="D543" s="18"/>
      <c r="E543" s="18"/>
      <c r="F543" s="18"/>
      <c r="G543" s="18"/>
      <c r="H543" s="18"/>
      <c r="I543" s="19"/>
      <c r="J543" s="18"/>
      <c r="K543" s="22"/>
      <c r="L543" s="18"/>
      <c r="M543" s="18"/>
      <c r="N543" s="18"/>
      <c r="O543" s="18"/>
      <c r="P543" s="23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2"/>
      <c r="AC543" s="18"/>
      <c r="AD543" s="18"/>
      <c r="AE543" s="18"/>
      <c r="AF543" s="18"/>
      <c r="AG543" s="28"/>
      <c r="AH543" s="28"/>
    </row>
    <row r="544" spans="1:34" x14ac:dyDescent="0.3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4"/>
      <c r="L544" s="20"/>
      <c r="M544" s="20"/>
      <c r="N544" s="20"/>
      <c r="O544" s="20"/>
      <c r="P544" s="25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3"/>
      <c r="AC544" s="20"/>
      <c r="AD544" s="20"/>
      <c r="AE544" s="20"/>
      <c r="AF544" s="20"/>
      <c r="AG544" s="28"/>
      <c r="AH544" s="28"/>
    </row>
    <row r="545" spans="1:34" x14ac:dyDescent="0.3">
      <c r="A545" s="18"/>
      <c r="B545" s="18"/>
      <c r="C545" s="18"/>
      <c r="D545" s="18"/>
      <c r="E545" s="18"/>
      <c r="F545" s="18"/>
      <c r="G545" s="18"/>
      <c r="H545" s="18"/>
      <c r="I545" s="19"/>
      <c r="J545" s="18"/>
      <c r="K545" s="22"/>
      <c r="L545" s="18"/>
      <c r="M545" s="18"/>
      <c r="N545" s="18"/>
      <c r="O545" s="18"/>
      <c r="P545" s="23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2"/>
      <c r="AC545" s="18"/>
      <c r="AD545" s="18"/>
      <c r="AE545" s="18"/>
      <c r="AF545" s="18"/>
      <c r="AG545" s="28"/>
      <c r="AH545" s="28"/>
    </row>
    <row r="546" spans="1:34" x14ac:dyDescent="0.3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4"/>
      <c r="L546" s="20"/>
      <c r="M546" s="20"/>
      <c r="N546" s="20"/>
      <c r="O546" s="20"/>
      <c r="P546" s="25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3"/>
      <c r="AC546" s="20"/>
      <c r="AD546" s="20"/>
      <c r="AE546" s="20"/>
      <c r="AF546" s="20"/>
      <c r="AG546" s="28"/>
      <c r="AH546" s="28"/>
    </row>
    <row r="547" spans="1:34" x14ac:dyDescent="0.3">
      <c r="A547" s="18"/>
      <c r="B547" s="18"/>
      <c r="C547" s="18"/>
      <c r="D547" s="18"/>
      <c r="E547" s="18"/>
      <c r="F547" s="18"/>
      <c r="G547" s="18"/>
      <c r="H547" s="18"/>
      <c r="I547" s="19"/>
      <c r="J547" s="18"/>
      <c r="K547" s="22"/>
      <c r="L547" s="18"/>
      <c r="M547" s="18"/>
      <c r="N547" s="18"/>
      <c r="O547" s="18"/>
      <c r="P547" s="23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2"/>
      <c r="AC547" s="18"/>
      <c r="AD547" s="18"/>
      <c r="AE547" s="18"/>
      <c r="AF547" s="18"/>
      <c r="AG547" s="28"/>
      <c r="AH547" s="28"/>
    </row>
    <row r="548" spans="1:34" x14ac:dyDescent="0.3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4"/>
      <c r="L548" s="20"/>
      <c r="M548" s="20"/>
      <c r="N548" s="20"/>
      <c r="O548" s="20"/>
      <c r="P548" s="25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3"/>
      <c r="AC548" s="20"/>
      <c r="AD548" s="20"/>
      <c r="AE548" s="20"/>
      <c r="AF548" s="20"/>
      <c r="AG548" s="28"/>
      <c r="AH548" s="28"/>
    </row>
    <row r="549" spans="1:34" x14ac:dyDescent="0.3">
      <c r="A549" s="18"/>
      <c r="B549" s="18"/>
      <c r="C549" s="18"/>
      <c r="D549" s="18"/>
      <c r="E549" s="18"/>
      <c r="F549" s="18"/>
      <c r="G549" s="18"/>
      <c r="H549" s="18"/>
      <c r="I549" s="19"/>
      <c r="J549" s="18"/>
      <c r="K549" s="22"/>
      <c r="L549" s="18"/>
      <c r="M549" s="18"/>
      <c r="N549" s="18"/>
      <c r="O549" s="18"/>
      <c r="P549" s="23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2"/>
      <c r="AC549" s="18"/>
      <c r="AD549" s="18"/>
      <c r="AE549" s="18"/>
      <c r="AF549" s="18"/>
      <c r="AG549" s="28"/>
      <c r="AH549" s="28"/>
    </row>
    <row r="550" spans="1:34" x14ac:dyDescent="0.3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4"/>
      <c r="L550" s="20"/>
      <c r="M550" s="20"/>
      <c r="N550" s="20"/>
      <c r="O550" s="20"/>
      <c r="P550" s="25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3"/>
      <c r="AC550" s="20"/>
      <c r="AD550" s="20"/>
      <c r="AE550" s="20"/>
      <c r="AF550" s="20"/>
      <c r="AG550" s="28"/>
      <c r="AH550" s="28"/>
    </row>
    <row r="551" spans="1:34" x14ac:dyDescent="0.3">
      <c r="A551" s="18"/>
      <c r="B551" s="18"/>
      <c r="C551" s="18"/>
      <c r="D551" s="18"/>
      <c r="E551" s="18"/>
      <c r="F551" s="18"/>
      <c r="G551" s="18"/>
      <c r="H551" s="18"/>
      <c r="I551" s="19"/>
      <c r="J551" s="18"/>
      <c r="K551" s="22"/>
      <c r="L551" s="18"/>
      <c r="M551" s="18"/>
      <c r="N551" s="18"/>
      <c r="O551" s="18"/>
      <c r="P551" s="23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2"/>
      <c r="AC551" s="18"/>
      <c r="AD551" s="18"/>
      <c r="AE551" s="18"/>
      <c r="AF551" s="18"/>
      <c r="AG551" s="28"/>
      <c r="AH551" s="28"/>
    </row>
    <row r="552" spans="1:34" x14ac:dyDescent="0.3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4"/>
      <c r="L552" s="20"/>
      <c r="M552" s="20"/>
      <c r="N552" s="20"/>
      <c r="O552" s="20"/>
      <c r="P552" s="25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3"/>
      <c r="AC552" s="20"/>
      <c r="AD552" s="20"/>
      <c r="AE552" s="20"/>
      <c r="AF552" s="20"/>
      <c r="AG552" s="28"/>
      <c r="AH552" s="28"/>
    </row>
    <row r="553" spans="1:34" x14ac:dyDescent="0.3">
      <c r="A553" s="18"/>
      <c r="B553" s="18"/>
      <c r="C553" s="18"/>
      <c r="D553" s="18"/>
      <c r="E553" s="18"/>
      <c r="F553" s="18"/>
      <c r="G553" s="18"/>
      <c r="H553" s="18"/>
      <c r="I553" s="19"/>
      <c r="J553" s="18"/>
      <c r="K553" s="22"/>
      <c r="L553" s="18"/>
      <c r="M553" s="18"/>
      <c r="N553" s="18"/>
      <c r="O553" s="18"/>
      <c r="P553" s="23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2"/>
      <c r="AC553" s="18"/>
      <c r="AD553" s="18"/>
      <c r="AE553" s="18"/>
      <c r="AF553" s="18"/>
      <c r="AG553" s="28"/>
      <c r="AH553" s="28"/>
    </row>
    <row r="554" spans="1:34" x14ac:dyDescent="0.3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4"/>
      <c r="L554" s="20"/>
      <c r="M554" s="20"/>
      <c r="N554" s="20"/>
      <c r="O554" s="20"/>
      <c r="P554" s="25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3"/>
      <c r="AC554" s="20"/>
      <c r="AD554" s="20"/>
      <c r="AE554" s="20"/>
      <c r="AF554" s="20"/>
      <c r="AG554" s="28"/>
      <c r="AH554" s="28"/>
    </row>
    <row r="555" spans="1:34" x14ac:dyDescent="0.3">
      <c r="A555" s="18"/>
      <c r="B555" s="18"/>
      <c r="C555" s="18"/>
      <c r="D555" s="18"/>
      <c r="E555" s="18"/>
      <c r="F555" s="18"/>
      <c r="G555" s="18"/>
      <c r="H555" s="18"/>
      <c r="I555" s="19"/>
      <c r="J555" s="18"/>
      <c r="K555" s="22"/>
      <c r="L555" s="18"/>
      <c r="M555" s="18"/>
      <c r="N555" s="18"/>
      <c r="O555" s="18"/>
      <c r="P555" s="23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2"/>
      <c r="AC555" s="18"/>
      <c r="AD555" s="18"/>
      <c r="AE555" s="18"/>
      <c r="AF555" s="18"/>
      <c r="AG555" s="28"/>
      <c r="AH555" s="28"/>
    </row>
    <row r="556" spans="1:34" x14ac:dyDescent="0.3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4"/>
      <c r="L556" s="20"/>
      <c r="M556" s="20"/>
      <c r="N556" s="20"/>
      <c r="O556" s="20"/>
      <c r="P556" s="25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3"/>
      <c r="AC556" s="20"/>
      <c r="AD556" s="20"/>
      <c r="AE556" s="20"/>
      <c r="AF556" s="20"/>
      <c r="AG556" s="28"/>
      <c r="AH556" s="28"/>
    </row>
    <row r="557" spans="1:34" x14ac:dyDescent="0.3">
      <c r="A557" s="18"/>
      <c r="B557" s="18"/>
      <c r="C557" s="18"/>
      <c r="D557" s="18"/>
      <c r="E557" s="18"/>
      <c r="F557" s="18"/>
      <c r="G557" s="18"/>
      <c r="H557" s="18"/>
      <c r="I557" s="19"/>
      <c r="J557" s="18"/>
      <c r="K557" s="22"/>
      <c r="L557" s="18"/>
      <c r="M557" s="18"/>
      <c r="N557" s="18"/>
      <c r="O557" s="18"/>
      <c r="P557" s="23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2"/>
      <c r="AC557" s="18"/>
      <c r="AD557" s="18"/>
      <c r="AE557" s="18"/>
      <c r="AF557" s="18"/>
      <c r="AG557" s="28"/>
      <c r="AH557" s="28"/>
    </row>
    <row r="558" spans="1:34" x14ac:dyDescent="0.3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4"/>
      <c r="L558" s="20"/>
      <c r="M558" s="20"/>
      <c r="N558" s="20"/>
      <c r="O558" s="20"/>
      <c r="P558" s="25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3"/>
      <c r="AC558" s="20"/>
      <c r="AD558" s="20"/>
      <c r="AE558" s="20"/>
      <c r="AF558" s="20"/>
      <c r="AG558" s="28"/>
      <c r="AH558" s="28"/>
    </row>
    <row r="559" spans="1:34" x14ac:dyDescent="0.3">
      <c r="A559" s="18"/>
      <c r="B559" s="18"/>
      <c r="C559" s="18"/>
      <c r="D559" s="18"/>
      <c r="E559" s="18"/>
      <c r="F559" s="18"/>
      <c r="G559" s="18"/>
      <c r="H559" s="18"/>
      <c r="I559" s="19"/>
      <c r="J559" s="18"/>
      <c r="K559" s="22"/>
      <c r="L559" s="18"/>
      <c r="M559" s="18"/>
      <c r="N559" s="18"/>
      <c r="O559" s="18"/>
      <c r="P559" s="23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2"/>
      <c r="AC559" s="18"/>
      <c r="AD559" s="18"/>
      <c r="AE559" s="18"/>
      <c r="AF559" s="18"/>
      <c r="AG559" s="28"/>
      <c r="AH559" s="28"/>
    </row>
    <row r="560" spans="1:34" x14ac:dyDescent="0.3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4"/>
      <c r="L560" s="20"/>
      <c r="M560" s="20"/>
      <c r="N560" s="20"/>
      <c r="O560" s="20"/>
      <c r="P560" s="25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3"/>
      <c r="AC560" s="20"/>
      <c r="AD560" s="20"/>
      <c r="AE560" s="20"/>
      <c r="AF560" s="20"/>
      <c r="AG560" s="28"/>
      <c r="AH560" s="28"/>
    </row>
    <row r="561" spans="1:34" x14ac:dyDescent="0.3">
      <c r="A561" s="18"/>
      <c r="B561" s="18"/>
      <c r="C561" s="18"/>
      <c r="D561" s="18"/>
      <c r="E561" s="18"/>
      <c r="F561" s="18"/>
      <c r="G561" s="18"/>
      <c r="H561" s="18"/>
      <c r="I561" s="19"/>
      <c r="J561" s="18"/>
      <c r="K561" s="22"/>
      <c r="L561" s="18"/>
      <c r="M561" s="18"/>
      <c r="N561" s="18"/>
      <c r="O561" s="18"/>
      <c r="P561" s="23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2"/>
      <c r="AC561" s="18"/>
      <c r="AD561" s="18"/>
      <c r="AE561" s="18"/>
      <c r="AF561" s="18"/>
      <c r="AG561" s="28"/>
      <c r="AH561" s="28"/>
    </row>
    <row r="562" spans="1:34" x14ac:dyDescent="0.3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4"/>
      <c r="L562" s="20"/>
      <c r="M562" s="20"/>
      <c r="N562" s="20"/>
      <c r="O562" s="20"/>
      <c r="P562" s="25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3"/>
      <c r="AC562" s="20"/>
      <c r="AD562" s="20"/>
      <c r="AE562" s="20"/>
      <c r="AF562" s="20"/>
      <c r="AG562" s="28"/>
      <c r="AH562" s="28"/>
    </row>
    <row r="563" spans="1:34" x14ac:dyDescent="0.3">
      <c r="A563" s="18"/>
      <c r="B563" s="18"/>
      <c r="C563" s="18"/>
      <c r="D563" s="18"/>
      <c r="E563" s="18"/>
      <c r="F563" s="18"/>
      <c r="G563" s="18"/>
      <c r="H563" s="18"/>
      <c r="I563" s="19"/>
      <c r="J563" s="18"/>
      <c r="K563" s="22"/>
      <c r="L563" s="18"/>
      <c r="M563" s="18"/>
      <c r="N563" s="18"/>
      <c r="O563" s="18"/>
      <c r="P563" s="23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2"/>
      <c r="AC563" s="18"/>
      <c r="AD563" s="18"/>
      <c r="AE563" s="18"/>
      <c r="AF563" s="18"/>
      <c r="AG563" s="28"/>
      <c r="AH563" s="28"/>
    </row>
    <row r="564" spans="1:34" x14ac:dyDescent="0.3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4"/>
      <c r="L564" s="20"/>
      <c r="M564" s="20"/>
      <c r="N564" s="20"/>
      <c r="O564" s="20"/>
      <c r="P564" s="25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3"/>
      <c r="AC564" s="20"/>
      <c r="AD564" s="20"/>
      <c r="AE564" s="20"/>
      <c r="AF564" s="20"/>
      <c r="AG564" s="28"/>
      <c r="AH564" s="28"/>
    </row>
    <row r="565" spans="1:34" x14ac:dyDescent="0.3">
      <c r="A565" s="18"/>
      <c r="B565" s="18"/>
      <c r="C565" s="18"/>
      <c r="D565" s="18"/>
      <c r="E565" s="18"/>
      <c r="F565" s="18"/>
      <c r="G565" s="18"/>
      <c r="H565" s="18"/>
      <c r="I565" s="19"/>
      <c r="J565" s="18"/>
      <c r="K565" s="22"/>
      <c r="L565" s="18"/>
      <c r="M565" s="18"/>
      <c r="N565" s="18"/>
      <c r="O565" s="18"/>
      <c r="P565" s="23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2"/>
      <c r="AC565" s="18"/>
      <c r="AD565" s="18"/>
      <c r="AE565" s="18"/>
      <c r="AF565" s="18"/>
      <c r="AG565" s="28"/>
      <c r="AH565" s="28"/>
    </row>
    <row r="566" spans="1:34" x14ac:dyDescent="0.3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4"/>
      <c r="L566" s="20"/>
      <c r="M566" s="20"/>
      <c r="N566" s="20"/>
      <c r="O566" s="20"/>
      <c r="P566" s="25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3"/>
      <c r="AC566" s="20"/>
      <c r="AD566" s="20"/>
      <c r="AE566" s="20"/>
      <c r="AF566" s="20"/>
      <c r="AG566" s="28"/>
      <c r="AH566" s="28"/>
    </row>
    <row r="567" spans="1:34" x14ac:dyDescent="0.3">
      <c r="A567" s="18"/>
      <c r="B567" s="18"/>
      <c r="C567" s="18"/>
      <c r="D567" s="18"/>
      <c r="E567" s="18"/>
      <c r="F567" s="18"/>
      <c r="G567" s="18"/>
      <c r="H567" s="18"/>
      <c r="I567" s="19"/>
      <c r="J567" s="18"/>
      <c r="K567" s="22"/>
      <c r="L567" s="18"/>
      <c r="M567" s="18"/>
      <c r="N567" s="18"/>
      <c r="O567" s="18"/>
      <c r="P567" s="23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2"/>
      <c r="AC567" s="18"/>
      <c r="AD567" s="18"/>
      <c r="AE567" s="18"/>
      <c r="AF567" s="18"/>
      <c r="AG567" s="28"/>
      <c r="AH567" s="28"/>
    </row>
    <row r="568" spans="1:34" x14ac:dyDescent="0.3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4"/>
      <c r="L568" s="20"/>
      <c r="M568" s="20"/>
      <c r="N568" s="20"/>
      <c r="O568" s="20"/>
      <c r="P568" s="25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3"/>
      <c r="AC568" s="20"/>
      <c r="AD568" s="20"/>
      <c r="AE568" s="20"/>
      <c r="AF568" s="20"/>
      <c r="AG568" s="28"/>
      <c r="AH568" s="28"/>
    </row>
    <row r="569" spans="1:34" x14ac:dyDescent="0.3">
      <c r="A569" s="18"/>
      <c r="B569" s="18"/>
      <c r="C569" s="18"/>
      <c r="D569" s="18"/>
      <c r="E569" s="18"/>
      <c r="F569" s="18"/>
      <c r="G569" s="18"/>
      <c r="H569" s="18"/>
      <c r="I569" s="19"/>
      <c r="J569" s="18"/>
      <c r="K569" s="22"/>
      <c r="L569" s="18"/>
      <c r="M569" s="18"/>
      <c r="N569" s="18"/>
      <c r="O569" s="18"/>
      <c r="P569" s="23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2"/>
      <c r="AC569" s="18"/>
      <c r="AD569" s="18"/>
      <c r="AE569" s="18"/>
      <c r="AF569" s="18"/>
      <c r="AG569" s="28"/>
      <c r="AH569" s="28"/>
    </row>
    <row r="570" spans="1:34" x14ac:dyDescent="0.3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4"/>
      <c r="L570" s="20"/>
      <c r="M570" s="20"/>
      <c r="N570" s="20"/>
      <c r="O570" s="20"/>
      <c r="P570" s="25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3"/>
      <c r="AC570" s="20"/>
      <c r="AD570" s="20"/>
      <c r="AE570" s="20"/>
      <c r="AF570" s="20"/>
      <c r="AG570" s="28"/>
      <c r="AH570" s="28"/>
    </row>
    <row r="571" spans="1:34" x14ac:dyDescent="0.3">
      <c r="A571" s="18"/>
      <c r="B571" s="18"/>
      <c r="C571" s="18"/>
      <c r="D571" s="18"/>
      <c r="E571" s="18"/>
      <c r="F571" s="18"/>
      <c r="G571" s="18"/>
      <c r="H571" s="18"/>
      <c r="I571" s="19"/>
      <c r="J571" s="18"/>
      <c r="K571" s="22"/>
      <c r="L571" s="18"/>
      <c r="M571" s="18"/>
      <c r="N571" s="18"/>
      <c r="O571" s="18"/>
      <c r="P571" s="23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2"/>
      <c r="AC571" s="18"/>
      <c r="AD571" s="18"/>
      <c r="AE571" s="18"/>
      <c r="AF571" s="18"/>
      <c r="AG571" s="28"/>
      <c r="AH571" s="28"/>
    </row>
    <row r="572" spans="1:34" x14ac:dyDescent="0.3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4"/>
      <c r="L572" s="20"/>
      <c r="M572" s="20"/>
      <c r="N572" s="20"/>
      <c r="O572" s="20"/>
      <c r="P572" s="25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3"/>
      <c r="AC572" s="20"/>
      <c r="AD572" s="20"/>
      <c r="AE572" s="20"/>
      <c r="AF572" s="20"/>
      <c r="AG572" s="28"/>
      <c r="AH572" s="28"/>
    </row>
    <row r="573" spans="1:34" x14ac:dyDescent="0.3">
      <c r="A573" s="18"/>
      <c r="B573" s="18"/>
      <c r="C573" s="18"/>
      <c r="D573" s="18"/>
      <c r="E573" s="18"/>
      <c r="F573" s="18"/>
      <c r="G573" s="18"/>
      <c r="H573" s="18"/>
      <c r="I573" s="19"/>
      <c r="J573" s="18"/>
      <c r="K573" s="22"/>
      <c r="L573" s="18"/>
      <c r="M573" s="18"/>
      <c r="N573" s="18"/>
      <c r="O573" s="18"/>
      <c r="P573" s="23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2"/>
      <c r="AC573" s="18"/>
      <c r="AD573" s="18"/>
      <c r="AE573" s="18"/>
      <c r="AF573" s="18"/>
      <c r="AG573" s="28"/>
      <c r="AH573" s="28"/>
    </row>
    <row r="574" spans="1:34" x14ac:dyDescent="0.3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4"/>
      <c r="L574" s="20"/>
      <c r="M574" s="20"/>
      <c r="N574" s="20"/>
      <c r="O574" s="20"/>
      <c r="P574" s="25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3"/>
      <c r="AC574" s="20"/>
      <c r="AD574" s="20"/>
      <c r="AE574" s="20"/>
      <c r="AF574" s="20"/>
      <c r="AG574" s="28"/>
      <c r="AH574" s="28"/>
    </row>
    <row r="575" spans="1:34" x14ac:dyDescent="0.3">
      <c r="A575" s="18"/>
      <c r="B575" s="18"/>
      <c r="C575" s="18"/>
      <c r="D575" s="18"/>
      <c r="E575" s="18"/>
      <c r="F575" s="18"/>
      <c r="G575" s="18"/>
      <c r="H575" s="18"/>
      <c r="I575" s="19"/>
      <c r="J575" s="18"/>
      <c r="K575" s="22"/>
      <c r="L575" s="18"/>
      <c r="M575" s="18"/>
      <c r="N575" s="18"/>
      <c r="O575" s="18"/>
      <c r="P575" s="23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2"/>
      <c r="AC575" s="18"/>
      <c r="AD575" s="18"/>
      <c r="AE575" s="18"/>
      <c r="AF575" s="18"/>
      <c r="AG575" s="28"/>
      <c r="AH575" s="28"/>
    </row>
    <row r="576" spans="1:34" x14ac:dyDescent="0.3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4"/>
      <c r="L576" s="20"/>
      <c r="M576" s="20"/>
      <c r="N576" s="20"/>
      <c r="O576" s="20"/>
      <c r="P576" s="25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3"/>
      <c r="AC576" s="20"/>
      <c r="AD576" s="20"/>
      <c r="AE576" s="20"/>
      <c r="AF576" s="20"/>
      <c r="AG576" s="28"/>
      <c r="AH576" s="28"/>
    </row>
    <row r="577" spans="1:34" x14ac:dyDescent="0.3">
      <c r="A577" s="18"/>
      <c r="B577" s="18"/>
      <c r="C577" s="18"/>
      <c r="D577" s="18"/>
      <c r="E577" s="18"/>
      <c r="F577" s="18"/>
      <c r="G577" s="18"/>
      <c r="H577" s="18"/>
      <c r="I577" s="19"/>
      <c r="J577" s="18"/>
      <c r="K577" s="22"/>
      <c r="L577" s="18"/>
      <c r="M577" s="18"/>
      <c r="N577" s="18"/>
      <c r="O577" s="18"/>
      <c r="P577" s="23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2"/>
      <c r="AC577" s="18"/>
      <c r="AD577" s="18"/>
      <c r="AE577" s="18"/>
      <c r="AF577" s="18"/>
      <c r="AG577" s="28"/>
      <c r="AH577" s="28"/>
    </row>
    <row r="578" spans="1:34" x14ac:dyDescent="0.3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4"/>
      <c r="L578" s="20"/>
      <c r="M578" s="20"/>
      <c r="N578" s="20"/>
      <c r="O578" s="20"/>
      <c r="P578" s="25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3"/>
      <c r="AC578" s="20"/>
      <c r="AD578" s="20"/>
      <c r="AE578" s="20"/>
      <c r="AF578" s="20"/>
      <c r="AG578" s="28"/>
      <c r="AH578" s="28"/>
    </row>
    <row r="579" spans="1:34" x14ac:dyDescent="0.3">
      <c r="A579" s="18"/>
      <c r="B579" s="18"/>
      <c r="C579" s="18"/>
      <c r="D579" s="18"/>
      <c r="E579" s="18"/>
      <c r="F579" s="18"/>
      <c r="G579" s="18"/>
      <c r="H579" s="18"/>
      <c r="I579" s="19"/>
      <c r="J579" s="18"/>
      <c r="K579" s="22"/>
      <c r="L579" s="18"/>
      <c r="M579" s="18"/>
      <c r="N579" s="18"/>
      <c r="O579" s="18"/>
      <c r="P579" s="23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2"/>
      <c r="AC579" s="18"/>
      <c r="AD579" s="18"/>
      <c r="AE579" s="18"/>
      <c r="AF579" s="18"/>
      <c r="AG579" s="28"/>
      <c r="AH579" s="28"/>
    </row>
    <row r="580" spans="1:34" x14ac:dyDescent="0.3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4"/>
      <c r="L580" s="20"/>
      <c r="M580" s="20"/>
      <c r="N580" s="20"/>
      <c r="O580" s="20"/>
      <c r="P580" s="25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3"/>
      <c r="AC580" s="20"/>
      <c r="AD580" s="20"/>
      <c r="AE580" s="20"/>
      <c r="AF580" s="20"/>
      <c r="AG580" s="28"/>
      <c r="AH580" s="28"/>
    </row>
    <row r="581" spans="1:34" x14ac:dyDescent="0.3">
      <c r="A581" s="18"/>
      <c r="B581" s="18"/>
      <c r="C581" s="18"/>
      <c r="D581" s="18"/>
      <c r="E581" s="18"/>
      <c r="F581" s="18"/>
      <c r="G581" s="18"/>
      <c r="H581" s="18"/>
      <c r="I581" s="19"/>
      <c r="J581" s="18"/>
      <c r="K581" s="22"/>
      <c r="L581" s="18"/>
      <c r="M581" s="18"/>
      <c r="N581" s="18"/>
      <c r="O581" s="18"/>
      <c r="P581" s="23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2"/>
      <c r="AC581" s="18"/>
      <c r="AD581" s="18"/>
      <c r="AE581" s="18"/>
      <c r="AF581" s="18"/>
      <c r="AG581" s="28"/>
      <c r="AH581" s="28"/>
    </row>
    <row r="582" spans="1:34" x14ac:dyDescent="0.3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4"/>
      <c r="L582" s="20"/>
      <c r="M582" s="20"/>
      <c r="N582" s="20"/>
      <c r="O582" s="20"/>
      <c r="P582" s="25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3"/>
      <c r="AC582" s="20"/>
      <c r="AD582" s="20"/>
      <c r="AE582" s="20"/>
      <c r="AF582" s="20"/>
      <c r="AG582" s="28"/>
      <c r="AH582" s="28"/>
    </row>
    <row r="583" spans="1:34" x14ac:dyDescent="0.3">
      <c r="A583" s="18"/>
      <c r="B583" s="18"/>
      <c r="C583" s="18"/>
      <c r="D583" s="18"/>
      <c r="E583" s="18"/>
      <c r="F583" s="18"/>
      <c r="G583" s="18"/>
      <c r="H583" s="18"/>
      <c r="I583" s="19"/>
      <c r="J583" s="18"/>
      <c r="K583" s="22"/>
      <c r="L583" s="18"/>
      <c r="M583" s="18"/>
      <c r="N583" s="18"/>
      <c r="O583" s="18"/>
      <c r="P583" s="23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2"/>
      <c r="AC583" s="18"/>
      <c r="AD583" s="18"/>
      <c r="AE583" s="18"/>
      <c r="AF583" s="18"/>
      <c r="AG583" s="28"/>
      <c r="AH583" s="28"/>
    </row>
    <row r="584" spans="1:34" x14ac:dyDescent="0.3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4"/>
      <c r="L584" s="20"/>
      <c r="M584" s="20"/>
      <c r="N584" s="20"/>
      <c r="O584" s="20"/>
      <c r="P584" s="25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3"/>
      <c r="AC584" s="20"/>
      <c r="AD584" s="20"/>
      <c r="AE584" s="20"/>
      <c r="AF584" s="20"/>
      <c r="AG584" s="28"/>
      <c r="AH584" s="28"/>
    </row>
    <row r="585" spans="1:34" x14ac:dyDescent="0.3">
      <c r="A585" s="18"/>
      <c r="B585" s="18"/>
      <c r="C585" s="18"/>
      <c r="D585" s="18"/>
      <c r="E585" s="18"/>
      <c r="F585" s="18"/>
      <c r="G585" s="18"/>
      <c r="H585" s="18"/>
      <c r="I585" s="19"/>
      <c r="J585" s="18"/>
      <c r="K585" s="22"/>
      <c r="L585" s="18"/>
      <c r="M585" s="18"/>
      <c r="N585" s="18"/>
      <c r="O585" s="18"/>
      <c r="P585" s="23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2"/>
      <c r="AC585" s="18"/>
      <c r="AD585" s="18"/>
      <c r="AE585" s="18"/>
      <c r="AF585" s="18"/>
      <c r="AG585" s="28"/>
      <c r="AH585" s="28"/>
    </row>
    <row r="586" spans="1:34" x14ac:dyDescent="0.3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4"/>
      <c r="L586" s="20"/>
      <c r="M586" s="20"/>
      <c r="N586" s="20"/>
      <c r="O586" s="20"/>
      <c r="P586" s="25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3"/>
      <c r="AC586" s="20"/>
      <c r="AD586" s="20"/>
      <c r="AE586" s="20"/>
      <c r="AF586" s="20"/>
      <c r="AG586" s="28"/>
      <c r="AH586" s="28"/>
    </row>
    <row r="587" spans="1:34" x14ac:dyDescent="0.3">
      <c r="A587" s="18"/>
      <c r="B587" s="18"/>
      <c r="C587" s="18"/>
      <c r="D587" s="18"/>
      <c r="E587" s="18"/>
      <c r="F587" s="18"/>
      <c r="G587" s="18"/>
      <c r="H587" s="18"/>
      <c r="I587" s="19"/>
      <c r="J587" s="18"/>
      <c r="K587" s="22"/>
      <c r="L587" s="18"/>
      <c r="M587" s="18"/>
      <c r="N587" s="18"/>
      <c r="O587" s="18"/>
      <c r="P587" s="23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2"/>
      <c r="AC587" s="18"/>
      <c r="AD587" s="18"/>
      <c r="AE587" s="18"/>
      <c r="AF587" s="18"/>
      <c r="AG587" s="28"/>
      <c r="AH587" s="28"/>
    </row>
    <row r="588" spans="1:34" x14ac:dyDescent="0.3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4"/>
      <c r="L588" s="20"/>
      <c r="M588" s="20"/>
      <c r="N588" s="20"/>
      <c r="O588" s="20"/>
      <c r="P588" s="25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3"/>
      <c r="AC588" s="20"/>
      <c r="AD588" s="20"/>
      <c r="AE588" s="20"/>
      <c r="AF588" s="20"/>
      <c r="AG588" s="28"/>
      <c r="AH588" s="28"/>
    </row>
    <row r="589" spans="1:34" x14ac:dyDescent="0.3">
      <c r="A589" s="18"/>
      <c r="B589" s="18"/>
      <c r="C589" s="18"/>
      <c r="D589" s="18"/>
      <c r="E589" s="18"/>
      <c r="F589" s="18"/>
      <c r="G589" s="18"/>
      <c r="H589" s="18"/>
      <c r="I589" s="19"/>
      <c r="J589" s="18"/>
      <c r="K589" s="22"/>
      <c r="L589" s="18"/>
      <c r="M589" s="18"/>
      <c r="N589" s="18"/>
      <c r="O589" s="18"/>
      <c r="P589" s="23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2"/>
      <c r="AC589" s="18"/>
      <c r="AD589" s="18"/>
      <c r="AE589" s="18"/>
      <c r="AF589" s="18"/>
      <c r="AG589" s="28"/>
      <c r="AH589" s="28"/>
    </row>
    <row r="590" spans="1:34" x14ac:dyDescent="0.3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4"/>
      <c r="L590" s="20"/>
      <c r="M590" s="20"/>
      <c r="N590" s="20"/>
      <c r="O590" s="20"/>
      <c r="P590" s="25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3"/>
      <c r="AC590" s="20"/>
      <c r="AD590" s="20"/>
      <c r="AE590" s="20"/>
      <c r="AF590" s="20"/>
      <c r="AG590" s="28"/>
      <c r="AH590" s="28"/>
    </row>
    <row r="591" spans="1:34" x14ac:dyDescent="0.3">
      <c r="A591" s="18"/>
      <c r="B591" s="18"/>
      <c r="C591" s="18"/>
      <c r="D591" s="18"/>
      <c r="E591" s="18"/>
      <c r="F591" s="18"/>
      <c r="G591" s="18"/>
      <c r="H591" s="18"/>
      <c r="I591" s="19"/>
      <c r="J591" s="18"/>
      <c r="K591" s="22"/>
      <c r="L591" s="18"/>
      <c r="M591" s="18"/>
      <c r="N591" s="18"/>
      <c r="O591" s="18"/>
      <c r="P591" s="23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2"/>
      <c r="AC591" s="18"/>
      <c r="AD591" s="18"/>
      <c r="AE591" s="18"/>
      <c r="AF591" s="18"/>
      <c r="AG591" s="28"/>
      <c r="AH591" s="28"/>
    </row>
    <row r="592" spans="1:34" x14ac:dyDescent="0.3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4"/>
      <c r="L592" s="20"/>
      <c r="M592" s="20"/>
      <c r="N592" s="20"/>
      <c r="O592" s="20"/>
      <c r="P592" s="25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3"/>
      <c r="AC592" s="20"/>
      <c r="AD592" s="20"/>
      <c r="AE592" s="20"/>
      <c r="AF592" s="20"/>
      <c r="AG592" s="28"/>
      <c r="AH592" s="28"/>
    </row>
    <row r="593" spans="1:34" x14ac:dyDescent="0.3">
      <c r="A593" s="18"/>
      <c r="B593" s="18"/>
      <c r="C593" s="18"/>
      <c r="D593" s="18"/>
      <c r="E593" s="18"/>
      <c r="F593" s="18"/>
      <c r="G593" s="18"/>
      <c r="H593" s="18"/>
      <c r="I593" s="19"/>
      <c r="J593" s="18"/>
      <c r="K593" s="22"/>
      <c r="L593" s="18"/>
      <c r="M593" s="18"/>
      <c r="N593" s="18"/>
      <c r="O593" s="18"/>
      <c r="P593" s="23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2"/>
      <c r="AC593" s="18"/>
      <c r="AD593" s="18"/>
      <c r="AE593" s="18"/>
      <c r="AF593" s="18"/>
      <c r="AG593" s="28"/>
      <c r="AH593" s="28"/>
    </row>
    <row r="594" spans="1:34" x14ac:dyDescent="0.3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4"/>
      <c r="L594" s="20"/>
      <c r="M594" s="20"/>
      <c r="N594" s="20"/>
      <c r="O594" s="20"/>
      <c r="P594" s="25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3"/>
      <c r="AC594" s="20"/>
      <c r="AD594" s="20"/>
      <c r="AE594" s="20"/>
      <c r="AF594" s="20"/>
      <c r="AG594" s="28"/>
      <c r="AH594" s="28"/>
    </row>
    <row r="595" spans="1:34" x14ac:dyDescent="0.3">
      <c r="A595" s="18"/>
      <c r="B595" s="18"/>
      <c r="C595" s="18"/>
      <c r="D595" s="18"/>
      <c r="E595" s="18"/>
      <c r="F595" s="18"/>
      <c r="G595" s="18"/>
      <c r="H595" s="18"/>
      <c r="I595" s="19"/>
      <c r="J595" s="18"/>
      <c r="K595" s="22"/>
      <c r="L595" s="18"/>
      <c r="M595" s="18"/>
      <c r="N595" s="18"/>
      <c r="O595" s="18"/>
      <c r="P595" s="23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2"/>
      <c r="AC595" s="18"/>
      <c r="AD595" s="18"/>
      <c r="AE595" s="18"/>
      <c r="AF595" s="18"/>
      <c r="AG595" s="28"/>
      <c r="AH595" s="28"/>
    </row>
    <row r="596" spans="1:34" x14ac:dyDescent="0.3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4"/>
      <c r="L596" s="20"/>
      <c r="M596" s="20"/>
      <c r="N596" s="20"/>
      <c r="O596" s="20"/>
      <c r="P596" s="25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3"/>
      <c r="AC596" s="20"/>
      <c r="AD596" s="20"/>
      <c r="AE596" s="20"/>
      <c r="AF596" s="20"/>
      <c r="AG596" s="28"/>
      <c r="AH596" s="28"/>
    </row>
    <row r="597" spans="1:34" x14ac:dyDescent="0.3">
      <c r="A597" s="18"/>
      <c r="B597" s="18"/>
      <c r="C597" s="18"/>
      <c r="D597" s="18"/>
      <c r="E597" s="18"/>
      <c r="F597" s="18"/>
      <c r="G597" s="18"/>
      <c r="H597" s="18"/>
      <c r="I597" s="19"/>
      <c r="J597" s="18"/>
      <c r="K597" s="22"/>
      <c r="L597" s="18"/>
      <c r="M597" s="18"/>
      <c r="N597" s="18"/>
      <c r="O597" s="18"/>
      <c r="P597" s="23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2"/>
      <c r="AC597" s="18"/>
      <c r="AD597" s="18"/>
      <c r="AE597" s="18"/>
      <c r="AF597" s="18"/>
      <c r="AG597" s="28"/>
      <c r="AH597" s="28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2021-04-19T15:17:49Z</dcterms:modified>
</cp:coreProperties>
</file>