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9042021\SKU\"/>
    </mc:Choice>
  </mc:AlternateContent>
  <xr:revisionPtr revIDLastSave="0" documentId="13_ncr:1_{B3478367-D51C-4A18-A1D0-33FA6BFF2FB1}" xr6:coauthVersionLast="46" xr6:coauthVersionMax="46" xr10:uidLastSave="{00000000-0000-0000-0000-000000000000}"/>
  <bookViews>
    <workbookView xWindow="-21405" yWindow="1365" windowWidth="13620" windowHeight="5070" tabRatio="541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9" i="1" l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Z3" i="1"/>
  <c r="AD3" i="1"/>
  <c r="AE3" i="1" s="1"/>
  <c r="AG3" i="1"/>
  <c r="AH3" i="1"/>
  <c r="AI3" i="1"/>
  <c r="AK3" i="1"/>
  <c r="Z4" i="1"/>
  <c r="AD4" i="1"/>
  <c r="AE4" i="1" s="1"/>
  <c r="AG4" i="1"/>
  <c r="AH4" i="1"/>
  <c r="AI4" i="1"/>
  <c r="AK4" i="1"/>
  <c r="Z5" i="1"/>
  <c r="AD5" i="1"/>
  <c r="AE5" i="1" s="1"/>
  <c r="AG5" i="1"/>
  <c r="AH5" i="1"/>
  <c r="AI5" i="1"/>
  <c r="AK5" i="1"/>
  <c r="Z6" i="1"/>
  <c r="AD6" i="1"/>
  <c r="AE6" i="1" s="1"/>
  <c r="AG6" i="1"/>
  <c r="AH6" i="1"/>
  <c r="AI6" i="1"/>
  <c r="AK6" i="1"/>
  <c r="Z7" i="1"/>
  <c r="AD7" i="1"/>
  <c r="AE7" i="1" s="1"/>
  <c r="AG7" i="1"/>
  <c r="AH7" i="1"/>
  <c r="AI7" i="1"/>
  <c r="AK7" i="1"/>
  <c r="Z8" i="1"/>
  <c r="AD8" i="1"/>
  <c r="AE8" i="1" s="1"/>
  <c r="AG8" i="1"/>
  <c r="AH8" i="1"/>
  <c r="AI8" i="1"/>
  <c r="AK8" i="1"/>
  <c r="Z9" i="1"/>
  <c r="AD9" i="1"/>
  <c r="AE9" i="1" s="1"/>
  <c r="AG9" i="1"/>
  <c r="AH9" i="1"/>
  <c r="AI9" i="1"/>
  <c r="AK9" i="1"/>
  <c r="Z10" i="1"/>
  <c r="AD10" i="1"/>
  <c r="AE10" i="1" s="1"/>
  <c r="AG10" i="1"/>
  <c r="AH10" i="1"/>
  <c r="AI10" i="1"/>
  <c r="AK10" i="1"/>
  <c r="Z11" i="1"/>
  <c r="AD11" i="1"/>
  <c r="AE11" i="1" s="1"/>
  <c r="AG11" i="1"/>
  <c r="AH11" i="1"/>
  <c r="AI11" i="1"/>
  <c r="AK11" i="1"/>
  <c r="Z12" i="1"/>
  <c r="AD12" i="1"/>
  <c r="AE12" i="1" s="1"/>
  <c r="AG12" i="1"/>
  <c r="AH12" i="1"/>
  <c r="AI12" i="1"/>
  <c r="AK12" i="1"/>
  <c r="Z13" i="1"/>
  <c r="AD13" i="1"/>
  <c r="AE13" i="1" s="1"/>
  <c r="AG13" i="1"/>
  <c r="AH13" i="1"/>
  <c r="AI13" i="1"/>
  <c r="AK13" i="1"/>
  <c r="Z14" i="1"/>
  <c r="AD14" i="1"/>
  <c r="AE14" i="1" s="1"/>
  <c r="AG14" i="1"/>
  <c r="AH14" i="1"/>
  <c r="AI14" i="1"/>
  <c r="AK14" i="1"/>
  <c r="Z15" i="1"/>
  <c r="AD15" i="1"/>
  <c r="AE15" i="1" s="1"/>
  <c r="AG15" i="1"/>
  <c r="AH15" i="1"/>
  <c r="AI15" i="1"/>
  <c r="AK15" i="1"/>
  <c r="Z16" i="1"/>
  <c r="AD16" i="1"/>
  <c r="AE16" i="1" s="1"/>
  <c r="AG16" i="1"/>
  <c r="AH16" i="1"/>
  <c r="AI16" i="1"/>
  <c r="AK16" i="1"/>
  <c r="Z17" i="1"/>
  <c r="AD17" i="1"/>
  <c r="AE17" i="1" s="1"/>
  <c r="AG17" i="1"/>
  <c r="AH17" i="1"/>
  <c r="AI17" i="1"/>
  <c r="AK17" i="1"/>
  <c r="Z18" i="1"/>
  <c r="AD18" i="1"/>
  <c r="AE18" i="1" s="1"/>
  <c r="AG18" i="1"/>
  <c r="AH18" i="1"/>
  <c r="AI18" i="1"/>
  <c r="AK18" i="1"/>
  <c r="Z19" i="1"/>
  <c r="AD19" i="1"/>
  <c r="AE19" i="1" s="1"/>
  <c r="AG19" i="1"/>
  <c r="AH19" i="1"/>
  <c r="AI19" i="1"/>
  <c r="AK19" i="1"/>
  <c r="Z20" i="1"/>
  <c r="AD20" i="1"/>
  <c r="AE20" i="1" s="1"/>
  <c r="AG20" i="1"/>
  <c r="AH20" i="1"/>
  <c r="AI20" i="1"/>
  <c r="AK20" i="1"/>
  <c r="Z21" i="1"/>
  <c r="AD21" i="1"/>
  <c r="AE21" i="1" s="1"/>
  <c r="AG21" i="1"/>
  <c r="AH21" i="1"/>
  <c r="AI21" i="1"/>
  <c r="AK21" i="1"/>
  <c r="Z22" i="1"/>
  <c r="AD22" i="1"/>
  <c r="AE22" i="1" s="1"/>
  <c r="AG22" i="1"/>
  <c r="AH22" i="1"/>
  <c r="AI22" i="1"/>
  <c r="AK22" i="1"/>
  <c r="Z23" i="1"/>
  <c r="AD23" i="1"/>
  <c r="AE23" i="1" s="1"/>
  <c r="AG23" i="1"/>
  <c r="AH23" i="1"/>
  <c r="AI23" i="1"/>
  <c r="AK23" i="1"/>
  <c r="Z24" i="1"/>
  <c r="AD24" i="1"/>
  <c r="AE24" i="1" s="1"/>
  <c r="AG24" i="1"/>
  <c r="AH24" i="1"/>
  <c r="AI24" i="1"/>
  <c r="AK24" i="1"/>
  <c r="Z25" i="1"/>
  <c r="AD25" i="1"/>
  <c r="AE25" i="1" s="1"/>
  <c r="AG25" i="1"/>
  <c r="AH25" i="1"/>
  <c r="AI25" i="1"/>
  <c r="AK25" i="1"/>
  <c r="Z26" i="1"/>
  <c r="AD26" i="1"/>
  <c r="AE26" i="1" s="1"/>
  <c r="AG26" i="1"/>
  <c r="AH26" i="1"/>
  <c r="AI26" i="1"/>
  <c r="AK26" i="1"/>
  <c r="Z27" i="1"/>
  <c r="AD27" i="1"/>
  <c r="AE27" i="1" s="1"/>
  <c r="AG27" i="1"/>
  <c r="AH27" i="1"/>
  <c r="AI27" i="1"/>
  <c r="AK27" i="1"/>
  <c r="Z28" i="1"/>
  <c r="AD28" i="1"/>
  <c r="AE28" i="1" s="1"/>
  <c r="AG28" i="1"/>
  <c r="AH28" i="1"/>
  <c r="AI28" i="1"/>
  <c r="AK28" i="1"/>
  <c r="Z29" i="1"/>
  <c r="AD29" i="1"/>
  <c r="AE29" i="1" s="1"/>
  <c r="AG29" i="1"/>
  <c r="AH29" i="1"/>
  <c r="AI29" i="1"/>
  <c r="AK29" i="1"/>
  <c r="Z30" i="1"/>
  <c r="AD30" i="1"/>
  <c r="AE30" i="1" s="1"/>
  <c r="AG30" i="1"/>
  <c r="AH30" i="1"/>
  <c r="AI30" i="1"/>
  <c r="AK30" i="1"/>
  <c r="Z31" i="1"/>
  <c r="AD31" i="1"/>
  <c r="AE31" i="1" s="1"/>
  <c r="AG31" i="1"/>
  <c r="AH31" i="1"/>
  <c r="AI31" i="1"/>
  <c r="AK31" i="1"/>
  <c r="Z32" i="1"/>
  <c r="AD32" i="1"/>
  <c r="AE32" i="1" s="1"/>
  <c r="AG32" i="1"/>
  <c r="AH32" i="1"/>
  <c r="AI32" i="1"/>
  <c r="AK32" i="1"/>
  <c r="Z33" i="1"/>
  <c r="AD33" i="1"/>
  <c r="AE33" i="1" s="1"/>
  <c r="AG33" i="1"/>
  <c r="AH33" i="1"/>
  <c r="AI33" i="1"/>
  <c r="AK33" i="1"/>
  <c r="Z34" i="1"/>
  <c r="AD34" i="1"/>
  <c r="AE34" i="1" s="1"/>
  <c r="AG34" i="1"/>
  <c r="AH34" i="1"/>
  <c r="AI34" i="1"/>
  <c r="AK34" i="1"/>
  <c r="Z35" i="1"/>
  <c r="AD35" i="1"/>
  <c r="AE35" i="1" s="1"/>
  <c r="AG35" i="1"/>
  <c r="AH35" i="1"/>
  <c r="AI35" i="1"/>
  <c r="AK35" i="1"/>
  <c r="Z36" i="1"/>
  <c r="AD36" i="1"/>
  <c r="AE36" i="1" s="1"/>
  <c r="AG36" i="1"/>
  <c r="AH36" i="1"/>
  <c r="AI36" i="1"/>
  <c r="AK36" i="1"/>
  <c r="Z37" i="1"/>
  <c r="AD37" i="1"/>
  <c r="AE37" i="1" s="1"/>
  <c r="AG37" i="1"/>
  <c r="AH37" i="1"/>
  <c r="AI37" i="1"/>
  <c r="AK37" i="1"/>
  <c r="Z38" i="1"/>
  <c r="AD38" i="1"/>
  <c r="AE38" i="1" s="1"/>
  <c r="AG38" i="1"/>
  <c r="AH38" i="1"/>
  <c r="AI38" i="1"/>
  <c r="AK38" i="1"/>
  <c r="Z39" i="1"/>
  <c r="AD39" i="1"/>
  <c r="AE39" i="1" s="1"/>
  <c r="AG39" i="1"/>
  <c r="AH39" i="1"/>
  <c r="AI39" i="1"/>
  <c r="AK39" i="1"/>
  <c r="Z40" i="1"/>
  <c r="AD40" i="1"/>
  <c r="AE40" i="1" s="1"/>
  <c r="AG40" i="1"/>
  <c r="AH40" i="1"/>
  <c r="AI40" i="1"/>
  <c r="AK40" i="1"/>
  <c r="Z41" i="1"/>
  <c r="AD41" i="1"/>
  <c r="AE41" i="1" s="1"/>
  <c r="AG41" i="1"/>
  <c r="AH41" i="1"/>
  <c r="AI41" i="1"/>
  <c r="AK41" i="1"/>
  <c r="Z42" i="1"/>
  <c r="AD42" i="1"/>
  <c r="AE42" i="1" s="1"/>
  <c r="AG42" i="1"/>
  <c r="AH42" i="1"/>
  <c r="AI42" i="1"/>
  <c r="AK42" i="1"/>
  <c r="Z43" i="1"/>
  <c r="AD43" i="1"/>
  <c r="AE43" i="1" s="1"/>
  <c r="AG43" i="1"/>
  <c r="AH43" i="1"/>
  <c r="AI43" i="1"/>
  <c r="AK43" i="1"/>
  <c r="Z44" i="1"/>
  <c r="AD44" i="1"/>
  <c r="AE44" i="1" s="1"/>
  <c r="AG44" i="1"/>
  <c r="AH44" i="1"/>
  <c r="AI44" i="1"/>
  <c r="AK44" i="1"/>
  <c r="Z45" i="1"/>
  <c r="AD45" i="1"/>
  <c r="AE45" i="1" s="1"/>
  <c r="AG45" i="1"/>
  <c r="AH45" i="1"/>
  <c r="AI45" i="1"/>
  <c r="AK45" i="1"/>
  <c r="Z46" i="1"/>
  <c r="AD46" i="1"/>
  <c r="AE46" i="1" s="1"/>
  <c r="AG46" i="1"/>
  <c r="AH46" i="1"/>
  <c r="AI46" i="1"/>
  <c r="AK46" i="1"/>
  <c r="Z47" i="1"/>
  <c r="AD47" i="1"/>
  <c r="AE47" i="1" s="1"/>
  <c r="AG47" i="1"/>
  <c r="AH47" i="1"/>
  <c r="AI47" i="1"/>
  <c r="AK47" i="1"/>
  <c r="Z48" i="1"/>
  <c r="AD48" i="1"/>
  <c r="AE48" i="1" s="1"/>
  <c r="AG48" i="1"/>
  <c r="AH48" i="1"/>
  <c r="AI48" i="1"/>
  <c r="AK48" i="1"/>
  <c r="Z49" i="1"/>
  <c r="AD49" i="1"/>
  <c r="AE49" i="1" s="1"/>
  <c r="AG49" i="1"/>
  <c r="AH49" i="1"/>
  <c r="AI49" i="1"/>
  <c r="AK49" i="1"/>
  <c r="Z50" i="1"/>
  <c r="AD50" i="1"/>
  <c r="AE50" i="1" s="1"/>
  <c r="AG50" i="1"/>
  <c r="AH50" i="1"/>
  <c r="AI50" i="1"/>
  <c r="AK50" i="1"/>
  <c r="Z51" i="1"/>
  <c r="AD51" i="1"/>
  <c r="AE51" i="1" s="1"/>
  <c r="AG51" i="1"/>
  <c r="AH51" i="1"/>
  <c r="AI51" i="1"/>
  <c r="AK51" i="1"/>
  <c r="Z52" i="1"/>
  <c r="AD52" i="1"/>
  <c r="AE52" i="1" s="1"/>
  <c r="AG52" i="1"/>
  <c r="AH52" i="1"/>
  <c r="AI52" i="1"/>
  <c r="AK52" i="1"/>
  <c r="Z53" i="1"/>
  <c r="AD53" i="1"/>
  <c r="AE53" i="1" s="1"/>
  <c r="AG53" i="1"/>
  <c r="AH53" i="1"/>
  <c r="AI53" i="1"/>
  <c r="AK53" i="1"/>
  <c r="Z54" i="1"/>
  <c r="AD54" i="1"/>
  <c r="AE54" i="1" s="1"/>
  <c r="AG54" i="1"/>
  <c r="AH54" i="1"/>
  <c r="AI54" i="1"/>
  <c r="AK54" i="1"/>
  <c r="Z55" i="1"/>
  <c r="AD55" i="1"/>
  <c r="AE55" i="1" s="1"/>
  <c r="AG55" i="1"/>
  <c r="AH55" i="1"/>
  <c r="AI55" i="1"/>
  <c r="AK55" i="1"/>
  <c r="Z56" i="1"/>
  <c r="AD56" i="1"/>
  <c r="AE56" i="1" s="1"/>
  <c r="AG56" i="1"/>
  <c r="AH56" i="1"/>
  <c r="AI56" i="1"/>
  <c r="AK56" i="1"/>
  <c r="Z57" i="1"/>
  <c r="AD57" i="1"/>
  <c r="AE57" i="1" s="1"/>
  <c r="AG57" i="1"/>
  <c r="AH57" i="1"/>
  <c r="AI57" i="1"/>
  <c r="AK57" i="1"/>
  <c r="Z58" i="1"/>
  <c r="AD58" i="1"/>
  <c r="AE58" i="1" s="1"/>
  <c r="AG58" i="1"/>
  <c r="AH58" i="1"/>
  <c r="AI58" i="1"/>
  <c r="AK58" i="1"/>
  <c r="Z59" i="1"/>
  <c r="AD59" i="1"/>
  <c r="AE59" i="1" s="1"/>
  <c r="AG59" i="1"/>
  <c r="AH59" i="1"/>
  <c r="AI59" i="1"/>
  <c r="AK59" i="1"/>
  <c r="Z60" i="1"/>
  <c r="AD60" i="1"/>
  <c r="AE60" i="1" s="1"/>
  <c r="AG60" i="1"/>
  <c r="AH60" i="1"/>
  <c r="AI60" i="1"/>
  <c r="AK60" i="1"/>
  <c r="Z61" i="1"/>
  <c r="AD61" i="1"/>
  <c r="AE61" i="1" s="1"/>
  <c r="AG61" i="1"/>
  <c r="AH61" i="1"/>
  <c r="AI61" i="1"/>
  <c r="AK61" i="1"/>
  <c r="Z62" i="1"/>
  <c r="AD62" i="1"/>
  <c r="AE62" i="1" s="1"/>
  <c r="AG62" i="1"/>
  <c r="AH62" i="1"/>
  <c r="AI62" i="1"/>
  <c r="AK62" i="1"/>
  <c r="Z63" i="1"/>
  <c r="AD63" i="1"/>
  <c r="AE63" i="1" s="1"/>
  <c r="AG63" i="1"/>
  <c r="AH63" i="1"/>
  <c r="AI63" i="1"/>
  <c r="AK63" i="1"/>
  <c r="Z64" i="1"/>
  <c r="AD64" i="1"/>
  <c r="AE64" i="1" s="1"/>
  <c r="AG64" i="1"/>
  <c r="AH64" i="1"/>
  <c r="AI64" i="1"/>
  <c r="AK64" i="1"/>
  <c r="Z65" i="1"/>
  <c r="AD65" i="1"/>
  <c r="AE65" i="1" s="1"/>
  <c r="AG65" i="1"/>
  <c r="AH65" i="1"/>
  <c r="AI65" i="1"/>
  <c r="AK65" i="1"/>
  <c r="Z66" i="1"/>
  <c r="AD66" i="1"/>
  <c r="AE66" i="1" s="1"/>
  <c r="AG66" i="1"/>
  <c r="AH66" i="1"/>
  <c r="AI66" i="1"/>
  <c r="AK66" i="1"/>
  <c r="Z67" i="1"/>
  <c r="AD67" i="1"/>
  <c r="AE67" i="1" s="1"/>
  <c r="AG67" i="1"/>
  <c r="AH67" i="1"/>
  <c r="AI67" i="1"/>
  <c r="AK67" i="1"/>
  <c r="Z68" i="1"/>
  <c r="AD68" i="1"/>
  <c r="AE68" i="1" s="1"/>
  <c r="AG68" i="1"/>
  <c r="AH68" i="1"/>
  <c r="AI68" i="1"/>
  <c r="AK68" i="1"/>
  <c r="AD2" i="1"/>
  <c r="AK2" i="1" l="1"/>
  <c r="AI2" i="1"/>
  <c r="AH2" i="1"/>
  <c r="AG2" i="1"/>
  <c r="AE2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<sst xmlns="http://schemas.openxmlformats.org/spreadsheetml/2006/main" count="4233" uniqueCount="492">
  <si>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</si>
  <si>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</si>
  <si>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</si>
  <si>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</si>
  <si>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</si>
  <si>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</si>
  <si>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</si>
  <si>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</si>
  <si>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</si>
  <si>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</si>
  <si>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</si>
  <si>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</si>
  <si>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</si>
  <si>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</si>
  <si>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</si>
  <si>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</si>
  <si>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</si>
  <si>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</si>
  <si>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</si>
  <si>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</si>
  <si>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</si>
  <si>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</si>
  <si>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</si>
  <si>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</si>
  <si>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</si>
  <si>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</si>
  <si>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</si>
  <si>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</si>
  <si>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</si>
  <si>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</si>
  <si>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</si>
  <si>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</si>
  <si>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</si>
  <si>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</si>
  <si>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</si>
  <si>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</si>
  <si>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</si>
  <si>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</si>
  <si>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</si>
  <si>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</si>
  <si>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</si>
  <si>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</si>
  <si>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</si>
  <si>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</si>
  <si>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</si>
  <si>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</si>
  <si>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</si>
  <si>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</si>
  <si>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</si>
  <si>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</si>
  <si>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</si>
  <si>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</si>
  <si>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</si>
  <si>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</si>
  <si>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</si>
  <si>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</si>
  <si>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</si>
  <si>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</si>
  <si>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</si>
  <si>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</si>
  <si>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</si>
  <si>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</si>
  <si>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</si>
  <si>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</si>
  <si>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</si>
  <si>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</si>
  <si>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</si>
  <si>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</si>
  <si>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</si>
  <si>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</si>
  <si>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</si>
  <si>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</si>
  <si>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</si>
  <si>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</si>
  <si>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</si>
  <si>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</si>
  <si>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</si>
  <si>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</si>
  <si>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</si>
  <si>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</si>
  <si>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</si>
  <si>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</si>
  <si>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</si>
  <si>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</si>
  <si>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</si>
  <si>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</si>
  <si>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</si>
  <si>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</si>
  <si>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</si>
  <si>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</si>
  <si>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</si>
  <si>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</si>
  <si>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</si>
  <si>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</si>
  <si>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</si>
  <si>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</si>
  <si>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</si>
  <si>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</si>
  <si>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</si>
  <si>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SÍ</t>
  </si>
  <si>
    <t>Pants</t>
  </si>
  <si>
    <t>Ropa Interior Dama</t>
  </si>
  <si>
    <t>BÓXER CON ESTAMPADO DE LETRA</t>
  </si>
  <si>
    <t>BÓXER CON ESTAMPADO DE DIBUJO</t>
  </si>
  <si>
    <t>Mujer</t>
  </si>
  <si>
    <t>boxer, boxers, voxers, calzones, calsones, calzonsillos, calsonsillos, truzas, trusas, calzones hombre, brief QC040832AM , azul, azul marino</t>
  </si>
  <si>
    <t>boxer, boxers, voxers, calzones, calsones, calzonsillos, calsonsillos, truzas, trusas, calzones hombre, brief QC040832BC , blanca, blancas, blanco</t>
  </si>
  <si>
    <t>boxer, boxers, voxers, calzones, calsones, calzonsillos, calsonsillos, truzas, trusas, calzones hombre, brief QC040832GO , gris, grises, oxford, gris oxford</t>
  </si>
  <si>
    <t>boxer, boxers, voxers, calzones, calsones, calzonsillos, calsonsillos, truzas, trusas, calzones hombre, brief QC040832GR , grises, gris</t>
  </si>
  <si>
    <t>boxer, boxers, voxers, calzones, calsones, calzonsillos, calsonsillos, truzas, trusas, calzones hombre, brief QC040832NG , negra, negras, negro</t>
  </si>
  <si>
    <t>boxer, boxers, voxers, calzones, calsones, calzonsillos, calsonsillos, truzas, trusas, calzones hombre, brief QC040832RJ , roja, rojas, rojo</t>
  </si>
  <si>
    <t>boxer, boxers, voxers, calzones, calsones, calzonsillos, calsonsillos, truzas, trusas, calzones hombre, brief QC040837BC , blanca, blancas, blanco</t>
  </si>
  <si>
    <t>boxer, boxers, voxers, calzones, calsones, calzonsillos, calsonsillos, truzas, trusas, calzones hombre, brief QC040837GR , grises, gris</t>
  </si>
  <si>
    <t>boxer, boxers, voxers, calzones, calsones, calzonsillos, calsonsillos, truzas, trusas, calzones hombre, brief QC040837NG , negra, negras, negro</t>
  </si>
  <si>
    <t>boxer, boxers, voxers, calzones, calsones, calzonsillos, calsonsillos, truzas, trusas, calzones hombre, brief QC040837VN , vino</t>
  </si>
  <si>
    <t>boxer, boxers, voxers, calzones, calsones, calzonsillos, calsonsillos, truzas, trusas, calzones hombre, brief QC040838BC , blanca, blancas, blanco</t>
  </si>
  <si>
    <t>boxer, boxers, voxers, calzones, calsones, calzonsillos, calsonsillos, truzas, trusas, calzones hombre, brief QC040838NG , negra, negras, negro</t>
  </si>
  <si>
    <t>boxer, boxers, voxers, calzones, calsones, calzonsillos, calsonsillos, truzas, trusas, calzones hombre, brief QC040838VN , vino</t>
  </si>
  <si>
    <t>boxer, boxers, voxers, calzones, calsones, calzonsillos, calsonsillos, truzas, trusas, calzones hombre, brief QC040839BC , blanca, blancas, blanco</t>
  </si>
  <si>
    <t>boxer, boxers, voxers, calzones, calsones, calzonsillos, calsonsillos, truzas, trusas, calzones hombre, brief QC040839NG , negra, negras, negro</t>
  </si>
  <si>
    <t>boxer, boxers, voxers, calzones, calsones, calzonsillos, calsonsillos, truzas, trusas, calzones hombre, brief QC040839VN , vino</t>
  </si>
  <si>
    <t>boxer, boxers, voxers, calzones, calsones, calzonsillos, calsonsillos, truzas, trusas, calzones hombre, brief QC04B251AZ , azules, azul</t>
  </si>
  <si>
    <t>boxer, boxers, voxers, calzones, calsones, calzonsillos, calsonsillos, truzas, trusas, calzones hombre, brief QC04B259VR , verdes, verde</t>
  </si>
  <si>
    <t>boxer, boxers, voxers, calzones, calsones, calzonsillos, calsonsillos, truzas, trusas, calzones hombre, brief QC04B337BC , blanca, blancas, blanco</t>
  </si>
  <si>
    <t>boxer, boxers, voxers, calzones, calsones, calzonsillos, calsonsillos, truzas, trusas, calzones hombre, brief QC04B349NG , negra, negras, negro</t>
  </si>
  <si>
    <t>boxer, boxers, voxers, calzones, calsones, calzonsillos, calsonsillos, truzas, trusas, calzones hombre, brief QC04B527RF , azul, azul marino</t>
  </si>
  <si>
    <t>boxer, boxers, voxers, calzones, calsones, calzonsillos, calsonsillos, truzas, trusas, calzones hombre, brief QC04B528MR , morado, morados, morada, moradas</t>
  </si>
  <si>
    <t>boxer, boxers, voxers, calzones, calsones, calzonsillos, calsonsillos, truzas, trusas, calzones hombre, brief QC04B529BC , blanca, blancas, blanco</t>
  </si>
  <si>
    <t>boxer, boxers, voxers, calzones, calsones, calzonsillos, calsonsillos, truzas, trusas, calzones hombre, brief QC04B585AO , amarilla, amarillas, amarillo</t>
  </si>
  <si>
    <t>pantalon, pantalones, pants, parte baja, pantalon deportivo, pants strech, pants ajustados, pant, pegados, pats, patns QC220032NG , negra, negras, negro</t>
  </si>
  <si>
    <t>pantalon, pantalones, pants, parte baja, pantalon deportivo, pants strech, pants ajustados, pant, pegados, pats, patns QC220032VR , verdes, verde</t>
  </si>
  <si>
    <t>pantalon, pantalones, pants, parte baja, pantalon deportivo, pants strech, pants ajustados, pant, pegados, pats, patns QC220033CD , cuadros</t>
  </si>
  <si>
    <t>pantalon, pantalones, pants, parte baja, pantalon deportivo, pants strech, pants ajustados, pant, pegados, pats, patns QC220033GR , grises, gris</t>
  </si>
  <si>
    <t>pantalon, pantalones, pants, parte baja, pantalon deportivo, pants strech, pants ajustados, pant, pegados, pats, patns QC220033NG , negra, negras, negro</t>
  </si>
  <si>
    <t>pantalon, pantalones, pants, parte baja, pantalon deportivo, pants strech, pants ajustados, pant, pegados, pats, patns QC220035GR , grises, gris</t>
  </si>
  <si>
    <t>Blusas, bluzas, vlusas, vluzas, blusa, bluza, vluza, vlusa, camisas para mujer, camisas con botones, blusas con botones, blusa manga corta, blusa manga larga, blusa a cuadros, blusa lisa, blusa basica. QD030053RS , rosas, rosa</t>
  </si>
  <si>
    <t>Blusas, bluzas, vlusas, vluzas, blusa, bluza, vluza, vlusa, camisas para mujer, camisas con botones, blusas con botones, blusa manga corta, blusa manga larga, blusa a cuadros, blusa lisa, blusa basica. QD030054AZ , azules, azul</t>
  </si>
  <si>
    <t>Blusas, bluzas, vlusas, vluzas, blusa, bluza, vluza, vlusa, camisas para mujer, camisas con botones, blusas con botones, blusa manga corta, blusa manga larga, blusa a cuadros, blusa lisa, blusa basica. QD030054HS , hueso</t>
  </si>
  <si>
    <t>Blusas, bluzas, vlusas, vluzas, blusa, bluza, vluza, vlusa, camisas para mujer, camisas con botones, blusas con botones, blusa manga corta, blusa manga larga, blusa a cuadros, blusa lisa, blusa basica. QD030054NR , naranjas, naranja</t>
  </si>
  <si>
    <t>Blusas, bluzas, vlusas, vluzas, blusa, bluza, vluza, vlusa, camisas para mujer, camisas con botones, blusas con botones, blusa manga corta, blusa manga larga, blusa a cuadros, blusa lisa, blusa basica. QD030054RS , rosas, rosa</t>
  </si>
  <si>
    <t>playera, palyeras, plallera, plalleras, payera, payeras, payeraz, remera, remeras, remeraz, camisetas, camicetas, camisetaz, kmisetas, kmicetas, kmisetas, kmizetaz, polo, polos, t.shirt, tank top, tanc top, top, crop top QD240442AC ,azul, azules, azul cielo</t>
  </si>
  <si>
    <t>Bóxer liso con cintura elástica estampada con logo Quarry</t>
  </si>
  <si>
    <t>Bóxer liso con cintura elástica estampada de palmeras y logo Quarry</t>
  </si>
  <si>
    <t>Bóxer liso con cintura elástica estampada de sandía y letra</t>
  </si>
  <si>
    <t>Bóxer liso con cintura elástica estampada tropical y letra</t>
  </si>
  <si>
    <t>Bóxer liso con cintura elástica estampada y combinada con logo Quarry</t>
  </si>
  <si>
    <t xml:space="preserve">Bóxer liso con cintura elástica estampada de figuras y logo Quarry </t>
  </si>
  <si>
    <t>Bóxer liso con cintura elástica y estampado chevron con logo Quarry</t>
  </si>
  <si>
    <t>Bóxer combinado con estampado de letra en pierna, contraste fosforescente en contorno y cintura elástica con logo Quarry</t>
  </si>
  <si>
    <t>Bóxer con estampado de letra y cintura elástica estampada con logo Quarry</t>
  </si>
  <si>
    <t>Bóxer con pequeño estampado de letra, contraste en contornos y cintura elástica estampada con logo Quarry</t>
  </si>
  <si>
    <t>Bóxer con estampado de catrina y rayas, cintura elástica estampada con logo Quarry</t>
  </si>
  <si>
    <t>Bóxer con estampado de dibujo, cintura elástica estampada con logo Quarry</t>
  </si>
  <si>
    <t>Bóxer con estampado de día de muertos, cintura elástica estampada con logo Quarry</t>
  </si>
  <si>
    <t>Bóxer combinado amarillo y negro con estampado de letra lateral, cintura elástica estampada</t>
  </si>
  <si>
    <t>&lt;p&gt;Pants jogger liso de cintura media con bolsillos frontales y uno trasero,cord&amp;oacute;n ajustable frontal y tobillos con elástico.&lt;/p&gt;
&lt;p&gt;Talla del modelo: 32, Altura: 1.80 cm&lt;/p&gt;</t>
  </si>
  <si>
    <t>&lt;p&gt;Pants jogger camuflaje de cintura media con bolsillos frontales y uno trasero,cord&amp;oacute;n ajustable frontal y tobillos con elástico&lt;/p&gt;
&lt;p&gt;Talla del modelo: 32, Altura: 1.80 cm&lt;/p&gt;</t>
  </si>
  <si>
    <t>&lt;p&gt;Pants jogger camuflaje de cintura media con bolsillos frontales y uno trasero,cord&amp;oacute;n ajustable frontal, detalle de lineas en piernas y tobillos con elástico&lt;/p&gt;
&lt;p&gt;Talla del modelo: 32, Altura: 1.80 cm&lt;/p&gt;</t>
  </si>
  <si>
    <t>&lt;p&gt;Pants jogger de cintura media con bolsillos de cierre frontales y uno trasero,cord&amp;oacute;n ajustable frontal, detalle de lineas y bolsillo con cierre en rodilla, tobillos con elástico&lt;/p&gt;
&lt;p&gt;Talla del modelo: 32, Altura: 1.80 cm&lt;/p&gt;</t>
  </si>
  <si>
    <t>&lt;p&gt;Pants jogger de cintura media con bolsillos frontales y uno trasero,cord&amp;oacute;n ajustable frontal, detalle de lineas en piernas y tobillos con elástico&lt;/p&gt;
&lt;p&gt;Talla del modelo: 32, Altura: 1.80 cm&lt;/p&gt;</t>
  </si>
  <si>
    <t>&lt;p&gt;Pants jogger liso de cintura media con bolsillos de cierre frontales y uno trasero,cord&amp;oacute;n ajustable frontal, detalle de lineas en piernas y tobillos con elástico&lt;/p&gt;
&lt;p&gt;Talla del modelo: 32, Altura: 1.80 cm&lt;/p&gt;</t>
  </si>
  <si>
    <t>&lt;p&gt;Blusa de tirantes ajustables con estampado de rayas de colores y detalle de botones frontales.&lt;/p&gt; &lt;p&gt;Talla de la modelo: CH,Busto: 85 cm, Cintura: 63 cm, Cadera: 90 cm, Altura: 1.69 cm&lt;/p&gt;</t>
  </si>
  <si>
    <t>&lt;p&gt;Blusa de hombros descubiertos con estampado floral,manga corta y elástico en cintura.&lt;/p&gt; &lt;p&gt;Talla de la modelo: CH,Busto: 85 cm, Cintura: 63 cm, Cadera: 90 cm, Altura: 1.69 cm&lt;/p&gt;</t>
  </si>
  <si>
    <t>&lt;p&gt;Blusa de hombros descubiertos con estampado de rayas de colores,manga corta y elástico en cintura.&lt;/p&gt; &lt;p&gt;Talla de la modelo: CH,Busto: 85 cm, Cintura: 63 cm, Cadera: 90 cm, Altura: 1.69 cm&lt;/p&gt;</t>
  </si>
  <si>
    <t>&lt;p&gt;Playera Tie Dye de cuello redondo, manga corta y elástico en cintura. &lt;/p&gt; &lt;p&gt;Talla de la modelo: CH,Busto: 85 cm, Cintura: 63 cm, Cadera: 90 cm, Altura: 1.69 cm&lt;/p&gt;</t>
  </si>
  <si>
    <t>QC040832</t>
  </si>
  <si>
    <t>QC040837</t>
  </si>
  <si>
    <t>QC040838</t>
  </si>
  <si>
    <t>QC040839</t>
  </si>
  <si>
    <t>QC04B251</t>
  </si>
  <si>
    <t>QC04B259</t>
  </si>
  <si>
    <t>QC04B337</t>
  </si>
  <si>
    <t>QC04B349</t>
  </si>
  <si>
    <t>QC04B527</t>
  </si>
  <si>
    <t>QC04B528</t>
  </si>
  <si>
    <t>QC04B529</t>
  </si>
  <si>
    <t>QC04B585</t>
  </si>
  <si>
    <t>QC220032</t>
  </si>
  <si>
    <t>QC220033</t>
  </si>
  <si>
    <t>QC220035</t>
  </si>
  <si>
    <t>QD030053</t>
  </si>
  <si>
    <t>QD030054</t>
  </si>
  <si>
    <t>QD240442</t>
  </si>
  <si>
    <t>BÓXER LISO CON CINTURA ELÁSTICA</t>
  </si>
  <si>
    <t>BÓXER CON ESTAMPADO DE CATRINA Y RAYAS</t>
  </si>
  <si>
    <t>BÓXER CON ESTAMPADO DE DÍA DE MUERTOS</t>
  </si>
  <si>
    <t>BÓXER COMBINADO CON ESTAMPADO DE LETRA</t>
  </si>
  <si>
    <t>PANTS JOGGER LISO DE CINTURA MEDIA</t>
  </si>
  <si>
    <t>PANTS JOGGER CAMUFLAJE DE CINTURA MEDIA</t>
  </si>
  <si>
    <t>PANTS JOGGER DE CINTURA MEDIA</t>
  </si>
  <si>
    <t>BLUSA DE TIRANTES CON ESTAMPADO DE RAYAS</t>
  </si>
  <si>
    <t>BLUSA DE HOMBROS DESCUBIERTOS FLORAL</t>
  </si>
  <si>
    <t>BLUSA DE HOMBROS DESCUBIERTOS CON ESTAMPADO DE RAYAS</t>
  </si>
  <si>
    <t>PLAYERA TIE DYE DE CUELLO REDONDO</t>
  </si>
  <si>
    <t>QC040832AMCHI</t>
  </si>
  <si>
    <t>QC040832AMMED</t>
  </si>
  <si>
    <t>QC040832AMGRA</t>
  </si>
  <si>
    <t>QC040832BCCHI</t>
  </si>
  <si>
    <t>QC040832BCMED</t>
  </si>
  <si>
    <t>QC040832BCGRA</t>
  </si>
  <si>
    <t>QC040832GOCHI</t>
  </si>
  <si>
    <t>QC040832GOMED</t>
  </si>
  <si>
    <t>QC040832GOGRA</t>
  </si>
  <si>
    <t>QC040832GRCHI</t>
  </si>
  <si>
    <t>QC040832GRMED</t>
  </si>
  <si>
    <t>QC040832GRGRA</t>
  </si>
  <si>
    <t>QC040832NGCHI</t>
  </si>
  <si>
    <t>QC040832NGMED</t>
  </si>
  <si>
    <t>QC040832NGGRA</t>
  </si>
  <si>
    <t>QC040832RJCHI</t>
  </si>
  <si>
    <t>QC040832RJMED</t>
  </si>
  <si>
    <t>QC040832RJGRA</t>
  </si>
  <si>
    <t>QC040837BCCHI</t>
  </si>
  <si>
    <t>QC040837BCMED</t>
  </si>
  <si>
    <t>QC040837BCGRA</t>
  </si>
  <si>
    <t>QC040837BCXGD</t>
  </si>
  <si>
    <t>QC040837GRCHI</t>
  </si>
  <si>
    <t>QC040837GRMED</t>
  </si>
  <si>
    <t>QC040837GRGRA</t>
  </si>
  <si>
    <t>QC040837GRXGD</t>
  </si>
  <si>
    <t>QC040837NGCHI</t>
  </si>
  <si>
    <t>QC040837NGMED</t>
  </si>
  <si>
    <t>QC040837NGGRA</t>
  </si>
  <si>
    <t>QC040837NGXGD</t>
  </si>
  <si>
    <t>QC040837VNCHI</t>
  </si>
  <si>
    <t>QC040837VNMED</t>
  </si>
  <si>
    <t>QC040837VNGRA</t>
  </si>
  <si>
    <t>QC040837VNXGD</t>
  </si>
  <si>
    <t>QC040838BCCHI</t>
  </si>
  <si>
    <t>QC040838BCMED</t>
  </si>
  <si>
    <t>QC040838BCGRA</t>
  </si>
  <si>
    <t>QC040838BCXGD</t>
  </si>
  <si>
    <t>QC040838NGCHI</t>
  </si>
  <si>
    <t>QC040838NGMED</t>
  </si>
  <si>
    <t>QC040838NGGRA</t>
  </si>
  <si>
    <t>QC040838NGXGD</t>
  </si>
  <si>
    <t>QC040838VNCHI</t>
  </si>
  <si>
    <t>QC040838VNMED</t>
  </si>
  <si>
    <t>QC040838VNGRA</t>
  </si>
  <si>
    <t>QC040838VNXGD</t>
  </si>
  <si>
    <t>QC040839BCCHI</t>
  </si>
  <si>
    <t>QC040839BCMED</t>
  </si>
  <si>
    <t>QC040839BCGRA</t>
  </si>
  <si>
    <t>QC040839BCXGD</t>
  </si>
  <si>
    <t>QC040839NGCHI</t>
  </si>
  <si>
    <t>QC040839NGMED</t>
  </si>
  <si>
    <t>QC040839NGGRA</t>
  </si>
  <si>
    <t>QC040839NGXGD</t>
  </si>
  <si>
    <t>QC040839VNCHI</t>
  </si>
  <si>
    <t>QC040839VNMED</t>
  </si>
  <si>
    <t>QC040839VNGRA</t>
  </si>
  <si>
    <t>QC040839VNXGD</t>
  </si>
  <si>
    <t>QC04B251AZCHI</t>
  </si>
  <si>
    <t>QC04B251AZMED</t>
  </si>
  <si>
    <t>QC04B251AZGRA</t>
  </si>
  <si>
    <t>QC04B259VRCHI</t>
  </si>
  <si>
    <t>QC04B259VRMED</t>
  </si>
  <si>
    <t>QC04B259VRGRA</t>
  </si>
  <si>
    <t>QC04B337BCCHI</t>
  </si>
  <si>
    <t>QC04B337BCMED</t>
  </si>
  <si>
    <t>QC04B337BCGRA</t>
  </si>
  <si>
    <t>QC04B349NGCHI</t>
  </si>
  <si>
    <t>QC04B349NGMED</t>
  </si>
  <si>
    <t>QC04B349NGGRA</t>
  </si>
  <si>
    <t>QC04B527RFCHI</t>
  </si>
  <si>
    <t>QC04B527RFMED</t>
  </si>
  <si>
    <t>QC04B527RFGRA</t>
  </si>
  <si>
    <t>QC04B528MRCHI</t>
  </si>
  <si>
    <t>QC04B528MRMED</t>
  </si>
  <si>
    <t>QC04B528MRGRA</t>
  </si>
  <si>
    <t>QC04B529BCCHI</t>
  </si>
  <si>
    <t>QC04B529BCMED</t>
  </si>
  <si>
    <t>QC04B529BCGRA</t>
  </si>
  <si>
    <t>QC04B585AO28</t>
  </si>
  <si>
    <t>QC04B585AO30</t>
  </si>
  <si>
    <t>QC04B585AO32</t>
  </si>
  <si>
    <t>QC04B585AO34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</si>
  <si>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</si>
  <si>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</si>
  <si>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</si>
  <si>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</si>
  <si>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</si>
  <si>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</si>
  <si>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</si>
  <si>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</si>
  <si>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</si>
  <si>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</si>
  <si>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</si>
  <si>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</si>
  <si>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</si>
  <si>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</si>
  <si>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</si>
  <si>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</si>
  <si>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</si>
  <si>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</si>
  <si>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</si>
  <si>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</si>
  <si>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</si>
  <si>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</si>
  <si>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</si>
  <si>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</si>
  <si>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</si>
  <si>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QC220035GR28</t>
  </si>
  <si>
    <t>QC220035GR30</t>
  </si>
  <si>
    <t>QC220035GR32</t>
  </si>
  <si>
    <t>QC220035GR34</t>
  </si>
  <si>
    <t>QC220035GR36</t>
  </si>
  <si>
    <t>QD030053RSCHI</t>
  </si>
  <si>
    <t>QD030053RSMED</t>
  </si>
  <si>
    <t>QD030053RSGRA</t>
  </si>
  <si>
    <t>QD030054AZCHI</t>
  </si>
  <si>
    <t>QD030054AZMED</t>
  </si>
  <si>
    <t>QD030054AZGRA</t>
  </si>
  <si>
    <t>QD030054HSCHI</t>
  </si>
  <si>
    <t>QD030054HSMED</t>
  </si>
  <si>
    <t>QD030054HSGRA</t>
  </si>
  <si>
    <t>QD030054NRCHI</t>
  </si>
  <si>
    <t>QD030054NRMED</t>
  </si>
  <si>
    <t>QD030054NRGRA</t>
  </si>
  <si>
    <t>QD030054RSCHI</t>
  </si>
  <si>
    <t>QD030054RSMED</t>
  </si>
  <si>
    <t>QD030054RSGRA</t>
  </si>
  <si>
    <t>QD240442ACCHI</t>
  </si>
  <si>
    <t>QD240442ACMED</t>
  </si>
  <si>
    <t>QD240442ACGRA</t>
  </si>
  <si>
    <t>BÓXER LISO CON CINTURA ELÁSTICA QC040832</t>
  </si>
  <si>
    <t>bóxer liso con cintura elástica qc040832 Moda Joven Y Rebelde Con Diseño Y Variedad. Compra Online La Ropa Para Definir Tu Estilo. Envíos Gratis Por +$699.</t>
  </si>
  <si>
    <t>BÓXER LISO CON CINTURA ELÁSTICA QC040837</t>
  </si>
  <si>
    <t>bóxer liso con cintura elástica qc040837 Moda Joven Y Rebelde Con Diseño Y Variedad. Compra Online La Ropa Para Definir Tu Estilo. Envíos Gratis Por +$699.</t>
  </si>
  <si>
    <t>BÓXER LISO CON CINTURA ELÁSTICA QC040838</t>
  </si>
  <si>
    <t>bóxer liso con cintura elástica qc040838 Moda Joven Y Rebelde Con Diseño Y Variedad. Compra Online La Ropa Para Definir Tu Estilo. Envíos Gratis Por +$699.</t>
  </si>
  <si>
    <t>BÓXER LISO CON CINTURA ELÁSTICA QC040839</t>
  </si>
  <si>
    <t>bóxer liso con cintura elástica qc040839 Moda Joven Y Rebelde Con Diseño Y Variedad. Compra Online La Ropa Para Definir Tu Estilo. Envíos Gratis Por +$699.</t>
  </si>
  <si>
    <t>BÓXER CON ESTAMPADO DE LETRA QC04B251</t>
  </si>
  <si>
    <t>bóxer con estampado de letra qc04b251 Moda Joven Y Rebelde Con Diseño Y Variedad. Compra Online La Ropa Para Definir Tu Estilo. Envíos Gratis Por +$699.</t>
  </si>
  <si>
    <t>BÓXER CON ESTAMPADO DE LETRA QC04B259</t>
  </si>
  <si>
    <t>bóxer con estampado de letra qc04b259 Moda Joven Y Rebelde Con Diseño Y Variedad. Compra Online La Ropa Para Definir Tu Estilo. Envíos Gratis Por +$699.</t>
  </si>
  <si>
    <t>BÓXER CON ESTAMPADO DE LETRA QC04B337</t>
  </si>
  <si>
    <t>bóxer con estampado de letra qc04b337 Moda Joven Y Rebelde Con Diseño Y Variedad. Compra Online La Ropa Para Definir Tu Estilo. Envíos Gratis Por +$699.</t>
  </si>
  <si>
    <t>pants-jogger-liso-de-cintura-mediaqc220032-hombre</t>
  </si>
  <si>
    <t>pants-jogger-camuflaje-de-cintura-mediaqc220032-hombre</t>
  </si>
  <si>
    <t>pants-jogger-camuflaje-de-cintura-mediaqc220033-hombre</t>
  </si>
  <si>
    <t>pants-jogger-de-cintura-mediaqc220033-hombre</t>
  </si>
  <si>
    <t>pants-jogger-liso-de-cintura-mediaqc220035-hombre</t>
  </si>
  <si>
    <t>blusa-de-tirantes-con-estampado-de-rayasqd030053-mujer</t>
  </si>
  <si>
    <t>blusa-de-hombros-descubiertos-floralqd030054-mujer</t>
  </si>
  <si>
    <t>blusa-de-hombros-descubiertos-con-estampado-de-rayasqd030054-mujer</t>
  </si>
  <si>
    <t>playera-tie-dye-de-cuello-redondoqd240442-mujer</t>
  </si>
  <si>
    <t>boxer-liso-con-cintura-elásticaqc040832-hombre</t>
  </si>
  <si>
    <t>boxer-liso-con-cintura-elásticaqc040837-hombre</t>
  </si>
  <si>
    <t>boxer-liso-con-cintura-elásticaqc040838-hombre</t>
  </si>
  <si>
    <t>boxer-liso-con-cintura-elásticaqc040839-hombre</t>
  </si>
  <si>
    <t>boxer-con-estampado-de-letraqc04b251-hombre</t>
  </si>
  <si>
    <t>boxer-con-estampado-de-letraqc04b259-hombre</t>
  </si>
  <si>
    <t>boxer-con-estampado-de-letraqc04b337-hombre</t>
  </si>
  <si>
    <t>boxer-con-estampado-de-letraqc04b349-hombre</t>
  </si>
  <si>
    <t>boxer-con-estampado-de-catrina-y-rayasqc04b527-hombre</t>
  </si>
  <si>
    <t>boxer-con-estampado-de-dibujoqc04b528-hombre</t>
  </si>
  <si>
    <t>boxer-con-estampado-de-día-de-muertosqc04b529-hombre</t>
  </si>
  <si>
    <t>boxer-combinado-con-estampado-de-letraqc04b585-hombre</t>
  </si>
  <si>
    <t>Blusas</t>
  </si>
  <si>
    <t>Vestidos y Jumpers</t>
  </si>
  <si>
    <t>PLAYERA MUSCLE FIT LISA</t>
  </si>
  <si>
    <t>BLUSA LISA SIN MANGAS</t>
  </si>
  <si>
    <t>JEANS PUSH UP DE CINTURA MEDIA CON EFECTO LAVADO</t>
  </si>
  <si>
    <t>JEANS SUPER HIGH WAIST DE CINTURA ALTA</t>
  </si>
  <si>
    <t>JEANS HIGH WAIST DE CINTURA ALTA</t>
  </si>
  <si>
    <t>JEANS MEDIUM WAIST DE CINTURA ALTA</t>
  </si>
  <si>
    <t>JEANS PUSH UP CON TRES BOTONES FRONTALES</t>
  </si>
  <si>
    <t>VESTIDO DE TIRANTES FLORAL</t>
  </si>
  <si>
    <t>VESTIDO RAYADO DE MANGAS CON VOLANTE</t>
  </si>
  <si>
    <t>VESTIDO DE FLORES CON MOÑO EN TIRANTES</t>
  </si>
  <si>
    <t>VESTIDO DE FLORES MANGA CORTA</t>
  </si>
  <si>
    <t>QC240916ARCHI</t>
  </si>
  <si>
    <t>QC240916ARMED</t>
  </si>
  <si>
    <t>QC240916ARGRA</t>
  </si>
  <si>
    <t>QC240916ARXGD</t>
  </si>
  <si>
    <t>QC240916MZCHI</t>
  </si>
  <si>
    <t>QC240916MZMED</t>
  </si>
  <si>
    <t>QC240916MZGRA</t>
  </si>
  <si>
    <t>QC240916MZXGD</t>
  </si>
  <si>
    <t>QC240916VNCHI</t>
  </si>
  <si>
    <t>QC240916VNMED</t>
  </si>
  <si>
    <t>QC240916VNGRA</t>
  </si>
  <si>
    <t>QC240916VNXGD</t>
  </si>
  <si>
    <t>QC240916VRCHI</t>
  </si>
  <si>
    <t>QC240916VRMED</t>
  </si>
  <si>
    <t>QC240916VRGRA</t>
  </si>
  <si>
    <t>QC240916VRXGD</t>
  </si>
  <si>
    <t>QD030051HSCHI</t>
  </si>
  <si>
    <t>QD030051HSMED</t>
  </si>
  <si>
    <t>QD030051HSGRA</t>
  </si>
  <si>
    <t>QD030051MZCHI</t>
  </si>
  <si>
    <t>QD030051MZMED</t>
  </si>
  <si>
    <t>QD030051MZGRA</t>
  </si>
  <si>
    <t>QD030051RSCHI</t>
  </si>
  <si>
    <t>QD030051RSMED</t>
  </si>
  <si>
    <t>QD030051RSGRA</t>
  </si>
  <si>
    <t>QD030051VRCHI</t>
  </si>
  <si>
    <t>QD030051VRMED</t>
  </si>
  <si>
    <t>QD030051VRGRA</t>
  </si>
  <si>
    <t>QD210800ST3</t>
  </si>
  <si>
    <t>QD210800ST5</t>
  </si>
  <si>
    <t>QD210800ST7</t>
  </si>
  <si>
    <t>QD210800ST9</t>
  </si>
  <si>
    <t>QD210800ST11</t>
  </si>
  <si>
    <t>QD210800ST13</t>
  </si>
  <si>
    <t>QD210806BL3</t>
  </si>
  <si>
    <t>QD210806BL5</t>
  </si>
  <si>
    <t>QD210806BL7</t>
  </si>
  <si>
    <t>QD210806BL9</t>
  </si>
  <si>
    <t>QD210806BL11</t>
  </si>
  <si>
    <t>QD210806BL13</t>
  </si>
  <si>
    <t>QD210807SM3</t>
  </si>
  <si>
    <t>QD210807SM5</t>
  </si>
  <si>
    <t>QD210807SM7</t>
  </si>
  <si>
    <t>QD210807SM9</t>
  </si>
  <si>
    <t>QD210807SM11</t>
  </si>
  <si>
    <t>QD210807SM13</t>
  </si>
  <si>
    <t>QD210807ST3</t>
  </si>
  <si>
    <t>QD210807ST5</t>
  </si>
  <si>
    <t>QD210807ST7</t>
  </si>
  <si>
    <t>QD210807ST9</t>
  </si>
  <si>
    <t>QD210807ST11</t>
  </si>
  <si>
    <t>QD210807ST13</t>
  </si>
  <si>
    <t>QD210812SM1</t>
  </si>
  <si>
    <t>QD210812SM3</t>
  </si>
  <si>
    <t>QD210812SM5</t>
  </si>
  <si>
    <t>QD210812SM7</t>
  </si>
  <si>
    <t>QD210812SM9</t>
  </si>
  <si>
    <t>QD210812SM11</t>
  </si>
  <si>
    <t>QD210812SM13</t>
  </si>
  <si>
    <t>QD210812SM15</t>
  </si>
  <si>
    <t>QD210815BL3</t>
  </si>
  <si>
    <t>QD210815BL5</t>
  </si>
  <si>
    <t>QD210815BL7</t>
  </si>
  <si>
    <t>QD210815BL9</t>
  </si>
  <si>
    <t>QD210815BL11</t>
  </si>
  <si>
    <t>QD210815BL13</t>
  </si>
  <si>
    <t>QD310023ARCHI</t>
  </si>
  <si>
    <t>QD310023ARMED</t>
  </si>
  <si>
    <t>QD310023ARGRA</t>
  </si>
  <si>
    <t>QD310024ARCHI</t>
  </si>
  <si>
    <t>QD310024ARMED</t>
  </si>
  <si>
    <t>QD310024ARGRA</t>
  </si>
  <si>
    <t>QD310028AZCHI</t>
  </si>
  <si>
    <t>QD310028AZMED</t>
  </si>
  <si>
    <t>QD310028AZGRA</t>
  </si>
  <si>
    <t>QD310029AMCHI</t>
  </si>
  <si>
    <t>QD310029AMMED</t>
  </si>
  <si>
    <t>QD310029AMGRA</t>
  </si>
  <si>
    <t>QD310029AMXGD</t>
  </si>
  <si>
    <t>QC240916</t>
  </si>
  <si>
    <t>QD030051</t>
  </si>
  <si>
    <t>QD210800</t>
  </si>
  <si>
    <t>QD210806</t>
  </si>
  <si>
    <t>QD210807</t>
  </si>
  <si>
    <t>QD210812</t>
  </si>
  <si>
    <t>QD210815</t>
  </si>
  <si>
    <t>QD310023</t>
  </si>
  <si>
    <t>QD310024</t>
  </si>
  <si>
    <t>QD310028</t>
  </si>
  <si>
    <t>QD310029</t>
  </si>
  <si>
    <t/>
  </si>
  <si>
    <t>&lt;p&gt;Playera lisa de cuello redondo y manga corta, detalle de logo QRY en parte inferior.&lt;/p&gt;
&lt;p&gt;Talla del modelo: CH, Altura: 1.86cm&lt;/p&gt;</t>
  </si>
  <si>
    <t>&lt;p&gt;Blusa lisa sin mangas de cuello redondo con detalle de abertura de ojo en espalda.&lt;/p&gt;
&lt;p&gt;Talla de la modelo: CH, Busto: 81cm, Cintura: 62cm, Cadera: 91cm, Altura: 1.63cm&lt;/p&gt;</t>
  </si>
  <si>
    <t>&lt;p&gt;Jeans push up de cintura media con efecto lavado y tres botones fontales.&lt;/p&gt;
&lt;p&gt;Talla de la modelo: 5,Busto: 85cm, Cintura: 63cm, Cadera: 90cm, Altura: 1.69cm&lt;/p&gt;</t>
  </si>
  <si>
    <t>&lt;p&gt;Jeans super high waist de cintura alta con bolsillos, bot&amp;oacute;n y cierre frontal.&lt;/p&gt;
&lt;p&gt;Talla de la modelo: 5,Busto: 85cm, Cintura: 63cm, Cadera: 90cm, Altura: 1.69cm&lt;/p&gt;</t>
  </si>
  <si>
    <t>&lt;p&gt;Jeans super medium waist de cintura alta con bolsillos, bot&amp;oacute;n y cierre frontal.&lt;/p&gt;
&lt;p&gt;Talla de la modelo: 5,Busto: 85cm, Cintura: 63cm, Cadera: 90cm, Altura: 1.69cm&lt;/p&gt;</t>
  </si>
  <si>
    <t>&lt;p&gt;Jeans push up con tres botones y cierre frontal.&lt;/p&gt;
&lt;p&gt;Talla de la modelo: 5,Busto: 85cm, Cintura: 63cm, Cadera: 90cm, Altura: 1.69cm&lt;/p&gt;</t>
  </si>
  <si>
    <t>&lt;p&gt;Vestido largo floral de tirantes.&lt;/p&gt;
&lt;p&gt;Talla de la modelo: CH,Busto: 85cm, Cintura: 63cm, Cadera: 90cm, Altura: 1.69cm&lt;/p&gt;</t>
  </si>
  <si>
    <t>&lt;p&gt;Vestido de rayas con cintur&amp;oacute;n, cuello v y mangas con volante.&lt;/p&gt;
&lt;p&gt;Talla de la modelo: CH,Busto: 85cm, Cintura: 63cm, Cadera: 90cm, Altura: 1.69cm&lt;/p&gt;</t>
  </si>
  <si>
    <t>&lt;p&gt;Vestido con estampado floral de espalda abierta y detalle de mo&amp;ntilde;o en tirantes.&lt;/p&gt;
&lt;p&gt;Talla de la modelo: CH,Busto: 85cm, Cintura: 63cm, Cadera: 90cm, Altura: 1.69cm&lt;/p&gt;</t>
  </si>
  <si>
    <t>&lt;p&gt;Vestido con estampado floral de cuello v y manga corta.&lt;/p&gt;
&lt;p&gt;Talla de la modelo: CH,Busto: 85cm, Cintura: 63cm, Cadera: 90cm, Altura: 1.69cm&lt;/p&gt;</t>
  </si>
  <si>
    <t>playera, palyeras, plallera, plalleras, payera, payeras, payeraz, remera, remeras, remeraz, camisetas, camicetas, camisetaz, kmisetas, kmicetas, kmisetas, kmizetaz, polo, polos, t.shirt, tank top, tanc top, top, crop top QC240916AR , arena, café, cafe</t>
  </si>
  <si>
    <t>playera, palyeras, plallera, plalleras, payera, payeras, payeraz, remera, remeras, remeraz, camisetas, camicetas, camisetaz, kmisetas, kmicetas, kmisetas, kmizetaz, polo, polos, t.shirt, tank top, tanc top, top, crop top QC240916MZ ,mostaza, amarillo, amarilla, amarillas</t>
  </si>
  <si>
    <t>playera, palyeras, plallera, plalleras, payera, payeras, payeraz, remera, remeras, remeraz, camisetas, camicetas, camisetaz, kmisetas, kmicetas, kmisetas, kmizetaz, polo, polos, t.shirt, tank top, tanc top, top, crop top QC240916VN , vino,rojo</t>
  </si>
  <si>
    <t>playera, palyeras, plallera, plalleras, payera, payeras, payeraz, remera, remeras, remeraz, camisetas, camicetas, camisetaz, kmisetas, kmicetas, kmisetas, kmizetaz, polo, polos, t.shirt, tank top, tanc top, top, crop top QC240916VR , verdes, verde</t>
  </si>
  <si>
    <t>Blusas, bluzas, vlusas, vluzas, blusa, bluza, vluza, vlusa, camisas para mujer, camisas con botones, blusas con botones, blusa manga corta, blusa manga larga, blusa a cuadros, blusa lisa, blusa basica. QD030051HS , hueso</t>
  </si>
  <si>
    <t>Blusas, bluzas, vlusas, vluzas, blusa, bluza, vluza, vlusa, camisas para mujer, camisas con botones, blusas con botones, blusa manga corta, blusa manga larga, blusa a cuadros, blusa lisa, blusa basica. QD030051MZ ,mostaza, amarillo, amarilla, amarillas</t>
  </si>
  <si>
    <t>Blusas, bluzas, vlusas, vluzas, blusa, bluza, vluza, vlusa, camisas para mujer, camisas con botones, blusas con botones, blusa manga corta, blusa manga larga, blusa a cuadros, blusa lisa, blusa basica. QD030051RS , rosas, rosa</t>
  </si>
  <si>
    <t>Blusas, bluzas, vlusas, vluzas, blusa, bluza, vluza, vlusa, camisas para mujer, camisas con botones, blusas con botones, blusa manga corta, blusa manga larga, blusa a cuadros, blusa lisa, blusa basica. QD030051VR , verdes, verde</t>
  </si>
  <si>
    <t>jeans, jean, mezclilla, mezcliya, mesclilla, mescliya, pantalon, pantalones, pantalon mezclilla, pantalon mesclilla, bleach, stone, stone medio, entintado, destrucciones, jeans rotos, negro, jeans deslavados, jeans de moda QD210800ST , azul, azules</t>
  </si>
  <si>
    <t>jeans, jean, mezclilla, mezcliya, mesclilla, mescliya, pantalon, pantalones, pantalon mezclilla, pantalon mesclilla, bleach, stone, stone medio, entintado, destrucciones, jeans rotos, negro, jeans deslavados, jeans de moda QD210806BL , azul, azules</t>
  </si>
  <si>
    <t>jeans, jean, mezclilla, mezcliya, mesclilla, mescliya, pantalon, pantalones, pantalon mezclilla, pantalon mesclilla, bleach, stone, stone medio, entintado, destrucciones, jeans rotos, negro, jeans deslavados, jeans de moda QD210807SM , azul, azules</t>
  </si>
  <si>
    <t>jeans, jean, mezclilla, mezcliya, mesclilla, mescliya, pantalon, pantalones, pantalon mezclilla, pantalon mesclilla, bleach, stone, stone medio, entintado, destrucciones, jeans rotos, negro, jeans deslavados, jeans de moda QD210807ST , azul, azules</t>
  </si>
  <si>
    <t>jeans, jean, mezclilla, mezcliya, mesclilla, mescliya, pantalon, pantalones, pantalon mezclilla, pantalon mesclilla, bleach, stone, stone medio, entintado, destrucciones, jeans rotos, negro, jeans deslavados, jeans de moda QD210812SM , azul, azules</t>
  </si>
  <si>
    <t>jeans, jean, mezclilla, mezcliya, mesclilla, mescliya, pantalon, pantalones, pantalon mezclilla, pantalon mesclilla, bleach, stone, stone medio, entintado, destrucciones, jeans rotos, negro, jeans deslavados, jeans de moda QD210815BL , azul, azules</t>
  </si>
  <si>
    <t>vestido, vestidos, bestidos, bestido, falda, faldas, faldaz, skirt, jumper, jumpers, yumper, yumpers, peto, overol, oberol, hoverol, hoberol QD310023AR , arena, café, cafe</t>
  </si>
  <si>
    <t>vestido, vestidos, bestidos, bestido, falda, faldas, faldaz, skirt, jumper, jumpers, yumper, yumpers, peto, overol, oberol, hoverol, hoberol QD310024AR , arena, café, cafe</t>
  </si>
  <si>
    <t>vestido, vestidos, bestidos, bestido, falda, faldas, faldaz, skirt, jumper, jumpers, yumper, yumpers, peto, overol, oberol, hoverol, hoberol QD310028AZ , azules, azul</t>
  </si>
  <si>
    <t>vestido, vestidos, bestidos, bestido, falda, faldas, faldaz, skirt, jumper, jumpers, yumper, yumpers, peto, overol, oberol, hoverol, hoberol QD310029AM , azul, azul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</si>
</sst>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3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5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49" fontId="0" fillId="0" borderId="4" xfId="0" applyNumberFormat="1" applyFont="1" applyBorder="1"/>
    <xf numFmtId="49" fontId="0" fillId="5" borderId="4" xfId="0" applyNumberFormat="1" applyFont="1" applyFill="1" applyBorder="1"/>
    <xf numFmtId="49" fontId="0" fillId="5" borderId="2" xfId="0" applyNumberFormat="1" applyFont="1" applyFill="1" applyBorder="1"/>
    <xf numFmtId="49" fontId="0" fillId="0" borderId="2" xfId="0" applyNumberFormat="1" applyFont="1" applyBorder="1"/>
    <xf numFmtId="1" fontId="0" fillId="0" borderId="3" xfId="0" applyNumberFormat="1" applyFont="1" applyBorder="1"/>
    <xf numFmtId="1" fontId="0" fillId="5" borderId="3" xfId="0" applyNumberFormat="1" applyFont="1" applyFill="1" applyBorder="1"/>
    <xf numFmtId="0" fontId="0" fillId="0" borderId="0" xfId="0" applyFill="1" applyBorder="1"/>
    <xf numFmtId="49" fontId="4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0" fillId="0" borderId="0" xfId="0" applyFont="1"/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2" borderId="5" xfId="0" applyFill="1" applyBorder="1"/>
    <xf numFmtId="0" fontId="9" fillId="0" borderId="6" xfId="0" applyFont="1" applyFill="1" applyBorder="1"/>
    <xf numFmtId="0" fontId="9" fillId="0" borderId="7" xfId="0" applyFont="1" applyFill="1" applyBorder="1"/>
    <xf numFmtId="49" fontId="9" fillId="0" borderId="7" xfId="0" applyNumberFormat="1" applyFont="1" applyFill="1" applyBorder="1"/>
    <xf numFmtId="164" fontId="9" fillId="0" borderId="7" xfId="0" applyNumberFormat="1" applyFont="1" applyFill="1" applyBorder="1"/>
    <xf numFmtId="14" fontId="9" fillId="0" borderId="7" xfId="0" applyNumberFormat="1" applyFont="1" applyFill="1" applyBorder="1"/>
    <xf numFmtId="1" fontId="9" fillId="0" borderId="7" xfId="0" applyNumberFormat="1" applyFont="1" applyFill="1" applyBorder="1"/>
    <xf numFmtId="0" fontId="9" fillId="0" borderId="7" xfId="1" applyFont="1" applyFill="1" applyBorder="1"/>
    <xf numFmtId="0" fontId="10" fillId="0" borderId="7" xfId="0" applyFont="1" applyFill="1" applyBorder="1"/>
    <xf numFmtId="1" fontId="0" fillId="0" borderId="8" xfId="0" applyNumberFormat="1" applyFont="1" applyFill="1" applyBorder="1"/>
    <xf numFmtId="49" fontId="0" fillId="0" borderId="9" xfId="0" applyNumberFormat="1" applyFont="1" applyFill="1" applyBorder="1"/>
    <xf numFmtId="14" fontId="5" fillId="0" borderId="0" xfId="0" applyNumberFormat="1" applyFont="1"/>
    <xf numFmtId="0" fontId="5" fillId="8" borderId="0" xfId="0" applyFont="1" applyFill="1"/>
  </cellXfs>
  <cellStyles count="2">
    <cellStyle name="60% - Énfasis2" xfId="1" builtinId="36"/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abSelected="1" workbookViewId="0"/>
  </sheetViews>
  <sheetFormatPr baseColWidth="10" defaultRowHeight="14.4" x14ac:dyDescent="0.3"/>
  <cols>
    <col min="2" max="2" width="25.44140625" bestFit="1" customWidth="1"/>
    <col min="3" max="3" width="19.6640625" customWidth="1"/>
    <col min="16" max="16" width="20.77734375" bestFit="1" customWidth="1"/>
    <col min="18" max="18" width="21.44140625" bestFit="1" customWidth="1"/>
    <col min="21" max="21" width="27" bestFit="1" customWidth="1"/>
    <col min="23" max="23" width="18.77734375" customWidth="1"/>
    <col min="24" max="24" width="24.6640625" customWidth="1"/>
    <col min="25" max="25" width="17.5546875" customWidth="1"/>
    <col min="26" max="26" width="42.6640625" customWidth="1"/>
    <col min="27" max="27" width="28.44140625" customWidth="1"/>
    <col min="30" max="30" width="18.109375" customWidth="1"/>
    <col min="31" max="31" width="46.332031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0" t="s">
        <v>54</v>
      </c>
    </row>
    <row r="2" spans="1:49" s="32" customFormat="1" x14ac:dyDescent="0.3">
      <c r="A2" s="31"/>
      <c r="B2" s="32" t="s">
        <v>50</v>
      </c>
      <c r="C2" s="33" t="s">
        <v>99</v>
      </c>
      <c r="D2" s="33" t="s">
        <v>48</v>
      </c>
      <c r="E2" s="33"/>
      <c r="F2" s="34">
        <v>1</v>
      </c>
      <c r="G2" s="34"/>
      <c r="H2" s="34">
        <v>1</v>
      </c>
      <c r="I2" s="34"/>
      <c r="J2" s="34">
        <v>1</v>
      </c>
      <c r="K2" s="34"/>
      <c r="L2" s="34">
        <v>250</v>
      </c>
      <c r="M2" s="34"/>
      <c r="N2" s="33" t="s">
        <v>49</v>
      </c>
      <c r="O2" s="34">
        <v>1</v>
      </c>
      <c r="P2" s="33" t="s">
        <v>52</v>
      </c>
      <c r="Q2" s="34"/>
      <c r="R2" s="35">
        <v>44197</v>
      </c>
      <c r="S2" s="33"/>
      <c r="T2" s="36"/>
      <c r="U2" s="32" t="s">
        <v>50</v>
      </c>
      <c r="V2" s="33"/>
      <c r="W2" s="33" t="s">
        <v>48</v>
      </c>
      <c r="X2" s="33" t="s">
        <v>53</v>
      </c>
      <c r="Y2" s="33" t="s">
        <v>51</v>
      </c>
      <c r="Z2" s="32" t="str">
        <f t="shared" ref="Z2:Z65" si="0">CONCATENATE(LOWER(SUBSTITUTE(B2," ","-")), LOWER(X2),"-",LOWER(AW2))</f>
        <v>chamarra-qc140651-hombre</v>
      </c>
      <c r="AA2" s="33" t="s">
        <v>57</v>
      </c>
      <c r="AB2" s="35">
        <v>43835</v>
      </c>
      <c r="AC2" s="33" t="s">
        <v>56</v>
      </c>
      <c r="AD2" s="32" t="str">
        <f>CONCATENATE(B2," ",X2)</f>
        <v>CHAMARRA  QC140651</v>
      </c>
      <c r="AE2" s="32" t="str">
        <f>CONCATENATE(LOWER(AD2)," ",'meta tag'!$A$2)</f>
        <v>chamarra  qc140651 Moda Joven Y Rebelde Con Diseño Y Variedad. Compra Online La Ropa Para Definir Tu Estilo. Envíos Gratis Por +$699.</v>
      </c>
      <c r="AF2" s="33"/>
      <c r="AG2" s="32" t="str">
        <f t="shared" ref="AG2:AH17" si="1">UPPER("no")</f>
        <v>NO</v>
      </c>
      <c r="AH2" s="32" t="str">
        <f t="shared" si="1"/>
        <v>NO</v>
      </c>
      <c r="AI2" s="32">
        <f>IF(AW2="Hombre",departamentos!$A$2,IF(AW2="Mujer",departamentos!$A$3,IF(AW2="Cubrebocas",departamentos!$A$5,IF(AW2="Outlet",departamentos!$A$4,IF(AW2="Ugly Sweaters",departamentos!$A$6,"")))))</f>
        <v>8</v>
      </c>
      <c r="AK2" s="37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32" t="s">
        <v>80</v>
      </c>
      <c r="AM2" s="38">
        <v>2000000</v>
      </c>
      <c r="AO2" s="34">
        <v>2.0000000000000001E-4</v>
      </c>
      <c r="AP2" s="32" t="s">
        <v>97</v>
      </c>
      <c r="AQ2" s="32" t="s">
        <v>98</v>
      </c>
      <c r="AR2" s="33"/>
      <c r="AS2" s="33"/>
      <c r="AT2" s="33"/>
      <c r="AU2" s="33"/>
      <c r="AV2" s="33"/>
      <c r="AW2" s="31" t="s">
        <v>55</v>
      </c>
    </row>
    <row r="3" spans="1:49" x14ac:dyDescent="0.3">
      <c r="B3" s="27" t="s">
        <v>362</v>
      </c>
      <c r="C3" s="2" t="s">
        <v>99</v>
      </c>
      <c r="D3" s="2" t="s">
        <v>48</v>
      </c>
      <c r="F3" s="34">
        <v>1</v>
      </c>
      <c r="H3" s="34">
        <v>1</v>
      </c>
      <c r="J3" s="34">
        <v>1</v>
      </c>
      <c r="L3" s="34">
        <v>250</v>
      </c>
      <c r="N3" s="33" t="s">
        <v>49</v>
      </c>
      <c r="O3" s="34">
        <v>1</v>
      </c>
      <c r="P3" t="s">
        <v>373</v>
      </c>
      <c r="R3" s="41">
        <v>44314</v>
      </c>
      <c r="U3" s="27" t="s">
        <v>362</v>
      </c>
      <c r="W3" s="33" t="s">
        <v>48</v>
      </c>
      <c r="X3" s="27" t="s">
        <v>452</v>
      </c>
      <c r="Y3" s="33" t="s">
        <v>51</v>
      </c>
      <c r="Z3" s="32" t="str">
        <f t="shared" si="0"/>
        <v>playera-muscle-fit-lisaqc240916-hombre</v>
      </c>
      <c r="AA3" s="27" t="s">
        <v>464</v>
      </c>
      <c r="AB3" s="41">
        <v>44314</v>
      </c>
      <c r="AC3" s="27" t="s">
        <v>474</v>
      </c>
      <c r="AD3" s="32" t="str">
        <f t="shared" ref="AD3:AD66" si="2">CONCATENATE(B3," ",X3)</f>
        <v>PLAYERA MUSCLE FIT LISA QC240916</v>
      </c>
      <c r="AE3" s="32" t="str">
        <f>CONCATENATE(LOWER(AD3)," ",'meta tag'!$A$2)</f>
        <v>playera muscle fit lisa qc240916 Moda Joven Y Rebelde Con Diseño Y Variedad. Compra Online La Ropa Para Definir Tu Estilo. Envíos Gratis Por +$699.</v>
      </c>
      <c r="AG3" s="32" t="str">
        <f t="shared" si="1"/>
        <v>NO</v>
      </c>
      <c r="AH3" s="32" t="str">
        <f t="shared" si="1"/>
        <v>NO</v>
      </c>
      <c r="AI3" s="32">
        <f>IF(AW3="Hombre",departamentos!$A$2,IF(AW3="Mujer",departamentos!$A$3,IF(AW3="Cubrebocas",departamentos!$A$5,IF(AW3="Outlet",departamentos!$A$4,IF(AW3="Ugly Sweaters",departamentos!$A$6,"")))))</f>
        <v>8</v>
      </c>
      <c r="AK3" s="37">
        <f>IF(AW3="Hombre",VLOOKUP(AL3,categorías!$G$47:$I$59,3,0),IF(AW3="Mujer",VLOOKUP(AL3,categorías!$O$47:$Q$59,3,0),IF(AW3="Outlet",VLOOKUP(AL3,categorías!$S$47:$U$62,3,0),IF(AW3="Cubrebocas",64,IF(AW3="Ugly Sweaters",65,"")))))</f>
        <v>6</v>
      </c>
      <c r="AL3" t="s">
        <v>68</v>
      </c>
      <c r="AM3" s="38">
        <v>2000000</v>
      </c>
      <c r="AO3" s="34">
        <v>2.0000000000000001E-4</v>
      </c>
      <c r="AP3" s="32" t="s">
        <v>97</v>
      </c>
      <c r="AQ3" s="32" t="s">
        <v>98</v>
      </c>
      <c r="AW3" s="27" t="s">
        <v>55</v>
      </c>
    </row>
    <row r="4" spans="1:49" x14ac:dyDescent="0.3">
      <c r="B4" s="27" t="s">
        <v>362</v>
      </c>
      <c r="C4" s="2" t="s">
        <v>99</v>
      </c>
      <c r="D4" s="2" t="s">
        <v>48</v>
      </c>
      <c r="F4" s="34">
        <v>1</v>
      </c>
      <c r="H4" s="34">
        <v>1</v>
      </c>
      <c r="J4" s="34">
        <v>1</v>
      </c>
      <c r="L4" s="34">
        <v>250</v>
      </c>
      <c r="N4" s="33" t="s">
        <v>49</v>
      </c>
      <c r="O4" s="34">
        <v>1</v>
      </c>
      <c r="P4" t="s">
        <v>374</v>
      </c>
      <c r="R4" s="41">
        <v>44314</v>
      </c>
      <c r="U4" s="27" t="s">
        <v>362</v>
      </c>
      <c r="W4" s="33" t="s">
        <v>48</v>
      </c>
      <c r="X4" s="27" t="s">
        <v>452</v>
      </c>
      <c r="Y4" s="33" t="s">
        <v>51</v>
      </c>
      <c r="Z4" s="32" t="str">
        <f t="shared" si="0"/>
        <v>playera-muscle-fit-lisaqc240916-hombre</v>
      </c>
      <c r="AA4" s="27" t="s">
        <v>464</v>
      </c>
      <c r="AB4" s="41">
        <v>44314</v>
      </c>
      <c r="AC4" s="27" t="s">
        <v>474</v>
      </c>
      <c r="AD4" s="32" t="str">
        <f t="shared" si="2"/>
        <v>PLAYERA MUSCLE FIT LISA QC240916</v>
      </c>
      <c r="AE4" s="32" t="str">
        <f>CONCATENATE(LOWER(AD4)," ",'meta tag'!$A$2)</f>
        <v>playera muscle fit lisa qc240916 Moda Joven Y Rebelde Con Diseño Y Variedad. Compra Online La Ropa Para Definir Tu Estilo. Envíos Gratis Por +$699.</v>
      </c>
      <c r="AG4" s="32" t="str">
        <f t="shared" si="1"/>
        <v>NO</v>
      </c>
      <c r="AH4" s="32" t="str">
        <f t="shared" si="1"/>
        <v>NO</v>
      </c>
      <c r="AI4" s="32">
        <f>IF(AW4="Hombre",departamentos!$A$2,IF(AW4="Mujer",departamentos!$A$3,IF(AW4="Cubrebocas",departamentos!$A$5,IF(AW4="Outlet",departamentos!$A$4,IF(AW4="Ugly Sweaters",departamentos!$A$6,"")))))</f>
        <v>8</v>
      </c>
      <c r="AK4" s="37">
        <f>IF(AW4="Hombre",VLOOKUP(AL4,categorías!$G$47:$I$59,3,0),IF(AW4="Mujer",VLOOKUP(AL4,categorías!$O$47:$Q$59,3,0),IF(AW4="Outlet",VLOOKUP(AL4,categorías!$S$47:$U$62,3,0),IF(AW4="Cubrebocas",64,IF(AW4="Ugly Sweaters",65,"")))))</f>
        <v>6</v>
      </c>
      <c r="AL4" t="s">
        <v>68</v>
      </c>
      <c r="AM4" s="38">
        <v>2000000</v>
      </c>
      <c r="AO4" s="34">
        <v>2.0000000000000001E-4</v>
      </c>
      <c r="AP4" s="32" t="s">
        <v>97</v>
      </c>
      <c r="AQ4" s="32" t="s">
        <v>98</v>
      </c>
      <c r="AW4" s="27" t="s">
        <v>55</v>
      </c>
    </row>
    <row r="5" spans="1:49" x14ac:dyDescent="0.3">
      <c r="B5" s="27" t="s">
        <v>362</v>
      </c>
      <c r="C5" s="2" t="s">
        <v>99</v>
      </c>
      <c r="D5" s="2" t="s">
        <v>48</v>
      </c>
      <c r="F5" s="34">
        <v>1</v>
      </c>
      <c r="H5" s="34">
        <v>1</v>
      </c>
      <c r="J5" s="34">
        <v>1</v>
      </c>
      <c r="L5" s="34">
        <v>250</v>
      </c>
      <c r="N5" s="33" t="s">
        <v>49</v>
      </c>
      <c r="O5" s="34">
        <v>1</v>
      </c>
      <c r="P5" t="s">
        <v>375</v>
      </c>
      <c r="R5" s="41">
        <v>44314</v>
      </c>
      <c r="U5" s="27" t="s">
        <v>362</v>
      </c>
      <c r="W5" s="33" t="s">
        <v>48</v>
      </c>
      <c r="X5" s="27" t="s">
        <v>452</v>
      </c>
      <c r="Y5" s="33" t="s">
        <v>51</v>
      </c>
      <c r="Z5" s="32" t="str">
        <f t="shared" si="0"/>
        <v>playera-muscle-fit-lisaqc240916-hombre</v>
      </c>
      <c r="AA5" s="27" t="s">
        <v>464</v>
      </c>
      <c r="AB5" s="41">
        <v>44314</v>
      </c>
      <c r="AC5" s="27" t="s">
        <v>474</v>
      </c>
      <c r="AD5" s="32" t="str">
        <f t="shared" si="2"/>
        <v>PLAYERA MUSCLE FIT LISA QC240916</v>
      </c>
      <c r="AE5" s="32" t="str">
        <f>CONCATENATE(LOWER(AD5)," ",'meta tag'!$A$2)</f>
        <v>playera muscle fit lisa qc240916 Moda Joven Y Rebelde Con Diseño Y Variedad. Compra Online La Ropa Para Definir Tu Estilo. Envíos Gratis Por +$699.</v>
      </c>
      <c r="AG5" s="32" t="str">
        <f t="shared" si="1"/>
        <v>NO</v>
      </c>
      <c r="AH5" s="32" t="str">
        <f t="shared" si="1"/>
        <v>NO</v>
      </c>
      <c r="AI5" s="32">
        <f>IF(AW5="Hombre",departamentos!$A$2,IF(AW5="Mujer",departamentos!$A$3,IF(AW5="Cubrebocas",departamentos!$A$5,IF(AW5="Outlet",departamentos!$A$4,IF(AW5="Ugly Sweaters",departamentos!$A$6,"")))))</f>
        <v>8</v>
      </c>
      <c r="AK5" s="37">
        <f>IF(AW5="Hombre",VLOOKUP(AL5,categorías!$G$47:$I$59,3,0),IF(AW5="Mujer",VLOOKUP(AL5,categorías!$O$47:$Q$59,3,0),IF(AW5="Outlet",VLOOKUP(AL5,categorías!$S$47:$U$62,3,0),IF(AW5="Cubrebocas",64,IF(AW5="Ugly Sweaters",65,"")))))</f>
        <v>6</v>
      </c>
      <c r="AL5" t="s">
        <v>68</v>
      </c>
      <c r="AM5" s="38">
        <v>2000000</v>
      </c>
      <c r="AO5" s="34">
        <v>2.0000000000000001E-4</v>
      </c>
      <c r="AP5" s="32" t="s">
        <v>97</v>
      </c>
      <c r="AQ5" s="32" t="s">
        <v>98</v>
      </c>
      <c r="AW5" s="27" t="s">
        <v>55</v>
      </c>
    </row>
    <row r="6" spans="1:49" x14ac:dyDescent="0.3">
      <c r="B6" s="27" t="s">
        <v>362</v>
      </c>
      <c r="C6" s="2" t="s">
        <v>99</v>
      </c>
      <c r="D6" s="2" t="s">
        <v>48</v>
      </c>
      <c r="F6" s="34">
        <v>1</v>
      </c>
      <c r="H6" s="34">
        <v>1</v>
      </c>
      <c r="J6" s="34">
        <v>1</v>
      </c>
      <c r="L6" s="34">
        <v>250</v>
      </c>
      <c r="M6" s="26"/>
      <c r="N6" s="33" t="s">
        <v>49</v>
      </c>
      <c r="O6" s="34">
        <v>1</v>
      </c>
      <c r="P6" t="s">
        <v>376</v>
      </c>
      <c r="R6" s="41">
        <v>44314</v>
      </c>
      <c r="U6" s="27" t="s">
        <v>362</v>
      </c>
      <c r="W6" s="33" t="s">
        <v>48</v>
      </c>
      <c r="X6" s="27" t="s">
        <v>452</v>
      </c>
      <c r="Y6" s="33" t="s">
        <v>51</v>
      </c>
      <c r="Z6" s="32" t="str">
        <f t="shared" si="0"/>
        <v>playera-muscle-fit-lisaqc240916-hombre</v>
      </c>
      <c r="AA6" s="27" t="s">
        <v>464</v>
      </c>
      <c r="AB6" s="41">
        <v>44314</v>
      </c>
      <c r="AC6" s="27" t="s">
        <v>474</v>
      </c>
      <c r="AD6" s="32" t="str">
        <f t="shared" si="2"/>
        <v>PLAYERA MUSCLE FIT LISA QC240916</v>
      </c>
      <c r="AE6" s="32" t="str">
        <f>CONCATENATE(LOWER(AD6)," ",'meta tag'!$A$2)</f>
        <v>playera muscle fit lisa qc240916 Moda Joven Y Rebelde Con Diseño Y Variedad. Compra Online La Ropa Para Definir Tu Estilo. Envíos Gratis Por +$699.</v>
      </c>
      <c r="AG6" s="32" t="str">
        <f t="shared" si="1"/>
        <v>NO</v>
      </c>
      <c r="AH6" s="32" t="str">
        <f t="shared" si="1"/>
        <v>NO</v>
      </c>
      <c r="AI6" s="32">
        <f>IF(AW6="Hombre",departamentos!$A$2,IF(AW6="Mujer",departamentos!$A$3,IF(AW6="Cubrebocas",departamentos!$A$5,IF(AW6="Outlet",departamentos!$A$4,IF(AW6="Ugly Sweaters",departamentos!$A$6,"")))))</f>
        <v>8</v>
      </c>
      <c r="AK6" s="37">
        <f>IF(AW6="Hombre",VLOOKUP(AL6,categorías!$G$47:$I$59,3,0),IF(AW6="Mujer",VLOOKUP(AL6,categorías!$O$47:$Q$59,3,0),IF(AW6="Outlet",VLOOKUP(AL6,categorías!$S$47:$U$62,3,0),IF(AW6="Cubrebocas",64,IF(AW6="Ugly Sweaters",65,"")))))</f>
        <v>6</v>
      </c>
      <c r="AL6" t="s">
        <v>68</v>
      </c>
      <c r="AM6" s="38">
        <v>2000000</v>
      </c>
      <c r="AO6" s="34">
        <v>2.0000000000000001E-4</v>
      </c>
      <c r="AP6" s="32" t="s">
        <v>97</v>
      </c>
      <c r="AQ6" s="32" t="s">
        <v>98</v>
      </c>
      <c r="AW6" s="27" t="s">
        <v>55</v>
      </c>
    </row>
    <row r="7" spans="1:49" x14ac:dyDescent="0.3">
      <c r="B7" s="27" t="s">
        <v>362</v>
      </c>
      <c r="C7" s="2" t="s">
        <v>99</v>
      </c>
      <c r="D7" s="2" t="s">
        <v>48</v>
      </c>
      <c r="F7" s="34">
        <v>1</v>
      </c>
      <c r="H7" s="34">
        <v>1</v>
      </c>
      <c r="J7" s="34">
        <v>1</v>
      </c>
      <c r="L7" s="34">
        <v>250</v>
      </c>
      <c r="N7" s="33" t="s">
        <v>49</v>
      </c>
      <c r="O7" s="34">
        <v>1</v>
      </c>
      <c r="P7" t="s">
        <v>377</v>
      </c>
      <c r="R7" s="41">
        <v>44314</v>
      </c>
      <c r="U7" s="27" t="s">
        <v>362</v>
      </c>
      <c r="W7" s="33" t="s">
        <v>48</v>
      </c>
      <c r="X7" s="27" t="s">
        <v>452</v>
      </c>
      <c r="Y7" s="33" t="s">
        <v>51</v>
      </c>
      <c r="Z7" s="32" t="str">
        <f t="shared" si="0"/>
        <v>playera-muscle-fit-lisaqc240916-hombre</v>
      </c>
      <c r="AA7" s="27" t="s">
        <v>464</v>
      </c>
      <c r="AB7" s="41">
        <v>44314</v>
      </c>
      <c r="AC7" s="27" t="s">
        <v>475</v>
      </c>
      <c r="AD7" s="32" t="str">
        <f t="shared" si="2"/>
        <v>PLAYERA MUSCLE FIT LISA QC240916</v>
      </c>
      <c r="AE7" s="32" t="str">
        <f>CONCATENATE(LOWER(AD7)," ",'meta tag'!$A$2)</f>
        <v>playera muscle fit lisa qc240916 Moda Joven Y Rebelde Con Diseño Y Variedad. Compra Online La Ropa Para Definir Tu Estilo. Envíos Gratis Por +$699.</v>
      </c>
      <c r="AG7" s="32" t="str">
        <f t="shared" si="1"/>
        <v>NO</v>
      </c>
      <c r="AH7" s="32" t="str">
        <f t="shared" si="1"/>
        <v>NO</v>
      </c>
      <c r="AI7" s="32">
        <f>IF(AW7="Hombre",departamentos!$A$2,IF(AW7="Mujer",departamentos!$A$3,IF(AW7="Cubrebocas",departamentos!$A$5,IF(AW7="Outlet",departamentos!$A$4,IF(AW7="Ugly Sweaters",departamentos!$A$6,"")))))</f>
        <v>8</v>
      </c>
      <c r="AK7" s="37">
        <f>IF(AW7="Hombre",VLOOKUP(AL7,categorías!$G$47:$I$59,3,0),IF(AW7="Mujer",VLOOKUP(AL7,categorías!$O$47:$Q$59,3,0),IF(AW7="Outlet",VLOOKUP(AL7,categorías!$S$47:$U$62,3,0),IF(AW7="Cubrebocas",64,IF(AW7="Ugly Sweaters",65,"")))))</f>
        <v>6</v>
      </c>
      <c r="AL7" t="s">
        <v>68</v>
      </c>
      <c r="AM7" s="38">
        <v>2000000</v>
      </c>
      <c r="AO7" s="34">
        <v>2.0000000000000001E-4</v>
      </c>
      <c r="AP7" s="32" t="s">
        <v>97</v>
      </c>
      <c r="AQ7" s="32" t="s">
        <v>98</v>
      </c>
      <c r="AW7" s="27" t="s">
        <v>55</v>
      </c>
    </row>
    <row r="8" spans="1:49" x14ac:dyDescent="0.3">
      <c r="B8" s="27" t="s">
        <v>362</v>
      </c>
      <c r="C8" s="2" t="s">
        <v>99</v>
      </c>
      <c r="D8" s="2" t="s">
        <v>48</v>
      </c>
      <c r="F8" s="34">
        <v>1</v>
      </c>
      <c r="H8" s="34">
        <v>1</v>
      </c>
      <c r="J8" s="34">
        <v>1</v>
      </c>
      <c r="L8" s="34">
        <v>250</v>
      </c>
      <c r="N8" s="33" t="s">
        <v>49</v>
      </c>
      <c r="O8" s="34">
        <v>1</v>
      </c>
      <c r="P8" t="s">
        <v>378</v>
      </c>
      <c r="R8" s="41">
        <v>44314</v>
      </c>
      <c r="U8" s="27" t="s">
        <v>362</v>
      </c>
      <c r="W8" s="33" t="s">
        <v>48</v>
      </c>
      <c r="X8" s="27" t="s">
        <v>452</v>
      </c>
      <c r="Y8" s="33" t="s">
        <v>51</v>
      </c>
      <c r="Z8" s="32" t="str">
        <f t="shared" si="0"/>
        <v>playera-muscle-fit-lisaqc240916-hombre</v>
      </c>
      <c r="AA8" s="27" t="s">
        <v>464</v>
      </c>
      <c r="AB8" s="41">
        <v>44314</v>
      </c>
      <c r="AC8" s="27" t="s">
        <v>475</v>
      </c>
      <c r="AD8" s="32" t="str">
        <f t="shared" si="2"/>
        <v>PLAYERA MUSCLE FIT LISA QC240916</v>
      </c>
      <c r="AE8" s="32" t="str">
        <f>CONCATENATE(LOWER(AD8)," ",'meta tag'!$A$2)</f>
        <v>playera muscle fit lisa qc240916 Moda Joven Y Rebelde Con Diseño Y Variedad. Compra Online La Ropa Para Definir Tu Estilo. Envíos Gratis Por +$699.</v>
      </c>
      <c r="AG8" s="32" t="str">
        <f t="shared" si="1"/>
        <v>NO</v>
      </c>
      <c r="AH8" s="32" t="str">
        <f t="shared" si="1"/>
        <v>NO</v>
      </c>
      <c r="AI8" s="32">
        <f>IF(AW8="Hombre",departamentos!$A$2,IF(AW8="Mujer",departamentos!$A$3,IF(AW8="Cubrebocas",departamentos!$A$5,IF(AW8="Outlet",departamentos!$A$4,IF(AW8="Ugly Sweaters",departamentos!$A$6,"")))))</f>
        <v>8</v>
      </c>
      <c r="AK8" s="37">
        <f>IF(AW8="Hombre",VLOOKUP(AL8,categorías!$G$47:$I$59,3,0),IF(AW8="Mujer",VLOOKUP(AL8,categorías!$O$47:$Q$59,3,0),IF(AW8="Outlet",VLOOKUP(AL8,categorías!$S$47:$U$62,3,0),IF(AW8="Cubrebocas",64,IF(AW8="Ugly Sweaters",65,"")))))</f>
        <v>6</v>
      </c>
      <c r="AL8" t="s">
        <v>68</v>
      </c>
      <c r="AM8" s="38">
        <v>2000000</v>
      </c>
      <c r="AO8" s="34">
        <v>2.0000000000000001E-4</v>
      </c>
      <c r="AP8" s="32" t="s">
        <v>97</v>
      </c>
      <c r="AQ8" s="32" t="s">
        <v>98</v>
      </c>
      <c r="AW8" s="27" t="s">
        <v>55</v>
      </c>
    </row>
    <row r="9" spans="1:49" x14ac:dyDescent="0.3">
      <c r="B9" s="27" t="s">
        <v>362</v>
      </c>
      <c r="C9" s="2" t="s">
        <v>99</v>
      </c>
      <c r="D9" s="2" t="s">
        <v>48</v>
      </c>
      <c r="F9" s="34">
        <v>1</v>
      </c>
      <c r="H9" s="34">
        <v>1</v>
      </c>
      <c r="J9" s="34">
        <v>1</v>
      </c>
      <c r="L9" s="34">
        <v>250</v>
      </c>
      <c r="N9" s="33" t="s">
        <v>49</v>
      </c>
      <c r="O9" s="34">
        <v>1</v>
      </c>
      <c r="P9" t="s">
        <v>379</v>
      </c>
      <c r="R9" s="41">
        <v>44314</v>
      </c>
      <c r="U9" s="27" t="s">
        <v>362</v>
      </c>
      <c r="W9" s="33" t="s">
        <v>48</v>
      </c>
      <c r="X9" s="27" t="s">
        <v>452</v>
      </c>
      <c r="Y9" s="33" t="s">
        <v>51</v>
      </c>
      <c r="Z9" s="32" t="str">
        <f t="shared" si="0"/>
        <v>playera-muscle-fit-lisaqc240916-hombre</v>
      </c>
      <c r="AA9" s="27" t="s">
        <v>464</v>
      </c>
      <c r="AB9" s="41">
        <v>44314</v>
      </c>
      <c r="AC9" s="27" t="s">
        <v>475</v>
      </c>
      <c r="AD9" s="32" t="str">
        <f t="shared" si="2"/>
        <v>PLAYERA MUSCLE FIT LISA QC240916</v>
      </c>
      <c r="AE9" s="32" t="str">
        <f>CONCATENATE(LOWER(AD9)," ",'meta tag'!$A$2)</f>
        <v>playera muscle fit lisa qc240916 Moda Joven Y Rebelde Con Diseño Y Variedad. Compra Online La Ropa Para Definir Tu Estilo. Envíos Gratis Por +$699.</v>
      </c>
      <c r="AG9" s="32" t="str">
        <f t="shared" si="1"/>
        <v>NO</v>
      </c>
      <c r="AH9" s="32" t="str">
        <f t="shared" si="1"/>
        <v>NO</v>
      </c>
      <c r="AI9" s="32">
        <f>IF(AW9="Hombre",departamentos!$A$2,IF(AW9="Mujer",departamentos!$A$3,IF(AW9="Cubrebocas",departamentos!$A$5,IF(AW9="Outlet",departamentos!$A$4,IF(AW9="Ugly Sweaters",departamentos!$A$6,"")))))</f>
        <v>8</v>
      </c>
      <c r="AK9" s="37">
        <f>IF(AW9="Hombre",VLOOKUP(AL9,categorías!$G$47:$I$59,3,0),IF(AW9="Mujer",VLOOKUP(AL9,categorías!$O$47:$Q$59,3,0),IF(AW9="Outlet",VLOOKUP(AL9,categorías!$S$47:$U$62,3,0),IF(AW9="Cubrebocas",64,IF(AW9="Ugly Sweaters",65,"")))))</f>
        <v>6</v>
      </c>
      <c r="AL9" t="s">
        <v>68</v>
      </c>
      <c r="AM9" s="38">
        <v>2000000</v>
      </c>
      <c r="AO9" s="34">
        <v>2.0000000000000001E-4</v>
      </c>
      <c r="AP9" s="32" t="s">
        <v>97</v>
      </c>
      <c r="AQ9" s="32" t="s">
        <v>98</v>
      </c>
      <c r="AW9" s="27" t="s">
        <v>55</v>
      </c>
    </row>
    <row r="10" spans="1:49" x14ac:dyDescent="0.3">
      <c r="B10" s="27" t="s">
        <v>362</v>
      </c>
      <c r="C10" s="2" t="s">
        <v>99</v>
      </c>
      <c r="D10" s="2" t="s">
        <v>48</v>
      </c>
      <c r="F10" s="34">
        <v>1</v>
      </c>
      <c r="H10" s="34">
        <v>1</v>
      </c>
      <c r="J10" s="34">
        <v>1</v>
      </c>
      <c r="L10" s="34">
        <v>250</v>
      </c>
      <c r="N10" s="33" t="s">
        <v>49</v>
      </c>
      <c r="O10" s="34">
        <v>1</v>
      </c>
      <c r="P10" t="s">
        <v>380</v>
      </c>
      <c r="R10" s="41">
        <v>44314</v>
      </c>
      <c r="U10" s="27" t="s">
        <v>362</v>
      </c>
      <c r="W10" s="33" t="s">
        <v>48</v>
      </c>
      <c r="X10" s="27" t="s">
        <v>452</v>
      </c>
      <c r="Y10" s="33" t="s">
        <v>51</v>
      </c>
      <c r="Z10" s="32" t="str">
        <f t="shared" si="0"/>
        <v>playera-muscle-fit-lisaqc240916-hombre</v>
      </c>
      <c r="AA10" s="27" t="s">
        <v>464</v>
      </c>
      <c r="AB10" s="41">
        <v>44314</v>
      </c>
      <c r="AC10" s="27" t="s">
        <v>475</v>
      </c>
      <c r="AD10" s="32" t="str">
        <f t="shared" si="2"/>
        <v>PLAYERA MUSCLE FIT LISA QC240916</v>
      </c>
      <c r="AE10" s="32" t="str">
        <f>CONCATENATE(LOWER(AD10)," ",'meta tag'!$A$2)</f>
        <v>playera muscle fit lisa qc240916 Moda Joven Y Rebelde Con Diseño Y Variedad. Compra Online La Ropa Para Definir Tu Estilo. Envíos Gratis Por +$699.</v>
      </c>
      <c r="AG10" s="32" t="str">
        <f t="shared" si="1"/>
        <v>NO</v>
      </c>
      <c r="AH10" s="32" t="str">
        <f t="shared" si="1"/>
        <v>NO</v>
      </c>
      <c r="AI10" s="32">
        <f>IF(AW10="Hombre",departamentos!$A$2,IF(AW10="Mujer",departamentos!$A$3,IF(AW10="Cubrebocas",departamentos!$A$5,IF(AW10="Outlet",departamentos!$A$4,IF(AW10="Ugly Sweaters",departamentos!$A$6,"")))))</f>
        <v>8</v>
      </c>
      <c r="AK10" s="37">
        <f>IF(AW10="Hombre",VLOOKUP(AL10,categorías!$G$47:$I$59,3,0),IF(AW10="Mujer",VLOOKUP(AL10,categorías!$O$47:$Q$59,3,0),IF(AW10="Outlet",VLOOKUP(AL10,categorías!$S$47:$U$62,3,0),IF(AW10="Cubrebocas",64,IF(AW10="Ugly Sweaters",65,"")))))</f>
        <v>6</v>
      </c>
      <c r="AL10" t="s">
        <v>68</v>
      </c>
      <c r="AM10" s="38">
        <v>2000000</v>
      </c>
      <c r="AO10" s="34">
        <v>2.0000000000000001E-4</v>
      </c>
      <c r="AP10" s="32" t="s">
        <v>97</v>
      </c>
      <c r="AQ10" s="32" t="s">
        <v>98</v>
      </c>
      <c r="AW10" s="27" t="s">
        <v>55</v>
      </c>
    </row>
    <row r="11" spans="1:49" x14ac:dyDescent="0.3">
      <c r="B11" s="27" t="s">
        <v>362</v>
      </c>
      <c r="C11" s="2" t="s">
        <v>99</v>
      </c>
      <c r="D11" s="2" t="s">
        <v>48</v>
      </c>
      <c r="F11" s="34">
        <v>1</v>
      </c>
      <c r="H11" s="34">
        <v>1</v>
      </c>
      <c r="J11" s="34">
        <v>1</v>
      </c>
      <c r="L11" s="34">
        <v>250</v>
      </c>
      <c r="N11" s="33" t="s">
        <v>49</v>
      </c>
      <c r="O11" s="34">
        <v>1</v>
      </c>
      <c r="P11" t="s">
        <v>381</v>
      </c>
      <c r="R11" s="41">
        <v>44314</v>
      </c>
      <c r="U11" s="27" t="s">
        <v>362</v>
      </c>
      <c r="W11" s="33" t="s">
        <v>48</v>
      </c>
      <c r="X11" s="27" t="s">
        <v>452</v>
      </c>
      <c r="Y11" s="33" t="s">
        <v>51</v>
      </c>
      <c r="Z11" s="32" t="str">
        <f t="shared" si="0"/>
        <v>playera-muscle-fit-lisaqc240916-hombre</v>
      </c>
      <c r="AA11" s="27" t="s">
        <v>464</v>
      </c>
      <c r="AB11" s="41">
        <v>44314</v>
      </c>
      <c r="AC11" s="27" t="s">
        <v>476</v>
      </c>
      <c r="AD11" s="32" t="str">
        <f t="shared" si="2"/>
        <v>PLAYERA MUSCLE FIT LISA QC240916</v>
      </c>
      <c r="AE11" s="32" t="str">
        <f>CONCATENATE(LOWER(AD11)," ",'meta tag'!$A$2)</f>
        <v>playera muscle fit lisa qc240916 Moda Joven Y Rebelde Con Diseño Y Variedad. Compra Online La Ropa Para Definir Tu Estilo. Envíos Gratis Por +$699.</v>
      </c>
      <c r="AG11" s="32" t="str">
        <f t="shared" si="1"/>
        <v>NO</v>
      </c>
      <c r="AH11" s="32" t="str">
        <f t="shared" si="1"/>
        <v>NO</v>
      </c>
      <c r="AI11" s="32">
        <f>IF(AW11="Hombre",departamentos!$A$2,IF(AW11="Mujer",departamentos!$A$3,IF(AW11="Cubrebocas",departamentos!$A$5,IF(AW11="Outlet",departamentos!$A$4,IF(AW11="Ugly Sweaters",departamentos!$A$6,"")))))</f>
        <v>8</v>
      </c>
      <c r="AK11" s="37">
        <f>IF(AW11="Hombre",VLOOKUP(AL11,categorías!$G$47:$I$59,3,0),IF(AW11="Mujer",VLOOKUP(AL11,categorías!$O$47:$Q$59,3,0),IF(AW11="Outlet",VLOOKUP(AL11,categorías!$S$47:$U$62,3,0),IF(AW11="Cubrebocas",64,IF(AW11="Ugly Sweaters",65,"")))))</f>
        <v>6</v>
      </c>
      <c r="AL11" t="s">
        <v>68</v>
      </c>
      <c r="AM11" s="38">
        <v>2000000</v>
      </c>
      <c r="AO11" s="34">
        <v>2.0000000000000001E-4</v>
      </c>
      <c r="AP11" s="32" t="s">
        <v>97</v>
      </c>
      <c r="AQ11" s="32" t="s">
        <v>98</v>
      </c>
      <c r="AW11" s="27" t="s">
        <v>55</v>
      </c>
    </row>
    <row r="12" spans="1:49" x14ac:dyDescent="0.3">
      <c r="B12" s="27" t="s">
        <v>362</v>
      </c>
      <c r="C12" s="2" t="s">
        <v>99</v>
      </c>
      <c r="D12" s="2" t="s">
        <v>48</v>
      </c>
      <c r="F12" s="34">
        <v>1</v>
      </c>
      <c r="H12" s="34">
        <v>1</v>
      </c>
      <c r="J12" s="34">
        <v>1</v>
      </c>
      <c r="L12" s="34">
        <v>250</v>
      </c>
      <c r="N12" s="33" t="s">
        <v>49</v>
      </c>
      <c r="O12" s="34">
        <v>1</v>
      </c>
      <c r="P12" t="s">
        <v>382</v>
      </c>
      <c r="R12" s="41">
        <v>44314</v>
      </c>
      <c r="U12" s="27" t="s">
        <v>362</v>
      </c>
      <c r="W12" s="33" t="s">
        <v>48</v>
      </c>
      <c r="X12" s="27" t="s">
        <v>452</v>
      </c>
      <c r="Y12" s="33" t="s">
        <v>51</v>
      </c>
      <c r="Z12" s="32" t="str">
        <f t="shared" si="0"/>
        <v>playera-muscle-fit-lisaqc240916-hombre</v>
      </c>
      <c r="AA12" s="27" t="s">
        <v>464</v>
      </c>
      <c r="AB12" s="41">
        <v>44314</v>
      </c>
      <c r="AC12" s="27" t="s">
        <v>476</v>
      </c>
      <c r="AD12" s="32" t="str">
        <f t="shared" si="2"/>
        <v>PLAYERA MUSCLE FIT LISA QC240916</v>
      </c>
      <c r="AE12" s="32" t="str">
        <f>CONCATENATE(LOWER(AD12)," ",'meta tag'!$A$2)</f>
        <v>playera muscle fit lisa qc240916 Moda Joven Y Rebelde Con Diseño Y Variedad. Compra Online La Ropa Para Definir Tu Estilo. Envíos Gratis Por +$699.</v>
      </c>
      <c r="AG12" s="32" t="str">
        <f t="shared" si="1"/>
        <v>NO</v>
      </c>
      <c r="AH12" s="32" t="str">
        <f t="shared" si="1"/>
        <v>NO</v>
      </c>
      <c r="AI12" s="32">
        <f>IF(AW12="Hombre",departamentos!$A$2,IF(AW12="Mujer",departamentos!$A$3,IF(AW12="Cubrebocas",departamentos!$A$5,IF(AW12="Outlet",departamentos!$A$4,IF(AW12="Ugly Sweaters",departamentos!$A$6,"")))))</f>
        <v>8</v>
      </c>
      <c r="AK12" s="37">
        <f>IF(AW12="Hombre",VLOOKUP(AL12,categorías!$G$47:$I$59,3,0),IF(AW12="Mujer",VLOOKUP(AL12,categorías!$O$47:$Q$59,3,0),IF(AW12="Outlet",VLOOKUP(AL12,categorías!$S$47:$U$62,3,0),IF(AW12="Cubrebocas",64,IF(AW12="Ugly Sweaters",65,"")))))</f>
        <v>6</v>
      </c>
      <c r="AL12" t="s">
        <v>68</v>
      </c>
      <c r="AM12" s="38">
        <v>2000000</v>
      </c>
      <c r="AO12" s="34">
        <v>2.0000000000000001E-4</v>
      </c>
      <c r="AP12" s="32" t="s">
        <v>97</v>
      </c>
      <c r="AQ12" s="32" t="s">
        <v>98</v>
      </c>
      <c r="AW12" s="27" t="s">
        <v>55</v>
      </c>
    </row>
    <row r="13" spans="1:49" x14ac:dyDescent="0.3">
      <c r="B13" s="27" t="s">
        <v>362</v>
      </c>
      <c r="C13" s="2" t="s">
        <v>99</v>
      </c>
      <c r="D13" s="2" t="s">
        <v>48</v>
      </c>
      <c r="F13" s="34">
        <v>1</v>
      </c>
      <c r="H13" s="34">
        <v>1</v>
      </c>
      <c r="J13" s="34">
        <v>1</v>
      </c>
      <c r="L13" s="34">
        <v>250</v>
      </c>
      <c r="N13" s="33" t="s">
        <v>49</v>
      </c>
      <c r="O13" s="34">
        <v>1</v>
      </c>
      <c r="P13" t="s">
        <v>383</v>
      </c>
      <c r="R13" s="41">
        <v>44314</v>
      </c>
      <c r="U13" s="27" t="s">
        <v>362</v>
      </c>
      <c r="W13" s="33" t="s">
        <v>48</v>
      </c>
      <c r="X13" s="27" t="s">
        <v>452</v>
      </c>
      <c r="Y13" s="33" t="s">
        <v>51</v>
      </c>
      <c r="Z13" s="32" t="str">
        <f t="shared" si="0"/>
        <v>playera-muscle-fit-lisaqc240916-hombre</v>
      </c>
      <c r="AA13" s="27" t="s">
        <v>464</v>
      </c>
      <c r="AB13" s="41">
        <v>44314</v>
      </c>
      <c r="AC13" s="27" t="s">
        <v>476</v>
      </c>
      <c r="AD13" s="32" t="str">
        <f t="shared" si="2"/>
        <v>PLAYERA MUSCLE FIT LISA QC240916</v>
      </c>
      <c r="AE13" s="32" t="str">
        <f>CONCATENATE(LOWER(AD13)," ",'meta tag'!$A$2)</f>
        <v>playera muscle fit lisa qc240916 Moda Joven Y Rebelde Con Diseño Y Variedad. Compra Online La Ropa Para Definir Tu Estilo. Envíos Gratis Por +$699.</v>
      </c>
      <c r="AG13" s="32" t="str">
        <f t="shared" si="1"/>
        <v>NO</v>
      </c>
      <c r="AH13" s="32" t="str">
        <f t="shared" si="1"/>
        <v>NO</v>
      </c>
      <c r="AI13" s="32">
        <f>IF(AW13="Hombre",departamentos!$A$2,IF(AW13="Mujer",departamentos!$A$3,IF(AW13="Cubrebocas",departamentos!$A$5,IF(AW13="Outlet",departamentos!$A$4,IF(AW13="Ugly Sweaters",departamentos!$A$6,"")))))</f>
        <v>8</v>
      </c>
      <c r="AK13" s="37">
        <f>IF(AW13="Hombre",VLOOKUP(AL13,categorías!$G$47:$I$59,3,0),IF(AW13="Mujer",VLOOKUP(AL13,categorías!$O$47:$Q$59,3,0),IF(AW13="Outlet",VLOOKUP(AL13,categorías!$S$47:$U$62,3,0),IF(AW13="Cubrebocas",64,IF(AW13="Ugly Sweaters",65,"")))))</f>
        <v>6</v>
      </c>
      <c r="AL13" t="s">
        <v>68</v>
      </c>
      <c r="AM13" s="38">
        <v>2000000</v>
      </c>
      <c r="AO13" s="34">
        <v>2.0000000000000001E-4</v>
      </c>
      <c r="AP13" s="32" t="s">
        <v>97</v>
      </c>
      <c r="AQ13" s="32" t="s">
        <v>98</v>
      </c>
      <c r="AW13" s="27" t="s">
        <v>55</v>
      </c>
    </row>
    <row r="14" spans="1:49" x14ac:dyDescent="0.3">
      <c r="B14" s="27" t="s">
        <v>362</v>
      </c>
      <c r="C14" s="2" t="s">
        <v>99</v>
      </c>
      <c r="D14" s="2" t="s">
        <v>48</v>
      </c>
      <c r="F14" s="34">
        <v>1</v>
      </c>
      <c r="H14" s="34">
        <v>1</v>
      </c>
      <c r="J14" s="34">
        <v>1</v>
      </c>
      <c r="L14" s="34">
        <v>250</v>
      </c>
      <c r="N14" s="33" t="s">
        <v>49</v>
      </c>
      <c r="O14" s="34">
        <v>1</v>
      </c>
      <c r="P14" t="s">
        <v>384</v>
      </c>
      <c r="R14" s="41">
        <v>44314</v>
      </c>
      <c r="U14" s="27" t="s">
        <v>362</v>
      </c>
      <c r="W14" s="33" t="s">
        <v>48</v>
      </c>
      <c r="X14" s="27" t="s">
        <v>452</v>
      </c>
      <c r="Y14" s="33" t="s">
        <v>51</v>
      </c>
      <c r="Z14" s="32" t="str">
        <f t="shared" si="0"/>
        <v>playera-muscle-fit-lisaqc240916-hombre</v>
      </c>
      <c r="AA14" s="27" t="s">
        <v>464</v>
      </c>
      <c r="AB14" s="41">
        <v>44314</v>
      </c>
      <c r="AC14" s="27" t="s">
        <v>476</v>
      </c>
      <c r="AD14" s="32" t="str">
        <f t="shared" si="2"/>
        <v>PLAYERA MUSCLE FIT LISA QC240916</v>
      </c>
      <c r="AE14" s="32" t="str">
        <f>CONCATENATE(LOWER(AD14)," ",'meta tag'!$A$2)</f>
        <v>playera muscle fit lisa qc240916 Moda Joven Y Rebelde Con Diseño Y Variedad. Compra Online La Ropa Para Definir Tu Estilo. Envíos Gratis Por +$699.</v>
      </c>
      <c r="AG14" s="32" t="str">
        <f t="shared" si="1"/>
        <v>NO</v>
      </c>
      <c r="AH14" s="32" t="str">
        <f t="shared" si="1"/>
        <v>NO</v>
      </c>
      <c r="AI14" s="32">
        <f>IF(AW14="Hombre",departamentos!$A$2,IF(AW14="Mujer",departamentos!$A$3,IF(AW14="Cubrebocas",departamentos!$A$5,IF(AW14="Outlet",departamentos!$A$4,IF(AW14="Ugly Sweaters",departamentos!$A$6,"")))))</f>
        <v>8</v>
      </c>
      <c r="AK14" s="37">
        <f>IF(AW14="Hombre",VLOOKUP(AL14,categorías!$G$47:$I$59,3,0),IF(AW14="Mujer",VLOOKUP(AL14,categorías!$O$47:$Q$59,3,0),IF(AW14="Outlet",VLOOKUP(AL14,categorías!$S$47:$U$62,3,0),IF(AW14="Cubrebocas",64,IF(AW14="Ugly Sweaters",65,"")))))</f>
        <v>6</v>
      </c>
      <c r="AL14" t="s">
        <v>68</v>
      </c>
      <c r="AM14" s="38">
        <v>2000000</v>
      </c>
      <c r="AO14" s="34">
        <v>2.0000000000000001E-4</v>
      </c>
      <c r="AP14" s="32" t="s">
        <v>97</v>
      </c>
      <c r="AQ14" s="32" t="s">
        <v>98</v>
      </c>
      <c r="AW14" s="27" t="s">
        <v>55</v>
      </c>
    </row>
    <row r="15" spans="1:49" x14ac:dyDescent="0.3">
      <c r="B15" s="27" t="s">
        <v>362</v>
      </c>
      <c r="C15" s="2" t="s">
        <v>99</v>
      </c>
      <c r="D15" s="2" t="s">
        <v>48</v>
      </c>
      <c r="F15" s="34">
        <v>1</v>
      </c>
      <c r="H15" s="34">
        <v>1</v>
      </c>
      <c r="J15" s="34">
        <v>1</v>
      </c>
      <c r="L15" s="34">
        <v>250</v>
      </c>
      <c r="N15" s="33" t="s">
        <v>49</v>
      </c>
      <c r="O15" s="34">
        <v>1</v>
      </c>
      <c r="P15" t="s">
        <v>385</v>
      </c>
      <c r="R15" s="41">
        <v>44314</v>
      </c>
      <c r="U15" s="27" t="s">
        <v>362</v>
      </c>
      <c r="W15" s="33" t="s">
        <v>48</v>
      </c>
      <c r="X15" t="s">
        <v>452</v>
      </c>
      <c r="Y15" s="33" t="s">
        <v>51</v>
      </c>
      <c r="Z15" s="32" t="str">
        <f t="shared" si="0"/>
        <v>playera-muscle-fit-lisaqc240916-hombre</v>
      </c>
      <c r="AA15" s="27" t="s">
        <v>464</v>
      </c>
      <c r="AB15" s="41">
        <v>44314</v>
      </c>
      <c r="AC15" s="27" t="s">
        <v>477</v>
      </c>
      <c r="AD15" s="32" t="str">
        <f t="shared" si="2"/>
        <v>PLAYERA MUSCLE FIT LISA QC240916</v>
      </c>
      <c r="AE15" s="32" t="str">
        <f>CONCATENATE(LOWER(AD15)," ",'meta tag'!$A$2)</f>
        <v>playera muscle fit lisa qc240916 Moda Joven Y Rebelde Con Diseño Y Variedad. Compra Online La Ropa Para Definir Tu Estilo. Envíos Gratis Por +$699.</v>
      </c>
      <c r="AG15" s="32" t="str">
        <f t="shared" si="1"/>
        <v>NO</v>
      </c>
      <c r="AH15" s="32" t="str">
        <f t="shared" si="1"/>
        <v>NO</v>
      </c>
      <c r="AI15" s="32">
        <f>IF(AW15="Hombre",departamentos!$A$2,IF(AW15="Mujer",departamentos!$A$3,IF(AW15="Cubrebocas",departamentos!$A$5,IF(AW15="Outlet",departamentos!$A$4,IF(AW15="Ugly Sweaters",departamentos!$A$6,"")))))</f>
        <v>8</v>
      </c>
      <c r="AK15" s="37">
        <f>IF(AW15="Hombre",VLOOKUP(AL15,categorías!$G$47:$I$59,3,0),IF(AW15="Mujer",VLOOKUP(AL15,categorías!$O$47:$Q$59,3,0),IF(AW15="Outlet",VLOOKUP(AL15,categorías!$S$47:$U$62,3,0),IF(AW15="Cubrebocas",64,IF(AW15="Ugly Sweaters",65,"")))))</f>
        <v>6</v>
      </c>
      <c r="AL15" t="s">
        <v>68</v>
      </c>
      <c r="AM15" s="38">
        <v>2000000</v>
      </c>
      <c r="AO15" s="34">
        <v>2.0000000000000001E-4</v>
      </c>
      <c r="AP15" s="32" t="s">
        <v>97</v>
      </c>
      <c r="AQ15" s="32" t="s">
        <v>98</v>
      </c>
      <c r="AW15" s="27" t="s">
        <v>55</v>
      </c>
    </row>
    <row r="16" spans="1:49" x14ac:dyDescent="0.3">
      <c r="B16" s="27" t="s">
        <v>362</v>
      </c>
      <c r="C16" s="2" t="s">
        <v>99</v>
      </c>
      <c r="D16" s="2" t="s">
        <v>48</v>
      </c>
      <c r="F16" s="34">
        <v>1</v>
      </c>
      <c r="H16" s="34">
        <v>1</v>
      </c>
      <c r="J16" s="34">
        <v>1</v>
      </c>
      <c r="L16" s="34">
        <v>250</v>
      </c>
      <c r="N16" s="33" t="s">
        <v>49</v>
      </c>
      <c r="O16" s="34">
        <v>1</v>
      </c>
      <c r="P16" t="s">
        <v>386</v>
      </c>
      <c r="R16" s="41">
        <v>44314</v>
      </c>
      <c r="U16" s="27" t="s">
        <v>362</v>
      </c>
      <c r="W16" s="33" t="s">
        <v>48</v>
      </c>
      <c r="X16" t="s">
        <v>452</v>
      </c>
      <c r="Y16" s="33" t="s">
        <v>51</v>
      </c>
      <c r="Z16" s="32" t="str">
        <f t="shared" si="0"/>
        <v>playera-muscle-fit-lisaqc240916-hombre</v>
      </c>
      <c r="AA16" s="27" t="s">
        <v>464</v>
      </c>
      <c r="AB16" s="41">
        <v>44314</v>
      </c>
      <c r="AC16" s="27" t="s">
        <v>477</v>
      </c>
      <c r="AD16" s="32" t="str">
        <f t="shared" si="2"/>
        <v>PLAYERA MUSCLE FIT LISA QC240916</v>
      </c>
      <c r="AE16" s="32" t="str">
        <f>CONCATENATE(LOWER(AD16)," ",'meta tag'!$A$2)</f>
        <v>playera muscle fit lisa qc240916 Moda Joven Y Rebelde Con Diseño Y Variedad. Compra Online La Ropa Para Definir Tu Estilo. Envíos Gratis Por +$699.</v>
      </c>
      <c r="AG16" s="32" t="str">
        <f t="shared" si="1"/>
        <v>NO</v>
      </c>
      <c r="AH16" s="32" t="str">
        <f t="shared" si="1"/>
        <v>NO</v>
      </c>
      <c r="AI16" s="32">
        <f>IF(AW16="Hombre",departamentos!$A$2,IF(AW16="Mujer",departamentos!$A$3,IF(AW16="Cubrebocas",departamentos!$A$5,IF(AW16="Outlet",departamentos!$A$4,IF(AW16="Ugly Sweaters",departamentos!$A$6,"")))))</f>
        <v>8</v>
      </c>
      <c r="AK16" s="37">
        <f>IF(AW16="Hombre",VLOOKUP(AL16,categorías!$G$47:$I$59,3,0),IF(AW16="Mujer",VLOOKUP(AL16,categorías!$O$47:$Q$59,3,0),IF(AW16="Outlet",VLOOKUP(AL16,categorías!$S$47:$U$62,3,0),IF(AW16="Cubrebocas",64,IF(AW16="Ugly Sweaters",65,"")))))</f>
        <v>6</v>
      </c>
      <c r="AL16" t="s">
        <v>68</v>
      </c>
      <c r="AM16" s="38">
        <v>2000000</v>
      </c>
      <c r="AO16" s="34">
        <v>2.0000000000000001E-4</v>
      </c>
      <c r="AP16" s="32" t="s">
        <v>97</v>
      </c>
      <c r="AQ16" s="32" t="s">
        <v>98</v>
      </c>
      <c r="AW16" s="27" t="s">
        <v>55</v>
      </c>
    </row>
    <row r="17" spans="2:49" x14ac:dyDescent="0.3">
      <c r="B17" s="27" t="s">
        <v>362</v>
      </c>
      <c r="C17" s="2" t="s">
        <v>99</v>
      </c>
      <c r="D17" s="2" t="s">
        <v>48</v>
      </c>
      <c r="F17" s="34">
        <v>1</v>
      </c>
      <c r="H17" s="34">
        <v>1</v>
      </c>
      <c r="J17" s="34">
        <v>1</v>
      </c>
      <c r="L17" s="34">
        <v>250</v>
      </c>
      <c r="N17" s="33" t="s">
        <v>49</v>
      </c>
      <c r="O17" s="34">
        <v>1</v>
      </c>
      <c r="P17" t="s">
        <v>387</v>
      </c>
      <c r="R17" s="41">
        <v>44314</v>
      </c>
      <c r="U17" s="27" t="s">
        <v>362</v>
      </c>
      <c r="W17" s="33" t="s">
        <v>48</v>
      </c>
      <c r="X17" t="s">
        <v>452</v>
      </c>
      <c r="Y17" s="33" t="s">
        <v>51</v>
      </c>
      <c r="Z17" s="32" t="str">
        <f t="shared" si="0"/>
        <v>playera-muscle-fit-lisaqc240916-hombre</v>
      </c>
      <c r="AA17" s="27" t="s">
        <v>464</v>
      </c>
      <c r="AB17" s="41">
        <v>44314</v>
      </c>
      <c r="AC17" s="27" t="s">
        <v>477</v>
      </c>
      <c r="AD17" s="32" t="str">
        <f t="shared" si="2"/>
        <v>PLAYERA MUSCLE FIT LISA QC240916</v>
      </c>
      <c r="AE17" s="32" t="str">
        <f>CONCATENATE(LOWER(AD17)," ",'meta tag'!$A$2)</f>
        <v>playera muscle fit lisa qc240916 Moda Joven Y Rebelde Con Diseño Y Variedad. Compra Online La Ropa Para Definir Tu Estilo. Envíos Gratis Por +$699.</v>
      </c>
      <c r="AG17" s="32" t="str">
        <f t="shared" si="1"/>
        <v>NO</v>
      </c>
      <c r="AH17" s="32" t="str">
        <f t="shared" si="1"/>
        <v>NO</v>
      </c>
      <c r="AI17" s="32">
        <f>IF(AW17="Hombre",departamentos!$A$2,IF(AW17="Mujer",departamentos!$A$3,IF(AW17="Cubrebocas",departamentos!$A$5,IF(AW17="Outlet",departamentos!$A$4,IF(AW17="Ugly Sweaters",departamentos!$A$6,"")))))</f>
        <v>8</v>
      </c>
      <c r="AK17" s="37">
        <f>IF(AW17="Hombre",VLOOKUP(AL17,categorías!$G$47:$I$59,3,0),IF(AW17="Mujer",VLOOKUP(AL17,categorías!$O$47:$Q$59,3,0),IF(AW17="Outlet",VLOOKUP(AL17,categorías!$S$47:$U$62,3,0),IF(AW17="Cubrebocas",64,IF(AW17="Ugly Sweaters",65,"")))))</f>
        <v>6</v>
      </c>
      <c r="AL17" t="s">
        <v>68</v>
      </c>
      <c r="AM17" s="38">
        <v>2000000</v>
      </c>
      <c r="AO17" s="34">
        <v>2.0000000000000001E-4</v>
      </c>
      <c r="AP17" s="32" t="s">
        <v>97</v>
      </c>
      <c r="AQ17" s="32" t="s">
        <v>98</v>
      </c>
      <c r="AW17" s="27" t="s">
        <v>55</v>
      </c>
    </row>
    <row r="18" spans="2:49" x14ac:dyDescent="0.3">
      <c r="B18" s="27" t="s">
        <v>362</v>
      </c>
      <c r="C18" s="2" t="s">
        <v>99</v>
      </c>
      <c r="D18" s="2" t="s">
        <v>48</v>
      </c>
      <c r="F18" s="34">
        <v>1</v>
      </c>
      <c r="H18" s="34">
        <v>1</v>
      </c>
      <c r="J18" s="34">
        <v>1</v>
      </c>
      <c r="L18" s="34">
        <v>250</v>
      </c>
      <c r="N18" s="33" t="s">
        <v>49</v>
      </c>
      <c r="O18" s="34">
        <v>1</v>
      </c>
      <c r="P18" t="s">
        <v>388</v>
      </c>
      <c r="R18" s="41">
        <v>44314</v>
      </c>
      <c r="U18" s="27" t="s">
        <v>362</v>
      </c>
      <c r="W18" s="33" t="s">
        <v>48</v>
      </c>
      <c r="X18" t="s">
        <v>452</v>
      </c>
      <c r="Y18" s="33" t="s">
        <v>51</v>
      </c>
      <c r="Z18" s="32" t="str">
        <f t="shared" si="0"/>
        <v>playera-muscle-fit-lisaqc240916-hombre</v>
      </c>
      <c r="AA18" s="27" t="s">
        <v>464</v>
      </c>
      <c r="AB18" s="41">
        <v>44314</v>
      </c>
      <c r="AC18" s="27" t="s">
        <v>477</v>
      </c>
      <c r="AD18" s="32" t="str">
        <f t="shared" si="2"/>
        <v>PLAYERA MUSCLE FIT LISA QC240916</v>
      </c>
      <c r="AE18" s="32" t="str">
        <f>CONCATENATE(LOWER(AD18)," ",'meta tag'!$A$2)</f>
        <v>playera muscle fit lisa qc240916 Moda Joven Y Rebelde Con Diseño Y Variedad. Compra Online La Ropa Para Definir Tu Estilo. Envíos Gratis Por +$699.</v>
      </c>
      <c r="AG18" s="32" t="str">
        <f t="shared" ref="AG18:AH69" si="3">UPPER("no")</f>
        <v>NO</v>
      </c>
      <c r="AH18" s="32" t="str">
        <f t="shared" si="3"/>
        <v>NO</v>
      </c>
      <c r="AI18" s="32">
        <f>IF(AW18="Hombre",departamentos!$A$2,IF(AW18="Mujer",departamentos!$A$3,IF(AW18="Cubrebocas",departamentos!$A$5,IF(AW18="Outlet",departamentos!$A$4,IF(AW18="Ugly Sweaters",departamentos!$A$6,"")))))</f>
        <v>8</v>
      </c>
      <c r="AK18" s="37">
        <f>IF(AW18="Hombre",VLOOKUP(AL18,categorías!$G$47:$I$59,3,0),IF(AW18="Mujer",VLOOKUP(AL18,categorías!$O$47:$Q$59,3,0),IF(AW18="Outlet",VLOOKUP(AL18,categorías!$S$47:$U$62,3,0),IF(AW18="Cubrebocas",64,IF(AW18="Ugly Sweaters",65,"")))))</f>
        <v>6</v>
      </c>
      <c r="AL18" t="s">
        <v>68</v>
      </c>
      <c r="AM18" s="38">
        <v>2000000</v>
      </c>
      <c r="AO18" s="34">
        <v>2.0000000000000001E-4</v>
      </c>
      <c r="AP18" s="32" t="s">
        <v>97</v>
      </c>
      <c r="AQ18" s="32" t="s">
        <v>98</v>
      </c>
      <c r="AW18" s="27" t="s">
        <v>55</v>
      </c>
    </row>
    <row r="19" spans="2:49" x14ac:dyDescent="0.3">
      <c r="B19" s="27" t="s">
        <v>363</v>
      </c>
      <c r="C19" s="2" t="s">
        <v>99</v>
      </c>
      <c r="D19" s="2" t="s">
        <v>48</v>
      </c>
      <c r="F19" s="34">
        <v>1</v>
      </c>
      <c r="H19" s="34">
        <v>1</v>
      </c>
      <c r="J19" s="34">
        <v>1</v>
      </c>
      <c r="L19" s="34">
        <v>250</v>
      </c>
      <c r="N19" s="33" t="s">
        <v>49</v>
      </c>
      <c r="O19" s="34">
        <v>1</v>
      </c>
      <c r="P19" t="s">
        <v>389</v>
      </c>
      <c r="R19" s="41">
        <v>44314</v>
      </c>
      <c r="U19" s="27" t="s">
        <v>363</v>
      </c>
      <c r="W19" s="33" t="s">
        <v>48</v>
      </c>
      <c r="X19" s="27" t="s">
        <v>453</v>
      </c>
      <c r="Y19" s="33" t="s">
        <v>51</v>
      </c>
      <c r="Z19" s="32" t="str">
        <f t="shared" si="0"/>
        <v>blusa-lisa-sin-mangasqd030051-mujer</v>
      </c>
      <c r="AA19" s="27" t="s">
        <v>465</v>
      </c>
      <c r="AB19" s="41">
        <v>44314</v>
      </c>
      <c r="AC19" s="27" t="s">
        <v>478</v>
      </c>
      <c r="AD19" s="32" t="str">
        <f t="shared" si="2"/>
        <v>BLUSA LISA SIN MANGAS QD030051</v>
      </c>
      <c r="AE19" s="32" t="str">
        <f>CONCATENATE(LOWER(AD19)," ",'meta tag'!$A$2)</f>
        <v>blusa lisa sin mangas qd030051 Moda Joven Y Rebelde Con Diseño Y Variedad. Compra Online La Ropa Para Definir Tu Estilo. Envíos Gratis Por +$699.</v>
      </c>
      <c r="AG19" s="32" t="str">
        <f t="shared" si="3"/>
        <v>NO</v>
      </c>
      <c r="AH19" s="32" t="str">
        <f t="shared" si="3"/>
        <v>NO</v>
      </c>
      <c r="AI19" s="32">
        <f>IF(AW19="Hombre",departamentos!$A$2,IF(AW19="Mujer",departamentos!$A$3,IF(AW19="Cubrebocas",departamentos!$A$5,IF(AW19="Outlet",departamentos!$A$4,IF(AW19="Ugly Sweaters",departamentos!$A$6,"")))))</f>
        <v>9</v>
      </c>
      <c r="AK19" s="37">
        <f>IF(AW19="Hombre",VLOOKUP(AL19,categorías!$G$47:$I$59,3,0),IF(AW19="Mujer",VLOOKUP(AL19,categorías!$O$47:$Q$59,3,0),IF(AW19="Outlet",VLOOKUP(AL19,categorías!$S$47:$U$62,3,0),IF(AW19="Cubrebocas",64,IF(AW19="Ugly Sweaters",65,"")))))</f>
        <v>22</v>
      </c>
      <c r="AL19" s="17" t="s">
        <v>360</v>
      </c>
      <c r="AM19" s="38">
        <v>2000000</v>
      </c>
      <c r="AO19" s="34">
        <v>2.0000000000000001E-4</v>
      </c>
      <c r="AP19" s="32" t="s">
        <v>97</v>
      </c>
      <c r="AQ19" s="32" t="s">
        <v>98</v>
      </c>
      <c r="AW19" s="27" t="s">
        <v>104</v>
      </c>
    </row>
    <row r="20" spans="2:49" x14ac:dyDescent="0.3">
      <c r="B20" s="27" t="s">
        <v>363</v>
      </c>
      <c r="C20" s="2" t="s">
        <v>99</v>
      </c>
      <c r="D20" s="2" t="s">
        <v>48</v>
      </c>
      <c r="F20" s="34">
        <v>1</v>
      </c>
      <c r="H20" s="34">
        <v>1</v>
      </c>
      <c r="J20" s="34">
        <v>1</v>
      </c>
      <c r="L20" s="34">
        <v>250</v>
      </c>
      <c r="N20" s="33" t="s">
        <v>49</v>
      </c>
      <c r="O20" s="34">
        <v>1</v>
      </c>
      <c r="P20" t="s">
        <v>390</v>
      </c>
      <c r="R20" s="41">
        <v>44314</v>
      </c>
      <c r="U20" s="27" t="s">
        <v>363</v>
      </c>
      <c r="W20" s="33" t="s">
        <v>48</v>
      </c>
      <c r="X20" s="27" t="s">
        <v>453</v>
      </c>
      <c r="Y20" s="33" t="s">
        <v>51</v>
      </c>
      <c r="Z20" s="32" t="str">
        <f t="shared" si="0"/>
        <v>blusa-lisa-sin-mangasqd030051-mujer</v>
      </c>
      <c r="AA20" s="27" t="s">
        <v>465</v>
      </c>
      <c r="AB20" s="41">
        <v>44314</v>
      </c>
      <c r="AC20" s="27" t="s">
        <v>478</v>
      </c>
      <c r="AD20" s="32" t="str">
        <f t="shared" si="2"/>
        <v>BLUSA LISA SIN MANGAS QD030051</v>
      </c>
      <c r="AE20" s="32" t="str">
        <f>CONCATENATE(LOWER(AD20)," ",'meta tag'!$A$2)</f>
        <v>blusa lisa sin mangas qd030051 Moda Joven Y Rebelde Con Diseño Y Variedad. Compra Online La Ropa Para Definir Tu Estilo. Envíos Gratis Por +$699.</v>
      </c>
      <c r="AG20" s="32" t="str">
        <f t="shared" si="3"/>
        <v>NO</v>
      </c>
      <c r="AH20" s="32" t="str">
        <f t="shared" si="3"/>
        <v>NO</v>
      </c>
      <c r="AI20" s="32">
        <f>IF(AW20="Hombre",departamentos!$A$2,IF(AW20="Mujer",departamentos!$A$3,IF(AW20="Cubrebocas",departamentos!$A$5,IF(AW20="Outlet",departamentos!$A$4,IF(AW20="Ugly Sweaters",departamentos!$A$6,"")))))</f>
        <v>9</v>
      </c>
      <c r="AK20" s="37">
        <f>IF(AW20="Hombre",VLOOKUP(AL20,categorías!$G$47:$I$59,3,0),IF(AW20="Mujer",VLOOKUP(AL20,categorías!$O$47:$Q$59,3,0),IF(AW20="Outlet",VLOOKUP(AL20,categorías!$S$47:$U$62,3,0),IF(AW20="Cubrebocas",64,IF(AW20="Ugly Sweaters",65,"")))))</f>
        <v>22</v>
      </c>
      <c r="AL20" s="17" t="s">
        <v>360</v>
      </c>
      <c r="AM20" s="38">
        <v>2000000</v>
      </c>
      <c r="AO20" s="34">
        <v>2.0000000000000001E-4</v>
      </c>
      <c r="AP20" s="32" t="s">
        <v>97</v>
      </c>
      <c r="AQ20" s="32" t="s">
        <v>98</v>
      </c>
      <c r="AW20" s="27" t="s">
        <v>104</v>
      </c>
    </row>
    <row r="21" spans="2:49" x14ac:dyDescent="0.3">
      <c r="B21" s="27" t="s">
        <v>363</v>
      </c>
      <c r="C21" s="2" t="s">
        <v>99</v>
      </c>
      <c r="D21" s="2" t="s">
        <v>48</v>
      </c>
      <c r="F21" s="34">
        <v>1</v>
      </c>
      <c r="H21" s="34">
        <v>1</v>
      </c>
      <c r="J21" s="34">
        <v>1</v>
      </c>
      <c r="L21" s="34">
        <v>250</v>
      </c>
      <c r="N21" s="33" t="s">
        <v>49</v>
      </c>
      <c r="O21" s="34">
        <v>1</v>
      </c>
      <c r="P21" t="s">
        <v>391</v>
      </c>
      <c r="R21" s="41">
        <v>44314</v>
      </c>
      <c r="U21" s="27" t="s">
        <v>363</v>
      </c>
      <c r="W21" s="33" t="s">
        <v>48</v>
      </c>
      <c r="X21" s="27" t="s">
        <v>453</v>
      </c>
      <c r="Y21" s="33" t="s">
        <v>51</v>
      </c>
      <c r="Z21" s="32" t="str">
        <f t="shared" si="0"/>
        <v>blusa-lisa-sin-mangasqd030051-mujer</v>
      </c>
      <c r="AA21" s="27" t="s">
        <v>465</v>
      </c>
      <c r="AB21" s="41">
        <v>44314</v>
      </c>
      <c r="AC21" s="27" t="s">
        <v>478</v>
      </c>
      <c r="AD21" s="32" t="str">
        <f t="shared" si="2"/>
        <v>BLUSA LISA SIN MANGAS QD030051</v>
      </c>
      <c r="AE21" s="32" t="str">
        <f>CONCATENATE(LOWER(AD21)," ",'meta tag'!$A$2)</f>
        <v>blusa lisa sin mangas qd030051 Moda Joven Y Rebelde Con Diseño Y Variedad. Compra Online La Ropa Para Definir Tu Estilo. Envíos Gratis Por +$699.</v>
      </c>
      <c r="AG21" s="32" t="str">
        <f t="shared" si="3"/>
        <v>NO</v>
      </c>
      <c r="AH21" s="32" t="str">
        <f t="shared" si="3"/>
        <v>NO</v>
      </c>
      <c r="AI21" s="32">
        <f>IF(AW21="Hombre",departamentos!$A$2,IF(AW21="Mujer",departamentos!$A$3,IF(AW21="Cubrebocas",departamentos!$A$5,IF(AW21="Outlet",departamentos!$A$4,IF(AW21="Ugly Sweaters",departamentos!$A$6,"")))))</f>
        <v>9</v>
      </c>
      <c r="AK21" s="37">
        <f>IF(AW21="Hombre",VLOOKUP(AL21,categorías!$G$47:$I$59,3,0),IF(AW21="Mujer",VLOOKUP(AL21,categorías!$O$47:$Q$59,3,0),IF(AW21="Outlet",VLOOKUP(AL21,categorías!$S$47:$U$62,3,0),IF(AW21="Cubrebocas",64,IF(AW21="Ugly Sweaters",65,"")))))</f>
        <v>22</v>
      </c>
      <c r="AL21" s="17" t="s">
        <v>360</v>
      </c>
      <c r="AM21" s="38">
        <v>2000000</v>
      </c>
      <c r="AO21" s="34">
        <v>2.0000000000000001E-4</v>
      </c>
      <c r="AP21" s="32" t="s">
        <v>97</v>
      </c>
      <c r="AQ21" s="32" t="s">
        <v>98</v>
      </c>
      <c r="AW21" s="27" t="s">
        <v>104</v>
      </c>
    </row>
    <row r="22" spans="2:49" x14ac:dyDescent="0.3">
      <c r="B22" s="27" t="s">
        <v>363</v>
      </c>
      <c r="C22" s="2" t="s">
        <v>99</v>
      </c>
      <c r="D22" s="2" t="s">
        <v>48</v>
      </c>
      <c r="F22" s="34">
        <v>1</v>
      </c>
      <c r="H22" s="34">
        <v>1</v>
      </c>
      <c r="J22" s="34">
        <v>1</v>
      </c>
      <c r="L22" s="34">
        <v>250</v>
      </c>
      <c r="N22" s="33" t="s">
        <v>49</v>
      </c>
      <c r="O22" s="34">
        <v>1</v>
      </c>
      <c r="P22" t="s">
        <v>392</v>
      </c>
      <c r="R22" s="41">
        <v>44314</v>
      </c>
      <c r="U22" s="27" t="s">
        <v>363</v>
      </c>
      <c r="W22" s="33" t="s">
        <v>48</v>
      </c>
      <c r="X22" s="27" t="s">
        <v>453</v>
      </c>
      <c r="Y22" s="33" t="s">
        <v>51</v>
      </c>
      <c r="Z22" s="32" t="str">
        <f t="shared" si="0"/>
        <v>blusa-lisa-sin-mangasqd030051-mujer</v>
      </c>
      <c r="AA22" s="27" t="s">
        <v>465</v>
      </c>
      <c r="AB22" s="41">
        <v>44314</v>
      </c>
      <c r="AC22" s="27" t="s">
        <v>479</v>
      </c>
      <c r="AD22" s="32" t="str">
        <f t="shared" si="2"/>
        <v>BLUSA LISA SIN MANGAS QD030051</v>
      </c>
      <c r="AE22" s="32" t="str">
        <f>CONCATENATE(LOWER(AD22)," ",'meta tag'!$A$2)</f>
        <v>blusa lisa sin mangas qd030051 Moda Joven Y Rebelde Con Diseño Y Variedad. Compra Online La Ropa Para Definir Tu Estilo. Envíos Gratis Por +$699.</v>
      </c>
      <c r="AG22" s="32" t="str">
        <f t="shared" si="3"/>
        <v>NO</v>
      </c>
      <c r="AH22" s="32" t="str">
        <f t="shared" si="3"/>
        <v>NO</v>
      </c>
      <c r="AI22" s="32">
        <f>IF(AW22="Hombre",departamentos!$A$2,IF(AW22="Mujer",departamentos!$A$3,IF(AW22="Cubrebocas",departamentos!$A$5,IF(AW22="Outlet",departamentos!$A$4,IF(AW22="Ugly Sweaters",departamentos!$A$6,"")))))</f>
        <v>9</v>
      </c>
      <c r="AK22" s="37">
        <f>IF(AW22="Hombre",VLOOKUP(AL22,categorías!$G$47:$I$59,3,0),IF(AW22="Mujer",VLOOKUP(AL22,categorías!$O$47:$Q$59,3,0),IF(AW22="Outlet",VLOOKUP(AL22,categorías!$S$47:$U$62,3,0),IF(AW22="Cubrebocas",64,IF(AW22="Ugly Sweaters",65,"")))))</f>
        <v>22</v>
      </c>
      <c r="AL22" s="17" t="s">
        <v>360</v>
      </c>
      <c r="AM22" s="38">
        <v>2000000</v>
      </c>
      <c r="AO22" s="34">
        <v>2.0000000000000001E-4</v>
      </c>
      <c r="AP22" s="32" t="s">
        <v>97</v>
      </c>
      <c r="AQ22" s="32" t="s">
        <v>98</v>
      </c>
      <c r="AW22" s="27" t="s">
        <v>104</v>
      </c>
    </row>
    <row r="23" spans="2:49" x14ac:dyDescent="0.3">
      <c r="B23" s="27" t="s">
        <v>363</v>
      </c>
      <c r="C23" s="2" t="s">
        <v>99</v>
      </c>
      <c r="D23" s="2" t="s">
        <v>48</v>
      </c>
      <c r="F23" s="34">
        <v>1</v>
      </c>
      <c r="H23" s="34">
        <v>1</v>
      </c>
      <c r="J23" s="34">
        <v>1</v>
      </c>
      <c r="L23" s="34">
        <v>250</v>
      </c>
      <c r="N23" s="33" t="s">
        <v>49</v>
      </c>
      <c r="O23" s="34">
        <v>1</v>
      </c>
      <c r="P23" t="s">
        <v>393</v>
      </c>
      <c r="R23" s="41">
        <v>44314</v>
      </c>
      <c r="U23" s="27" t="s">
        <v>363</v>
      </c>
      <c r="W23" s="33" t="s">
        <v>48</v>
      </c>
      <c r="X23" s="27" t="s">
        <v>453</v>
      </c>
      <c r="Y23" s="33" t="s">
        <v>51</v>
      </c>
      <c r="Z23" s="32" t="str">
        <f t="shared" si="0"/>
        <v>blusa-lisa-sin-mangasqd030051-mujer</v>
      </c>
      <c r="AA23" s="27" t="s">
        <v>465</v>
      </c>
      <c r="AB23" s="41">
        <v>44314</v>
      </c>
      <c r="AC23" s="27" t="s">
        <v>479</v>
      </c>
      <c r="AD23" s="32" t="str">
        <f t="shared" si="2"/>
        <v>BLUSA LISA SIN MANGAS QD030051</v>
      </c>
      <c r="AE23" s="32" t="str">
        <f>CONCATENATE(LOWER(AD23)," ",'meta tag'!$A$2)</f>
        <v>blusa lisa sin mangas qd030051 Moda Joven Y Rebelde Con Diseño Y Variedad. Compra Online La Ropa Para Definir Tu Estilo. Envíos Gratis Por +$699.</v>
      </c>
      <c r="AG23" s="32" t="str">
        <f t="shared" si="3"/>
        <v>NO</v>
      </c>
      <c r="AH23" s="32" t="str">
        <f t="shared" si="3"/>
        <v>NO</v>
      </c>
      <c r="AI23" s="32">
        <f>IF(AW23="Hombre",departamentos!$A$2,IF(AW23="Mujer",departamentos!$A$3,IF(AW23="Cubrebocas",departamentos!$A$5,IF(AW23="Outlet",departamentos!$A$4,IF(AW23="Ugly Sweaters",departamentos!$A$6,"")))))</f>
        <v>9</v>
      </c>
      <c r="AK23" s="37">
        <f>IF(AW23="Hombre",VLOOKUP(AL23,categorías!$G$47:$I$59,3,0),IF(AW23="Mujer",VLOOKUP(AL23,categorías!$O$47:$Q$59,3,0),IF(AW23="Outlet",VLOOKUP(AL23,categorías!$S$47:$U$62,3,0),IF(AW23="Cubrebocas",64,IF(AW23="Ugly Sweaters",65,"")))))</f>
        <v>22</v>
      </c>
      <c r="AL23" s="17" t="s">
        <v>360</v>
      </c>
      <c r="AM23" s="38">
        <v>2000000</v>
      </c>
      <c r="AO23" s="34">
        <v>2.0000000000000001E-4</v>
      </c>
      <c r="AP23" s="32" t="s">
        <v>97</v>
      </c>
      <c r="AQ23" s="32" t="s">
        <v>98</v>
      </c>
      <c r="AW23" s="27" t="s">
        <v>104</v>
      </c>
    </row>
    <row r="24" spans="2:49" x14ac:dyDescent="0.3">
      <c r="B24" s="27" t="s">
        <v>363</v>
      </c>
      <c r="C24" s="2" t="s">
        <v>99</v>
      </c>
      <c r="D24" s="2" t="s">
        <v>48</v>
      </c>
      <c r="F24" s="34">
        <v>1</v>
      </c>
      <c r="H24" s="34">
        <v>1</v>
      </c>
      <c r="J24" s="34">
        <v>1</v>
      </c>
      <c r="L24" s="34">
        <v>250</v>
      </c>
      <c r="N24" s="33" t="s">
        <v>49</v>
      </c>
      <c r="O24" s="34">
        <v>1</v>
      </c>
      <c r="P24" t="s">
        <v>394</v>
      </c>
      <c r="R24" s="41">
        <v>44314</v>
      </c>
      <c r="U24" s="27" t="s">
        <v>363</v>
      </c>
      <c r="W24" s="33" t="s">
        <v>48</v>
      </c>
      <c r="X24" s="27" t="s">
        <v>453</v>
      </c>
      <c r="Y24" s="33" t="s">
        <v>51</v>
      </c>
      <c r="Z24" s="32" t="str">
        <f t="shared" si="0"/>
        <v>blusa-lisa-sin-mangasqd030051-mujer</v>
      </c>
      <c r="AA24" s="27" t="s">
        <v>465</v>
      </c>
      <c r="AB24" s="41">
        <v>44314</v>
      </c>
      <c r="AC24" s="27" t="s">
        <v>479</v>
      </c>
      <c r="AD24" s="32" t="str">
        <f t="shared" si="2"/>
        <v>BLUSA LISA SIN MANGAS QD030051</v>
      </c>
      <c r="AE24" s="32" t="str">
        <f>CONCATENATE(LOWER(AD24)," ",'meta tag'!$A$2)</f>
        <v>blusa lisa sin mangas qd030051 Moda Joven Y Rebelde Con Diseño Y Variedad. Compra Online La Ropa Para Definir Tu Estilo. Envíos Gratis Por +$699.</v>
      </c>
      <c r="AG24" s="32" t="str">
        <f t="shared" si="3"/>
        <v>NO</v>
      </c>
      <c r="AH24" s="32" t="str">
        <f t="shared" si="3"/>
        <v>NO</v>
      </c>
      <c r="AI24" s="32">
        <f>IF(AW24="Hombre",departamentos!$A$2,IF(AW24="Mujer",departamentos!$A$3,IF(AW24="Cubrebocas",departamentos!$A$5,IF(AW24="Outlet",departamentos!$A$4,IF(AW24="Ugly Sweaters",departamentos!$A$6,"")))))</f>
        <v>9</v>
      </c>
      <c r="AK24" s="37">
        <f>IF(AW24="Hombre",VLOOKUP(AL24,categorías!$G$47:$I$59,3,0),IF(AW24="Mujer",VLOOKUP(AL24,categorías!$O$47:$Q$59,3,0),IF(AW24="Outlet",VLOOKUP(AL24,categorías!$S$47:$U$62,3,0),IF(AW24="Cubrebocas",64,IF(AW24="Ugly Sweaters",65,"")))))</f>
        <v>22</v>
      </c>
      <c r="AL24" s="17" t="s">
        <v>360</v>
      </c>
      <c r="AM24" s="38">
        <v>2000000</v>
      </c>
      <c r="AO24" s="34">
        <v>2.0000000000000001E-4</v>
      </c>
      <c r="AP24" s="32" t="s">
        <v>97</v>
      </c>
      <c r="AQ24" s="32" t="s">
        <v>98</v>
      </c>
      <c r="AW24" s="27" t="s">
        <v>104</v>
      </c>
    </row>
    <row r="25" spans="2:49" x14ac:dyDescent="0.3">
      <c r="B25" s="27" t="s">
        <v>363</v>
      </c>
      <c r="C25" s="2" t="s">
        <v>99</v>
      </c>
      <c r="D25" s="2" t="s">
        <v>48</v>
      </c>
      <c r="F25" s="34">
        <v>1</v>
      </c>
      <c r="H25" s="34">
        <v>1</v>
      </c>
      <c r="J25" s="34">
        <v>1</v>
      </c>
      <c r="L25" s="34">
        <v>250</v>
      </c>
      <c r="N25" s="33" t="s">
        <v>49</v>
      </c>
      <c r="O25" s="34">
        <v>1</v>
      </c>
      <c r="P25" t="s">
        <v>395</v>
      </c>
      <c r="R25" s="41">
        <v>44314</v>
      </c>
      <c r="U25" s="27" t="s">
        <v>363</v>
      </c>
      <c r="W25" s="33" t="s">
        <v>48</v>
      </c>
      <c r="X25" s="27" t="s">
        <v>453</v>
      </c>
      <c r="Y25" s="33" t="s">
        <v>51</v>
      </c>
      <c r="Z25" s="32" t="str">
        <f t="shared" si="0"/>
        <v>blusa-lisa-sin-mangasqd030051-mujer</v>
      </c>
      <c r="AA25" s="27" t="s">
        <v>465</v>
      </c>
      <c r="AB25" s="41">
        <v>44314</v>
      </c>
      <c r="AC25" s="27" t="s">
        <v>480</v>
      </c>
      <c r="AD25" s="32" t="str">
        <f t="shared" si="2"/>
        <v>BLUSA LISA SIN MANGAS QD030051</v>
      </c>
      <c r="AE25" s="32" t="str">
        <f>CONCATENATE(LOWER(AD25)," ",'meta tag'!$A$2)</f>
        <v>blusa lisa sin mangas qd030051 Moda Joven Y Rebelde Con Diseño Y Variedad. Compra Online La Ropa Para Definir Tu Estilo. Envíos Gratis Por +$699.</v>
      </c>
      <c r="AG25" s="32" t="str">
        <f t="shared" si="3"/>
        <v>NO</v>
      </c>
      <c r="AH25" s="32" t="str">
        <f t="shared" si="3"/>
        <v>NO</v>
      </c>
      <c r="AI25" s="32">
        <f>IF(AW25="Hombre",departamentos!$A$2,IF(AW25="Mujer",departamentos!$A$3,IF(AW25="Cubrebocas",departamentos!$A$5,IF(AW25="Outlet",departamentos!$A$4,IF(AW25="Ugly Sweaters",departamentos!$A$6,"")))))</f>
        <v>9</v>
      </c>
      <c r="AK25" s="37">
        <f>IF(AW25="Hombre",VLOOKUP(AL25,categorías!$G$47:$I$59,3,0),IF(AW25="Mujer",VLOOKUP(AL25,categorías!$O$47:$Q$59,3,0),IF(AW25="Outlet",VLOOKUP(AL25,categorías!$S$47:$U$62,3,0),IF(AW25="Cubrebocas",64,IF(AW25="Ugly Sweaters",65,"")))))</f>
        <v>22</v>
      </c>
      <c r="AL25" s="17" t="s">
        <v>360</v>
      </c>
      <c r="AM25" s="38">
        <v>2000000</v>
      </c>
      <c r="AO25" s="34">
        <v>2.0000000000000001E-4</v>
      </c>
      <c r="AP25" s="32" t="s">
        <v>97</v>
      </c>
      <c r="AQ25" s="32" t="s">
        <v>98</v>
      </c>
      <c r="AW25" s="27" t="s">
        <v>104</v>
      </c>
    </row>
    <row r="26" spans="2:49" x14ac:dyDescent="0.3">
      <c r="B26" s="27" t="s">
        <v>363</v>
      </c>
      <c r="C26" s="2" t="s">
        <v>99</v>
      </c>
      <c r="D26" s="2" t="s">
        <v>48</v>
      </c>
      <c r="F26" s="34">
        <v>1</v>
      </c>
      <c r="H26" s="34">
        <v>1</v>
      </c>
      <c r="J26" s="34">
        <v>1</v>
      </c>
      <c r="L26" s="34">
        <v>250</v>
      </c>
      <c r="N26" s="33" t="s">
        <v>49</v>
      </c>
      <c r="O26" s="34">
        <v>1</v>
      </c>
      <c r="P26" t="s">
        <v>396</v>
      </c>
      <c r="R26" s="41">
        <v>44314</v>
      </c>
      <c r="U26" s="27" t="s">
        <v>363</v>
      </c>
      <c r="W26" s="33" t="s">
        <v>48</v>
      </c>
      <c r="X26" s="27" t="s">
        <v>453</v>
      </c>
      <c r="Y26" s="33" t="s">
        <v>51</v>
      </c>
      <c r="Z26" s="32" t="str">
        <f t="shared" si="0"/>
        <v>blusa-lisa-sin-mangasqd030051-mujer</v>
      </c>
      <c r="AA26" s="27" t="s">
        <v>465</v>
      </c>
      <c r="AB26" s="41">
        <v>44314</v>
      </c>
      <c r="AC26" s="27" t="s">
        <v>480</v>
      </c>
      <c r="AD26" s="32" t="str">
        <f t="shared" si="2"/>
        <v>BLUSA LISA SIN MANGAS QD030051</v>
      </c>
      <c r="AE26" s="32" t="str">
        <f>CONCATENATE(LOWER(AD26)," ",'meta tag'!$A$2)</f>
        <v>blusa lisa sin mangas qd030051 Moda Joven Y Rebelde Con Diseño Y Variedad. Compra Online La Ropa Para Definir Tu Estilo. Envíos Gratis Por +$699.</v>
      </c>
      <c r="AG26" s="32" t="str">
        <f t="shared" si="3"/>
        <v>NO</v>
      </c>
      <c r="AH26" s="32" t="str">
        <f t="shared" si="3"/>
        <v>NO</v>
      </c>
      <c r="AI26" s="32">
        <f>IF(AW26="Hombre",departamentos!$A$2,IF(AW26="Mujer",departamentos!$A$3,IF(AW26="Cubrebocas",departamentos!$A$5,IF(AW26="Outlet",departamentos!$A$4,IF(AW26="Ugly Sweaters",departamentos!$A$6,"")))))</f>
        <v>9</v>
      </c>
      <c r="AK26" s="37">
        <f>IF(AW26="Hombre",VLOOKUP(AL26,categorías!$G$47:$I$59,3,0),IF(AW26="Mujer",VLOOKUP(AL26,categorías!$O$47:$Q$59,3,0),IF(AW26="Outlet",VLOOKUP(AL26,categorías!$S$47:$U$62,3,0),IF(AW26="Cubrebocas",64,IF(AW26="Ugly Sweaters",65,"")))))</f>
        <v>22</v>
      </c>
      <c r="AL26" s="17" t="s">
        <v>360</v>
      </c>
      <c r="AM26" s="38">
        <v>2000000</v>
      </c>
      <c r="AO26" s="34">
        <v>2.0000000000000001E-4</v>
      </c>
      <c r="AP26" s="32" t="s">
        <v>97</v>
      </c>
      <c r="AQ26" s="32" t="s">
        <v>98</v>
      </c>
      <c r="AW26" s="27" t="s">
        <v>104</v>
      </c>
    </row>
    <row r="27" spans="2:49" x14ac:dyDescent="0.3">
      <c r="B27" s="27" t="s">
        <v>363</v>
      </c>
      <c r="C27" s="2" t="s">
        <v>99</v>
      </c>
      <c r="D27" s="2" t="s">
        <v>48</v>
      </c>
      <c r="F27" s="34">
        <v>1</v>
      </c>
      <c r="H27" s="34">
        <v>1</v>
      </c>
      <c r="J27" s="34">
        <v>1</v>
      </c>
      <c r="L27" s="34">
        <v>250</v>
      </c>
      <c r="N27" s="33" t="s">
        <v>49</v>
      </c>
      <c r="O27" s="34">
        <v>1</v>
      </c>
      <c r="P27" t="s">
        <v>397</v>
      </c>
      <c r="R27" s="41">
        <v>44314</v>
      </c>
      <c r="U27" s="27" t="s">
        <v>363</v>
      </c>
      <c r="W27" s="33" t="s">
        <v>48</v>
      </c>
      <c r="X27" s="27" t="s">
        <v>453</v>
      </c>
      <c r="Y27" s="33" t="s">
        <v>51</v>
      </c>
      <c r="Z27" s="32" t="str">
        <f t="shared" si="0"/>
        <v>blusa-lisa-sin-mangasqd030051-mujer</v>
      </c>
      <c r="AA27" s="27" t="s">
        <v>465</v>
      </c>
      <c r="AB27" s="41">
        <v>44314</v>
      </c>
      <c r="AC27" s="27" t="s">
        <v>480</v>
      </c>
      <c r="AD27" s="32" t="str">
        <f t="shared" si="2"/>
        <v>BLUSA LISA SIN MANGAS QD030051</v>
      </c>
      <c r="AE27" s="32" t="str">
        <f>CONCATENATE(LOWER(AD27)," ",'meta tag'!$A$2)</f>
        <v>blusa lisa sin mangas qd030051 Moda Joven Y Rebelde Con Diseño Y Variedad. Compra Online La Ropa Para Definir Tu Estilo. Envíos Gratis Por +$699.</v>
      </c>
      <c r="AG27" s="32" t="str">
        <f t="shared" si="3"/>
        <v>NO</v>
      </c>
      <c r="AH27" s="32" t="str">
        <f t="shared" si="3"/>
        <v>NO</v>
      </c>
      <c r="AI27" s="32">
        <f>IF(AW27="Hombre",departamentos!$A$2,IF(AW27="Mujer",departamentos!$A$3,IF(AW27="Cubrebocas",departamentos!$A$5,IF(AW27="Outlet",departamentos!$A$4,IF(AW27="Ugly Sweaters",departamentos!$A$6,"")))))</f>
        <v>9</v>
      </c>
      <c r="AK27" s="37">
        <f>IF(AW27="Hombre",VLOOKUP(AL27,categorías!$G$47:$I$59,3,0),IF(AW27="Mujer",VLOOKUP(AL27,categorías!$O$47:$Q$59,3,0),IF(AW27="Outlet",VLOOKUP(AL27,categorías!$S$47:$U$62,3,0),IF(AW27="Cubrebocas",64,IF(AW27="Ugly Sweaters",65,"")))))</f>
        <v>22</v>
      </c>
      <c r="AL27" s="17" t="s">
        <v>360</v>
      </c>
      <c r="AM27" s="38">
        <v>2000000</v>
      </c>
      <c r="AO27" s="34">
        <v>2.0000000000000001E-4</v>
      </c>
      <c r="AP27" s="32" t="s">
        <v>97</v>
      </c>
      <c r="AQ27" s="32" t="s">
        <v>98</v>
      </c>
      <c r="AW27" s="27" t="s">
        <v>104</v>
      </c>
    </row>
    <row r="28" spans="2:49" x14ac:dyDescent="0.3">
      <c r="B28" s="27" t="s">
        <v>363</v>
      </c>
      <c r="C28" s="2" t="s">
        <v>99</v>
      </c>
      <c r="D28" s="2" t="s">
        <v>48</v>
      </c>
      <c r="F28" s="34">
        <v>1</v>
      </c>
      <c r="H28" s="34">
        <v>1</v>
      </c>
      <c r="J28" s="34">
        <v>1</v>
      </c>
      <c r="L28" s="34">
        <v>250</v>
      </c>
      <c r="N28" s="33" t="s">
        <v>49</v>
      </c>
      <c r="O28" s="34">
        <v>1</v>
      </c>
      <c r="P28" t="s">
        <v>398</v>
      </c>
      <c r="R28" s="41">
        <v>44314</v>
      </c>
      <c r="U28" s="27" t="s">
        <v>363</v>
      </c>
      <c r="W28" s="33" t="s">
        <v>48</v>
      </c>
      <c r="X28" s="27" t="s">
        <v>453</v>
      </c>
      <c r="Y28" s="33" t="s">
        <v>51</v>
      </c>
      <c r="Z28" s="32" t="str">
        <f t="shared" si="0"/>
        <v>blusa-lisa-sin-mangasqd030051-mujer</v>
      </c>
      <c r="AA28" s="27" t="s">
        <v>465</v>
      </c>
      <c r="AB28" s="41">
        <v>44314</v>
      </c>
      <c r="AC28" s="27" t="s">
        <v>481</v>
      </c>
      <c r="AD28" s="32" t="str">
        <f t="shared" si="2"/>
        <v>BLUSA LISA SIN MANGAS QD030051</v>
      </c>
      <c r="AE28" s="32" t="str">
        <f>CONCATENATE(LOWER(AD28)," ",'meta tag'!$A$2)</f>
        <v>blusa lisa sin mangas qd030051 Moda Joven Y Rebelde Con Diseño Y Variedad. Compra Online La Ropa Para Definir Tu Estilo. Envíos Gratis Por +$699.</v>
      </c>
      <c r="AG28" s="32" t="str">
        <f t="shared" si="3"/>
        <v>NO</v>
      </c>
      <c r="AH28" s="32" t="str">
        <f t="shared" si="3"/>
        <v>NO</v>
      </c>
      <c r="AI28" s="32">
        <f>IF(AW28="Hombre",departamentos!$A$2,IF(AW28="Mujer",departamentos!$A$3,IF(AW28="Cubrebocas",departamentos!$A$5,IF(AW28="Outlet",departamentos!$A$4,IF(AW28="Ugly Sweaters",departamentos!$A$6,"")))))</f>
        <v>9</v>
      </c>
      <c r="AK28" s="37">
        <f>IF(AW28="Hombre",VLOOKUP(AL28,categorías!$G$47:$I$59,3,0),IF(AW28="Mujer",VLOOKUP(AL28,categorías!$O$47:$Q$59,3,0),IF(AW28="Outlet",VLOOKUP(AL28,categorías!$S$47:$U$62,3,0),IF(AW28="Cubrebocas",64,IF(AW28="Ugly Sweaters",65,"")))))</f>
        <v>22</v>
      </c>
      <c r="AL28" s="17" t="s">
        <v>360</v>
      </c>
      <c r="AM28" s="38">
        <v>2000000</v>
      </c>
      <c r="AO28" s="34">
        <v>2.0000000000000001E-4</v>
      </c>
      <c r="AP28" s="32" t="s">
        <v>97</v>
      </c>
      <c r="AQ28" s="32" t="s">
        <v>98</v>
      </c>
      <c r="AW28" s="27" t="s">
        <v>104</v>
      </c>
    </row>
    <row r="29" spans="2:49" x14ac:dyDescent="0.3">
      <c r="B29" s="27" t="s">
        <v>363</v>
      </c>
      <c r="C29" s="2" t="s">
        <v>99</v>
      </c>
      <c r="D29" s="2" t="s">
        <v>48</v>
      </c>
      <c r="F29" s="34">
        <v>1</v>
      </c>
      <c r="H29" s="34">
        <v>1</v>
      </c>
      <c r="J29" s="34">
        <v>1</v>
      </c>
      <c r="L29" s="34">
        <v>250</v>
      </c>
      <c r="N29" s="33" t="s">
        <v>49</v>
      </c>
      <c r="O29" s="34">
        <v>1</v>
      </c>
      <c r="P29" t="s">
        <v>399</v>
      </c>
      <c r="R29" s="41">
        <v>44314</v>
      </c>
      <c r="U29" s="27" t="s">
        <v>363</v>
      </c>
      <c r="W29" s="33" t="s">
        <v>48</v>
      </c>
      <c r="X29" s="27" t="s">
        <v>453</v>
      </c>
      <c r="Y29" s="33" t="s">
        <v>51</v>
      </c>
      <c r="Z29" s="32" t="str">
        <f t="shared" si="0"/>
        <v>blusa-lisa-sin-mangasqd030051-mujer</v>
      </c>
      <c r="AA29" s="27" t="s">
        <v>465</v>
      </c>
      <c r="AB29" s="41">
        <v>44314</v>
      </c>
      <c r="AC29" s="27" t="s">
        <v>481</v>
      </c>
      <c r="AD29" s="32" t="str">
        <f t="shared" si="2"/>
        <v>BLUSA LISA SIN MANGAS QD030051</v>
      </c>
      <c r="AE29" s="32" t="str">
        <f>CONCATENATE(LOWER(AD29)," ",'meta tag'!$A$2)</f>
        <v>blusa lisa sin mangas qd030051 Moda Joven Y Rebelde Con Diseño Y Variedad. Compra Online La Ropa Para Definir Tu Estilo. Envíos Gratis Por +$699.</v>
      </c>
      <c r="AG29" s="32" t="str">
        <f t="shared" si="3"/>
        <v>NO</v>
      </c>
      <c r="AH29" s="32" t="str">
        <f t="shared" si="3"/>
        <v>NO</v>
      </c>
      <c r="AI29" s="32">
        <f>IF(AW29="Hombre",departamentos!$A$2,IF(AW29="Mujer",departamentos!$A$3,IF(AW29="Cubrebocas",departamentos!$A$5,IF(AW29="Outlet",departamentos!$A$4,IF(AW29="Ugly Sweaters",departamentos!$A$6,"")))))</f>
        <v>9</v>
      </c>
      <c r="AK29" s="37">
        <f>IF(AW29="Hombre",VLOOKUP(AL29,categorías!$G$47:$I$59,3,0),IF(AW29="Mujer",VLOOKUP(AL29,categorías!$O$47:$Q$59,3,0),IF(AW29="Outlet",VLOOKUP(AL29,categorías!$S$47:$U$62,3,0),IF(AW29="Cubrebocas",64,IF(AW29="Ugly Sweaters",65,"")))))</f>
        <v>22</v>
      </c>
      <c r="AL29" s="17" t="s">
        <v>360</v>
      </c>
      <c r="AM29" s="38">
        <v>2000000</v>
      </c>
      <c r="AO29" s="34">
        <v>2.0000000000000001E-4</v>
      </c>
      <c r="AP29" s="32" t="s">
        <v>97</v>
      </c>
      <c r="AQ29" s="32" t="s">
        <v>98</v>
      </c>
      <c r="AW29" s="27" t="s">
        <v>104</v>
      </c>
    </row>
    <row r="30" spans="2:49" x14ac:dyDescent="0.3">
      <c r="B30" s="27" t="s">
        <v>363</v>
      </c>
      <c r="C30" s="2" t="s">
        <v>99</v>
      </c>
      <c r="D30" s="2" t="s">
        <v>48</v>
      </c>
      <c r="F30" s="34">
        <v>1</v>
      </c>
      <c r="H30" s="34">
        <v>1</v>
      </c>
      <c r="J30" s="34">
        <v>1</v>
      </c>
      <c r="L30" s="34">
        <v>250</v>
      </c>
      <c r="N30" s="33" t="s">
        <v>49</v>
      </c>
      <c r="O30" s="34">
        <v>1</v>
      </c>
      <c r="P30" t="s">
        <v>400</v>
      </c>
      <c r="R30" s="41">
        <v>44314</v>
      </c>
      <c r="U30" s="27" t="s">
        <v>363</v>
      </c>
      <c r="W30" s="33" t="s">
        <v>48</v>
      </c>
      <c r="X30" s="27" t="s">
        <v>453</v>
      </c>
      <c r="Y30" s="33" t="s">
        <v>51</v>
      </c>
      <c r="Z30" s="32" t="str">
        <f t="shared" si="0"/>
        <v>blusa-lisa-sin-mangasqd030051-mujer</v>
      </c>
      <c r="AA30" s="27" t="s">
        <v>465</v>
      </c>
      <c r="AB30" s="41">
        <v>44314</v>
      </c>
      <c r="AC30" s="27" t="s">
        <v>481</v>
      </c>
      <c r="AD30" s="32" t="str">
        <f t="shared" si="2"/>
        <v>BLUSA LISA SIN MANGAS QD030051</v>
      </c>
      <c r="AE30" s="32" t="str">
        <f>CONCATENATE(LOWER(AD30)," ",'meta tag'!$A$2)</f>
        <v>blusa lisa sin mangas qd030051 Moda Joven Y Rebelde Con Diseño Y Variedad. Compra Online La Ropa Para Definir Tu Estilo. Envíos Gratis Por +$699.</v>
      </c>
      <c r="AG30" s="32" t="str">
        <f t="shared" si="3"/>
        <v>NO</v>
      </c>
      <c r="AH30" s="32" t="str">
        <f t="shared" si="3"/>
        <v>NO</v>
      </c>
      <c r="AI30" s="32">
        <f>IF(AW30="Hombre",departamentos!$A$2,IF(AW30="Mujer",departamentos!$A$3,IF(AW30="Cubrebocas",departamentos!$A$5,IF(AW30="Outlet",departamentos!$A$4,IF(AW30="Ugly Sweaters",departamentos!$A$6,"")))))</f>
        <v>9</v>
      </c>
      <c r="AK30" s="37">
        <f>IF(AW30="Hombre",VLOOKUP(AL30,categorías!$G$47:$I$59,3,0),IF(AW30="Mujer",VLOOKUP(AL30,categorías!$O$47:$Q$59,3,0),IF(AW30="Outlet",VLOOKUP(AL30,categorías!$S$47:$U$62,3,0),IF(AW30="Cubrebocas",64,IF(AW30="Ugly Sweaters",65,"")))))</f>
        <v>22</v>
      </c>
      <c r="AL30" s="17" t="s">
        <v>360</v>
      </c>
      <c r="AM30" s="38">
        <v>2000000</v>
      </c>
      <c r="AO30" s="34">
        <v>2.0000000000000001E-4</v>
      </c>
      <c r="AP30" s="32" t="s">
        <v>97</v>
      </c>
      <c r="AQ30" s="32" t="s">
        <v>98</v>
      </c>
      <c r="AW30" s="27" t="s">
        <v>104</v>
      </c>
    </row>
    <row r="31" spans="2:49" x14ac:dyDescent="0.3">
      <c r="B31" s="27" t="s">
        <v>364</v>
      </c>
      <c r="C31" s="2" t="s">
        <v>99</v>
      </c>
      <c r="D31" s="2" t="s">
        <v>48</v>
      </c>
      <c r="F31" s="34">
        <v>1</v>
      </c>
      <c r="H31" s="34">
        <v>1</v>
      </c>
      <c r="J31" s="34">
        <v>1</v>
      </c>
      <c r="L31" s="34">
        <v>250</v>
      </c>
      <c r="N31" s="33" t="s">
        <v>49</v>
      </c>
      <c r="O31" s="34">
        <v>1</v>
      </c>
      <c r="P31" t="s">
        <v>401</v>
      </c>
      <c r="R31" s="41">
        <v>44314</v>
      </c>
      <c r="U31" s="27" t="s">
        <v>364</v>
      </c>
      <c r="W31" s="33" t="s">
        <v>48</v>
      </c>
      <c r="X31" s="27" t="s">
        <v>454</v>
      </c>
      <c r="Y31" s="33" t="s">
        <v>51</v>
      </c>
      <c r="Z31" s="32" t="str">
        <f t="shared" si="0"/>
        <v>jeans-push-up-de-cintura-media-con-efecto-lavadoqd210800-mujer</v>
      </c>
      <c r="AA31" s="27" t="s">
        <v>466</v>
      </c>
      <c r="AB31" s="41">
        <v>44314</v>
      </c>
      <c r="AC31" s="27" t="s">
        <v>482</v>
      </c>
      <c r="AD31" s="32" t="str">
        <f t="shared" si="2"/>
        <v>JEANS PUSH UP DE CINTURA MEDIA CON EFECTO LAVADO QD210800</v>
      </c>
      <c r="AE31" s="32" t="str">
        <f>CONCATENATE(LOWER(AD31)," ",'meta tag'!$A$2)</f>
        <v>jeans push up de cintura media con efecto lavado qd210800 Moda Joven Y Rebelde Con Diseño Y Variedad. Compra Online La Ropa Para Definir Tu Estilo. Envíos Gratis Por +$699.</v>
      </c>
      <c r="AG31" s="32" t="str">
        <f t="shared" si="3"/>
        <v>NO</v>
      </c>
      <c r="AH31" s="32" t="str">
        <f t="shared" si="3"/>
        <v>NO</v>
      </c>
      <c r="AI31" s="32">
        <f>IF(AW31="Hombre",departamentos!$A$2,IF(AW31="Mujer",departamentos!$A$3,IF(AW31="Cubrebocas",departamentos!$A$5,IF(AW31="Outlet",departamentos!$A$4,IF(AW31="Ugly Sweaters",departamentos!$A$6,"")))))</f>
        <v>9</v>
      </c>
      <c r="AK31" s="37">
        <f>IF(AW31="Hombre",VLOOKUP(AL31,categorías!$G$47:$I$59,3,0),IF(AW31="Mujer",VLOOKUP(AL31,categorías!$O$47:$Q$59,3,0),IF(AW31="Outlet",VLOOKUP(AL31,categorías!$S$47:$U$62,3,0),IF(AW31="Cubrebocas",64,IF(AW31="Ugly Sweaters",65,"")))))</f>
        <v>26</v>
      </c>
      <c r="AL31" t="s">
        <v>72</v>
      </c>
      <c r="AM31" s="38">
        <v>2000000</v>
      </c>
      <c r="AO31" s="34">
        <v>2.0000000000000001E-4</v>
      </c>
      <c r="AP31" s="32" t="s">
        <v>97</v>
      </c>
      <c r="AQ31" s="32" t="s">
        <v>98</v>
      </c>
      <c r="AW31" s="27" t="s">
        <v>104</v>
      </c>
    </row>
    <row r="32" spans="2:49" x14ac:dyDescent="0.3">
      <c r="B32" s="27" t="s">
        <v>364</v>
      </c>
      <c r="C32" s="2" t="s">
        <v>99</v>
      </c>
      <c r="D32" s="2" t="s">
        <v>48</v>
      </c>
      <c r="F32" s="34">
        <v>1</v>
      </c>
      <c r="H32" s="34">
        <v>1</v>
      </c>
      <c r="J32" s="34">
        <v>1</v>
      </c>
      <c r="L32" s="34">
        <v>250</v>
      </c>
      <c r="N32" s="33" t="s">
        <v>49</v>
      </c>
      <c r="O32" s="34">
        <v>1</v>
      </c>
      <c r="P32" t="s">
        <v>402</v>
      </c>
      <c r="R32" s="41">
        <v>44314</v>
      </c>
      <c r="U32" s="27" t="s">
        <v>364</v>
      </c>
      <c r="W32" s="33" t="s">
        <v>48</v>
      </c>
      <c r="X32" s="27" t="s">
        <v>454</v>
      </c>
      <c r="Y32" s="33" t="s">
        <v>51</v>
      </c>
      <c r="Z32" s="32" t="str">
        <f t="shared" si="0"/>
        <v>jeans-push-up-de-cintura-media-con-efecto-lavadoqd210800-mujer</v>
      </c>
      <c r="AA32" s="27" t="s">
        <v>466</v>
      </c>
      <c r="AB32" s="41">
        <v>44314</v>
      </c>
      <c r="AC32" s="27" t="s">
        <v>482</v>
      </c>
      <c r="AD32" s="32" t="str">
        <f t="shared" si="2"/>
        <v>JEANS PUSH UP DE CINTURA MEDIA CON EFECTO LAVADO QD210800</v>
      </c>
      <c r="AE32" s="32" t="str">
        <f>CONCATENATE(LOWER(AD32)," ",'meta tag'!$A$2)</f>
        <v>jeans push up de cintura media con efecto lavado qd210800 Moda Joven Y Rebelde Con Diseño Y Variedad. Compra Online La Ropa Para Definir Tu Estilo. Envíos Gratis Por +$699.</v>
      </c>
      <c r="AG32" s="32" t="str">
        <f t="shared" si="3"/>
        <v>NO</v>
      </c>
      <c r="AH32" s="32" t="str">
        <f t="shared" si="3"/>
        <v>NO</v>
      </c>
      <c r="AI32" s="32">
        <f>IF(AW32="Hombre",departamentos!$A$2,IF(AW32="Mujer",departamentos!$A$3,IF(AW32="Cubrebocas",departamentos!$A$5,IF(AW32="Outlet",departamentos!$A$4,IF(AW32="Ugly Sweaters",departamentos!$A$6,"")))))</f>
        <v>9</v>
      </c>
      <c r="AK32" s="37">
        <f>IF(AW32="Hombre",VLOOKUP(AL32,categorías!$G$47:$I$59,3,0),IF(AW32="Mujer",VLOOKUP(AL32,categorías!$O$47:$Q$59,3,0),IF(AW32="Outlet",VLOOKUP(AL32,categorías!$S$47:$U$62,3,0),IF(AW32="Cubrebocas",64,IF(AW32="Ugly Sweaters",65,"")))))</f>
        <v>26</v>
      </c>
      <c r="AL32" t="s">
        <v>72</v>
      </c>
      <c r="AM32" s="38">
        <v>2000000</v>
      </c>
      <c r="AO32" s="34">
        <v>2.0000000000000001E-4</v>
      </c>
      <c r="AP32" s="32" t="s">
        <v>97</v>
      </c>
      <c r="AQ32" s="32" t="s">
        <v>98</v>
      </c>
      <c r="AW32" s="27" t="s">
        <v>104</v>
      </c>
    </row>
    <row r="33" spans="2:49" x14ac:dyDescent="0.3">
      <c r="B33" s="27" t="s">
        <v>364</v>
      </c>
      <c r="C33" s="2" t="s">
        <v>99</v>
      </c>
      <c r="D33" s="2" t="s">
        <v>48</v>
      </c>
      <c r="F33" s="34">
        <v>1</v>
      </c>
      <c r="H33" s="34">
        <v>1</v>
      </c>
      <c r="J33" s="34">
        <v>1</v>
      </c>
      <c r="L33" s="34">
        <v>250</v>
      </c>
      <c r="N33" s="33" t="s">
        <v>49</v>
      </c>
      <c r="O33" s="34">
        <v>1</v>
      </c>
      <c r="P33" t="s">
        <v>403</v>
      </c>
      <c r="R33" s="41">
        <v>44314</v>
      </c>
      <c r="U33" s="27" t="s">
        <v>364</v>
      </c>
      <c r="W33" s="33" t="s">
        <v>48</v>
      </c>
      <c r="X33" s="27" t="s">
        <v>454</v>
      </c>
      <c r="Y33" s="33" t="s">
        <v>51</v>
      </c>
      <c r="Z33" s="32" t="str">
        <f t="shared" si="0"/>
        <v>jeans-push-up-de-cintura-media-con-efecto-lavadoqd210800-mujer</v>
      </c>
      <c r="AA33" s="27" t="s">
        <v>466</v>
      </c>
      <c r="AB33" s="41">
        <v>44314</v>
      </c>
      <c r="AC33" s="27" t="s">
        <v>482</v>
      </c>
      <c r="AD33" s="32" t="str">
        <f t="shared" si="2"/>
        <v>JEANS PUSH UP DE CINTURA MEDIA CON EFECTO LAVADO QD210800</v>
      </c>
      <c r="AE33" s="32" t="str">
        <f>CONCATENATE(LOWER(AD33)," ",'meta tag'!$A$2)</f>
        <v>jeans push up de cintura media con efecto lavado qd210800 Moda Joven Y Rebelde Con Diseño Y Variedad. Compra Online La Ropa Para Definir Tu Estilo. Envíos Gratis Por +$699.</v>
      </c>
      <c r="AG33" s="32" t="str">
        <f t="shared" si="3"/>
        <v>NO</v>
      </c>
      <c r="AH33" s="32" t="str">
        <f t="shared" si="3"/>
        <v>NO</v>
      </c>
      <c r="AI33" s="32">
        <f>IF(AW33="Hombre",departamentos!$A$2,IF(AW33="Mujer",departamentos!$A$3,IF(AW33="Cubrebocas",departamentos!$A$5,IF(AW33="Outlet",departamentos!$A$4,IF(AW33="Ugly Sweaters",departamentos!$A$6,"")))))</f>
        <v>9</v>
      </c>
      <c r="AK33" s="37">
        <f>IF(AW33="Hombre",VLOOKUP(AL33,categorías!$G$47:$I$59,3,0),IF(AW33="Mujer",VLOOKUP(AL33,categorías!$O$47:$Q$59,3,0),IF(AW33="Outlet",VLOOKUP(AL33,categorías!$S$47:$U$62,3,0),IF(AW33="Cubrebocas",64,IF(AW33="Ugly Sweaters",65,"")))))</f>
        <v>26</v>
      </c>
      <c r="AL33" t="s">
        <v>72</v>
      </c>
      <c r="AM33" s="38">
        <v>2000000</v>
      </c>
      <c r="AO33" s="34">
        <v>2.0000000000000001E-4</v>
      </c>
      <c r="AP33" s="32" t="s">
        <v>97</v>
      </c>
      <c r="AQ33" s="32" t="s">
        <v>98</v>
      </c>
      <c r="AW33" s="27" t="s">
        <v>104</v>
      </c>
    </row>
    <row r="34" spans="2:49" x14ac:dyDescent="0.3">
      <c r="B34" s="27" t="s">
        <v>364</v>
      </c>
      <c r="C34" s="2" t="s">
        <v>99</v>
      </c>
      <c r="D34" s="2" t="s">
        <v>48</v>
      </c>
      <c r="F34" s="34">
        <v>1</v>
      </c>
      <c r="H34" s="34">
        <v>1</v>
      </c>
      <c r="J34" s="34">
        <v>1</v>
      </c>
      <c r="L34" s="34">
        <v>250</v>
      </c>
      <c r="N34" s="33" t="s">
        <v>49</v>
      </c>
      <c r="O34" s="34">
        <v>1</v>
      </c>
      <c r="P34" t="s">
        <v>404</v>
      </c>
      <c r="R34" s="41">
        <v>44314</v>
      </c>
      <c r="U34" s="27" t="s">
        <v>364</v>
      </c>
      <c r="W34" s="33" t="s">
        <v>48</v>
      </c>
      <c r="X34" s="27" t="s">
        <v>454</v>
      </c>
      <c r="Y34" s="33" t="s">
        <v>51</v>
      </c>
      <c r="Z34" s="32" t="str">
        <f t="shared" si="0"/>
        <v>jeans-push-up-de-cintura-media-con-efecto-lavadoqd210800-mujer</v>
      </c>
      <c r="AA34" s="27" t="s">
        <v>466</v>
      </c>
      <c r="AB34" s="41">
        <v>44314</v>
      </c>
      <c r="AC34" s="27" t="s">
        <v>482</v>
      </c>
      <c r="AD34" s="32" t="str">
        <f t="shared" si="2"/>
        <v>JEANS PUSH UP DE CINTURA MEDIA CON EFECTO LAVADO QD210800</v>
      </c>
      <c r="AE34" s="32" t="str">
        <f>CONCATENATE(LOWER(AD34)," ",'meta tag'!$A$2)</f>
        <v>jeans push up de cintura media con efecto lavado qd210800 Moda Joven Y Rebelde Con Diseño Y Variedad. Compra Online La Ropa Para Definir Tu Estilo. Envíos Gratis Por +$699.</v>
      </c>
      <c r="AG34" s="32" t="str">
        <f t="shared" si="3"/>
        <v>NO</v>
      </c>
      <c r="AH34" s="32" t="str">
        <f t="shared" si="3"/>
        <v>NO</v>
      </c>
      <c r="AI34" s="32">
        <f>IF(AW34="Hombre",departamentos!$A$2,IF(AW34="Mujer",departamentos!$A$3,IF(AW34="Cubrebocas",departamentos!$A$5,IF(AW34="Outlet",departamentos!$A$4,IF(AW34="Ugly Sweaters",departamentos!$A$6,"")))))</f>
        <v>9</v>
      </c>
      <c r="AK34" s="37">
        <f>IF(AW34="Hombre",VLOOKUP(AL34,categorías!$G$47:$I$59,3,0),IF(AW34="Mujer",VLOOKUP(AL34,categorías!$O$47:$Q$59,3,0),IF(AW34="Outlet",VLOOKUP(AL34,categorías!$S$47:$U$62,3,0),IF(AW34="Cubrebocas",64,IF(AW34="Ugly Sweaters",65,"")))))</f>
        <v>26</v>
      </c>
      <c r="AL34" t="s">
        <v>72</v>
      </c>
      <c r="AM34" s="38">
        <v>2000000</v>
      </c>
      <c r="AO34" s="34">
        <v>2.0000000000000001E-4</v>
      </c>
      <c r="AP34" s="32" t="s">
        <v>97</v>
      </c>
      <c r="AQ34" s="32" t="s">
        <v>98</v>
      </c>
      <c r="AW34" s="27" t="s">
        <v>104</v>
      </c>
    </row>
    <row r="35" spans="2:49" x14ac:dyDescent="0.3">
      <c r="B35" s="27" t="s">
        <v>364</v>
      </c>
      <c r="C35" s="2" t="s">
        <v>99</v>
      </c>
      <c r="D35" s="2" t="s">
        <v>48</v>
      </c>
      <c r="F35" s="34">
        <v>1</v>
      </c>
      <c r="H35" s="34">
        <v>1</v>
      </c>
      <c r="J35" s="34">
        <v>1</v>
      </c>
      <c r="L35" s="34">
        <v>250</v>
      </c>
      <c r="N35" s="33" t="s">
        <v>49</v>
      </c>
      <c r="O35" s="34">
        <v>1</v>
      </c>
      <c r="P35" t="s">
        <v>405</v>
      </c>
      <c r="R35" s="41">
        <v>44314</v>
      </c>
      <c r="U35" s="27" t="s">
        <v>364</v>
      </c>
      <c r="W35" s="33" t="s">
        <v>48</v>
      </c>
      <c r="X35" s="27" t="s">
        <v>454</v>
      </c>
      <c r="Y35" s="33" t="s">
        <v>51</v>
      </c>
      <c r="Z35" s="32" t="str">
        <f t="shared" si="0"/>
        <v>jeans-push-up-de-cintura-media-con-efecto-lavadoqd210800-mujer</v>
      </c>
      <c r="AA35" s="27" t="s">
        <v>466</v>
      </c>
      <c r="AB35" s="41">
        <v>44314</v>
      </c>
      <c r="AC35" s="27" t="s">
        <v>482</v>
      </c>
      <c r="AD35" s="32" t="str">
        <f t="shared" si="2"/>
        <v>JEANS PUSH UP DE CINTURA MEDIA CON EFECTO LAVADO QD210800</v>
      </c>
      <c r="AE35" s="32" t="str">
        <f>CONCATENATE(LOWER(AD35)," ",'meta tag'!$A$2)</f>
        <v>jeans push up de cintura media con efecto lavado qd210800 Moda Joven Y Rebelde Con Diseño Y Variedad. Compra Online La Ropa Para Definir Tu Estilo. Envíos Gratis Por +$699.</v>
      </c>
      <c r="AG35" s="32" t="str">
        <f t="shared" si="3"/>
        <v>NO</v>
      </c>
      <c r="AH35" s="32" t="str">
        <f t="shared" si="3"/>
        <v>NO</v>
      </c>
      <c r="AI35" s="32">
        <f>IF(AW35="Hombre",departamentos!$A$2,IF(AW35="Mujer",departamentos!$A$3,IF(AW35="Cubrebocas",departamentos!$A$5,IF(AW35="Outlet",departamentos!$A$4,IF(AW35="Ugly Sweaters",departamentos!$A$6,"")))))</f>
        <v>9</v>
      </c>
      <c r="AK35" s="37">
        <f>IF(AW35="Hombre",VLOOKUP(AL35,categorías!$G$47:$I$59,3,0),IF(AW35="Mujer",VLOOKUP(AL35,categorías!$O$47:$Q$59,3,0),IF(AW35="Outlet",VLOOKUP(AL35,categorías!$S$47:$U$62,3,0),IF(AW35="Cubrebocas",64,IF(AW35="Ugly Sweaters",65,"")))))</f>
        <v>26</v>
      </c>
      <c r="AL35" t="s">
        <v>72</v>
      </c>
      <c r="AM35" s="38">
        <v>2000000</v>
      </c>
      <c r="AO35" s="34">
        <v>2.0000000000000001E-4</v>
      </c>
      <c r="AP35" s="32" t="s">
        <v>97</v>
      </c>
      <c r="AQ35" s="32" t="s">
        <v>98</v>
      </c>
      <c r="AW35" s="27" t="s">
        <v>104</v>
      </c>
    </row>
    <row r="36" spans="2:49" x14ac:dyDescent="0.3">
      <c r="B36" s="27" t="s">
        <v>364</v>
      </c>
      <c r="C36" s="2" t="s">
        <v>99</v>
      </c>
      <c r="D36" s="2" t="s">
        <v>48</v>
      </c>
      <c r="F36" s="34">
        <v>1</v>
      </c>
      <c r="H36" s="34">
        <v>1</v>
      </c>
      <c r="J36" s="34">
        <v>1</v>
      </c>
      <c r="L36" s="34">
        <v>250</v>
      </c>
      <c r="N36" s="33" t="s">
        <v>49</v>
      </c>
      <c r="O36" s="34">
        <v>1</v>
      </c>
      <c r="P36" t="s">
        <v>406</v>
      </c>
      <c r="R36" s="41">
        <v>44314</v>
      </c>
      <c r="U36" s="27" t="s">
        <v>364</v>
      </c>
      <c r="W36" s="33" t="s">
        <v>48</v>
      </c>
      <c r="X36" s="27" t="s">
        <v>454</v>
      </c>
      <c r="Y36" s="33" t="s">
        <v>51</v>
      </c>
      <c r="Z36" s="32" t="str">
        <f t="shared" si="0"/>
        <v>jeans-push-up-de-cintura-media-con-efecto-lavadoqd210800-mujer</v>
      </c>
      <c r="AA36" s="27" t="s">
        <v>466</v>
      </c>
      <c r="AB36" s="41">
        <v>44314</v>
      </c>
      <c r="AC36" s="27" t="s">
        <v>482</v>
      </c>
      <c r="AD36" s="32" t="str">
        <f t="shared" si="2"/>
        <v>JEANS PUSH UP DE CINTURA MEDIA CON EFECTO LAVADO QD210800</v>
      </c>
      <c r="AE36" s="32" t="str">
        <f>CONCATENATE(LOWER(AD36)," ",'meta tag'!$A$2)</f>
        <v>jeans push up de cintura media con efecto lavado qd210800 Moda Joven Y Rebelde Con Diseño Y Variedad. Compra Online La Ropa Para Definir Tu Estilo. Envíos Gratis Por +$699.</v>
      </c>
      <c r="AG36" s="32" t="str">
        <f t="shared" si="3"/>
        <v>NO</v>
      </c>
      <c r="AH36" s="32" t="str">
        <f t="shared" si="3"/>
        <v>NO</v>
      </c>
      <c r="AI36" s="32">
        <f>IF(AW36="Hombre",departamentos!$A$2,IF(AW36="Mujer",departamentos!$A$3,IF(AW36="Cubrebocas",departamentos!$A$5,IF(AW36="Outlet",departamentos!$A$4,IF(AW36="Ugly Sweaters",departamentos!$A$6,"")))))</f>
        <v>9</v>
      </c>
      <c r="AK36" s="37">
        <f>IF(AW36="Hombre",VLOOKUP(AL36,categorías!$G$47:$I$59,3,0),IF(AW36="Mujer",VLOOKUP(AL36,categorías!$O$47:$Q$59,3,0),IF(AW36="Outlet",VLOOKUP(AL36,categorías!$S$47:$U$62,3,0),IF(AW36="Cubrebocas",64,IF(AW36="Ugly Sweaters",65,"")))))</f>
        <v>26</v>
      </c>
      <c r="AL36" t="s">
        <v>72</v>
      </c>
      <c r="AM36" s="38">
        <v>2000000</v>
      </c>
      <c r="AO36" s="34">
        <v>2.0000000000000001E-4</v>
      </c>
      <c r="AP36" s="32" t="s">
        <v>97</v>
      </c>
      <c r="AQ36" s="32" t="s">
        <v>98</v>
      </c>
      <c r="AW36" s="27" t="s">
        <v>104</v>
      </c>
    </row>
    <row r="37" spans="2:49" x14ac:dyDescent="0.3">
      <c r="B37" s="27" t="s">
        <v>365</v>
      </c>
      <c r="C37" s="2" t="s">
        <v>99</v>
      </c>
      <c r="D37" s="2" t="s">
        <v>48</v>
      </c>
      <c r="F37" s="34">
        <v>1</v>
      </c>
      <c r="H37" s="34">
        <v>1</v>
      </c>
      <c r="J37" s="34">
        <v>1</v>
      </c>
      <c r="L37" s="34">
        <v>250</v>
      </c>
      <c r="N37" s="33" t="s">
        <v>49</v>
      </c>
      <c r="O37" s="34">
        <v>1</v>
      </c>
      <c r="P37" t="s">
        <v>407</v>
      </c>
      <c r="R37" s="41">
        <v>44314</v>
      </c>
      <c r="U37" s="27" t="s">
        <v>365</v>
      </c>
      <c r="W37" s="33" t="s">
        <v>48</v>
      </c>
      <c r="X37" s="27" t="s">
        <v>455</v>
      </c>
      <c r="Y37" s="33" t="s">
        <v>51</v>
      </c>
      <c r="Z37" s="32" t="str">
        <f t="shared" si="0"/>
        <v>jeans-super-high-waist-de-cintura-altaqd210806-mujer</v>
      </c>
      <c r="AA37" s="27" t="s">
        <v>467</v>
      </c>
      <c r="AB37" s="41">
        <v>44314</v>
      </c>
      <c r="AC37" s="27" t="s">
        <v>483</v>
      </c>
      <c r="AD37" s="32" t="str">
        <f t="shared" si="2"/>
        <v>JEANS SUPER HIGH WAIST DE CINTURA ALTA QD210806</v>
      </c>
      <c r="AE37" s="32" t="str">
        <f>CONCATENATE(LOWER(AD37)," ",'meta tag'!$A$2)</f>
        <v>jeans super high waist de cintura alta qd210806 Moda Joven Y Rebelde Con Diseño Y Variedad. Compra Online La Ropa Para Definir Tu Estilo. Envíos Gratis Por +$699.</v>
      </c>
      <c r="AG37" s="32" t="str">
        <f t="shared" si="3"/>
        <v>NO</v>
      </c>
      <c r="AH37" s="32" t="str">
        <f t="shared" si="3"/>
        <v>NO</v>
      </c>
      <c r="AI37" s="32">
        <f>IF(AW37="Hombre",departamentos!$A$2,IF(AW37="Mujer",departamentos!$A$3,IF(AW37="Cubrebocas",departamentos!$A$5,IF(AW37="Outlet",departamentos!$A$4,IF(AW37="Ugly Sweaters",departamentos!$A$6,"")))))</f>
        <v>9</v>
      </c>
      <c r="AK37" s="37">
        <f>IF(AW37="Hombre",VLOOKUP(AL37,categorías!$G$47:$I$59,3,0),IF(AW37="Mujer",VLOOKUP(AL37,categorías!$O$47:$Q$59,3,0),IF(AW37="Outlet",VLOOKUP(AL37,categorías!$S$47:$U$62,3,0),IF(AW37="Cubrebocas",64,IF(AW37="Ugly Sweaters",65,"")))))</f>
        <v>26</v>
      </c>
      <c r="AL37" t="s">
        <v>72</v>
      </c>
      <c r="AM37" s="38">
        <v>2000000</v>
      </c>
      <c r="AO37" s="34">
        <v>2.0000000000000001E-4</v>
      </c>
      <c r="AP37" s="32" t="s">
        <v>97</v>
      </c>
      <c r="AQ37" s="32" t="s">
        <v>98</v>
      </c>
      <c r="AW37" s="27" t="s">
        <v>104</v>
      </c>
    </row>
    <row r="38" spans="2:49" x14ac:dyDescent="0.3">
      <c r="B38" s="27" t="s">
        <v>365</v>
      </c>
      <c r="C38" s="2" t="s">
        <v>99</v>
      </c>
      <c r="D38" s="2" t="s">
        <v>48</v>
      </c>
      <c r="F38" s="34">
        <v>1</v>
      </c>
      <c r="H38" s="34">
        <v>1</v>
      </c>
      <c r="J38" s="34">
        <v>1</v>
      </c>
      <c r="L38" s="34">
        <v>250</v>
      </c>
      <c r="N38" s="33" t="s">
        <v>49</v>
      </c>
      <c r="O38" s="34">
        <v>1</v>
      </c>
      <c r="P38" t="s">
        <v>408</v>
      </c>
      <c r="R38" s="41">
        <v>44314</v>
      </c>
      <c r="U38" s="27" t="s">
        <v>365</v>
      </c>
      <c r="W38" s="33" t="s">
        <v>48</v>
      </c>
      <c r="X38" s="27" t="s">
        <v>455</v>
      </c>
      <c r="Y38" s="33" t="s">
        <v>51</v>
      </c>
      <c r="Z38" s="32" t="str">
        <f t="shared" si="0"/>
        <v>jeans-super-high-waist-de-cintura-altaqd210806-mujer</v>
      </c>
      <c r="AA38" s="27" t="s">
        <v>467</v>
      </c>
      <c r="AB38" s="41">
        <v>44314</v>
      </c>
      <c r="AC38" s="27" t="s">
        <v>483</v>
      </c>
      <c r="AD38" s="32" t="str">
        <f t="shared" si="2"/>
        <v>JEANS SUPER HIGH WAIST DE CINTURA ALTA QD210806</v>
      </c>
      <c r="AE38" s="32" t="str">
        <f>CONCATENATE(LOWER(AD38)," ",'meta tag'!$A$2)</f>
        <v>jeans super high waist de cintura alta qd210806 Moda Joven Y Rebelde Con Diseño Y Variedad. Compra Online La Ropa Para Definir Tu Estilo. Envíos Gratis Por +$699.</v>
      </c>
      <c r="AG38" s="32" t="str">
        <f t="shared" si="3"/>
        <v>NO</v>
      </c>
      <c r="AH38" s="32" t="str">
        <f t="shared" si="3"/>
        <v>NO</v>
      </c>
      <c r="AI38" s="32">
        <f>IF(AW38="Hombre",departamentos!$A$2,IF(AW38="Mujer",departamentos!$A$3,IF(AW38="Cubrebocas",departamentos!$A$5,IF(AW38="Outlet",departamentos!$A$4,IF(AW38="Ugly Sweaters",departamentos!$A$6,"")))))</f>
        <v>9</v>
      </c>
      <c r="AK38" s="37">
        <f>IF(AW38="Hombre",VLOOKUP(AL38,categorías!$G$47:$I$59,3,0),IF(AW38="Mujer",VLOOKUP(AL38,categorías!$O$47:$Q$59,3,0),IF(AW38="Outlet",VLOOKUP(AL38,categorías!$S$47:$U$62,3,0),IF(AW38="Cubrebocas",64,IF(AW38="Ugly Sweaters",65,"")))))</f>
        <v>26</v>
      </c>
      <c r="AL38" t="s">
        <v>72</v>
      </c>
      <c r="AM38" s="38">
        <v>2000000</v>
      </c>
      <c r="AO38" s="34">
        <v>2.0000000000000001E-4</v>
      </c>
      <c r="AP38" s="32" t="s">
        <v>97</v>
      </c>
      <c r="AQ38" s="32" t="s">
        <v>98</v>
      </c>
      <c r="AW38" s="27" t="s">
        <v>104</v>
      </c>
    </row>
    <row r="39" spans="2:49" x14ac:dyDescent="0.3">
      <c r="B39" s="27" t="s">
        <v>365</v>
      </c>
      <c r="C39" s="2" t="s">
        <v>99</v>
      </c>
      <c r="D39" s="2" t="s">
        <v>48</v>
      </c>
      <c r="F39" s="34">
        <v>1</v>
      </c>
      <c r="H39" s="34">
        <v>1</v>
      </c>
      <c r="J39" s="34">
        <v>1</v>
      </c>
      <c r="L39" s="34">
        <v>250</v>
      </c>
      <c r="N39" s="33" t="s">
        <v>49</v>
      </c>
      <c r="O39" s="34">
        <v>1</v>
      </c>
      <c r="P39" t="s">
        <v>409</v>
      </c>
      <c r="R39" s="41">
        <v>44314</v>
      </c>
      <c r="U39" s="27" t="s">
        <v>365</v>
      </c>
      <c r="W39" s="33" t="s">
        <v>48</v>
      </c>
      <c r="X39" s="27" t="s">
        <v>455</v>
      </c>
      <c r="Y39" s="33" t="s">
        <v>51</v>
      </c>
      <c r="Z39" s="32" t="str">
        <f t="shared" si="0"/>
        <v>jeans-super-high-waist-de-cintura-altaqd210806-mujer</v>
      </c>
      <c r="AA39" s="27" t="s">
        <v>467</v>
      </c>
      <c r="AB39" s="41">
        <v>44314</v>
      </c>
      <c r="AC39" s="27" t="s">
        <v>483</v>
      </c>
      <c r="AD39" s="32" t="str">
        <f t="shared" si="2"/>
        <v>JEANS SUPER HIGH WAIST DE CINTURA ALTA QD210806</v>
      </c>
      <c r="AE39" s="32" t="str">
        <f>CONCATENATE(LOWER(AD39)," ",'meta tag'!$A$2)</f>
        <v>jeans super high waist de cintura alta qd210806 Moda Joven Y Rebelde Con Diseño Y Variedad. Compra Online La Ropa Para Definir Tu Estilo. Envíos Gratis Por +$699.</v>
      </c>
      <c r="AG39" s="32" t="str">
        <f t="shared" si="3"/>
        <v>NO</v>
      </c>
      <c r="AH39" s="32" t="str">
        <f t="shared" si="3"/>
        <v>NO</v>
      </c>
      <c r="AI39" s="32">
        <f>IF(AW39="Hombre",departamentos!$A$2,IF(AW39="Mujer",departamentos!$A$3,IF(AW39="Cubrebocas",departamentos!$A$5,IF(AW39="Outlet",departamentos!$A$4,IF(AW39="Ugly Sweaters",departamentos!$A$6,"")))))</f>
        <v>9</v>
      </c>
      <c r="AK39" s="37">
        <f>IF(AW39="Hombre",VLOOKUP(AL39,categorías!$G$47:$I$59,3,0),IF(AW39="Mujer",VLOOKUP(AL39,categorías!$O$47:$Q$59,3,0),IF(AW39="Outlet",VLOOKUP(AL39,categorías!$S$47:$U$62,3,0),IF(AW39="Cubrebocas",64,IF(AW39="Ugly Sweaters",65,"")))))</f>
        <v>26</v>
      </c>
      <c r="AL39" t="s">
        <v>72</v>
      </c>
      <c r="AM39" s="38">
        <v>2000000</v>
      </c>
      <c r="AO39" s="34">
        <v>2.0000000000000001E-4</v>
      </c>
      <c r="AP39" s="32" t="s">
        <v>97</v>
      </c>
      <c r="AQ39" s="32" t="s">
        <v>98</v>
      </c>
      <c r="AW39" s="27" t="s">
        <v>104</v>
      </c>
    </row>
    <row r="40" spans="2:49" x14ac:dyDescent="0.3">
      <c r="B40" s="27" t="s">
        <v>365</v>
      </c>
      <c r="C40" s="2" t="s">
        <v>99</v>
      </c>
      <c r="D40" s="2" t="s">
        <v>48</v>
      </c>
      <c r="F40" s="34">
        <v>1</v>
      </c>
      <c r="H40" s="34">
        <v>1</v>
      </c>
      <c r="J40" s="34">
        <v>1</v>
      </c>
      <c r="L40" s="34">
        <v>250</v>
      </c>
      <c r="N40" s="33" t="s">
        <v>49</v>
      </c>
      <c r="O40" s="34">
        <v>1</v>
      </c>
      <c r="P40" t="s">
        <v>410</v>
      </c>
      <c r="R40" s="41">
        <v>44314</v>
      </c>
      <c r="U40" s="27" t="s">
        <v>365</v>
      </c>
      <c r="W40" s="33" t="s">
        <v>48</v>
      </c>
      <c r="X40" s="27" t="s">
        <v>455</v>
      </c>
      <c r="Y40" s="33" t="s">
        <v>51</v>
      </c>
      <c r="Z40" s="32" t="str">
        <f t="shared" si="0"/>
        <v>jeans-super-high-waist-de-cintura-altaqd210806-mujer</v>
      </c>
      <c r="AA40" s="27" t="s">
        <v>467</v>
      </c>
      <c r="AB40" s="41">
        <v>44314</v>
      </c>
      <c r="AC40" s="27" t="s">
        <v>483</v>
      </c>
      <c r="AD40" s="32" t="str">
        <f t="shared" si="2"/>
        <v>JEANS SUPER HIGH WAIST DE CINTURA ALTA QD210806</v>
      </c>
      <c r="AE40" s="32" t="str">
        <f>CONCATENATE(LOWER(AD40)," ",'meta tag'!$A$2)</f>
        <v>jeans super high waist de cintura alta qd210806 Moda Joven Y Rebelde Con Diseño Y Variedad. Compra Online La Ropa Para Definir Tu Estilo. Envíos Gratis Por +$699.</v>
      </c>
      <c r="AG40" s="32" t="str">
        <f t="shared" si="3"/>
        <v>NO</v>
      </c>
      <c r="AH40" s="32" t="str">
        <f t="shared" si="3"/>
        <v>NO</v>
      </c>
      <c r="AI40" s="32">
        <f>IF(AW40="Hombre",departamentos!$A$2,IF(AW40="Mujer",departamentos!$A$3,IF(AW40="Cubrebocas",departamentos!$A$5,IF(AW40="Outlet",departamentos!$A$4,IF(AW40="Ugly Sweaters",departamentos!$A$6,"")))))</f>
        <v>9</v>
      </c>
      <c r="AK40" s="37">
        <f>IF(AW40="Hombre",VLOOKUP(AL40,categorías!$G$47:$I$59,3,0),IF(AW40="Mujer",VLOOKUP(AL40,categorías!$O$47:$Q$59,3,0),IF(AW40="Outlet",VLOOKUP(AL40,categorías!$S$47:$U$62,3,0),IF(AW40="Cubrebocas",64,IF(AW40="Ugly Sweaters",65,"")))))</f>
        <v>26</v>
      </c>
      <c r="AL40" t="s">
        <v>72</v>
      </c>
      <c r="AM40" s="38">
        <v>2000000</v>
      </c>
      <c r="AO40" s="34">
        <v>2.0000000000000001E-4</v>
      </c>
      <c r="AP40" s="32" t="s">
        <v>97</v>
      </c>
      <c r="AQ40" s="32" t="s">
        <v>98</v>
      </c>
      <c r="AW40" s="27" t="s">
        <v>104</v>
      </c>
    </row>
    <row r="41" spans="2:49" x14ac:dyDescent="0.3">
      <c r="B41" s="27" t="s">
        <v>365</v>
      </c>
      <c r="C41" s="2" t="s">
        <v>99</v>
      </c>
      <c r="D41" s="2" t="s">
        <v>48</v>
      </c>
      <c r="F41" s="34">
        <v>1</v>
      </c>
      <c r="H41" s="34">
        <v>1</v>
      </c>
      <c r="J41" s="34">
        <v>1</v>
      </c>
      <c r="L41" s="34">
        <v>250</v>
      </c>
      <c r="N41" s="33" t="s">
        <v>49</v>
      </c>
      <c r="O41" s="34">
        <v>1</v>
      </c>
      <c r="P41" t="s">
        <v>411</v>
      </c>
      <c r="R41" s="41">
        <v>44314</v>
      </c>
      <c r="U41" s="27" t="s">
        <v>365</v>
      </c>
      <c r="W41" s="33" t="s">
        <v>48</v>
      </c>
      <c r="X41" s="27" t="s">
        <v>455</v>
      </c>
      <c r="Y41" s="33" t="s">
        <v>51</v>
      </c>
      <c r="Z41" s="32" t="str">
        <f t="shared" si="0"/>
        <v>jeans-super-high-waist-de-cintura-altaqd210806-mujer</v>
      </c>
      <c r="AA41" s="27" t="s">
        <v>467</v>
      </c>
      <c r="AB41" s="41">
        <v>44314</v>
      </c>
      <c r="AC41" s="27" t="s">
        <v>483</v>
      </c>
      <c r="AD41" s="32" t="str">
        <f t="shared" si="2"/>
        <v>JEANS SUPER HIGH WAIST DE CINTURA ALTA QD210806</v>
      </c>
      <c r="AE41" s="32" t="str">
        <f>CONCATENATE(LOWER(AD41)," ",'meta tag'!$A$2)</f>
        <v>jeans super high waist de cintura alta qd210806 Moda Joven Y Rebelde Con Diseño Y Variedad. Compra Online La Ropa Para Definir Tu Estilo. Envíos Gratis Por +$699.</v>
      </c>
      <c r="AG41" s="32" t="str">
        <f t="shared" si="3"/>
        <v>NO</v>
      </c>
      <c r="AH41" s="32" t="str">
        <f t="shared" si="3"/>
        <v>NO</v>
      </c>
      <c r="AI41" s="32">
        <f>IF(AW41="Hombre",departamentos!$A$2,IF(AW41="Mujer",departamentos!$A$3,IF(AW41="Cubrebocas",departamentos!$A$5,IF(AW41="Outlet",departamentos!$A$4,IF(AW41="Ugly Sweaters",departamentos!$A$6,"")))))</f>
        <v>9</v>
      </c>
      <c r="AK41" s="37">
        <f>IF(AW41="Hombre",VLOOKUP(AL41,categorías!$G$47:$I$59,3,0),IF(AW41="Mujer",VLOOKUP(AL41,categorías!$O$47:$Q$59,3,0),IF(AW41="Outlet",VLOOKUP(AL41,categorías!$S$47:$U$62,3,0),IF(AW41="Cubrebocas",64,IF(AW41="Ugly Sweaters",65,"")))))</f>
        <v>26</v>
      </c>
      <c r="AL41" t="s">
        <v>72</v>
      </c>
      <c r="AM41" s="38">
        <v>2000000</v>
      </c>
      <c r="AO41" s="34">
        <v>2.0000000000000001E-4</v>
      </c>
      <c r="AP41" s="32" t="s">
        <v>97</v>
      </c>
      <c r="AQ41" s="32" t="s">
        <v>98</v>
      </c>
      <c r="AW41" s="27" t="s">
        <v>104</v>
      </c>
    </row>
    <row r="42" spans="2:49" x14ac:dyDescent="0.3">
      <c r="B42" s="27" t="s">
        <v>365</v>
      </c>
      <c r="C42" s="2" t="s">
        <v>99</v>
      </c>
      <c r="D42" s="2" t="s">
        <v>48</v>
      </c>
      <c r="F42" s="34">
        <v>1</v>
      </c>
      <c r="H42" s="34">
        <v>1</v>
      </c>
      <c r="J42" s="34">
        <v>1</v>
      </c>
      <c r="L42" s="34">
        <v>250</v>
      </c>
      <c r="N42" s="33" t="s">
        <v>49</v>
      </c>
      <c r="O42" s="34">
        <v>1</v>
      </c>
      <c r="P42" t="s">
        <v>412</v>
      </c>
      <c r="R42" s="41">
        <v>44314</v>
      </c>
      <c r="U42" s="27" t="s">
        <v>365</v>
      </c>
      <c r="W42" s="33" t="s">
        <v>48</v>
      </c>
      <c r="X42" s="27" t="s">
        <v>455</v>
      </c>
      <c r="Y42" s="33" t="s">
        <v>51</v>
      </c>
      <c r="Z42" s="32" t="str">
        <f t="shared" si="0"/>
        <v>jeans-super-high-waist-de-cintura-altaqd210806-mujer</v>
      </c>
      <c r="AA42" s="27" t="s">
        <v>467</v>
      </c>
      <c r="AB42" s="41">
        <v>44314</v>
      </c>
      <c r="AC42" s="27" t="s">
        <v>483</v>
      </c>
      <c r="AD42" s="32" t="str">
        <f t="shared" si="2"/>
        <v>JEANS SUPER HIGH WAIST DE CINTURA ALTA QD210806</v>
      </c>
      <c r="AE42" s="32" t="str">
        <f>CONCATENATE(LOWER(AD42)," ",'meta tag'!$A$2)</f>
        <v>jeans super high waist de cintura alta qd210806 Moda Joven Y Rebelde Con Diseño Y Variedad. Compra Online La Ropa Para Definir Tu Estilo. Envíos Gratis Por +$699.</v>
      </c>
      <c r="AG42" s="32" t="str">
        <f t="shared" si="3"/>
        <v>NO</v>
      </c>
      <c r="AH42" s="32" t="str">
        <f t="shared" si="3"/>
        <v>NO</v>
      </c>
      <c r="AI42" s="32">
        <f>IF(AW42="Hombre",departamentos!$A$2,IF(AW42="Mujer",departamentos!$A$3,IF(AW42="Cubrebocas",departamentos!$A$5,IF(AW42="Outlet",departamentos!$A$4,IF(AW42="Ugly Sweaters",departamentos!$A$6,"")))))</f>
        <v>9</v>
      </c>
      <c r="AK42" s="37">
        <f>IF(AW42="Hombre",VLOOKUP(AL42,categorías!$G$47:$I$59,3,0),IF(AW42="Mujer",VLOOKUP(AL42,categorías!$O$47:$Q$59,3,0),IF(AW42="Outlet",VLOOKUP(AL42,categorías!$S$47:$U$62,3,0),IF(AW42="Cubrebocas",64,IF(AW42="Ugly Sweaters",65,"")))))</f>
        <v>26</v>
      </c>
      <c r="AL42" t="s">
        <v>72</v>
      </c>
      <c r="AM42" s="38">
        <v>2000000</v>
      </c>
      <c r="AO42" s="34">
        <v>2.0000000000000001E-4</v>
      </c>
      <c r="AP42" s="32" t="s">
        <v>97</v>
      </c>
      <c r="AQ42" s="32" t="s">
        <v>98</v>
      </c>
      <c r="AW42" s="27" t="s">
        <v>104</v>
      </c>
    </row>
    <row r="43" spans="2:49" x14ac:dyDescent="0.3">
      <c r="B43" s="27" t="s">
        <v>366</v>
      </c>
      <c r="C43" s="2" t="s">
        <v>99</v>
      </c>
      <c r="D43" s="2" t="s">
        <v>48</v>
      </c>
      <c r="F43" s="34">
        <v>1</v>
      </c>
      <c r="H43" s="34">
        <v>1</v>
      </c>
      <c r="J43" s="34">
        <v>1</v>
      </c>
      <c r="L43" s="34">
        <v>250</v>
      </c>
      <c r="N43" s="33" t="s">
        <v>49</v>
      </c>
      <c r="O43" s="34">
        <v>1</v>
      </c>
      <c r="P43" t="s">
        <v>413</v>
      </c>
      <c r="R43" s="41">
        <v>44314</v>
      </c>
      <c r="U43" s="27" t="s">
        <v>366</v>
      </c>
      <c r="W43" s="33" t="s">
        <v>48</v>
      </c>
      <c r="X43" s="27" t="s">
        <v>456</v>
      </c>
      <c r="Y43" s="33" t="s">
        <v>51</v>
      </c>
      <c r="Z43" s="32" t="str">
        <f t="shared" si="0"/>
        <v>jeans-high-waist-de-cintura-altaqd210807-mujer</v>
      </c>
      <c r="AA43" s="27" t="s">
        <v>467</v>
      </c>
      <c r="AB43" s="41">
        <v>44314</v>
      </c>
      <c r="AC43" s="27" t="s">
        <v>484</v>
      </c>
      <c r="AD43" s="32" t="str">
        <f t="shared" si="2"/>
        <v>JEANS HIGH WAIST DE CINTURA ALTA QD210807</v>
      </c>
      <c r="AE43" s="32" t="str">
        <f>CONCATENATE(LOWER(AD43)," ",'meta tag'!$A$2)</f>
        <v>jeans high waist de cintura alta qd210807 Moda Joven Y Rebelde Con Diseño Y Variedad. Compra Online La Ropa Para Definir Tu Estilo. Envíos Gratis Por +$699.</v>
      </c>
      <c r="AG43" s="32" t="str">
        <f t="shared" si="3"/>
        <v>NO</v>
      </c>
      <c r="AH43" s="32" t="str">
        <f t="shared" si="3"/>
        <v>NO</v>
      </c>
      <c r="AI43" s="32">
        <f>IF(AW43="Hombre",departamentos!$A$2,IF(AW43="Mujer",departamentos!$A$3,IF(AW43="Cubrebocas",departamentos!$A$5,IF(AW43="Outlet",departamentos!$A$4,IF(AW43="Ugly Sweaters",departamentos!$A$6,"")))))</f>
        <v>9</v>
      </c>
      <c r="AK43" s="37">
        <f>IF(AW43="Hombre",VLOOKUP(AL43,categorías!$G$47:$I$59,3,0),IF(AW43="Mujer",VLOOKUP(AL43,categorías!$O$47:$Q$59,3,0),IF(AW43="Outlet",VLOOKUP(AL43,categorías!$S$47:$U$62,3,0),IF(AW43="Cubrebocas",64,IF(AW43="Ugly Sweaters",65,"")))))</f>
        <v>26</v>
      </c>
      <c r="AL43" t="s">
        <v>72</v>
      </c>
      <c r="AM43" s="38">
        <v>2000000</v>
      </c>
      <c r="AO43" s="34">
        <v>2.0000000000000001E-4</v>
      </c>
      <c r="AP43" s="32" t="s">
        <v>97</v>
      </c>
      <c r="AQ43" s="32" t="s">
        <v>98</v>
      </c>
      <c r="AW43" s="27" t="s">
        <v>104</v>
      </c>
    </row>
    <row r="44" spans="2:49" x14ac:dyDescent="0.3">
      <c r="B44" s="27" t="s">
        <v>366</v>
      </c>
      <c r="C44" s="2" t="s">
        <v>99</v>
      </c>
      <c r="D44" s="2" t="s">
        <v>48</v>
      </c>
      <c r="F44" s="34">
        <v>1</v>
      </c>
      <c r="H44" s="34">
        <v>1</v>
      </c>
      <c r="J44" s="34">
        <v>1</v>
      </c>
      <c r="L44" s="34">
        <v>250</v>
      </c>
      <c r="N44" s="33" t="s">
        <v>49</v>
      </c>
      <c r="O44" s="34">
        <v>1</v>
      </c>
      <c r="P44" t="s">
        <v>414</v>
      </c>
      <c r="R44" s="41">
        <v>44314</v>
      </c>
      <c r="U44" s="27" t="s">
        <v>366</v>
      </c>
      <c r="W44" s="33" t="s">
        <v>48</v>
      </c>
      <c r="X44" s="27" t="s">
        <v>456</v>
      </c>
      <c r="Y44" s="33" t="s">
        <v>51</v>
      </c>
      <c r="Z44" s="32" t="str">
        <f t="shared" si="0"/>
        <v>jeans-high-waist-de-cintura-altaqd210807-mujer</v>
      </c>
      <c r="AA44" s="27" t="s">
        <v>467</v>
      </c>
      <c r="AB44" s="41">
        <v>44314</v>
      </c>
      <c r="AC44" s="27" t="s">
        <v>484</v>
      </c>
      <c r="AD44" s="32" t="str">
        <f t="shared" si="2"/>
        <v>JEANS HIGH WAIST DE CINTURA ALTA QD210807</v>
      </c>
      <c r="AE44" s="32" t="str">
        <f>CONCATENATE(LOWER(AD44)," ",'meta tag'!$A$2)</f>
        <v>jeans high waist de cintura alta qd210807 Moda Joven Y Rebelde Con Diseño Y Variedad. Compra Online La Ropa Para Definir Tu Estilo. Envíos Gratis Por +$699.</v>
      </c>
      <c r="AG44" s="32" t="str">
        <f t="shared" si="3"/>
        <v>NO</v>
      </c>
      <c r="AH44" s="32" t="str">
        <f t="shared" si="3"/>
        <v>NO</v>
      </c>
      <c r="AI44" s="32">
        <f>IF(AW44="Hombre",departamentos!$A$2,IF(AW44="Mujer",departamentos!$A$3,IF(AW44="Cubrebocas",departamentos!$A$5,IF(AW44="Outlet",departamentos!$A$4,IF(AW44="Ugly Sweaters",departamentos!$A$6,"")))))</f>
        <v>9</v>
      </c>
      <c r="AK44" s="37">
        <f>IF(AW44="Hombre",VLOOKUP(AL44,categorías!$G$47:$I$59,3,0),IF(AW44="Mujer",VLOOKUP(AL44,categorías!$O$47:$Q$59,3,0),IF(AW44="Outlet",VLOOKUP(AL44,categorías!$S$47:$U$62,3,0),IF(AW44="Cubrebocas",64,IF(AW44="Ugly Sweaters",65,"")))))</f>
        <v>26</v>
      </c>
      <c r="AL44" t="s">
        <v>72</v>
      </c>
      <c r="AM44" s="38">
        <v>2000000</v>
      </c>
      <c r="AO44" s="34">
        <v>2.0000000000000001E-4</v>
      </c>
      <c r="AP44" s="32" t="s">
        <v>97</v>
      </c>
      <c r="AQ44" s="32" t="s">
        <v>98</v>
      </c>
      <c r="AW44" s="27" t="s">
        <v>104</v>
      </c>
    </row>
    <row r="45" spans="2:49" x14ac:dyDescent="0.3">
      <c r="B45" s="27" t="s">
        <v>366</v>
      </c>
      <c r="C45" s="2" t="s">
        <v>99</v>
      </c>
      <c r="D45" s="2" t="s">
        <v>48</v>
      </c>
      <c r="F45" s="34">
        <v>1</v>
      </c>
      <c r="H45" s="34">
        <v>1</v>
      </c>
      <c r="J45" s="34">
        <v>1</v>
      </c>
      <c r="L45" s="34">
        <v>250</v>
      </c>
      <c r="N45" s="33" t="s">
        <v>49</v>
      </c>
      <c r="O45" s="34">
        <v>1</v>
      </c>
      <c r="P45" t="s">
        <v>415</v>
      </c>
      <c r="R45" s="41">
        <v>44314</v>
      </c>
      <c r="U45" s="27" t="s">
        <v>366</v>
      </c>
      <c r="W45" s="33" t="s">
        <v>48</v>
      </c>
      <c r="X45" s="27" t="s">
        <v>456</v>
      </c>
      <c r="Y45" s="33" t="s">
        <v>51</v>
      </c>
      <c r="Z45" s="32" t="str">
        <f t="shared" si="0"/>
        <v>jeans-high-waist-de-cintura-altaqd210807-mujer</v>
      </c>
      <c r="AA45" s="27" t="s">
        <v>467</v>
      </c>
      <c r="AB45" s="41">
        <v>44314</v>
      </c>
      <c r="AC45" s="27" t="s">
        <v>484</v>
      </c>
      <c r="AD45" s="32" t="str">
        <f t="shared" si="2"/>
        <v>JEANS HIGH WAIST DE CINTURA ALTA QD210807</v>
      </c>
      <c r="AE45" s="32" t="str">
        <f>CONCATENATE(LOWER(AD45)," ",'meta tag'!$A$2)</f>
        <v>jeans high waist de cintura alta qd210807 Moda Joven Y Rebelde Con Diseño Y Variedad. Compra Online La Ropa Para Definir Tu Estilo. Envíos Gratis Por +$699.</v>
      </c>
      <c r="AG45" s="32" t="str">
        <f t="shared" si="3"/>
        <v>NO</v>
      </c>
      <c r="AH45" s="32" t="str">
        <f t="shared" si="3"/>
        <v>NO</v>
      </c>
      <c r="AI45" s="32">
        <f>IF(AW45="Hombre",departamentos!$A$2,IF(AW45="Mujer",departamentos!$A$3,IF(AW45="Cubrebocas",departamentos!$A$5,IF(AW45="Outlet",departamentos!$A$4,IF(AW45="Ugly Sweaters",departamentos!$A$6,"")))))</f>
        <v>9</v>
      </c>
      <c r="AK45" s="37">
        <f>IF(AW45="Hombre",VLOOKUP(AL45,categorías!$G$47:$I$59,3,0),IF(AW45="Mujer",VLOOKUP(AL45,categorías!$O$47:$Q$59,3,0),IF(AW45="Outlet",VLOOKUP(AL45,categorías!$S$47:$U$62,3,0),IF(AW45="Cubrebocas",64,IF(AW45="Ugly Sweaters",65,"")))))</f>
        <v>26</v>
      </c>
      <c r="AL45" t="s">
        <v>72</v>
      </c>
      <c r="AM45" s="38">
        <v>2000000</v>
      </c>
      <c r="AO45" s="34">
        <v>2.0000000000000001E-4</v>
      </c>
      <c r="AP45" s="32" t="s">
        <v>97</v>
      </c>
      <c r="AQ45" s="32" t="s">
        <v>98</v>
      </c>
      <c r="AW45" s="27" t="s">
        <v>104</v>
      </c>
    </row>
    <row r="46" spans="2:49" x14ac:dyDescent="0.3">
      <c r="B46" s="27" t="s">
        <v>366</v>
      </c>
      <c r="C46" s="2" t="s">
        <v>99</v>
      </c>
      <c r="D46" s="2" t="s">
        <v>48</v>
      </c>
      <c r="F46" s="34">
        <v>1</v>
      </c>
      <c r="H46" s="34">
        <v>1</v>
      </c>
      <c r="J46" s="34">
        <v>1</v>
      </c>
      <c r="L46" s="34">
        <v>250</v>
      </c>
      <c r="N46" s="33" t="s">
        <v>49</v>
      </c>
      <c r="O46" s="34">
        <v>1</v>
      </c>
      <c r="P46" t="s">
        <v>416</v>
      </c>
      <c r="R46" s="41">
        <v>44314</v>
      </c>
      <c r="U46" s="27" t="s">
        <v>366</v>
      </c>
      <c r="W46" s="33" t="s">
        <v>48</v>
      </c>
      <c r="X46" s="27" t="s">
        <v>456</v>
      </c>
      <c r="Y46" s="33" t="s">
        <v>51</v>
      </c>
      <c r="Z46" s="32" t="str">
        <f t="shared" si="0"/>
        <v>jeans-high-waist-de-cintura-altaqd210807-mujer</v>
      </c>
      <c r="AA46" s="27" t="s">
        <v>467</v>
      </c>
      <c r="AB46" s="41">
        <v>44314</v>
      </c>
      <c r="AC46" s="27" t="s">
        <v>484</v>
      </c>
      <c r="AD46" s="32" t="str">
        <f t="shared" si="2"/>
        <v>JEANS HIGH WAIST DE CINTURA ALTA QD210807</v>
      </c>
      <c r="AE46" s="32" t="str">
        <f>CONCATENATE(LOWER(AD46)," ",'meta tag'!$A$2)</f>
        <v>jeans high waist de cintura alta qd210807 Moda Joven Y Rebelde Con Diseño Y Variedad. Compra Online La Ropa Para Definir Tu Estilo. Envíos Gratis Por +$699.</v>
      </c>
      <c r="AG46" s="32" t="str">
        <f t="shared" si="3"/>
        <v>NO</v>
      </c>
      <c r="AH46" s="32" t="str">
        <f t="shared" si="3"/>
        <v>NO</v>
      </c>
      <c r="AI46" s="32">
        <f>IF(AW46="Hombre",departamentos!$A$2,IF(AW46="Mujer",departamentos!$A$3,IF(AW46="Cubrebocas",departamentos!$A$5,IF(AW46="Outlet",departamentos!$A$4,IF(AW46="Ugly Sweaters",departamentos!$A$6,"")))))</f>
        <v>9</v>
      </c>
      <c r="AK46" s="37">
        <f>IF(AW46="Hombre",VLOOKUP(AL46,categorías!$G$47:$I$59,3,0),IF(AW46="Mujer",VLOOKUP(AL46,categorías!$O$47:$Q$59,3,0),IF(AW46="Outlet",VLOOKUP(AL46,categorías!$S$47:$U$62,3,0),IF(AW46="Cubrebocas",64,IF(AW46="Ugly Sweaters",65,"")))))</f>
        <v>26</v>
      </c>
      <c r="AL46" t="s">
        <v>72</v>
      </c>
      <c r="AM46" s="38">
        <v>2000000</v>
      </c>
      <c r="AO46" s="34">
        <v>2.0000000000000001E-4</v>
      </c>
      <c r="AP46" s="32" t="s">
        <v>97</v>
      </c>
      <c r="AQ46" s="32" t="s">
        <v>98</v>
      </c>
      <c r="AW46" s="27" t="s">
        <v>104</v>
      </c>
    </row>
    <row r="47" spans="2:49" x14ac:dyDescent="0.3">
      <c r="B47" s="27" t="s">
        <v>366</v>
      </c>
      <c r="C47" s="2" t="s">
        <v>99</v>
      </c>
      <c r="D47" s="2" t="s">
        <v>48</v>
      </c>
      <c r="F47" s="34">
        <v>1</v>
      </c>
      <c r="H47" s="34">
        <v>1</v>
      </c>
      <c r="J47" s="34">
        <v>1</v>
      </c>
      <c r="L47" s="34">
        <v>250</v>
      </c>
      <c r="N47" s="33" t="s">
        <v>49</v>
      </c>
      <c r="O47" s="34">
        <v>1</v>
      </c>
      <c r="P47" t="s">
        <v>417</v>
      </c>
      <c r="R47" s="41">
        <v>44314</v>
      </c>
      <c r="U47" s="27" t="s">
        <v>366</v>
      </c>
      <c r="W47" s="33" t="s">
        <v>48</v>
      </c>
      <c r="X47" s="27" t="s">
        <v>456</v>
      </c>
      <c r="Y47" s="33" t="s">
        <v>51</v>
      </c>
      <c r="Z47" s="32" t="str">
        <f t="shared" si="0"/>
        <v>jeans-high-waist-de-cintura-altaqd210807-mujer</v>
      </c>
      <c r="AA47" s="27" t="s">
        <v>467</v>
      </c>
      <c r="AB47" s="41">
        <v>44314</v>
      </c>
      <c r="AC47" s="27" t="s">
        <v>484</v>
      </c>
      <c r="AD47" s="32" t="str">
        <f t="shared" si="2"/>
        <v>JEANS HIGH WAIST DE CINTURA ALTA QD210807</v>
      </c>
      <c r="AE47" s="32" t="str">
        <f>CONCATENATE(LOWER(AD47)," ",'meta tag'!$A$2)</f>
        <v>jeans high waist de cintura alta qd210807 Moda Joven Y Rebelde Con Diseño Y Variedad. Compra Online La Ropa Para Definir Tu Estilo. Envíos Gratis Por +$699.</v>
      </c>
      <c r="AG47" s="32" t="str">
        <f t="shared" si="3"/>
        <v>NO</v>
      </c>
      <c r="AH47" s="32" t="str">
        <f t="shared" si="3"/>
        <v>NO</v>
      </c>
      <c r="AI47" s="32">
        <f>IF(AW47="Hombre",departamentos!$A$2,IF(AW47="Mujer",departamentos!$A$3,IF(AW47="Cubrebocas",departamentos!$A$5,IF(AW47="Outlet",departamentos!$A$4,IF(AW47="Ugly Sweaters",departamentos!$A$6,"")))))</f>
        <v>9</v>
      </c>
      <c r="AK47" s="37">
        <f>IF(AW47="Hombre",VLOOKUP(AL47,categorías!$G$47:$I$59,3,0),IF(AW47="Mujer",VLOOKUP(AL47,categorías!$O$47:$Q$59,3,0),IF(AW47="Outlet",VLOOKUP(AL47,categorías!$S$47:$U$62,3,0),IF(AW47="Cubrebocas",64,IF(AW47="Ugly Sweaters",65,"")))))</f>
        <v>26</v>
      </c>
      <c r="AL47" t="s">
        <v>72</v>
      </c>
      <c r="AM47" s="38">
        <v>2000000</v>
      </c>
      <c r="AO47" s="34">
        <v>2.0000000000000001E-4</v>
      </c>
      <c r="AP47" s="32" t="s">
        <v>97</v>
      </c>
      <c r="AQ47" s="32" t="s">
        <v>98</v>
      </c>
      <c r="AW47" s="27" t="s">
        <v>104</v>
      </c>
    </row>
    <row r="48" spans="2:49" x14ac:dyDescent="0.3">
      <c r="B48" s="27" t="s">
        <v>366</v>
      </c>
      <c r="C48" s="2" t="s">
        <v>99</v>
      </c>
      <c r="D48" s="2" t="s">
        <v>48</v>
      </c>
      <c r="F48" s="34">
        <v>1</v>
      </c>
      <c r="H48" s="34">
        <v>1</v>
      </c>
      <c r="J48" s="34">
        <v>1</v>
      </c>
      <c r="L48" s="34">
        <v>250</v>
      </c>
      <c r="N48" s="33" t="s">
        <v>49</v>
      </c>
      <c r="O48" s="34">
        <v>1</v>
      </c>
      <c r="P48" t="s">
        <v>418</v>
      </c>
      <c r="R48" s="41">
        <v>44314</v>
      </c>
      <c r="U48" s="27" t="s">
        <v>366</v>
      </c>
      <c r="W48" s="33" t="s">
        <v>48</v>
      </c>
      <c r="X48" s="27" t="s">
        <v>456</v>
      </c>
      <c r="Y48" s="33" t="s">
        <v>51</v>
      </c>
      <c r="Z48" s="32" t="str">
        <f t="shared" si="0"/>
        <v>jeans-high-waist-de-cintura-altaqd210807-mujer</v>
      </c>
      <c r="AA48" s="27" t="s">
        <v>467</v>
      </c>
      <c r="AB48" s="41">
        <v>44314</v>
      </c>
      <c r="AC48" s="27" t="s">
        <v>484</v>
      </c>
      <c r="AD48" s="32" t="str">
        <f t="shared" si="2"/>
        <v>JEANS HIGH WAIST DE CINTURA ALTA QD210807</v>
      </c>
      <c r="AE48" s="32" t="str">
        <f>CONCATENATE(LOWER(AD48)," ",'meta tag'!$A$2)</f>
        <v>jeans high waist de cintura alta qd210807 Moda Joven Y Rebelde Con Diseño Y Variedad. Compra Online La Ropa Para Definir Tu Estilo. Envíos Gratis Por +$699.</v>
      </c>
      <c r="AG48" s="32" t="str">
        <f t="shared" si="3"/>
        <v>NO</v>
      </c>
      <c r="AH48" s="32" t="str">
        <f t="shared" si="3"/>
        <v>NO</v>
      </c>
      <c r="AI48" s="32">
        <f>IF(AW48="Hombre",departamentos!$A$2,IF(AW48="Mujer",departamentos!$A$3,IF(AW48="Cubrebocas",departamentos!$A$5,IF(AW48="Outlet",departamentos!$A$4,IF(AW48="Ugly Sweaters",departamentos!$A$6,"")))))</f>
        <v>9</v>
      </c>
      <c r="AK48" s="37">
        <f>IF(AW48="Hombre",VLOOKUP(AL48,categorías!$G$47:$I$59,3,0),IF(AW48="Mujer",VLOOKUP(AL48,categorías!$O$47:$Q$59,3,0),IF(AW48="Outlet",VLOOKUP(AL48,categorías!$S$47:$U$62,3,0),IF(AW48="Cubrebocas",64,IF(AW48="Ugly Sweaters",65,"")))))</f>
        <v>26</v>
      </c>
      <c r="AL48" t="s">
        <v>72</v>
      </c>
      <c r="AM48" s="38">
        <v>2000000</v>
      </c>
      <c r="AO48" s="34">
        <v>2.0000000000000001E-4</v>
      </c>
      <c r="AP48" s="32" t="s">
        <v>97</v>
      </c>
      <c r="AQ48" s="32" t="s">
        <v>98</v>
      </c>
      <c r="AW48" s="27" t="s">
        <v>104</v>
      </c>
    </row>
    <row r="49" spans="2:49" x14ac:dyDescent="0.3">
      <c r="B49" s="27" t="s">
        <v>366</v>
      </c>
      <c r="C49" s="2" t="s">
        <v>99</v>
      </c>
      <c r="D49" s="2" t="s">
        <v>48</v>
      </c>
      <c r="F49" s="34">
        <v>1</v>
      </c>
      <c r="H49" s="34">
        <v>1</v>
      </c>
      <c r="J49" s="34">
        <v>1</v>
      </c>
      <c r="L49" s="34">
        <v>250</v>
      </c>
      <c r="N49" s="33" t="s">
        <v>49</v>
      </c>
      <c r="O49" s="34">
        <v>1</v>
      </c>
      <c r="P49" t="s">
        <v>419</v>
      </c>
      <c r="R49" s="41">
        <v>44314</v>
      </c>
      <c r="U49" s="27" t="s">
        <v>366</v>
      </c>
      <c r="W49" s="33" t="s">
        <v>48</v>
      </c>
      <c r="X49" s="27" t="s">
        <v>456</v>
      </c>
      <c r="Y49" s="33" t="s">
        <v>51</v>
      </c>
      <c r="Z49" s="32" t="str">
        <f t="shared" si="0"/>
        <v>jeans-high-waist-de-cintura-altaqd210807-mujer</v>
      </c>
      <c r="AA49" s="27" t="s">
        <v>467</v>
      </c>
      <c r="AB49" s="41">
        <v>44314</v>
      </c>
      <c r="AC49" s="27" t="s">
        <v>485</v>
      </c>
      <c r="AD49" s="32" t="str">
        <f t="shared" si="2"/>
        <v>JEANS HIGH WAIST DE CINTURA ALTA QD210807</v>
      </c>
      <c r="AE49" s="32" t="str">
        <f>CONCATENATE(LOWER(AD49)," ",'meta tag'!$A$2)</f>
        <v>jeans high waist de cintura alta qd210807 Moda Joven Y Rebelde Con Diseño Y Variedad. Compra Online La Ropa Para Definir Tu Estilo. Envíos Gratis Por +$699.</v>
      </c>
      <c r="AG49" s="32" t="str">
        <f t="shared" si="3"/>
        <v>NO</v>
      </c>
      <c r="AH49" s="32" t="str">
        <f t="shared" si="3"/>
        <v>NO</v>
      </c>
      <c r="AI49" s="32">
        <f>IF(AW49="Hombre",departamentos!$A$2,IF(AW49="Mujer",departamentos!$A$3,IF(AW49="Cubrebocas",departamentos!$A$5,IF(AW49="Outlet",departamentos!$A$4,IF(AW49="Ugly Sweaters",departamentos!$A$6,"")))))</f>
        <v>9</v>
      </c>
      <c r="AK49" s="37">
        <f>IF(AW49="Hombre",VLOOKUP(AL49,categorías!$G$47:$I$59,3,0),IF(AW49="Mujer",VLOOKUP(AL49,categorías!$O$47:$Q$59,3,0),IF(AW49="Outlet",VLOOKUP(AL49,categorías!$S$47:$U$62,3,0),IF(AW49="Cubrebocas",64,IF(AW49="Ugly Sweaters",65,"")))))</f>
        <v>26</v>
      </c>
      <c r="AL49" t="s">
        <v>72</v>
      </c>
      <c r="AM49" s="38">
        <v>2000000</v>
      </c>
      <c r="AO49" s="34">
        <v>2.0000000000000001E-4</v>
      </c>
      <c r="AP49" s="32" t="s">
        <v>97</v>
      </c>
      <c r="AQ49" s="32" t="s">
        <v>98</v>
      </c>
      <c r="AW49" s="27" t="s">
        <v>104</v>
      </c>
    </row>
    <row r="50" spans="2:49" x14ac:dyDescent="0.3">
      <c r="B50" s="27" t="s">
        <v>366</v>
      </c>
      <c r="C50" s="2" t="s">
        <v>99</v>
      </c>
      <c r="D50" s="2" t="s">
        <v>48</v>
      </c>
      <c r="F50" s="34">
        <v>1</v>
      </c>
      <c r="H50" s="34">
        <v>1</v>
      </c>
      <c r="J50" s="34">
        <v>1</v>
      </c>
      <c r="L50" s="34">
        <v>250</v>
      </c>
      <c r="N50" s="33" t="s">
        <v>49</v>
      </c>
      <c r="O50" s="34">
        <v>1</v>
      </c>
      <c r="P50" t="s">
        <v>420</v>
      </c>
      <c r="R50" s="41">
        <v>44314</v>
      </c>
      <c r="U50" s="27" t="s">
        <v>366</v>
      </c>
      <c r="W50" s="33" t="s">
        <v>48</v>
      </c>
      <c r="X50" s="27" t="s">
        <v>456</v>
      </c>
      <c r="Y50" s="33" t="s">
        <v>51</v>
      </c>
      <c r="Z50" s="32" t="str">
        <f t="shared" si="0"/>
        <v>jeans-high-waist-de-cintura-altaqd210807-mujer</v>
      </c>
      <c r="AA50" s="27" t="s">
        <v>467</v>
      </c>
      <c r="AB50" s="41">
        <v>44314</v>
      </c>
      <c r="AC50" s="27" t="s">
        <v>485</v>
      </c>
      <c r="AD50" s="32" t="str">
        <f t="shared" si="2"/>
        <v>JEANS HIGH WAIST DE CINTURA ALTA QD210807</v>
      </c>
      <c r="AE50" s="32" t="str">
        <f>CONCATENATE(LOWER(AD50)," ",'meta tag'!$A$2)</f>
        <v>jeans high waist de cintura alta qd210807 Moda Joven Y Rebelde Con Diseño Y Variedad. Compra Online La Ropa Para Definir Tu Estilo. Envíos Gratis Por +$699.</v>
      </c>
      <c r="AG50" s="32" t="str">
        <f t="shared" si="3"/>
        <v>NO</v>
      </c>
      <c r="AH50" s="32" t="str">
        <f t="shared" si="3"/>
        <v>NO</v>
      </c>
      <c r="AI50" s="32">
        <f>IF(AW50="Hombre",departamentos!$A$2,IF(AW50="Mujer",departamentos!$A$3,IF(AW50="Cubrebocas",departamentos!$A$5,IF(AW50="Outlet",departamentos!$A$4,IF(AW50="Ugly Sweaters",departamentos!$A$6,"")))))</f>
        <v>9</v>
      </c>
      <c r="AK50" s="37">
        <f>IF(AW50="Hombre",VLOOKUP(AL50,categorías!$G$47:$I$59,3,0),IF(AW50="Mujer",VLOOKUP(AL50,categorías!$O$47:$Q$59,3,0),IF(AW50="Outlet",VLOOKUP(AL50,categorías!$S$47:$U$62,3,0),IF(AW50="Cubrebocas",64,IF(AW50="Ugly Sweaters",65,"")))))</f>
        <v>26</v>
      </c>
      <c r="AL50" t="s">
        <v>72</v>
      </c>
      <c r="AM50" s="38">
        <v>2000000</v>
      </c>
      <c r="AO50" s="34">
        <v>2.0000000000000001E-4</v>
      </c>
      <c r="AP50" s="32" t="s">
        <v>97</v>
      </c>
      <c r="AQ50" s="32" t="s">
        <v>98</v>
      </c>
      <c r="AW50" s="27" t="s">
        <v>104</v>
      </c>
    </row>
    <row r="51" spans="2:49" x14ac:dyDescent="0.3">
      <c r="B51" s="27" t="s">
        <v>366</v>
      </c>
      <c r="C51" s="2" t="s">
        <v>99</v>
      </c>
      <c r="D51" s="2" t="s">
        <v>48</v>
      </c>
      <c r="F51" s="34">
        <v>1</v>
      </c>
      <c r="H51" s="34">
        <v>1</v>
      </c>
      <c r="J51" s="34">
        <v>1</v>
      </c>
      <c r="L51" s="34">
        <v>250</v>
      </c>
      <c r="N51" s="33" t="s">
        <v>49</v>
      </c>
      <c r="O51" s="34">
        <v>1</v>
      </c>
      <c r="P51" t="s">
        <v>421</v>
      </c>
      <c r="R51" s="41">
        <v>44314</v>
      </c>
      <c r="U51" s="27" t="s">
        <v>366</v>
      </c>
      <c r="W51" s="33" t="s">
        <v>48</v>
      </c>
      <c r="X51" s="27" t="s">
        <v>456</v>
      </c>
      <c r="Y51" s="33" t="s">
        <v>51</v>
      </c>
      <c r="Z51" s="32" t="str">
        <f t="shared" si="0"/>
        <v>jeans-high-waist-de-cintura-altaqd210807-mujer</v>
      </c>
      <c r="AA51" s="27" t="s">
        <v>467</v>
      </c>
      <c r="AB51" s="41">
        <v>44314</v>
      </c>
      <c r="AC51" s="27" t="s">
        <v>485</v>
      </c>
      <c r="AD51" s="32" t="str">
        <f t="shared" si="2"/>
        <v>JEANS HIGH WAIST DE CINTURA ALTA QD210807</v>
      </c>
      <c r="AE51" s="32" t="str">
        <f>CONCATENATE(LOWER(AD51)," ",'meta tag'!$A$2)</f>
        <v>jeans high waist de cintura alta qd210807 Moda Joven Y Rebelde Con Diseño Y Variedad. Compra Online La Ropa Para Definir Tu Estilo. Envíos Gratis Por +$699.</v>
      </c>
      <c r="AG51" s="32" t="str">
        <f t="shared" si="3"/>
        <v>NO</v>
      </c>
      <c r="AH51" s="32" t="str">
        <f t="shared" si="3"/>
        <v>NO</v>
      </c>
      <c r="AI51" s="32">
        <f>IF(AW51="Hombre",departamentos!$A$2,IF(AW51="Mujer",departamentos!$A$3,IF(AW51="Cubrebocas",departamentos!$A$5,IF(AW51="Outlet",departamentos!$A$4,IF(AW51="Ugly Sweaters",departamentos!$A$6,"")))))</f>
        <v>9</v>
      </c>
      <c r="AK51" s="37">
        <f>IF(AW51="Hombre",VLOOKUP(AL51,categorías!$G$47:$I$59,3,0),IF(AW51="Mujer",VLOOKUP(AL51,categorías!$O$47:$Q$59,3,0),IF(AW51="Outlet",VLOOKUP(AL51,categorías!$S$47:$U$62,3,0),IF(AW51="Cubrebocas",64,IF(AW51="Ugly Sweaters",65,"")))))</f>
        <v>26</v>
      </c>
      <c r="AL51" t="s">
        <v>72</v>
      </c>
      <c r="AM51" s="38">
        <v>2000000</v>
      </c>
      <c r="AO51" s="34">
        <v>2.0000000000000001E-4</v>
      </c>
      <c r="AP51" s="32" t="s">
        <v>97</v>
      </c>
      <c r="AQ51" s="32" t="s">
        <v>98</v>
      </c>
      <c r="AW51" s="27" t="s">
        <v>104</v>
      </c>
    </row>
    <row r="52" spans="2:49" x14ac:dyDescent="0.3">
      <c r="B52" s="27" t="s">
        <v>366</v>
      </c>
      <c r="C52" s="2" t="s">
        <v>99</v>
      </c>
      <c r="D52" s="2" t="s">
        <v>48</v>
      </c>
      <c r="F52" s="34">
        <v>1</v>
      </c>
      <c r="H52" s="34">
        <v>1</v>
      </c>
      <c r="J52" s="34">
        <v>1</v>
      </c>
      <c r="L52" s="34">
        <v>250</v>
      </c>
      <c r="N52" s="33" t="s">
        <v>49</v>
      </c>
      <c r="O52" s="34">
        <v>1</v>
      </c>
      <c r="P52" t="s">
        <v>422</v>
      </c>
      <c r="R52" s="41">
        <v>44314</v>
      </c>
      <c r="U52" s="27" t="s">
        <v>366</v>
      </c>
      <c r="W52" s="33" t="s">
        <v>48</v>
      </c>
      <c r="X52" s="27" t="s">
        <v>456</v>
      </c>
      <c r="Y52" s="33" t="s">
        <v>51</v>
      </c>
      <c r="Z52" s="32" t="str">
        <f t="shared" si="0"/>
        <v>jeans-high-waist-de-cintura-altaqd210807-mujer</v>
      </c>
      <c r="AA52" s="27" t="s">
        <v>467</v>
      </c>
      <c r="AB52" s="41">
        <v>44314</v>
      </c>
      <c r="AC52" s="27" t="s">
        <v>485</v>
      </c>
      <c r="AD52" s="32" t="str">
        <f t="shared" si="2"/>
        <v>JEANS HIGH WAIST DE CINTURA ALTA QD210807</v>
      </c>
      <c r="AE52" s="32" t="str">
        <f>CONCATENATE(LOWER(AD52)," ",'meta tag'!$A$2)</f>
        <v>jeans high waist de cintura alta qd210807 Moda Joven Y Rebelde Con Diseño Y Variedad. Compra Online La Ropa Para Definir Tu Estilo. Envíos Gratis Por +$699.</v>
      </c>
      <c r="AG52" s="32" t="str">
        <f t="shared" si="3"/>
        <v>NO</v>
      </c>
      <c r="AH52" s="32" t="str">
        <f t="shared" si="3"/>
        <v>NO</v>
      </c>
      <c r="AI52" s="32">
        <f>IF(AW52="Hombre",departamentos!$A$2,IF(AW52="Mujer",departamentos!$A$3,IF(AW52="Cubrebocas",departamentos!$A$5,IF(AW52="Outlet",departamentos!$A$4,IF(AW52="Ugly Sweaters",departamentos!$A$6,"")))))</f>
        <v>9</v>
      </c>
      <c r="AK52" s="37">
        <f>IF(AW52="Hombre",VLOOKUP(AL52,categorías!$G$47:$I$59,3,0),IF(AW52="Mujer",VLOOKUP(AL52,categorías!$O$47:$Q$59,3,0),IF(AW52="Outlet",VLOOKUP(AL52,categorías!$S$47:$U$62,3,0),IF(AW52="Cubrebocas",64,IF(AW52="Ugly Sweaters",65,"")))))</f>
        <v>26</v>
      </c>
      <c r="AL52" t="s">
        <v>72</v>
      </c>
      <c r="AM52" s="38">
        <v>2000000</v>
      </c>
      <c r="AO52" s="34">
        <v>2.0000000000000001E-4</v>
      </c>
      <c r="AP52" s="32" t="s">
        <v>97</v>
      </c>
      <c r="AQ52" s="32" t="s">
        <v>98</v>
      </c>
      <c r="AW52" s="27" t="s">
        <v>104</v>
      </c>
    </row>
    <row r="53" spans="2:49" x14ac:dyDescent="0.3">
      <c r="B53" s="27" t="s">
        <v>366</v>
      </c>
      <c r="C53" s="2" t="s">
        <v>99</v>
      </c>
      <c r="D53" s="2" t="s">
        <v>48</v>
      </c>
      <c r="F53" s="34">
        <v>1</v>
      </c>
      <c r="H53" s="34">
        <v>1</v>
      </c>
      <c r="J53" s="34">
        <v>1</v>
      </c>
      <c r="L53" s="34">
        <v>250</v>
      </c>
      <c r="N53" s="33" t="s">
        <v>49</v>
      </c>
      <c r="O53" s="34">
        <v>1</v>
      </c>
      <c r="P53" t="s">
        <v>423</v>
      </c>
      <c r="R53" s="41">
        <v>44314</v>
      </c>
      <c r="U53" s="27" t="s">
        <v>366</v>
      </c>
      <c r="W53" s="33" t="s">
        <v>48</v>
      </c>
      <c r="X53" s="27" t="s">
        <v>456</v>
      </c>
      <c r="Y53" s="33" t="s">
        <v>51</v>
      </c>
      <c r="Z53" s="32" t="str">
        <f t="shared" si="0"/>
        <v>jeans-high-waist-de-cintura-altaqd210807-mujer</v>
      </c>
      <c r="AA53" s="27" t="s">
        <v>467</v>
      </c>
      <c r="AB53" s="41">
        <v>44314</v>
      </c>
      <c r="AC53" s="27" t="s">
        <v>485</v>
      </c>
      <c r="AD53" s="32" t="str">
        <f t="shared" si="2"/>
        <v>JEANS HIGH WAIST DE CINTURA ALTA QD210807</v>
      </c>
      <c r="AE53" s="32" t="str">
        <f>CONCATENATE(LOWER(AD53)," ",'meta tag'!$A$2)</f>
        <v>jeans high waist de cintura alta qd210807 Moda Joven Y Rebelde Con Diseño Y Variedad. Compra Online La Ropa Para Definir Tu Estilo. Envíos Gratis Por +$699.</v>
      </c>
      <c r="AG53" s="32" t="str">
        <f t="shared" si="3"/>
        <v>NO</v>
      </c>
      <c r="AH53" s="32" t="str">
        <f t="shared" si="3"/>
        <v>NO</v>
      </c>
      <c r="AI53" s="32">
        <f>IF(AW53="Hombre",departamentos!$A$2,IF(AW53="Mujer",departamentos!$A$3,IF(AW53="Cubrebocas",departamentos!$A$5,IF(AW53="Outlet",departamentos!$A$4,IF(AW53="Ugly Sweaters",departamentos!$A$6,"")))))</f>
        <v>9</v>
      </c>
      <c r="AK53" s="37">
        <f>IF(AW53="Hombre",VLOOKUP(AL53,categorías!$G$47:$I$59,3,0),IF(AW53="Mujer",VLOOKUP(AL53,categorías!$O$47:$Q$59,3,0),IF(AW53="Outlet",VLOOKUP(AL53,categorías!$S$47:$U$62,3,0),IF(AW53="Cubrebocas",64,IF(AW53="Ugly Sweaters",65,"")))))</f>
        <v>26</v>
      </c>
      <c r="AL53" t="s">
        <v>72</v>
      </c>
      <c r="AM53" s="38">
        <v>2000000</v>
      </c>
      <c r="AO53" s="34">
        <v>2.0000000000000001E-4</v>
      </c>
      <c r="AP53" s="32" t="s">
        <v>97</v>
      </c>
      <c r="AQ53" s="32" t="s">
        <v>98</v>
      </c>
      <c r="AW53" s="27" t="s">
        <v>104</v>
      </c>
    </row>
    <row r="54" spans="2:49" x14ac:dyDescent="0.3">
      <c r="B54" s="27" t="s">
        <v>366</v>
      </c>
      <c r="C54" s="2" t="s">
        <v>99</v>
      </c>
      <c r="D54" s="2" t="s">
        <v>48</v>
      </c>
      <c r="F54" s="34">
        <v>1</v>
      </c>
      <c r="H54" s="34">
        <v>1</v>
      </c>
      <c r="J54" s="34">
        <v>1</v>
      </c>
      <c r="L54" s="34">
        <v>250</v>
      </c>
      <c r="N54" s="33" t="s">
        <v>49</v>
      </c>
      <c r="O54" s="34">
        <v>1</v>
      </c>
      <c r="P54" t="s">
        <v>424</v>
      </c>
      <c r="R54" s="41">
        <v>44314</v>
      </c>
      <c r="U54" s="27" t="s">
        <v>366</v>
      </c>
      <c r="W54" s="33" t="s">
        <v>48</v>
      </c>
      <c r="X54" s="27" t="s">
        <v>456</v>
      </c>
      <c r="Y54" s="33" t="s">
        <v>51</v>
      </c>
      <c r="Z54" s="32" t="str">
        <f t="shared" si="0"/>
        <v>jeans-high-waist-de-cintura-altaqd210807-mujer</v>
      </c>
      <c r="AA54" s="27" t="s">
        <v>467</v>
      </c>
      <c r="AB54" s="41">
        <v>44314</v>
      </c>
      <c r="AC54" s="27" t="s">
        <v>485</v>
      </c>
      <c r="AD54" s="32" t="str">
        <f t="shared" si="2"/>
        <v>JEANS HIGH WAIST DE CINTURA ALTA QD210807</v>
      </c>
      <c r="AE54" s="32" t="str">
        <f>CONCATENATE(LOWER(AD54)," ",'meta tag'!$A$2)</f>
        <v>jeans high waist de cintura alta qd210807 Moda Joven Y Rebelde Con Diseño Y Variedad. Compra Online La Ropa Para Definir Tu Estilo. Envíos Gratis Por +$699.</v>
      </c>
      <c r="AG54" s="32" t="str">
        <f t="shared" si="3"/>
        <v>NO</v>
      </c>
      <c r="AH54" s="32" t="str">
        <f t="shared" si="3"/>
        <v>NO</v>
      </c>
      <c r="AI54" s="32">
        <f>IF(AW54="Hombre",departamentos!$A$2,IF(AW54="Mujer",departamentos!$A$3,IF(AW54="Cubrebocas",departamentos!$A$5,IF(AW54="Outlet",departamentos!$A$4,IF(AW54="Ugly Sweaters",departamentos!$A$6,"")))))</f>
        <v>9</v>
      </c>
      <c r="AK54" s="37">
        <f>IF(AW54="Hombre",VLOOKUP(AL54,categorías!$G$47:$I$59,3,0),IF(AW54="Mujer",VLOOKUP(AL54,categorías!$O$47:$Q$59,3,0),IF(AW54="Outlet",VLOOKUP(AL54,categorías!$S$47:$U$62,3,0),IF(AW54="Cubrebocas",64,IF(AW54="Ugly Sweaters",65,"")))))</f>
        <v>26</v>
      </c>
      <c r="AL54" t="s">
        <v>72</v>
      </c>
      <c r="AM54" s="38">
        <v>2000000</v>
      </c>
      <c r="AO54" s="34">
        <v>2.0000000000000001E-4</v>
      </c>
      <c r="AP54" s="32" t="s">
        <v>97</v>
      </c>
      <c r="AQ54" s="32" t="s">
        <v>98</v>
      </c>
      <c r="AW54" s="27" t="s">
        <v>104</v>
      </c>
    </row>
    <row r="55" spans="2:49" x14ac:dyDescent="0.3">
      <c r="B55" s="27" t="s">
        <v>367</v>
      </c>
      <c r="C55" s="2" t="s">
        <v>99</v>
      </c>
      <c r="D55" s="2" t="s">
        <v>48</v>
      </c>
      <c r="F55" s="34">
        <v>1</v>
      </c>
      <c r="H55" s="34">
        <v>1</v>
      </c>
      <c r="J55" s="34">
        <v>1</v>
      </c>
      <c r="L55" s="34">
        <v>250</v>
      </c>
      <c r="N55" s="33" t="s">
        <v>49</v>
      </c>
      <c r="O55" s="34">
        <v>1</v>
      </c>
      <c r="P55" t="s">
        <v>425</v>
      </c>
      <c r="R55" s="41">
        <v>44314</v>
      </c>
      <c r="U55" s="27" t="s">
        <v>367</v>
      </c>
      <c r="W55" s="33" t="s">
        <v>48</v>
      </c>
      <c r="X55" s="27" t="s">
        <v>457</v>
      </c>
      <c r="Y55" s="33" t="s">
        <v>51</v>
      </c>
      <c r="Z55" s="32" t="str">
        <f t="shared" si="0"/>
        <v>jeans-medium-waist-de-cintura-altaqd210812-mujer</v>
      </c>
      <c r="AA55" s="27" t="s">
        <v>468</v>
      </c>
      <c r="AB55" s="41">
        <v>44314</v>
      </c>
      <c r="AC55" s="27" t="s">
        <v>486</v>
      </c>
      <c r="AD55" s="32" t="str">
        <f t="shared" si="2"/>
        <v>JEANS MEDIUM WAIST DE CINTURA ALTA QD210812</v>
      </c>
      <c r="AE55" s="32" t="str">
        <f>CONCATENATE(LOWER(AD55)," ",'meta tag'!$A$2)</f>
        <v>jeans medium waist de cintura alta qd210812 Moda Joven Y Rebelde Con Diseño Y Variedad. Compra Online La Ropa Para Definir Tu Estilo. Envíos Gratis Por +$699.</v>
      </c>
      <c r="AG55" s="32" t="str">
        <f t="shared" si="3"/>
        <v>NO</v>
      </c>
      <c r="AH55" s="32" t="str">
        <f t="shared" si="3"/>
        <v>NO</v>
      </c>
      <c r="AI55" s="32">
        <f>IF(AW55="Hombre",departamentos!$A$2,IF(AW55="Mujer",departamentos!$A$3,IF(AW55="Cubrebocas",departamentos!$A$5,IF(AW55="Outlet",departamentos!$A$4,IF(AW55="Ugly Sweaters",departamentos!$A$6,"")))))</f>
        <v>9</v>
      </c>
      <c r="AK55" s="37">
        <f>IF(AW55="Hombre",VLOOKUP(AL55,categorías!$G$47:$I$59,3,0),IF(AW55="Mujer",VLOOKUP(AL55,categorías!$O$47:$Q$59,3,0),IF(AW55="Outlet",VLOOKUP(AL55,categorías!$S$47:$U$62,3,0),IF(AW55="Cubrebocas",64,IF(AW55="Ugly Sweaters",65,"")))))</f>
        <v>26</v>
      </c>
      <c r="AL55" t="s">
        <v>72</v>
      </c>
      <c r="AM55" s="38">
        <v>2000000</v>
      </c>
      <c r="AO55" s="34">
        <v>2.0000000000000001E-4</v>
      </c>
      <c r="AP55" s="32" t="s">
        <v>97</v>
      </c>
      <c r="AQ55" s="32" t="s">
        <v>98</v>
      </c>
      <c r="AW55" s="27" t="s">
        <v>104</v>
      </c>
    </row>
    <row r="56" spans="2:49" x14ac:dyDescent="0.3">
      <c r="B56" s="27" t="s">
        <v>367</v>
      </c>
      <c r="C56" s="2" t="s">
        <v>99</v>
      </c>
      <c r="D56" s="2" t="s">
        <v>48</v>
      </c>
      <c r="F56" s="34">
        <v>1</v>
      </c>
      <c r="H56" s="34">
        <v>1</v>
      </c>
      <c r="J56" s="34">
        <v>1</v>
      </c>
      <c r="L56" s="34">
        <v>250</v>
      </c>
      <c r="N56" s="33" t="s">
        <v>49</v>
      </c>
      <c r="O56" s="34">
        <v>1</v>
      </c>
      <c r="P56" t="s">
        <v>426</v>
      </c>
      <c r="R56" s="41">
        <v>44314</v>
      </c>
      <c r="U56" s="27" t="s">
        <v>367</v>
      </c>
      <c r="W56" s="33" t="s">
        <v>48</v>
      </c>
      <c r="X56" s="27" t="s">
        <v>457</v>
      </c>
      <c r="Y56" s="33" t="s">
        <v>51</v>
      </c>
      <c r="Z56" s="32" t="str">
        <f t="shared" si="0"/>
        <v>jeans-medium-waist-de-cintura-altaqd210812-mujer</v>
      </c>
      <c r="AA56" s="27" t="s">
        <v>468</v>
      </c>
      <c r="AB56" s="41">
        <v>44314</v>
      </c>
      <c r="AC56" s="27" t="s">
        <v>486</v>
      </c>
      <c r="AD56" s="32" t="str">
        <f t="shared" si="2"/>
        <v>JEANS MEDIUM WAIST DE CINTURA ALTA QD210812</v>
      </c>
      <c r="AE56" s="32" t="str">
        <f>CONCATENATE(LOWER(AD56)," ",'meta tag'!$A$2)</f>
        <v>jeans medium waist de cintura alta qd210812 Moda Joven Y Rebelde Con Diseño Y Variedad. Compra Online La Ropa Para Definir Tu Estilo. Envíos Gratis Por +$699.</v>
      </c>
      <c r="AG56" s="32" t="str">
        <f t="shared" si="3"/>
        <v>NO</v>
      </c>
      <c r="AH56" s="32" t="str">
        <f t="shared" si="3"/>
        <v>NO</v>
      </c>
      <c r="AI56" s="32">
        <f>IF(AW56="Hombre",departamentos!$A$2,IF(AW56="Mujer",departamentos!$A$3,IF(AW56="Cubrebocas",departamentos!$A$5,IF(AW56="Outlet",departamentos!$A$4,IF(AW56="Ugly Sweaters",departamentos!$A$6,"")))))</f>
        <v>9</v>
      </c>
      <c r="AK56" s="37">
        <f>IF(AW56="Hombre",VLOOKUP(AL56,categorías!$G$47:$I$59,3,0),IF(AW56="Mujer",VLOOKUP(AL56,categorías!$O$47:$Q$59,3,0),IF(AW56="Outlet",VLOOKUP(AL56,categorías!$S$47:$U$62,3,0),IF(AW56="Cubrebocas",64,IF(AW56="Ugly Sweaters",65,"")))))</f>
        <v>26</v>
      </c>
      <c r="AL56" t="s">
        <v>72</v>
      </c>
      <c r="AM56" s="38">
        <v>2000000</v>
      </c>
      <c r="AO56" s="34">
        <v>2.0000000000000001E-4</v>
      </c>
      <c r="AP56" s="32" t="s">
        <v>97</v>
      </c>
      <c r="AQ56" s="32" t="s">
        <v>98</v>
      </c>
      <c r="AW56" s="27" t="s">
        <v>104</v>
      </c>
    </row>
    <row r="57" spans="2:49" x14ac:dyDescent="0.3">
      <c r="B57" s="27" t="s">
        <v>367</v>
      </c>
      <c r="C57" s="2" t="s">
        <v>99</v>
      </c>
      <c r="D57" s="2" t="s">
        <v>48</v>
      </c>
      <c r="F57" s="34">
        <v>1</v>
      </c>
      <c r="H57" s="34">
        <v>1</v>
      </c>
      <c r="J57" s="34">
        <v>1</v>
      </c>
      <c r="L57" s="34">
        <v>250</v>
      </c>
      <c r="N57" s="33" t="s">
        <v>49</v>
      </c>
      <c r="O57" s="34">
        <v>1</v>
      </c>
      <c r="P57" t="s">
        <v>427</v>
      </c>
      <c r="R57" s="41">
        <v>44314</v>
      </c>
      <c r="U57" s="27" t="s">
        <v>367</v>
      </c>
      <c r="W57" s="33" t="s">
        <v>48</v>
      </c>
      <c r="X57" s="27" t="s">
        <v>457</v>
      </c>
      <c r="Y57" s="33" t="s">
        <v>51</v>
      </c>
      <c r="Z57" s="32" t="str">
        <f t="shared" si="0"/>
        <v>jeans-medium-waist-de-cintura-altaqd210812-mujer</v>
      </c>
      <c r="AA57" s="27" t="s">
        <v>468</v>
      </c>
      <c r="AB57" s="41">
        <v>44314</v>
      </c>
      <c r="AC57" s="27" t="s">
        <v>486</v>
      </c>
      <c r="AD57" s="32" t="str">
        <f t="shared" si="2"/>
        <v>JEANS MEDIUM WAIST DE CINTURA ALTA QD210812</v>
      </c>
      <c r="AE57" s="32" t="str">
        <f>CONCATENATE(LOWER(AD57)," ",'meta tag'!$A$2)</f>
        <v>jeans medium waist de cintura alta qd210812 Moda Joven Y Rebelde Con Diseño Y Variedad. Compra Online La Ropa Para Definir Tu Estilo. Envíos Gratis Por +$699.</v>
      </c>
      <c r="AG57" s="32" t="str">
        <f t="shared" si="3"/>
        <v>NO</v>
      </c>
      <c r="AH57" s="32" t="str">
        <f t="shared" si="3"/>
        <v>NO</v>
      </c>
      <c r="AI57" s="32">
        <f>IF(AW57="Hombre",departamentos!$A$2,IF(AW57="Mujer",departamentos!$A$3,IF(AW57="Cubrebocas",departamentos!$A$5,IF(AW57="Outlet",departamentos!$A$4,IF(AW57="Ugly Sweaters",departamentos!$A$6,"")))))</f>
        <v>9</v>
      </c>
      <c r="AK57" s="37">
        <f>IF(AW57="Hombre",VLOOKUP(AL57,categorías!$G$47:$I$59,3,0),IF(AW57="Mujer",VLOOKUP(AL57,categorías!$O$47:$Q$59,3,0),IF(AW57="Outlet",VLOOKUP(AL57,categorías!$S$47:$U$62,3,0),IF(AW57="Cubrebocas",64,IF(AW57="Ugly Sweaters",65,"")))))</f>
        <v>26</v>
      </c>
      <c r="AL57" t="s">
        <v>72</v>
      </c>
      <c r="AM57" s="38">
        <v>2000000</v>
      </c>
      <c r="AO57" s="34">
        <v>2.0000000000000001E-4</v>
      </c>
      <c r="AP57" s="32" t="s">
        <v>97</v>
      </c>
      <c r="AQ57" s="32" t="s">
        <v>98</v>
      </c>
      <c r="AW57" s="27" t="s">
        <v>104</v>
      </c>
    </row>
    <row r="58" spans="2:49" x14ac:dyDescent="0.3">
      <c r="B58" s="27" t="s">
        <v>367</v>
      </c>
      <c r="C58" s="2" t="s">
        <v>99</v>
      </c>
      <c r="D58" s="2" t="s">
        <v>48</v>
      </c>
      <c r="F58" s="34">
        <v>1</v>
      </c>
      <c r="H58" s="34">
        <v>1</v>
      </c>
      <c r="J58" s="34">
        <v>1</v>
      </c>
      <c r="L58" s="34">
        <v>250</v>
      </c>
      <c r="N58" s="33" t="s">
        <v>49</v>
      </c>
      <c r="O58" s="34">
        <v>1</v>
      </c>
      <c r="P58" t="s">
        <v>428</v>
      </c>
      <c r="R58" s="41">
        <v>44314</v>
      </c>
      <c r="U58" s="27" t="s">
        <v>367</v>
      </c>
      <c r="W58" s="33" t="s">
        <v>48</v>
      </c>
      <c r="X58" s="27" t="s">
        <v>457</v>
      </c>
      <c r="Y58" s="33" t="s">
        <v>51</v>
      </c>
      <c r="Z58" s="32" t="str">
        <f t="shared" si="0"/>
        <v>jeans-medium-waist-de-cintura-altaqd210812-mujer</v>
      </c>
      <c r="AA58" s="27" t="s">
        <v>468</v>
      </c>
      <c r="AB58" s="41">
        <v>44314</v>
      </c>
      <c r="AC58" s="27" t="s">
        <v>486</v>
      </c>
      <c r="AD58" s="32" t="str">
        <f t="shared" si="2"/>
        <v>JEANS MEDIUM WAIST DE CINTURA ALTA QD210812</v>
      </c>
      <c r="AE58" s="32" t="str">
        <f>CONCATENATE(LOWER(AD58)," ",'meta tag'!$A$2)</f>
        <v>jeans medium waist de cintura alta qd210812 Moda Joven Y Rebelde Con Diseño Y Variedad. Compra Online La Ropa Para Definir Tu Estilo. Envíos Gratis Por +$699.</v>
      </c>
      <c r="AG58" s="32" t="str">
        <f t="shared" si="3"/>
        <v>NO</v>
      </c>
      <c r="AH58" s="32" t="str">
        <f t="shared" si="3"/>
        <v>NO</v>
      </c>
      <c r="AI58" s="32">
        <f>IF(AW58="Hombre",departamentos!$A$2,IF(AW58="Mujer",departamentos!$A$3,IF(AW58="Cubrebocas",departamentos!$A$5,IF(AW58="Outlet",departamentos!$A$4,IF(AW58="Ugly Sweaters",departamentos!$A$6,"")))))</f>
        <v>9</v>
      </c>
      <c r="AK58" s="37">
        <f>IF(AW58="Hombre",VLOOKUP(AL58,categorías!$G$47:$I$59,3,0),IF(AW58="Mujer",VLOOKUP(AL58,categorías!$O$47:$Q$59,3,0),IF(AW58="Outlet",VLOOKUP(AL58,categorías!$S$47:$U$62,3,0),IF(AW58="Cubrebocas",64,IF(AW58="Ugly Sweaters",65,"")))))</f>
        <v>26</v>
      </c>
      <c r="AL58" t="s">
        <v>72</v>
      </c>
      <c r="AM58" s="38">
        <v>2000000</v>
      </c>
      <c r="AO58" s="34">
        <v>2.0000000000000001E-4</v>
      </c>
      <c r="AP58" s="32" t="s">
        <v>97</v>
      </c>
      <c r="AQ58" s="32" t="s">
        <v>98</v>
      </c>
      <c r="AW58" s="27" t="s">
        <v>104</v>
      </c>
    </row>
    <row r="59" spans="2:49" x14ac:dyDescent="0.3">
      <c r="B59" s="27" t="s">
        <v>367</v>
      </c>
      <c r="C59" s="2" t="s">
        <v>99</v>
      </c>
      <c r="D59" s="2" t="s">
        <v>48</v>
      </c>
      <c r="F59" s="34">
        <v>1</v>
      </c>
      <c r="H59" s="34">
        <v>1</v>
      </c>
      <c r="J59" s="34">
        <v>1</v>
      </c>
      <c r="L59" s="34">
        <v>250</v>
      </c>
      <c r="N59" s="33" t="s">
        <v>49</v>
      </c>
      <c r="O59" s="34">
        <v>1</v>
      </c>
      <c r="P59" t="s">
        <v>429</v>
      </c>
      <c r="R59" s="41">
        <v>44314</v>
      </c>
      <c r="U59" s="27" t="s">
        <v>367</v>
      </c>
      <c r="W59" s="33" t="s">
        <v>48</v>
      </c>
      <c r="X59" s="27" t="s">
        <v>457</v>
      </c>
      <c r="Y59" s="33" t="s">
        <v>51</v>
      </c>
      <c r="Z59" s="32" t="str">
        <f t="shared" si="0"/>
        <v>jeans-medium-waist-de-cintura-altaqd210812-mujer</v>
      </c>
      <c r="AA59" s="27" t="s">
        <v>468</v>
      </c>
      <c r="AB59" s="41">
        <v>44314</v>
      </c>
      <c r="AC59" s="27" t="s">
        <v>486</v>
      </c>
      <c r="AD59" s="32" t="str">
        <f t="shared" si="2"/>
        <v>JEANS MEDIUM WAIST DE CINTURA ALTA QD210812</v>
      </c>
      <c r="AE59" s="32" t="str">
        <f>CONCATENATE(LOWER(AD59)," ",'meta tag'!$A$2)</f>
        <v>jeans medium waist de cintura alta qd210812 Moda Joven Y Rebelde Con Diseño Y Variedad. Compra Online La Ropa Para Definir Tu Estilo. Envíos Gratis Por +$699.</v>
      </c>
      <c r="AG59" s="32" t="str">
        <f t="shared" si="3"/>
        <v>NO</v>
      </c>
      <c r="AH59" s="32" t="str">
        <f t="shared" si="3"/>
        <v>NO</v>
      </c>
      <c r="AI59" s="32">
        <f>IF(AW59="Hombre",departamentos!$A$2,IF(AW59="Mujer",departamentos!$A$3,IF(AW59="Cubrebocas",departamentos!$A$5,IF(AW59="Outlet",departamentos!$A$4,IF(AW59="Ugly Sweaters",departamentos!$A$6,"")))))</f>
        <v>9</v>
      </c>
      <c r="AK59" s="37">
        <f>IF(AW59="Hombre",VLOOKUP(AL59,categorías!$G$47:$I$59,3,0),IF(AW59="Mujer",VLOOKUP(AL59,categorías!$O$47:$Q$59,3,0),IF(AW59="Outlet",VLOOKUP(AL59,categorías!$S$47:$U$62,3,0),IF(AW59="Cubrebocas",64,IF(AW59="Ugly Sweaters",65,"")))))</f>
        <v>26</v>
      </c>
      <c r="AL59" t="s">
        <v>72</v>
      </c>
      <c r="AM59" s="38">
        <v>2000000</v>
      </c>
      <c r="AO59" s="34">
        <v>2.0000000000000001E-4</v>
      </c>
      <c r="AP59" s="32" t="s">
        <v>97</v>
      </c>
      <c r="AQ59" s="32" t="s">
        <v>98</v>
      </c>
      <c r="AW59" s="27" t="s">
        <v>104</v>
      </c>
    </row>
    <row r="60" spans="2:49" x14ac:dyDescent="0.3">
      <c r="B60" s="27" t="s">
        <v>367</v>
      </c>
      <c r="C60" s="2" t="s">
        <v>99</v>
      </c>
      <c r="D60" s="2" t="s">
        <v>48</v>
      </c>
      <c r="F60" s="34">
        <v>1</v>
      </c>
      <c r="H60" s="34">
        <v>1</v>
      </c>
      <c r="J60" s="34">
        <v>1</v>
      </c>
      <c r="L60" s="34">
        <v>250</v>
      </c>
      <c r="N60" s="33" t="s">
        <v>49</v>
      </c>
      <c r="O60" s="34">
        <v>1</v>
      </c>
      <c r="P60" t="s">
        <v>430</v>
      </c>
      <c r="R60" s="41">
        <v>44314</v>
      </c>
      <c r="U60" s="27" t="s">
        <v>367</v>
      </c>
      <c r="W60" s="33" t="s">
        <v>48</v>
      </c>
      <c r="X60" s="27" t="s">
        <v>457</v>
      </c>
      <c r="Y60" s="33" t="s">
        <v>51</v>
      </c>
      <c r="Z60" s="32" t="str">
        <f t="shared" si="0"/>
        <v>jeans-medium-waist-de-cintura-altaqd210812-mujer</v>
      </c>
      <c r="AA60" s="27" t="s">
        <v>468</v>
      </c>
      <c r="AB60" s="41">
        <v>44314</v>
      </c>
      <c r="AC60" s="27" t="s">
        <v>486</v>
      </c>
      <c r="AD60" s="32" t="str">
        <f t="shared" si="2"/>
        <v>JEANS MEDIUM WAIST DE CINTURA ALTA QD210812</v>
      </c>
      <c r="AE60" s="32" t="str">
        <f>CONCATENATE(LOWER(AD60)," ",'meta tag'!$A$2)</f>
        <v>jeans medium waist de cintura alta qd210812 Moda Joven Y Rebelde Con Diseño Y Variedad. Compra Online La Ropa Para Definir Tu Estilo. Envíos Gratis Por +$699.</v>
      </c>
      <c r="AG60" s="32" t="str">
        <f t="shared" si="3"/>
        <v>NO</v>
      </c>
      <c r="AH60" s="32" t="str">
        <f t="shared" si="3"/>
        <v>NO</v>
      </c>
      <c r="AI60" s="32">
        <f>IF(AW60="Hombre",departamentos!$A$2,IF(AW60="Mujer",departamentos!$A$3,IF(AW60="Cubrebocas",departamentos!$A$5,IF(AW60="Outlet",departamentos!$A$4,IF(AW60="Ugly Sweaters",departamentos!$A$6,"")))))</f>
        <v>9</v>
      </c>
      <c r="AK60" s="37">
        <f>IF(AW60="Hombre",VLOOKUP(AL60,categorías!$G$47:$I$59,3,0),IF(AW60="Mujer",VLOOKUP(AL60,categorías!$O$47:$Q$59,3,0),IF(AW60="Outlet",VLOOKUP(AL60,categorías!$S$47:$U$62,3,0),IF(AW60="Cubrebocas",64,IF(AW60="Ugly Sweaters",65,"")))))</f>
        <v>26</v>
      </c>
      <c r="AL60" t="s">
        <v>72</v>
      </c>
      <c r="AM60" s="38">
        <v>2000000</v>
      </c>
      <c r="AO60" s="34">
        <v>2.0000000000000001E-4</v>
      </c>
      <c r="AP60" s="32" t="s">
        <v>97</v>
      </c>
      <c r="AQ60" s="32" t="s">
        <v>98</v>
      </c>
      <c r="AW60" s="27" t="s">
        <v>104</v>
      </c>
    </row>
    <row r="61" spans="2:49" x14ac:dyDescent="0.3">
      <c r="B61" s="27" t="s">
        <v>367</v>
      </c>
      <c r="C61" s="2" t="s">
        <v>99</v>
      </c>
      <c r="D61" s="2" t="s">
        <v>48</v>
      </c>
      <c r="F61" s="34">
        <v>1</v>
      </c>
      <c r="H61" s="34">
        <v>1</v>
      </c>
      <c r="J61" s="34">
        <v>1</v>
      </c>
      <c r="L61" s="34">
        <v>250</v>
      </c>
      <c r="N61" s="33" t="s">
        <v>49</v>
      </c>
      <c r="O61" s="34">
        <v>1</v>
      </c>
      <c r="P61" t="s">
        <v>431</v>
      </c>
      <c r="R61" s="41">
        <v>44314</v>
      </c>
      <c r="U61" s="27" t="s">
        <v>367</v>
      </c>
      <c r="W61" s="33" t="s">
        <v>48</v>
      </c>
      <c r="X61" s="27" t="s">
        <v>457</v>
      </c>
      <c r="Y61" s="33" t="s">
        <v>51</v>
      </c>
      <c r="Z61" s="32" t="str">
        <f t="shared" si="0"/>
        <v>jeans-medium-waist-de-cintura-altaqd210812-mujer</v>
      </c>
      <c r="AA61" s="27" t="s">
        <v>468</v>
      </c>
      <c r="AB61" s="41">
        <v>44314</v>
      </c>
      <c r="AC61" s="27" t="s">
        <v>486</v>
      </c>
      <c r="AD61" s="32" t="str">
        <f t="shared" si="2"/>
        <v>JEANS MEDIUM WAIST DE CINTURA ALTA QD210812</v>
      </c>
      <c r="AE61" s="32" t="str">
        <f>CONCATENATE(LOWER(AD61)," ",'meta tag'!$A$2)</f>
        <v>jeans medium waist de cintura alta qd210812 Moda Joven Y Rebelde Con Diseño Y Variedad. Compra Online La Ropa Para Definir Tu Estilo. Envíos Gratis Por +$699.</v>
      </c>
      <c r="AG61" s="32" t="str">
        <f t="shared" si="3"/>
        <v>NO</v>
      </c>
      <c r="AH61" s="32" t="str">
        <f t="shared" si="3"/>
        <v>NO</v>
      </c>
      <c r="AI61" s="32">
        <f>IF(AW61="Hombre",departamentos!$A$2,IF(AW61="Mujer",departamentos!$A$3,IF(AW61="Cubrebocas",departamentos!$A$5,IF(AW61="Outlet",departamentos!$A$4,IF(AW61="Ugly Sweaters",departamentos!$A$6,"")))))</f>
        <v>9</v>
      </c>
      <c r="AK61" s="37">
        <f>IF(AW61="Hombre",VLOOKUP(AL61,categorías!$G$47:$I$59,3,0),IF(AW61="Mujer",VLOOKUP(AL61,categorías!$O$47:$Q$59,3,0),IF(AW61="Outlet",VLOOKUP(AL61,categorías!$S$47:$U$62,3,0),IF(AW61="Cubrebocas",64,IF(AW61="Ugly Sweaters",65,"")))))</f>
        <v>26</v>
      </c>
      <c r="AL61" t="s">
        <v>72</v>
      </c>
      <c r="AM61" s="38">
        <v>2000000</v>
      </c>
      <c r="AO61" s="34">
        <v>2.0000000000000001E-4</v>
      </c>
      <c r="AP61" s="32" t="s">
        <v>97</v>
      </c>
      <c r="AQ61" s="32" t="s">
        <v>98</v>
      </c>
      <c r="AW61" s="27" t="s">
        <v>104</v>
      </c>
    </row>
    <row r="62" spans="2:49" x14ac:dyDescent="0.3">
      <c r="B62" s="27" t="s">
        <v>367</v>
      </c>
      <c r="C62" s="2" t="s">
        <v>99</v>
      </c>
      <c r="D62" s="2" t="s">
        <v>48</v>
      </c>
      <c r="F62" s="34">
        <v>1</v>
      </c>
      <c r="H62" s="34">
        <v>1</v>
      </c>
      <c r="J62" s="34">
        <v>1</v>
      </c>
      <c r="L62" s="34">
        <v>250</v>
      </c>
      <c r="N62" s="33" t="s">
        <v>49</v>
      </c>
      <c r="O62" s="34">
        <v>1</v>
      </c>
      <c r="P62" t="s">
        <v>432</v>
      </c>
      <c r="R62" s="41">
        <v>44314</v>
      </c>
      <c r="U62" s="27" t="s">
        <v>367</v>
      </c>
      <c r="W62" s="33" t="s">
        <v>48</v>
      </c>
      <c r="X62" s="27" t="s">
        <v>457</v>
      </c>
      <c r="Y62" s="33" t="s">
        <v>51</v>
      </c>
      <c r="Z62" s="32" t="str">
        <f t="shared" si="0"/>
        <v>jeans-medium-waist-de-cintura-altaqd210812-mujer</v>
      </c>
      <c r="AA62" s="27" t="s">
        <v>468</v>
      </c>
      <c r="AB62" s="41">
        <v>44314</v>
      </c>
      <c r="AC62" s="27" t="s">
        <v>486</v>
      </c>
      <c r="AD62" s="32" t="str">
        <f t="shared" si="2"/>
        <v>JEANS MEDIUM WAIST DE CINTURA ALTA QD210812</v>
      </c>
      <c r="AE62" s="32" t="str">
        <f>CONCATENATE(LOWER(AD62)," ",'meta tag'!$A$2)</f>
        <v>jeans medium waist de cintura alta qd210812 Moda Joven Y Rebelde Con Diseño Y Variedad. Compra Online La Ropa Para Definir Tu Estilo. Envíos Gratis Por +$699.</v>
      </c>
      <c r="AG62" s="32" t="str">
        <f t="shared" si="3"/>
        <v>NO</v>
      </c>
      <c r="AH62" s="32" t="str">
        <f t="shared" si="3"/>
        <v>NO</v>
      </c>
      <c r="AI62" s="32">
        <f>IF(AW62="Hombre",departamentos!$A$2,IF(AW62="Mujer",departamentos!$A$3,IF(AW62="Cubrebocas",departamentos!$A$5,IF(AW62="Outlet",departamentos!$A$4,IF(AW62="Ugly Sweaters",departamentos!$A$6,"")))))</f>
        <v>9</v>
      </c>
      <c r="AK62" s="37">
        <f>IF(AW62="Hombre",VLOOKUP(AL62,categorías!$G$47:$I$59,3,0),IF(AW62="Mujer",VLOOKUP(AL62,categorías!$O$47:$Q$59,3,0),IF(AW62="Outlet",VLOOKUP(AL62,categorías!$S$47:$U$62,3,0),IF(AW62="Cubrebocas",64,IF(AW62="Ugly Sweaters",65,"")))))</f>
        <v>26</v>
      </c>
      <c r="AL62" t="s">
        <v>72</v>
      </c>
      <c r="AM62" s="38">
        <v>2000000</v>
      </c>
      <c r="AO62" s="34">
        <v>2.0000000000000001E-4</v>
      </c>
      <c r="AP62" s="32" t="s">
        <v>97</v>
      </c>
      <c r="AQ62" s="32" t="s">
        <v>98</v>
      </c>
      <c r="AW62" s="27" t="s">
        <v>104</v>
      </c>
    </row>
    <row r="63" spans="2:49" x14ac:dyDescent="0.3">
      <c r="B63" s="27" t="s">
        <v>368</v>
      </c>
      <c r="C63" s="2" t="s">
        <v>99</v>
      </c>
      <c r="D63" s="2" t="s">
        <v>48</v>
      </c>
      <c r="F63" s="34">
        <v>1</v>
      </c>
      <c r="H63" s="34">
        <v>1</v>
      </c>
      <c r="J63" s="34">
        <v>1</v>
      </c>
      <c r="L63" s="34">
        <v>250</v>
      </c>
      <c r="N63" s="33" t="s">
        <v>49</v>
      </c>
      <c r="O63" s="34">
        <v>1</v>
      </c>
      <c r="P63" t="s">
        <v>433</v>
      </c>
      <c r="R63" s="41">
        <v>44314</v>
      </c>
      <c r="U63" s="27" t="s">
        <v>368</v>
      </c>
      <c r="W63" s="33" t="s">
        <v>48</v>
      </c>
      <c r="X63" s="27" t="s">
        <v>458</v>
      </c>
      <c r="Y63" s="33" t="s">
        <v>51</v>
      </c>
      <c r="Z63" s="32" t="str">
        <f t="shared" si="0"/>
        <v>jeans-push-up-con-tres-botones-frontalesqd210815-mujer</v>
      </c>
      <c r="AA63" s="27" t="s">
        <v>469</v>
      </c>
      <c r="AB63" s="41">
        <v>44314</v>
      </c>
      <c r="AC63" s="27" t="s">
        <v>487</v>
      </c>
      <c r="AD63" s="32" t="str">
        <f t="shared" si="2"/>
        <v>JEANS PUSH UP CON TRES BOTONES FRONTALES QD210815</v>
      </c>
      <c r="AE63" s="32" t="str">
        <f>CONCATENATE(LOWER(AD63)," ",'meta tag'!$A$2)</f>
        <v>jeans push up con tres botones frontales qd210815 Moda Joven Y Rebelde Con Diseño Y Variedad. Compra Online La Ropa Para Definir Tu Estilo. Envíos Gratis Por +$699.</v>
      </c>
      <c r="AG63" s="32" t="str">
        <f t="shared" si="3"/>
        <v>NO</v>
      </c>
      <c r="AH63" s="32" t="str">
        <f t="shared" si="3"/>
        <v>NO</v>
      </c>
      <c r="AI63" s="32">
        <f>IF(AW63="Hombre",departamentos!$A$2,IF(AW63="Mujer",departamentos!$A$3,IF(AW63="Cubrebocas",departamentos!$A$5,IF(AW63="Outlet",departamentos!$A$4,IF(AW63="Ugly Sweaters",departamentos!$A$6,"")))))</f>
        <v>9</v>
      </c>
      <c r="AK63" s="37">
        <f>IF(AW63="Hombre",VLOOKUP(AL63,categorías!$G$47:$I$59,3,0),IF(AW63="Mujer",VLOOKUP(AL63,categorías!$O$47:$Q$59,3,0),IF(AW63="Outlet",VLOOKUP(AL63,categorías!$S$47:$U$62,3,0),IF(AW63="Cubrebocas",64,IF(AW63="Ugly Sweaters",65,"")))))</f>
        <v>26</v>
      </c>
      <c r="AL63" t="s">
        <v>72</v>
      </c>
      <c r="AM63" s="38">
        <v>2000000</v>
      </c>
      <c r="AO63" s="34">
        <v>2.0000000000000001E-4</v>
      </c>
      <c r="AP63" s="32" t="s">
        <v>97</v>
      </c>
      <c r="AQ63" s="32" t="s">
        <v>98</v>
      </c>
      <c r="AW63" s="27" t="s">
        <v>104</v>
      </c>
    </row>
    <row r="64" spans="2:49" x14ac:dyDescent="0.3">
      <c r="B64" s="27" t="s">
        <v>368</v>
      </c>
      <c r="C64" s="2" t="s">
        <v>99</v>
      </c>
      <c r="D64" s="2" t="s">
        <v>48</v>
      </c>
      <c r="F64" s="34">
        <v>1</v>
      </c>
      <c r="H64" s="34">
        <v>1</v>
      </c>
      <c r="J64" s="34">
        <v>1</v>
      </c>
      <c r="L64" s="34">
        <v>250</v>
      </c>
      <c r="N64" s="33" t="s">
        <v>49</v>
      </c>
      <c r="O64" s="34">
        <v>1</v>
      </c>
      <c r="P64" t="s">
        <v>434</v>
      </c>
      <c r="R64" s="41">
        <v>44314</v>
      </c>
      <c r="U64" s="27" t="s">
        <v>368</v>
      </c>
      <c r="W64" s="33" t="s">
        <v>48</v>
      </c>
      <c r="X64" s="27" t="s">
        <v>458</v>
      </c>
      <c r="Y64" s="33" t="s">
        <v>51</v>
      </c>
      <c r="Z64" s="32" t="str">
        <f t="shared" si="0"/>
        <v>jeans-push-up-con-tres-botones-frontalesqd210815-mujer</v>
      </c>
      <c r="AA64" s="27" t="s">
        <v>469</v>
      </c>
      <c r="AB64" s="41">
        <v>44314</v>
      </c>
      <c r="AC64" s="27" t="s">
        <v>487</v>
      </c>
      <c r="AD64" s="32" t="str">
        <f t="shared" si="2"/>
        <v>JEANS PUSH UP CON TRES BOTONES FRONTALES QD210815</v>
      </c>
      <c r="AE64" s="32" t="str">
        <f>CONCATENATE(LOWER(AD64)," ",'meta tag'!$A$2)</f>
        <v>jeans push up con tres botones frontales qd210815 Moda Joven Y Rebelde Con Diseño Y Variedad. Compra Online La Ropa Para Definir Tu Estilo. Envíos Gratis Por +$699.</v>
      </c>
      <c r="AG64" s="32" t="str">
        <f t="shared" si="3"/>
        <v>NO</v>
      </c>
      <c r="AH64" s="32" t="str">
        <f t="shared" si="3"/>
        <v>NO</v>
      </c>
      <c r="AI64" s="32">
        <f>IF(AW64="Hombre",departamentos!$A$2,IF(AW64="Mujer",departamentos!$A$3,IF(AW64="Cubrebocas",departamentos!$A$5,IF(AW64="Outlet",departamentos!$A$4,IF(AW64="Ugly Sweaters",departamentos!$A$6,"")))))</f>
        <v>9</v>
      </c>
      <c r="AK64" s="37">
        <f>IF(AW64="Hombre",VLOOKUP(AL64,categorías!$G$47:$I$59,3,0),IF(AW64="Mujer",VLOOKUP(AL64,categorías!$O$47:$Q$59,3,0),IF(AW64="Outlet",VLOOKUP(AL64,categorías!$S$47:$U$62,3,0),IF(AW64="Cubrebocas",64,IF(AW64="Ugly Sweaters",65,"")))))</f>
        <v>26</v>
      </c>
      <c r="AL64" t="s">
        <v>72</v>
      </c>
      <c r="AM64" s="38">
        <v>2000000</v>
      </c>
      <c r="AO64" s="34">
        <v>2.0000000000000001E-4</v>
      </c>
      <c r="AP64" s="32" t="s">
        <v>97</v>
      </c>
      <c r="AQ64" s="32" t="s">
        <v>98</v>
      </c>
      <c r="AW64" s="27" t="s">
        <v>104</v>
      </c>
    </row>
    <row r="65" spans="2:49" x14ac:dyDescent="0.3">
      <c r="B65" s="27" t="s">
        <v>368</v>
      </c>
      <c r="C65" s="2" t="s">
        <v>99</v>
      </c>
      <c r="D65" s="2" t="s">
        <v>48</v>
      </c>
      <c r="F65" s="34">
        <v>1</v>
      </c>
      <c r="H65" s="34">
        <v>1</v>
      </c>
      <c r="J65" s="34">
        <v>1</v>
      </c>
      <c r="L65" s="34">
        <v>250</v>
      </c>
      <c r="N65" s="33" t="s">
        <v>49</v>
      </c>
      <c r="O65" s="34">
        <v>1</v>
      </c>
      <c r="P65" t="s">
        <v>435</v>
      </c>
      <c r="R65" s="41">
        <v>44314</v>
      </c>
      <c r="U65" s="27" t="s">
        <v>368</v>
      </c>
      <c r="W65" s="33" t="s">
        <v>48</v>
      </c>
      <c r="X65" s="27" t="s">
        <v>458</v>
      </c>
      <c r="Y65" s="33" t="s">
        <v>51</v>
      </c>
      <c r="Z65" s="32" t="str">
        <f t="shared" si="0"/>
        <v>jeans-push-up-con-tres-botones-frontalesqd210815-mujer</v>
      </c>
      <c r="AA65" s="27" t="s">
        <v>469</v>
      </c>
      <c r="AB65" s="41">
        <v>44314</v>
      </c>
      <c r="AC65" s="27" t="s">
        <v>487</v>
      </c>
      <c r="AD65" s="32" t="str">
        <f t="shared" si="2"/>
        <v>JEANS PUSH UP CON TRES BOTONES FRONTALES QD210815</v>
      </c>
      <c r="AE65" s="32" t="str">
        <f>CONCATENATE(LOWER(AD65)," ",'meta tag'!$A$2)</f>
        <v>jeans push up con tres botones frontales qd210815 Moda Joven Y Rebelde Con Diseño Y Variedad. Compra Online La Ropa Para Definir Tu Estilo. Envíos Gratis Por +$699.</v>
      </c>
      <c r="AG65" s="32" t="str">
        <f t="shared" si="3"/>
        <v>NO</v>
      </c>
      <c r="AH65" s="32" t="str">
        <f t="shared" si="3"/>
        <v>NO</v>
      </c>
      <c r="AI65" s="32">
        <f>IF(AW65="Hombre",departamentos!$A$2,IF(AW65="Mujer",departamentos!$A$3,IF(AW65="Cubrebocas",departamentos!$A$5,IF(AW65="Outlet",departamentos!$A$4,IF(AW65="Ugly Sweaters",departamentos!$A$6,"")))))</f>
        <v>9</v>
      </c>
      <c r="AK65" s="37">
        <f>IF(AW65="Hombre",VLOOKUP(AL65,categorías!$G$47:$I$59,3,0),IF(AW65="Mujer",VLOOKUP(AL65,categorías!$O$47:$Q$59,3,0),IF(AW65="Outlet",VLOOKUP(AL65,categorías!$S$47:$U$62,3,0),IF(AW65="Cubrebocas",64,IF(AW65="Ugly Sweaters",65,"")))))</f>
        <v>26</v>
      </c>
      <c r="AL65" t="s">
        <v>72</v>
      </c>
      <c r="AM65" s="38">
        <v>2000000</v>
      </c>
      <c r="AO65" s="34">
        <v>2.0000000000000001E-4</v>
      </c>
      <c r="AP65" s="32" t="s">
        <v>97</v>
      </c>
      <c r="AQ65" s="32" t="s">
        <v>98</v>
      </c>
      <c r="AW65" s="27" t="s">
        <v>104</v>
      </c>
    </row>
    <row r="66" spans="2:49" x14ac:dyDescent="0.3">
      <c r="B66" s="27" t="s">
        <v>368</v>
      </c>
      <c r="C66" s="2" t="s">
        <v>99</v>
      </c>
      <c r="D66" s="2" t="s">
        <v>48</v>
      </c>
      <c r="F66" s="34">
        <v>1</v>
      </c>
      <c r="H66" s="34">
        <v>1</v>
      </c>
      <c r="J66" s="34">
        <v>1</v>
      </c>
      <c r="L66" s="34">
        <v>250</v>
      </c>
      <c r="N66" s="33" t="s">
        <v>49</v>
      </c>
      <c r="O66" s="34">
        <v>1</v>
      </c>
      <c r="P66" t="s">
        <v>436</v>
      </c>
      <c r="R66" s="41">
        <v>44314</v>
      </c>
      <c r="U66" s="27" t="s">
        <v>368</v>
      </c>
      <c r="W66" s="33" t="s">
        <v>48</v>
      </c>
      <c r="X66" s="27" t="s">
        <v>458</v>
      </c>
      <c r="Y66" s="33" t="s">
        <v>51</v>
      </c>
      <c r="Z66" s="32" t="str">
        <f t="shared" ref="Z66:Z68" si="4">CONCATENATE(LOWER(SUBSTITUTE(B66," ","-")), LOWER(X66),"-",LOWER(AW66))</f>
        <v>jeans-push-up-con-tres-botones-frontalesqd210815-mujer</v>
      </c>
      <c r="AA66" s="27" t="s">
        <v>469</v>
      </c>
      <c r="AB66" s="41">
        <v>44314</v>
      </c>
      <c r="AC66" s="27" t="s">
        <v>487</v>
      </c>
      <c r="AD66" s="32" t="str">
        <f t="shared" si="2"/>
        <v>JEANS PUSH UP CON TRES BOTONES FRONTALES QD210815</v>
      </c>
      <c r="AE66" s="32" t="str">
        <f>CONCATENATE(LOWER(AD66)," ",'meta tag'!$A$2)</f>
        <v>jeans push up con tres botones frontales qd210815 Moda Joven Y Rebelde Con Diseño Y Variedad. Compra Online La Ropa Para Definir Tu Estilo. Envíos Gratis Por +$699.</v>
      </c>
      <c r="AG66" s="32" t="str">
        <f t="shared" si="3"/>
        <v>NO</v>
      </c>
      <c r="AH66" s="32" t="str">
        <f t="shared" si="3"/>
        <v>NO</v>
      </c>
      <c r="AI66" s="32">
        <f>IF(AW66="Hombre",departamentos!$A$2,IF(AW66="Mujer",departamentos!$A$3,IF(AW66="Cubrebocas",departamentos!$A$5,IF(AW66="Outlet",departamentos!$A$4,IF(AW66="Ugly Sweaters",departamentos!$A$6,"")))))</f>
        <v>9</v>
      </c>
      <c r="AK66" s="37">
        <f>IF(AW66="Hombre",VLOOKUP(AL66,categorías!$G$47:$I$59,3,0),IF(AW66="Mujer",VLOOKUP(AL66,categorías!$O$47:$Q$59,3,0),IF(AW66="Outlet",VLOOKUP(AL66,categorías!$S$47:$U$62,3,0),IF(AW66="Cubrebocas",64,IF(AW66="Ugly Sweaters",65,"")))))</f>
        <v>26</v>
      </c>
      <c r="AL66" t="s">
        <v>72</v>
      </c>
      <c r="AM66" s="38">
        <v>2000000</v>
      </c>
      <c r="AO66" s="34">
        <v>2.0000000000000001E-4</v>
      </c>
      <c r="AP66" s="32" t="s">
        <v>97</v>
      </c>
      <c r="AQ66" s="32" t="s">
        <v>98</v>
      </c>
      <c r="AW66" s="27" t="s">
        <v>104</v>
      </c>
    </row>
    <row r="67" spans="2:49" x14ac:dyDescent="0.3">
      <c r="B67" s="27" t="s">
        <v>368</v>
      </c>
      <c r="C67" s="2" t="s">
        <v>99</v>
      </c>
      <c r="D67" s="2" t="s">
        <v>48</v>
      </c>
      <c r="F67" s="34">
        <v>1</v>
      </c>
      <c r="H67" s="34">
        <v>1</v>
      </c>
      <c r="J67" s="34">
        <v>1</v>
      </c>
      <c r="L67" s="34">
        <v>250</v>
      </c>
      <c r="N67" s="33" t="s">
        <v>49</v>
      </c>
      <c r="O67" s="34">
        <v>1</v>
      </c>
      <c r="P67" t="s">
        <v>437</v>
      </c>
      <c r="R67" s="41">
        <v>44314</v>
      </c>
      <c r="U67" s="27" t="s">
        <v>368</v>
      </c>
      <c r="W67" s="33" t="s">
        <v>48</v>
      </c>
      <c r="X67" s="27" t="s">
        <v>458</v>
      </c>
      <c r="Y67" s="33" t="s">
        <v>51</v>
      </c>
      <c r="Z67" s="32" t="str">
        <f t="shared" si="4"/>
        <v>jeans-push-up-con-tres-botones-frontalesqd210815-mujer</v>
      </c>
      <c r="AA67" s="27" t="s">
        <v>469</v>
      </c>
      <c r="AB67" s="41">
        <v>44314</v>
      </c>
      <c r="AC67" s="27" t="s">
        <v>487</v>
      </c>
      <c r="AD67" s="32" t="str">
        <f t="shared" ref="AD67:AD68" si="5">CONCATENATE(B67," ",X67)</f>
        <v>JEANS PUSH UP CON TRES BOTONES FRONTALES QD210815</v>
      </c>
      <c r="AE67" s="32" t="str">
        <f>CONCATENATE(LOWER(AD67)," ",'meta tag'!$A$2)</f>
        <v>jeans push up con tres botones frontales qd210815 Moda Joven Y Rebelde Con Diseño Y Variedad. Compra Online La Ropa Para Definir Tu Estilo. Envíos Gratis Por +$699.</v>
      </c>
      <c r="AG67" s="32" t="str">
        <f t="shared" si="3"/>
        <v>NO</v>
      </c>
      <c r="AH67" s="32" t="str">
        <f t="shared" si="3"/>
        <v>NO</v>
      </c>
      <c r="AI67" s="32">
        <f>IF(AW67="Hombre",departamentos!$A$2,IF(AW67="Mujer",departamentos!$A$3,IF(AW67="Cubrebocas",departamentos!$A$5,IF(AW67="Outlet",departamentos!$A$4,IF(AW67="Ugly Sweaters",departamentos!$A$6,"")))))</f>
        <v>9</v>
      </c>
      <c r="AK67" s="37">
        <f>IF(AW67="Hombre",VLOOKUP(AL67,categorías!$G$47:$I$59,3,0),IF(AW67="Mujer",VLOOKUP(AL67,categorías!$O$47:$Q$59,3,0),IF(AW67="Outlet",VLOOKUP(AL67,categorías!$S$47:$U$62,3,0),IF(AW67="Cubrebocas",64,IF(AW67="Ugly Sweaters",65,"")))))</f>
        <v>26</v>
      </c>
      <c r="AL67" t="s">
        <v>72</v>
      </c>
      <c r="AM67" s="38">
        <v>2000000</v>
      </c>
      <c r="AO67" s="34">
        <v>2.0000000000000001E-4</v>
      </c>
      <c r="AP67" s="32" t="s">
        <v>97</v>
      </c>
      <c r="AQ67" s="32" t="s">
        <v>98</v>
      </c>
      <c r="AW67" s="27" t="s">
        <v>104</v>
      </c>
    </row>
    <row r="68" spans="2:49" x14ac:dyDescent="0.3">
      <c r="B68" s="27" t="s">
        <v>368</v>
      </c>
      <c r="C68" s="2" t="s">
        <v>99</v>
      </c>
      <c r="D68" s="2" t="s">
        <v>48</v>
      </c>
      <c r="F68" s="34">
        <v>1</v>
      </c>
      <c r="H68" s="34">
        <v>1</v>
      </c>
      <c r="J68" s="34">
        <v>1</v>
      </c>
      <c r="L68" s="34">
        <v>250</v>
      </c>
      <c r="N68" s="33" t="s">
        <v>49</v>
      </c>
      <c r="O68" s="34">
        <v>1</v>
      </c>
      <c r="P68" t="s">
        <v>438</v>
      </c>
      <c r="R68" s="41">
        <v>44314</v>
      </c>
      <c r="U68" s="27" t="s">
        <v>368</v>
      </c>
      <c r="W68" s="33" t="s">
        <v>48</v>
      </c>
      <c r="X68" s="27" t="s">
        <v>458</v>
      </c>
      <c r="Y68" s="33" t="s">
        <v>51</v>
      </c>
      <c r="Z68" s="32" t="str">
        <f t="shared" si="4"/>
        <v>jeans-push-up-con-tres-botones-frontalesqd210815-mujer</v>
      </c>
      <c r="AA68" s="27" t="s">
        <v>469</v>
      </c>
      <c r="AB68" s="41">
        <v>44314</v>
      </c>
      <c r="AC68" s="27" t="s">
        <v>487</v>
      </c>
      <c r="AD68" s="32" t="str">
        <f t="shared" si="5"/>
        <v>JEANS PUSH UP CON TRES BOTONES FRONTALES QD210815</v>
      </c>
      <c r="AE68" s="32" t="str">
        <f>CONCATENATE(LOWER(AD68)," ",'meta tag'!$A$2)</f>
        <v>jeans push up con tres botones frontales qd210815 Moda Joven Y Rebelde Con Diseño Y Variedad. Compra Online La Ropa Para Definir Tu Estilo. Envíos Gratis Por +$699.</v>
      </c>
      <c r="AG68" s="32" t="str">
        <f t="shared" si="3"/>
        <v>NO</v>
      </c>
      <c r="AH68" s="32" t="str">
        <f t="shared" si="3"/>
        <v>NO</v>
      </c>
      <c r="AI68" s="32">
        <f>IF(AW68="Hombre",departamentos!$A$2,IF(AW68="Mujer",departamentos!$A$3,IF(AW68="Cubrebocas",departamentos!$A$5,IF(AW68="Outlet",departamentos!$A$4,IF(AW68="Ugly Sweaters",departamentos!$A$6,"")))))</f>
        <v>9</v>
      </c>
      <c r="AK68" s="37">
        <f>IF(AW68="Hombre",VLOOKUP(AL68,categorías!$G$47:$I$59,3,0),IF(AW68="Mujer",VLOOKUP(AL68,categorías!$O$47:$Q$59,3,0),IF(AW68="Outlet",VLOOKUP(AL68,categorías!$S$47:$U$62,3,0),IF(AW68="Cubrebocas",64,IF(AW68="Ugly Sweaters",65,"")))))</f>
        <v>26</v>
      </c>
      <c r="AL68" t="s">
        <v>72</v>
      </c>
      <c r="AM68" s="38">
        <v>2000000</v>
      </c>
      <c r="AO68" s="34">
        <v>2.0000000000000001E-4</v>
      </c>
      <c r="AP68" s="32" t="s">
        <v>97</v>
      </c>
      <c r="AQ68" s="32" t="s">
        <v>98</v>
      </c>
      <c r="AW68" s="27" t="s">
        <v>104</v>
      </c>
    </row>
    <row r="69" spans="2:49" x14ac:dyDescent="0.3">
      <c r="B69" s="27" t="s">
        <v>369</v>
      </c>
      <c r="C69" s="2" t="s">
        <v>99</v>
      </c>
      <c r="D69" s="2" t="s">
        <v>48</v>
      </c>
      <c r="F69" s="34">
        <v>1</v>
      </c>
      <c r="H69" s="34">
        <v>1</v>
      </c>
      <c r="J69" s="34">
        <v>1</v>
      </c>
      <c r="L69" s="34">
        <v>250</v>
      </c>
      <c r="N69" s="33" t="s">
        <v>49</v>
      </c>
      <c r="O69" s="34">
        <v>1</v>
      </c>
      <c r="P69" t="s">
        <v>439</v>
      </c>
      <c r="R69" s="41">
        <v>44314</v>
      </c>
      <c r="U69" s="27" t="s">
        <v>369</v>
      </c>
      <c r="W69" s="33" t="s">
        <v>48</v>
      </c>
      <c r="X69" s="27" t="s">
        <v>459</v>
      </c>
      <c r="Y69" s="33" t="s">
        <v>51</v>
      </c>
      <c r="Z69" s="32" t="str">
        <f t="shared" ref="Z69:Z132" si="6">CONCATENATE(LOWER(SUBSTITUTE(B69," ","-")), LOWER(X69),"-",LOWER(AW69))</f>
        <v>vestido-de-tirantes-floralqd310023-mujer</v>
      </c>
      <c r="AA69" s="27" t="s">
        <v>470</v>
      </c>
      <c r="AB69" s="41">
        <v>44314</v>
      </c>
      <c r="AC69" s="27" t="s">
        <v>488</v>
      </c>
      <c r="AG69" s="32" t="str">
        <f t="shared" si="3"/>
        <v>NO</v>
      </c>
      <c r="AH69" s="32" t="str">
        <f t="shared" si="3"/>
        <v>NO</v>
      </c>
      <c r="AI69" s="32">
        <f>IF(AW69="Hombre",departamentos!$A$2,IF(AW69="Mujer",departamentos!$A$3,IF(AW69="Cubrebocas",departamentos!$A$5,IF(AW69="Outlet",departamentos!$A$4,IF(AW69="Ugly Sweaters",departamentos!$A$6,"")))))</f>
        <v>9</v>
      </c>
      <c r="AK69" s="37">
        <f>IF(AW69="Hombre",VLOOKUP(AL69,categorías!$G$47:$I$59,3,0),IF(AW69="Mujer",VLOOKUP(AL69,categorías!$O$47:$Q$59,3,0),IF(AW69="Outlet",VLOOKUP(AL69,categorías!$S$47:$U$62,3,0),IF(AW69="Cubrebocas",64,IF(AW69="Ugly Sweaters",65,"")))))</f>
        <v>19</v>
      </c>
      <c r="AL69" t="s">
        <v>361</v>
      </c>
      <c r="AM69" s="38">
        <v>2000000</v>
      </c>
      <c r="AO69" s="34">
        <v>2.0000000000000001E-4</v>
      </c>
      <c r="AP69" s="32" t="s">
        <v>97</v>
      </c>
      <c r="AQ69" s="32" t="s">
        <v>98</v>
      </c>
      <c r="AW69" s="27" t="s">
        <v>104</v>
      </c>
    </row>
    <row r="70" spans="2:49" x14ac:dyDescent="0.3">
      <c r="B70" s="27" t="s">
        <v>369</v>
      </c>
      <c r="C70" s="2" t="s">
        <v>99</v>
      </c>
      <c r="D70" s="2" t="s">
        <v>48</v>
      </c>
      <c r="F70" s="34">
        <v>1</v>
      </c>
      <c r="H70" s="34">
        <v>1</v>
      </c>
      <c r="J70" s="34">
        <v>1</v>
      </c>
      <c r="L70" s="34">
        <v>250</v>
      </c>
      <c r="N70" s="33" t="s">
        <v>49</v>
      </c>
      <c r="O70" s="34">
        <v>1</v>
      </c>
      <c r="P70" t="s">
        <v>440</v>
      </c>
      <c r="R70" s="41">
        <v>44314</v>
      </c>
      <c r="U70" s="27" t="s">
        <v>369</v>
      </c>
      <c r="W70" s="33" t="s">
        <v>48</v>
      </c>
      <c r="X70" s="27" t="s">
        <v>459</v>
      </c>
      <c r="Y70" s="33" t="s">
        <v>51</v>
      </c>
      <c r="Z70" s="32" t="str">
        <f t="shared" si="6"/>
        <v>vestido-de-tirantes-floralqd310023-mujer</v>
      </c>
      <c r="AA70" s="27" t="s">
        <v>470</v>
      </c>
      <c r="AB70" s="41">
        <v>44314</v>
      </c>
      <c r="AC70" s="27" t="s">
        <v>488</v>
      </c>
      <c r="AG70" s="32" t="str">
        <f t="shared" ref="AG70:AH133" si="7">UPPER("no")</f>
        <v>NO</v>
      </c>
      <c r="AH70" s="32" t="str">
        <f t="shared" si="7"/>
        <v>NO</v>
      </c>
      <c r="AI70" s="32">
        <f>IF(AW70="Hombre",departamentos!$A$2,IF(AW70="Mujer",departamentos!$A$3,IF(AW70="Cubrebocas",departamentos!$A$5,IF(AW70="Outlet",departamentos!$A$4,IF(AW70="Ugly Sweaters",departamentos!$A$6,"")))))</f>
        <v>9</v>
      </c>
      <c r="AK70" s="37">
        <f>IF(AW70="Hombre",VLOOKUP(AL70,categorías!$G$47:$I$59,3,0),IF(AW70="Mujer",VLOOKUP(AL70,categorías!$O$47:$Q$59,3,0),IF(AW70="Outlet",VLOOKUP(AL70,categorías!$S$47:$U$62,3,0),IF(AW70="Cubrebocas",64,IF(AW70="Ugly Sweaters",65,"")))))</f>
        <v>19</v>
      </c>
      <c r="AL70" t="s">
        <v>361</v>
      </c>
      <c r="AM70" s="38">
        <v>2000000</v>
      </c>
      <c r="AO70" s="34">
        <v>2.0000000000000001E-4</v>
      </c>
      <c r="AP70" s="32" t="s">
        <v>97</v>
      </c>
      <c r="AQ70" s="32" t="s">
        <v>98</v>
      </c>
      <c r="AW70" s="27" t="s">
        <v>104</v>
      </c>
    </row>
    <row r="71" spans="2:49" x14ac:dyDescent="0.3">
      <c r="B71" s="27" t="s">
        <v>369</v>
      </c>
      <c r="C71" s="2" t="s">
        <v>99</v>
      </c>
      <c r="D71" s="2" t="s">
        <v>48</v>
      </c>
      <c r="F71" s="34">
        <v>1</v>
      </c>
      <c r="H71" s="34">
        <v>1</v>
      </c>
      <c r="J71" s="34">
        <v>1</v>
      </c>
      <c r="L71" s="34">
        <v>250</v>
      </c>
      <c r="N71" s="33" t="s">
        <v>49</v>
      </c>
      <c r="O71" s="34">
        <v>1</v>
      </c>
      <c r="P71" t="s">
        <v>441</v>
      </c>
      <c r="R71" s="41">
        <v>44314</v>
      </c>
      <c r="U71" s="27" t="s">
        <v>369</v>
      </c>
      <c r="W71" s="33" t="s">
        <v>48</v>
      </c>
      <c r="X71" s="27" t="s">
        <v>459</v>
      </c>
      <c r="Y71" s="33" t="s">
        <v>51</v>
      </c>
      <c r="Z71" s="32" t="str">
        <f t="shared" si="6"/>
        <v>vestido-de-tirantes-floralqd310023-mujer</v>
      </c>
      <c r="AA71" s="27" t="s">
        <v>470</v>
      </c>
      <c r="AB71" s="41">
        <v>44314</v>
      </c>
      <c r="AC71" s="27" t="s">
        <v>488</v>
      </c>
      <c r="AG71" s="32" t="str">
        <f t="shared" si="7"/>
        <v>NO</v>
      </c>
      <c r="AH71" s="32" t="str">
        <f t="shared" si="7"/>
        <v>NO</v>
      </c>
      <c r="AI71" s="32">
        <f>IF(AW71="Hombre",departamentos!$A$2,IF(AW71="Mujer",departamentos!$A$3,IF(AW71="Cubrebocas",departamentos!$A$5,IF(AW71="Outlet",departamentos!$A$4,IF(AW71="Ugly Sweaters",departamentos!$A$6,"")))))</f>
        <v>9</v>
      </c>
      <c r="AK71" s="37">
        <f>IF(AW71="Hombre",VLOOKUP(AL71,categorías!$G$47:$I$59,3,0),IF(AW71="Mujer",VLOOKUP(AL71,categorías!$O$47:$Q$59,3,0),IF(AW71="Outlet",VLOOKUP(AL71,categorías!$S$47:$U$62,3,0),IF(AW71="Cubrebocas",64,IF(AW71="Ugly Sweaters",65,"")))))</f>
        <v>19</v>
      </c>
      <c r="AL71" t="s">
        <v>361</v>
      </c>
      <c r="AM71" s="38">
        <v>2000000</v>
      </c>
      <c r="AO71" s="34">
        <v>2.0000000000000001E-4</v>
      </c>
      <c r="AP71" s="32" t="s">
        <v>97</v>
      </c>
      <c r="AQ71" s="32" t="s">
        <v>98</v>
      </c>
      <c r="AW71" s="27" t="s">
        <v>104</v>
      </c>
    </row>
    <row r="72" spans="2:49" x14ac:dyDescent="0.3">
      <c r="B72" s="27" t="s">
        <v>370</v>
      </c>
      <c r="C72" s="2" t="s">
        <v>99</v>
      </c>
      <c r="D72" s="2" t="s">
        <v>48</v>
      </c>
      <c r="F72" s="34">
        <v>1</v>
      </c>
      <c r="H72" s="34">
        <v>1</v>
      </c>
      <c r="J72" s="34">
        <v>1</v>
      </c>
      <c r="L72" s="34">
        <v>250</v>
      </c>
      <c r="N72" s="33" t="s">
        <v>49</v>
      </c>
      <c r="O72" s="34">
        <v>1</v>
      </c>
      <c r="P72" t="s">
        <v>442</v>
      </c>
      <c r="R72" s="41">
        <v>44314</v>
      </c>
      <c r="U72" s="27" t="s">
        <v>370</v>
      </c>
      <c r="W72" s="33" t="s">
        <v>48</v>
      </c>
      <c r="X72" s="27" t="s">
        <v>460</v>
      </c>
      <c r="Y72" s="33" t="s">
        <v>51</v>
      </c>
      <c r="Z72" s="32" t="str">
        <f t="shared" si="6"/>
        <v>vestido-rayado-de-mangas-con-volanteqd310024-mujer</v>
      </c>
      <c r="AA72" s="27" t="s">
        <v>471</v>
      </c>
      <c r="AB72" s="41">
        <v>44314</v>
      </c>
      <c r="AC72" s="27" t="s">
        <v>489</v>
      </c>
      <c r="AG72" s="32" t="str">
        <f t="shared" si="7"/>
        <v>NO</v>
      </c>
      <c r="AH72" s="32" t="str">
        <f t="shared" si="7"/>
        <v>NO</v>
      </c>
      <c r="AI72" s="32">
        <f>IF(AW72="Hombre",departamentos!$A$2,IF(AW72="Mujer",departamentos!$A$3,IF(AW72="Cubrebocas",departamentos!$A$5,IF(AW72="Outlet",departamentos!$A$4,IF(AW72="Ugly Sweaters",departamentos!$A$6,"")))))</f>
        <v>9</v>
      </c>
      <c r="AK72" s="37">
        <f>IF(AW72="Hombre",VLOOKUP(AL72,categorías!$G$47:$I$59,3,0),IF(AW72="Mujer",VLOOKUP(AL72,categorías!$O$47:$Q$59,3,0),IF(AW72="Outlet",VLOOKUP(AL72,categorías!$S$47:$U$62,3,0),IF(AW72="Cubrebocas",64,IF(AW72="Ugly Sweaters",65,"")))))</f>
        <v>19</v>
      </c>
      <c r="AL72" t="s">
        <v>361</v>
      </c>
      <c r="AM72" s="38">
        <v>2000000</v>
      </c>
      <c r="AO72" s="34">
        <v>2.0000000000000001E-4</v>
      </c>
      <c r="AP72" s="32" t="s">
        <v>97</v>
      </c>
      <c r="AQ72" s="32" t="s">
        <v>98</v>
      </c>
      <c r="AW72" s="27" t="s">
        <v>104</v>
      </c>
    </row>
    <row r="73" spans="2:49" x14ac:dyDescent="0.3">
      <c r="B73" s="27" t="s">
        <v>370</v>
      </c>
      <c r="C73" s="2" t="s">
        <v>99</v>
      </c>
      <c r="D73" s="2" t="s">
        <v>48</v>
      </c>
      <c r="F73" s="34">
        <v>1</v>
      </c>
      <c r="H73" s="34">
        <v>1</v>
      </c>
      <c r="J73" s="34">
        <v>1</v>
      </c>
      <c r="L73" s="34">
        <v>250</v>
      </c>
      <c r="N73" s="33" t="s">
        <v>49</v>
      </c>
      <c r="O73" s="34">
        <v>1</v>
      </c>
      <c r="P73" t="s">
        <v>443</v>
      </c>
      <c r="R73" s="41">
        <v>44314</v>
      </c>
      <c r="U73" s="27" t="s">
        <v>370</v>
      </c>
      <c r="W73" s="33" t="s">
        <v>48</v>
      </c>
      <c r="X73" s="27" t="s">
        <v>460</v>
      </c>
      <c r="Y73" s="33" t="s">
        <v>51</v>
      </c>
      <c r="Z73" s="32" t="str">
        <f t="shared" si="6"/>
        <v>vestido-rayado-de-mangas-con-volanteqd310024-mujer</v>
      </c>
      <c r="AA73" s="27" t="s">
        <v>471</v>
      </c>
      <c r="AB73" s="41">
        <v>44314</v>
      </c>
      <c r="AC73" s="27" t="s">
        <v>489</v>
      </c>
      <c r="AG73" s="32" t="str">
        <f t="shared" si="7"/>
        <v>NO</v>
      </c>
      <c r="AH73" s="32" t="str">
        <f t="shared" si="7"/>
        <v>NO</v>
      </c>
      <c r="AI73" s="32">
        <f>IF(AW73="Hombre",departamentos!$A$2,IF(AW73="Mujer",departamentos!$A$3,IF(AW73="Cubrebocas",departamentos!$A$5,IF(AW73="Outlet",departamentos!$A$4,IF(AW73="Ugly Sweaters",departamentos!$A$6,"")))))</f>
        <v>9</v>
      </c>
      <c r="AK73" s="37">
        <f>IF(AW73="Hombre",VLOOKUP(AL73,categorías!$G$47:$I$59,3,0),IF(AW73="Mujer",VLOOKUP(AL73,categorías!$O$47:$Q$59,3,0),IF(AW73="Outlet",VLOOKUP(AL73,categorías!$S$47:$U$62,3,0),IF(AW73="Cubrebocas",64,IF(AW73="Ugly Sweaters",65,"")))))</f>
        <v>19</v>
      </c>
      <c r="AL73" t="s">
        <v>361</v>
      </c>
      <c r="AM73" s="38">
        <v>2000000</v>
      </c>
      <c r="AO73" s="34">
        <v>2.0000000000000001E-4</v>
      </c>
      <c r="AP73" s="32" t="s">
        <v>97</v>
      </c>
      <c r="AQ73" s="32" t="s">
        <v>98</v>
      </c>
      <c r="AW73" s="27" t="s">
        <v>104</v>
      </c>
    </row>
    <row r="74" spans="2:49" x14ac:dyDescent="0.3">
      <c r="B74" s="27" t="s">
        <v>370</v>
      </c>
      <c r="C74" s="2" t="s">
        <v>99</v>
      </c>
      <c r="D74" s="2" t="s">
        <v>48</v>
      </c>
      <c r="F74" s="34">
        <v>1</v>
      </c>
      <c r="H74" s="34">
        <v>1</v>
      </c>
      <c r="J74" s="34">
        <v>1</v>
      </c>
      <c r="L74" s="34">
        <v>250</v>
      </c>
      <c r="N74" s="33" t="s">
        <v>49</v>
      </c>
      <c r="O74" s="34">
        <v>1</v>
      </c>
      <c r="P74" t="s">
        <v>444</v>
      </c>
      <c r="R74" s="41">
        <v>44314</v>
      </c>
      <c r="U74" s="27" t="s">
        <v>370</v>
      </c>
      <c r="W74" s="33" t="s">
        <v>48</v>
      </c>
      <c r="X74" s="27" t="s">
        <v>460</v>
      </c>
      <c r="Y74" s="33" t="s">
        <v>51</v>
      </c>
      <c r="Z74" s="32" t="str">
        <f t="shared" si="6"/>
        <v>vestido-rayado-de-mangas-con-volanteqd310024-mujer</v>
      </c>
      <c r="AA74" s="27" t="s">
        <v>471</v>
      </c>
      <c r="AB74" s="41">
        <v>44314</v>
      </c>
      <c r="AC74" s="27" t="s">
        <v>489</v>
      </c>
      <c r="AG74" s="32" t="str">
        <f t="shared" si="7"/>
        <v>NO</v>
      </c>
      <c r="AH74" s="32" t="str">
        <f t="shared" si="7"/>
        <v>NO</v>
      </c>
      <c r="AI74" s="32">
        <f>IF(AW74="Hombre",departamentos!$A$2,IF(AW74="Mujer",departamentos!$A$3,IF(AW74="Cubrebocas",departamentos!$A$5,IF(AW74="Outlet",departamentos!$A$4,IF(AW74="Ugly Sweaters",departamentos!$A$6,"")))))</f>
        <v>9</v>
      </c>
      <c r="AK74" s="37">
        <f>IF(AW74="Hombre",VLOOKUP(AL74,categorías!$G$47:$I$59,3,0),IF(AW74="Mujer",VLOOKUP(AL74,categorías!$O$47:$Q$59,3,0),IF(AW74="Outlet",VLOOKUP(AL74,categorías!$S$47:$U$62,3,0),IF(AW74="Cubrebocas",64,IF(AW74="Ugly Sweaters",65,"")))))</f>
        <v>19</v>
      </c>
      <c r="AL74" t="s">
        <v>361</v>
      </c>
      <c r="AM74" s="38">
        <v>2000000</v>
      </c>
      <c r="AO74" s="34">
        <v>2.0000000000000001E-4</v>
      </c>
      <c r="AP74" s="32" t="s">
        <v>97</v>
      </c>
      <c r="AQ74" s="32" t="s">
        <v>98</v>
      </c>
      <c r="AW74" s="27" t="s">
        <v>104</v>
      </c>
    </row>
    <row r="75" spans="2:49" x14ac:dyDescent="0.3">
      <c r="B75" s="27" t="s">
        <v>371</v>
      </c>
      <c r="C75" s="2" t="s">
        <v>99</v>
      </c>
      <c r="D75" s="2" t="s">
        <v>48</v>
      </c>
      <c r="F75" s="34">
        <v>1</v>
      </c>
      <c r="H75" s="34">
        <v>1</v>
      </c>
      <c r="J75" s="34">
        <v>1</v>
      </c>
      <c r="L75" s="34">
        <v>250</v>
      </c>
      <c r="N75" s="33" t="s">
        <v>49</v>
      </c>
      <c r="O75" s="34">
        <v>1</v>
      </c>
      <c r="P75" t="s">
        <v>445</v>
      </c>
      <c r="R75" s="41">
        <v>44314</v>
      </c>
      <c r="U75" s="27" t="s">
        <v>371</v>
      </c>
      <c r="W75" s="33" t="s">
        <v>48</v>
      </c>
      <c r="X75" s="27" t="s">
        <v>461</v>
      </c>
      <c r="Y75" s="33" t="s">
        <v>51</v>
      </c>
      <c r="Z75" s="32" t="str">
        <f t="shared" si="6"/>
        <v>vestido-de-flores-con-moño-en-tirantesqd310028-mujer</v>
      </c>
      <c r="AA75" s="27" t="s">
        <v>472</v>
      </c>
      <c r="AB75" s="41">
        <v>44314</v>
      </c>
      <c r="AC75" s="27" t="s">
        <v>490</v>
      </c>
      <c r="AG75" s="32" t="str">
        <f t="shared" si="7"/>
        <v>NO</v>
      </c>
      <c r="AH75" s="32" t="str">
        <f t="shared" si="7"/>
        <v>NO</v>
      </c>
      <c r="AI75" s="32">
        <f>IF(AW75="Hombre",departamentos!$A$2,IF(AW75="Mujer",departamentos!$A$3,IF(AW75="Cubrebocas",departamentos!$A$5,IF(AW75="Outlet",departamentos!$A$4,IF(AW75="Ugly Sweaters",departamentos!$A$6,"")))))</f>
        <v>9</v>
      </c>
      <c r="AK75" s="37">
        <f>IF(AW75="Hombre",VLOOKUP(AL75,categorías!$G$47:$I$59,3,0),IF(AW75="Mujer",VLOOKUP(AL75,categorías!$O$47:$Q$59,3,0),IF(AW75="Outlet",VLOOKUP(AL75,categorías!$S$47:$U$62,3,0),IF(AW75="Cubrebocas",64,IF(AW75="Ugly Sweaters",65,"")))))</f>
        <v>19</v>
      </c>
      <c r="AL75" t="s">
        <v>361</v>
      </c>
      <c r="AM75" s="38">
        <v>2000000</v>
      </c>
      <c r="AO75" s="34">
        <v>2.0000000000000001E-4</v>
      </c>
      <c r="AP75" s="32" t="s">
        <v>97</v>
      </c>
      <c r="AQ75" s="32" t="s">
        <v>98</v>
      </c>
      <c r="AW75" s="27" t="s">
        <v>104</v>
      </c>
    </row>
    <row r="76" spans="2:49" x14ac:dyDescent="0.3">
      <c r="B76" s="27" t="s">
        <v>371</v>
      </c>
      <c r="C76" s="2" t="s">
        <v>99</v>
      </c>
      <c r="D76" s="2" t="s">
        <v>48</v>
      </c>
      <c r="F76" s="34">
        <v>1</v>
      </c>
      <c r="H76" s="34">
        <v>1</v>
      </c>
      <c r="J76" s="34">
        <v>1</v>
      </c>
      <c r="L76" s="34">
        <v>250</v>
      </c>
      <c r="N76" s="33" t="s">
        <v>49</v>
      </c>
      <c r="O76" s="34">
        <v>1</v>
      </c>
      <c r="P76" t="s">
        <v>446</v>
      </c>
      <c r="R76" s="41">
        <v>44314</v>
      </c>
      <c r="U76" s="27" t="s">
        <v>371</v>
      </c>
      <c r="W76" s="33" t="s">
        <v>48</v>
      </c>
      <c r="X76" s="27" t="s">
        <v>461</v>
      </c>
      <c r="Y76" s="33" t="s">
        <v>51</v>
      </c>
      <c r="Z76" s="32" t="str">
        <f t="shared" si="6"/>
        <v>vestido-de-flores-con-moño-en-tirantesqd310028-mujer</v>
      </c>
      <c r="AA76" s="27" t="s">
        <v>472</v>
      </c>
      <c r="AB76" s="41">
        <v>44314</v>
      </c>
      <c r="AC76" s="27" t="s">
        <v>490</v>
      </c>
      <c r="AG76" s="32" t="str">
        <f t="shared" si="7"/>
        <v>NO</v>
      </c>
      <c r="AH76" s="32" t="str">
        <f t="shared" si="7"/>
        <v>NO</v>
      </c>
      <c r="AI76" s="32">
        <f>IF(AW76="Hombre",departamentos!$A$2,IF(AW76="Mujer",departamentos!$A$3,IF(AW76="Cubrebocas",departamentos!$A$5,IF(AW76="Outlet",departamentos!$A$4,IF(AW76="Ugly Sweaters",departamentos!$A$6,"")))))</f>
        <v>9</v>
      </c>
      <c r="AK76" s="37">
        <f>IF(AW76="Hombre",VLOOKUP(AL76,categorías!$G$47:$I$59,3,0),IF(AW76="Mujer",VLOOKUP(AL76,categorías!$O$47:$Q$59,3,0),IF(AW76="Outlet",VLOOKUP(AL76,categorías!$S$47:$U$62,3,0),IF(AW76="Cubrebocas",64,IF(AW76="Ugly Sweaters",65,"")))))</f>
        <v>19</v>
      </c>
      <c r="AL76" t="s">
        <v>361</v>
      </c>
      <c r="AM76" s="38">
        <v>2000000</v>
      </c>
      <c r="AO76" s="34">
        <v>2.0000000000000001E-4</v>
      </c>
      <c r="AP76" s="32" t="s">
        <v>97</v>
      </c>
      <c r="AQ76" s="32" t="s">
        <v>98</v>
      </c>
      <c r="AW76" s="27" t="s">
        <v>104</v>
      </c>
    </row>
    <row r="77" spans="2:49" x14ac:dyDescent="0.3">
      <c r="B77" s="27" t="s">
        <v>371</v>
      </c>
      <c r="C77" s="2" t="s">
        <v>99</v>
      </c>
      <c r="D77" s="2" t="s">
        <v>48</v>
      </c>
      <c r="F77" s="34">
        <v>1</v>
      </c>
      <c r="H77" s="34">
        <v>1</v>
      </c>
      <c r="J77" s="34">
        <v>1</v>
      </c>
      <c r="L77" s="34">
        <v>250</v>
      </c>
      <c r="N77" s="33" t="s">
        <v>49</v>
      </c>
      <c r="O77" s="34">
        <v>1</v>
      </c>
      <c r="P77" t="s">
        <v>447</v>
      </c>
      <c r="R77" s="41">
        <v>44314</v>
      </c>
      <c r="U77" s="27" t="s">
        <v>371</v>
      </c>
      <c r="W77" s="33" t="s">
        <v>48</v>
      </c>
      <c r="X77" s="27" t="s">
        <v>461</v>
      </c>
      <c r="Y77" s="33" t="s">
        <v>51</v>
      </c>
      <c r="Z77" s="32" t="str">
        <f t="shared" si="6"/>
        <v>vestido-de-flores-con-moño-en-tirantesqd310028-mujer</v>
      </c>
      <c r="AA77" s="27" t="s">
        <v>472</v>
      </c>
      <c r="AB77" s="41">
        <v>44314</v>
      </c>
      <c r="AC77" s="27" t="s">
        <v>490</v>
      </c>
      <c r="AG77" s="32" t="str">
        <f t="shared" si="7"/>
        <v>NO</v>
      </c>
      <c r="AH77" s="32" t="str">
        <f t="shared" si="7"/>
        <v>NO</v>
      </c>
      <c r="AI77" s="32">
        <f>IF(AW77="Hombre",departamentos!$A$2,IF(AW77="Mujer",departamentos!$A$3,IF(AW77="Cubrebocas",departamentos!$A$5,IF(AW77="Outlet",departamentos!$A$4,IF(AW77="Ugly Sweaters",departamentos!$A$6,"")))))</f>
        <v>9</v>
      </c>
      <c r="AK77" s="37">
        <f>IF(AW77="Hombre",VLOOKUP(AL77,categorías!$G$47:$I$59,3,0),IF(AW77="Mujer",VLOOKUP(AL77,categorías!$O$47:$Q$59,3,0),IF(AW77="Outlet",VLOOKUP(AL77,categorías!$S$47:$U$62,3,0),IF(AW77="Cubrebocas",64,IF(AW77="Ugly Sweaters",65,"")))))</f>
        <v>19</v>
      </c>
      <c r="AL77" t="s">
        <v>361</v>
      </c>
      <c r="AM77" s="38">
        <v>2000000</v>
      </c>
      <c r="AO77" s="34">
        <v>2.0000000000000001E-4</v>
      </c>
      <c r="AP77" s="32" t="s">
        <v>97</v>
      </c>
      <c r="AQ77" s="32" t="s">
        <v>98</v>
      </c>
      <c r="AW77" s="27" t="s">
        <v>104</v>
      </c>
    </row>
    <row r="78" spans="2:49" x14ac:dyDescent="0.3">
      <c r="B78" s="27" t="s">
        <v>372</v>
      </c>
      <c r="C78" s="2" t="s">
        <v>99</v>
      </c>
      <c r="D78" s="2" t="s">
        <v>48</v>
      </c>
      <c r="F78" s="34">
        <v>1</v>
      </c>
      <c r="H78" s="34">
        <v>1</v>
      </c>
      <c r="J78" s="34">
        <v>1</v>
      </c>
      <c r="L78" s="34">
        <v>250</v>
      </c>
      <c r="N78" s="33" t="s">
        <v>49</v>
      </c>
      <c r="O78" s="34">
        <v>1</v>
      </c>
      <c r="P78" t="s">
        <v>448</v>
      </c>
      <c r="R78" s="41">
        <v>44314</v>
      </c>
      <c r="U78" s="27" t="s">
        <v>372</v>
      </c>
      <c r="W78" s="33" t="s">
        <v>48</v>
      </c>
      <c r="X78" s="27" t="s">
        <v>462</v>
      </c>
      <c r="Y78" s="33" t="s">
        <v>51</v>
      </c>
      <c r="Z78" s="32" t="str">
        <f t="shared" si="6"/>
        <v>vestido-de-flores-manga-cortaqd310029-mujer</v>
      </c>
      <c r="AA78" s="27" t="s">
        <v>473</v>
      </c>
      <c r="AB78" s="41">
        <v>44314</v>
      </c>
      <c r="AC78" s="27" t="s">
        <v>491</v>
      </c>
      <c r="AG78" s="32" t="str">
        <f t="shared" si="7"/>
        <v>NO</v>
      </c>
      <c r="AH78" s="32" t="str">
        <f t="shared" si="7"/>
        <v>NO</v>
      </c>
      <c r="AI78" s="32">
        <f>IF(AW78="Hombre",departamentos!$A$2,IF(AW78="Mujer",departamentos!$A$3,IF(AW78="Cubrebocas",departamentos!$A$5,IF(AW78="Outlet",departamentos!$A$4,IF(AW78="Ugly Sweaters",departamentos!$A$6,"")))))</f>
        <v>9</v>
      </c>
      <c r="AK78" s="37">
        <f>IF(AW78="Hombre",VLOOKUP(AL78,categorías!$G$47:$I$59,3,0),IF(AW78="Mujer",VLOOKUP(AL78,categorías!$O$47:$Q$59,3,0),IF(AW78="Outlet",VLOOKUP(AL78,categorías!$S$47:$U$62,3,0),IF(AW78="Cubrebocas",64,IF(AW78="Ugly Sweaters",65,"")))))</f>
        <v>19</v>
      </c>
      <c r="AL78" t="s">
        <v>361</v>
      </c>
      <c r="AM78" s="38">
        <v>2000000</v>
      </c>
      <c r="AO78" s="34">
        <v>2.0000000000000001E-4</v>
      </c>
      <c r="AP78" s="32" t="s">
        <v>97</v>
      </c>
      <c r="AQ78" s="32" t="s">
        <v>98</v>
      </c>
      <c r="AW78" s="27" t="s">
        <v>104</v>
      </c>
    </row>
    <row r="79" spans="2:49" x14ac:dyDescent="0.3">
      <c r="B79" s="27" t="s">
        <v>372</v>
      </c>
      <c r="C79" s="2" t="s">
        <v>99</v>
      </c>
      <c r="D79" s="2" t="s">
        <v>48</v>
      </c>
      <c r="F79" s="34">
        <v>1</v>
      </c>
      <c r="H79" s="34">
        <v>1</v>
      </c>
      <c r="J79" s="34">
        <v>1</v>
      </c>
      <c r="L79" s="34">
        <v>250</v>
      </c>
      <c r="N79" s="33" t="s">
        <v>49</v>
      </c>
      <c r="O79" s="34">
        <v>1</v>
      </c>
      <c r="P79" t="s">
        <v>449</v>
      </c>
      <c r="R79" s="41">
        <v>44314</v>
      </c>
      <c r="U79" s="27" t="s">
        <v>372</v>
      </c>
      <c r="W79" s="33" t="s">
        <v>48</v>
      </c>
      <c r="X79" s="27" t="s">
        <v>462</v>
      </c>
      <c r="Y79" s="33" t="s">
        <v>51</v>
      </c>
      <c r="Z79" s="32" t="str">
        <f t="shared" si="6"/>
        <v>vestido-de-flores-manga-cortaqd310029-mujer</v>
      </c>
      <c r="AA79" s="27" t="s">
        <v>473</v>
      </c>
      <c r="AB79" s="41">
        <v>44314</v>
      </c>
      <c r="AC79" s="27" t="s">
        <v>491</v>
      </c>
      <c r="AG79" s="32" t="str">
        <f t="shared" si="7"/>
        <v>NO</v>
      </c>
      <c r="AH79" s="32" t="str">
        <f t="shared" si="7"/>
        <v>NO</v>
      </c>
      <c r="AI79" s="32">
        <f>IF(AW79="Hombre",departamentos!$A$2,IF(AW79="Mujer",departamentos!$A$3,IF(AW79="Cubrebocas",departamentos!$A$5,IF(AW79="Outlet",departamentos!$A$4,IF(AW79="Ugly Sweaters",departamentos!$A$6,"")))))</f>
        <v>9</v>
      </c>
      <c r="AK79" s="37">
        <f>IF(AW79="Hombre",VLOOKUP(AL79,categorías!$G$47:$I$59,3,0),IF(AW79="Mujer",VLOOKUP(AL79,categorías!$O$47:$Q$59,3,0),IF(AW79="Outlet",VLOOKUP(AL79,categorías!$S$47:$U$62,3,0),IF(AW79="Cubrebocas",64,IF(AW79="Ugly Sweaters",65,"")))))</f>
        <v>19</v>
      </c>
      <c r="AL79" t="s">
        <v>361</v>
      </c>
      <c r="AM79" s="38">
        <v>2000000</v>
      </c>
      <c r="AO79" s="34">
        <v>2.0000000000000001E-4</v>
      </c>
      <c r="AP79" s="32" t="s">
        <v>97</v>
      </c>
      <c r="AQ79" s="32" t="s">
        <v>98</v>
      </c>
      <c r="AW79" s="27" t="s">
        <v>104</v>
      </c>
    </row>
    <row r="80" spans="2:49" x14ac:dyDescent="0.3">
      <c r="B80" s="27" t="s">
        <v>372</v>
      </c>
      <c r="C80" s="2" t="s">
        <v>99</v>
      </c>
      <c r="D80" s="2" t="s">
        <v>48</v>
      </c>
      <c r="F80" s="34">
        <v>1</v>
      </c>
      <c r="H80" s="34">
        <v>1</v>
      </c>
      <c r="J80" s="34">
        <v>1</v>
      </c>
      <c r="L80" s="34">
        <v>250</v>
      </c>
      <c r="N80" s="33" t="s">
        <v>49</v>
      </c>
      <c r="O80" s="34">
        <v>1</v>
      </c>
      <c r="P80" t="s">
        <v>450</v>
      </c>
      <c r="R80" s="41">
        <v>44314</v>
      </c>
      <c r="U80" s="27" t="s">
        <v>372</v>
      </c>
      <c r="W80" s="33" t="s">
        <v>48</v>
      </c>
      <c r="X80" s="27" t="s">
        <v>462</v>
      </c>
      <c r="Y80" s="33" t="s">
        <v>51</v>
      </c>
      <c r="Z80" s="32" t="str">
        <f t="shared" si="6"/>
        <v>vestido-de-flores-manga-cortaqd310029-mujer</v>
      </c>
      <c r="AA80" s="27" t="s">
        <v>473</v>
      </c>
      <c r="AB80" s="41">
        <v>44314</v>
      </c>
      <c r="AC80" s="27" t="s">
        <v>491</v>
      </c>
      <c r="AG80" s="32" t="str">
        <f t="shared" si="7"/>
        <v>NO</v>
      </c>
      <c r="AH80" s="32" t="str">
        <f t="shared" si="7"/>
        <v>NO</v>
      </c>
      <c r="AI80" s="32">
        <f>IF(AW80="Hombre",departamentos!$A$2,IF(AW80="Mujer",departamentos!$A$3,IF(AW80="Cubrebocas",departamentos!$A$5,IF(AW80="Outlet",departamentos!$A$4,IF(AW80="Ugly Sweaters",departamentos!$A$6,"")))))</f>
        <v>9</v>
      </c>
      <c r="AK80" s="37">
        <f>IF(AW80="Hombre",VLOOKUP(AL80,categorías!$G$47:$I$59,3,0),IF(AW80="Mujer",VLOOKUP(AL80,categorías!$O$47:$Q$59,3,0),IF(AW80="Outlet",VLOOKUP(AL80,categorías!$S$47:$U$62,3,0),IF(AW80="Cubrebocas",64,IF(AW80="Ugly Sweaters",65,"")))))</f>
        <v>19</v>
      </c>
      <c r="AL80" t="s">
        <v>361</v>
      </c>
      <c r="AM80" s="38">
        <v>2000000</v>
      </c>
      <c r="AO80" s="34">
        <v>2.0000000000000001E-4</v>
      </c>
      <c r="AP80" s="32" t="s">
        <v>97</v>
      </c>
      <c r="AQ80" s="32" t="s">
        <v>98</v>
      </c>
      <c r="AW80" s="27" t="s">
        <v>104</v>
      </c>
    </row>
    <row r="81" spans="2:49" x14ac:dyDescent="0.3">
      <c r="B81" s="27" t="s">
        <v>372</v>
      </c>
      <c r="C81" s="2" t="s">
        <v>99</v>
      </c>
      <c r="D81" s="2" t="s">
        <v>48</v>
      </c>
      <c r="F81" s="34">
        <v>1</v>
      </c>
      <c r="H81" s="34">
        <v>1</v>
      </c>
      <c r="J81" s="34">
        <v>1</v>
      </c>
      <c r="L81" s="34">
        <v>250</v>
      </c>
      <c r="N81" s="33" t="s">
        <v>49</v>
      </c>
      <c r="O81" s="34">
        <v>1</v>
      </c>
      <c r="P81" t="s">
        <v>451</v>
      </c>
      <c r="R81" s="41">
        <v>44314</v>
      </c>
      <c r="U81" s="27" t="s">
        <v>372</v>
      </c>
      <c r="W81" s="33" t="s">
        <v>48</v>
      </c>
      <c r="X81" s="27" t="s">
        <v>462</v>
      </c>
      <c r="Y81" s="33" t="s">
        <v>51</v>
      </c>
      <c r="Z81" s="32" t="str">
        <f t="shared" si="6"/>
        <v>vestido-de-flores-manga-cortaqd310029-mujer</v>
      </c>
      <c r="AA81" s="27" t="s">
        <v>473</v>
      </c>
      <c r="AB81" s="41">
        <v>44314</v>
      </c>
      <c r="AC81" s="27" t="s">
        <v>491</v>
      </c>
      <c r="AG81" s="32" t="str">
        <f t="shared" si="7"/>
        <v>NO</v>
      </c>
      <c r="AH81" s="32" t="str">
        <f t="shared" si="7"/>
        <v>NO</v>
      </c>
      <c r="AI81" s="32">
        <f>IF(AW81="Hombre",departamentos!$A$2,IF(AW81="Mujer",departamentos!$A$3,IF(AW81="Cubrebocas",departamentos!$A$5,IF(AW81="Outlet",departamentos!$A$4,IF(AW81="Ugly Sweaters",departamentos!$A$6,"")))))</f>
        <v>9</v>
      </c>
      <c r="AK81" s="37">
        <f>IF(AW81="Hombre",VLOOKUP(AL81,categorías!$G$47:$I$59,3,0),IF(AW81="Mujer",VLOOKUP(AL81,categorías!$O$47:$Q$59,3,0),IF(AW81="Outlet",VLOOKUP(AL81,categorías!$S$47:$U$62,3,0),IF(AW81="Cubrebocas",64,IF(AW81="Ugly Sweaters",65,"")))))</f>
        <v>19</v>
      </c>
      <c r="AL81" t="s">
        <v>361</v>
      </c>
      <c r="AM81" s="38">
        <v>2000000</v>
      </c>
      <c r="AO81" s="34">
        <v>2.0000000000000001E-4</v>
      </c>
      <c r="AP81" s="32" t="s">
        <v>97</v>
      </c>
      <c r="AQ81" s="32" t="s">
        <v>98</v>
      </c>
      <c r="AW81" s="27" t="s">
        <v>104</v>
      </c>
    </row>
    <row r="82" spans="2:49" x14ac:dyDescent="0.3">
      <c r="B82" s="27"/>
      <c r="C82" s="2" t="s">
        <v>99</v>
      </c>
      <c r="D82" s="2" t="s">
        <v>48</v>
      </c>
      <c r="F82" s="34">
        <v>1</v>
      </c>
      <c r="H82" s="34">
        <v>1</v>
      </c>
      <c r="J82" s="34">
        <v>1</v>
      </c>
      <c r="L82" s="34">
        <v>250</v>
      </c>
      <c r="N82" s="33" t="s">
        <v>49</v>
      </c>
      <c r="O82" s="34">
        <v>1</v>
      </c>
      <c r="R82" s="41"/>
      <c r="U82" s="27"/>
      <c r="W82" s="33" t="s">
        <v>48</v>
      </c>
      <c r="X82" s="42" t="s">
        <v>463</v>
      </c>
      <c r="Y82" s="33" t="s">
        <v>51</v>
      </c>
      <c r="Z82" s="32" t="str">
        <f t="shared" si="6"/>
        <v>-</v>
      </c>
      <c r="AA82" s="27"/>
      <c r="AB82" s="41"/>
      <c r="AC82" s="27"/>
      <c r="AG82" s="32" t="str">
        <f t="shared" si="7"/>
        <v>NO</v>
      </c>
      <c r="AH82" s="32" t="str">
        <f t="shared" si="7"/>
        <v>NO</v>
      </c>
      <c r="AI82" s="32" t="str">
        <f>IF(AW82="Hombre",departamentos!$A$2,IF(AW82="Mujer",departamentos!$A$3,IF(AW82="Cubrebocas",departamentos!$A$5,IF(AW82="Outlet",departamentos!$A$4,IF(AW82="Ugly Sweaters",departamentos!$A$6,"")))))</f>
        <v/>
      </c>
      <c r="AK82" s="37" t="str">
        <f>IF(AW82="Hombre",VLOOKUP(AL82,categorías!$G$47:$I$59,3,0),IF(AW82="Mujer",VLOOKUP(AL82,categorías!$O$47:$Q$59,3,0),IF(AW82="Outlet",VLOOKUP(AL82,categorías!$S$47:$U$62,3,0),IF(AW82="Cubrebocas",64,IF(AW82="Ugly Sweaters",65,"")))))</f>
        <v/>
      </c>
      <c r="AL82" s="17"/>
      <c r="AM82" s="38">
        <v>2000000</v>
      </c>
      <c r="AO82" s="34">
        <v>2.0000000000000001E-4</v>
      </c>
      <c r="AP82" s="32" t="s">
        <v>97</v>
      </c>
      <c r="AQ82" s="32" t="s">
        <v>98</v>
      </c>
      <c r="AW82" s="27"/>
    </row>
    <row r="83" spans="2:49" x14ac:dyDescent="0.3">
      <c r="B83" s="27"/>
      <c r="C83" s="2" t="s">
        <v>99</v>
      </c>
      <c r="D83" s="2" t="s">
        <v>48</v>
      </c>
      <c r="F83" s="34">
        <v>1</v>
      </c>
      <c r="H83" s="34">
        <v>1</v>
      </c>
      <c r="J83" s="34">
        <v>1</v>
      </c>
      <c r="L83" s="34">
        <v>250</v>
      </c>
      <c r="N83" s="33" t="s">
        <v>49</v>
      </c>
      <c r="O83" s="34">
        <v>1</v>
      </c>
      <c r="R83" s="41"/>
      <c r="U83" s="27"/>
      <c r="W83" s="33" t="s">
        <v>48</v>
      </c>
      <c r="X83" s="27"/>
      <c r="Y83" s="33" t="s">
        <v>51</v>
      </c>
      <c r="Z83" s="32" t="str">
        <f t="shared" si="6"/>
        <v>-</v>
      </c>
      <c r="AA83" s="27"/>
      <c r="AB83" s="41"/>
      <c r="AC83" s="27"/>
      <c r="AG83" s="32" t="str">
        <f t="shared" si="7"/>
        <v>NO</v>
      </c>
      <c r="AH83" s="32" t="str">
        <f t="shared" si="7"/>
        <v>NO</v>
      </c>
      <c r="AI83" s="32" t="str">
        <f>IF(AW83="Hombre",departamentos!$A$2,IF(AW83="Mujer",departamentos!$A$3,IF(AW83="Cubrebocas",departamentos!$A$5,IF(AW83="Outlet",departamentos!$A$4,IF(AW83="Ugly Sweaters",departamentos!$A$6,"")))))</f>
        <v/>
      </c>
      <c r="AK83" s="37" t="str">
        <f>IF(AW83="Hombre",VLOOKUP(AL83,categorías!$G$47:$I$59,3,0),IF(AW83="Mujer",VLOOKUP(AL83,categorías!$O$47:$Q$59,3,0),IF(AW83="Outlet",VLOOKUP(AL83,categorías!$S$47:$U$62,3,0),IF(AW83="Cubrebocas",64,IF(AW83="Ugly Sweaters",65,"")))))</f>
        <v/>
      </c>
      <c r="AL83" s="17"/>
      <c r="AM83" s="38">
        <v>2000000</v>
      </c>
      <c r="AO83" s="34">
        <v>2.0000000000000001E-4</v>
      </c>
      <c r="AP83" s="32" t="s">
        <v>97</v>
      </c>
      <c r="AQ83" s="32" t="s">
        <v>98</v>
      </c>
      <c r="AW83" s="27"/>
    </row>
    <row r="84" spans="2:49" x14ac:dyDescent="0.3">
      <c r="B84" s="27"/>
      <c r="C84" s="2" t="s">
        <v>99</v>
      </c>
      <c r="D84" s="2" t="s">
        <v>48</v>
      </c>
      <c r="F84" s="34">
        <v>1</v>
      </c>
      <c r="H84" s="34">
        <v>1</v>
      </c>
      <c r="J84" s="34">
        <v>1</v>
      </c>
      <c r="L84" s="34">
        <v>250</v>
      </c>
      <c r="N84" s="33" t="s">
        <v>49</v>
      </c>
      <c r="O84" s="34">
        <v>1</v>
      </c>
      <c r="R84" s="41"/>
      <c r="U84" s="27"/>
      <c r="W84" s="33" t="s">
        <v>48</v>
      </c>
      <c r="X84" s="27"/>
      <c r="Y84" s="33" t="s">
        <v>51</v>
      </c>
      <c r="Z84" s="32" t="str">
        <f t="shared" si="6"/>
        <v>-</v>
      </c>
      <c r="AA84" s="27"/>
      <c r="AB84" s="41"/>
      <c r="AC84" s="27"/>
      <c r="AG84" s="32" t="str">
        <f t="shared" si="7"/>
        <v>NO</v>
      </c>
      <c r="AH84" s="32" t="str">
        <f t="shared" si="7"/>
        <v>NO</v>
      </c>
      <c r="AI84" s="32" t="str">
        <f>IF(AW84="Hombre",departamentos!$A$2,IF(AW84="Mujer",departamentos!$A$3,IF(AW84="Cubrebocas",departamentos!$A$5,IF(AW84="Outlet",departamentos!$A$4,IF(AW84="Ugly Sweaters",departamentos!$A$6,"")))))</f>
        <v/>
      </c>
      <c r="AK84" s="37" t="str">
        <f>IF(AW84="Hombre",VLOOKUP(AL84,categorías!$G$47:$I$59,3,0),IF(AW84="Mujer",VLOOKUP(AL84,categorías!$O$47:$Q$59,3,0),IF(AW84="Outlet",VLOOKUP(AL84,categorías!$S$47:$U$62,3,0),IF(AW84="Cubrebocas",64,IF(AW84="Ugly Sweaters",65,"")))))</f>
        <v/>
      </c>
      <c r="AL84" s="17"/>
      <c r="AM84" s="38">
        <v>2000000</v>
      </c>
      <c r="AO84" s="34">
        <v>2.0000000000000001E-4</v>
      </c>
      <c r="AP84" s="32" t="s">
        <v>97</v>
      </c>
      <c r="AQ84" s="32" t="s">
        <v>98</v>
      </c>
      <c r="AW84" s="27"/>
    </row>
    <row r="85" spans="2:49" x14ac:dyDescent="0.3">
      <c r="B85" s="27"/>
      <c r="C85" s="2" t="s">
        <v>99</v>
      </c>
      <c r="D85" s="2" t="s">
        <v>48</v>
      </c>
      <c r="F85" s="34">
        <v>1</v>
      </c>
      <c r="H85" s="34">
        <v>1</v>
      </c>
      <c r="J85" s="34">
        <v>1</v>
      </c>
      <c r="L85" s="34">
        <v>250</v>
      </c>
      <c r="N85" s="33" t="s">
        <v>49</v>
      </c>
      <c r="O85" s="34">
        <v>1</v>
      </c>
      <c r="R85" s="41"/>
      <c r="U85" s="27"/>
      <c r="W85" s="33" t="s">
        <v>48</v>
      </c>
      <c r="X85" s="27"/>
      <c r="Y85" s="33" t="s">
        <v>51</v>
      </c>
      <c r="Z85" s="32" t="str">
        <f t="shared" si="6"/>
        <v>-</v>
      </c>
      <c r="AA85" s="27"/>
      <c r="AB85" s="41"/>
      <c r="AC85" s="27"/>
      <c r="AG85" s="32" t="str">
        <f t="shared" si="7"/>
        <v>NO</v>
      </c>
      <c r="AH85" s="32" t="str">
        <f t="shared" si="7"/>
        <v>NO</v>
      </c>
      <c r="AI85" s="32" t="str">
        <f>IF(AW85="Hombre",departamentos!$A$2,IF(AW85="Mujer",departamentos!$A$3,IF(AW85="Cubrebocas",departamentos!$A$5,IF(AW85="Outlet",departamentos!$A$4,IF(AW85="Ugly Sweaters",departamentos!$A$6,"")))))</f>
        <v/>
      </c>
      <c r="AK85" s="37" t="str">
        <f>IF(AW85="Hombre",VLOOKUP(AL85,categorías!$G$47:$I$59,3,0),IF(AW85="Mujer",VLOOKUP(AL85,categorías!$O$47:$Q$59,3,0),IF(AW85="Outlet",VLOOKUP(AL85,categorías!$S$47:$U$62,3,0),IF(AW85="Cubrebocas",64,IF(AW85="Ugly Sweaters",65,"")))))</f>
        <v/>
      </c>
      <c r="AL85" s="17"/>
      <c r="AM85" s="38">
        <v>2000000</v>
      </c>
      <c r="AO85" s="34">
        <v>2.0000000000000001E-4</v>
      </c>
      <c r="AP85" s="32" t="s">
        <v>97</v>
      </c>
      <c r="AQ85" s="32" t="s">
        <v>98</v>
      </c>
      <c r="AW85" s="27"/>
    </row>
    <row r="86" spans="2:49" x14ac:dyDescent="0.3">
      <c r="B86" s="27"/>
      <c r="C86" s="2" t="s">
        <v>99</v>
      </c>
      <c r="D86" s="2" t="s">
        <v>48</v>
      </c>
      <c r="F86" s="34">
        <v>1</v>
      </c>
      <c r="H86" s="34">
        <v>1</v>
      </c>
      <c r="J86" s="34">
        <v>1</v>
      </c>
      <c r="L86" s="34">
        <v>250</v>
      </c>
      <c r="N86" s="33" t="s">
        <v>49</v>
      </c>
      <c r="O86" s="34">
        <v>1</v>
      </c>
      <c r="R86" s="41"/>
      <c r="U86" s="27"/>
      <c r="W86" s="33" t="s">
        <v>48</v>
      </c>
      <c r="X86" s="27"/>
      <c r="Y86" s="33" t="s">
        <v>51</v>
      </c>
      <c r="Z86" s="32" t="str">
        <f t="shared" si="6"/>
        <v>-</v>
      </c>
      <c r="AA86" s="27"/>
      <c r="AB86" s="41"/>
      <c r="AC86" s="27"/>
      <c r="AG86" s="32" t="str">
        <f t="shared" si="7"/>
        <v>NO</v>
      </c>
      <c r="AH86" s="32" t="str">
        <f t="shared" si="7"/>
        <v>NO</v>
      </c>
      <c r="AI86" s="32" t="str">
        <f>IF(AW86="Hombre",departamentos!$A$2,IF(AW86="Mujer",departamentos!$A$3,IF(AW86="Cubrebocas",departamentos!$A$5,IF(AW86="Outlet",departamentos!$A$4,IF(AW86="Ugly Sweaters",departamentos!$A$6,"")))))</f>
        <v/>
      </c>
      <c r="AK86" s="39">
        <v>61</v>
      </c>
      <c r="AM86" s="38">
        <v>2000000</v>
      </c>
      <c r="AO86" s="34">
        <v>2.0000000000000001E-4</v>
      </c>
      <c r="AP86" s="32" t="s">
        <v>97</v>
      </c>
      <c r="AQ86" s="32" t="s">
        <v>98</v>
      </c>
      <c r="AW86" s="27"/>
    </row>
    <row r="87" spans="2:49" x14ac:dyDescent="0.3">
      <c r="B87" s="27"/>
      <c r="C87" s="2" t="s">
        <v>99</v>
      </c>
      <c r="D87" s="2" t="s">
        <v>48</v>
      </c>
      <c r="F87" s="34">
        <v>1</v>
      </c>
      <c r="H87" s="34">
        <v>1</v>
      </c>
      <c r="J87" s="34">
        <v>1</v>
      </c>
      <c r="L87" s="34">
        <v>250</v>
      </c>
      <c r="N87" s="33" t="s">
        <v>49</v>
      </c>
      <c r="O87" s="34">
        <v>1</v>
      </c>
      <c r="R87" s="41"/>
      <c r="U87" s="27"/>
      <c r="W87" s="33" t="s">
        <v>48</v>
      </c>
      <c r="X87" s="27"/>
      <c r="Y87" s="33" t="s">
        <v>51</v>
      </c>
      <c r="Z87" s="32" t="str">
        <f t="shared" si="6"/>
        <v>-</v>
      </c>
      <c r="AA87" s="27"/>
      <c r="AB87" s="41"/>
      <c r="AC87" s="27"/>
      <c r="AG87" s="32" t="str">
        <f t="shared" si="7"/>
        <v>NO</v>
      </c>
      <c r="AH87" s="32" t="str">
        <f t="shared" si="7"/>
        <v>NO</v>
      </c>
      <c r="AI87" s="32" t="str">
        <f>IF(AW87="Hombre",departamentos!$A$2,IF(AW87="Mujer",departamentos!$A$3,IF(AW87="Cubrebocas",departamentos!$A$5,IF(AW87="Outlet",departamentos!$A$4,IF(AW87="Ugly Sweaters",departamentos!$A$6,"")))))</f>
        <v/>
      </c>
      <c r="AK87" s="39">
        <v>61</v>
      </c>
      <c r="AM87" s="38">
        <v>2000000</v>
      </c>
      <c r="AO87" s="34">
        <v>2.0000000000000001E-4</v>
      </c>
      <c r="AP87" s="32" t="s">
        <v>97</v>
      </c>
      <c r="AQ87" s="32" t="s">
        <v>98</v>
      </c>
      <c r="AW87" s="27"/>
    </row>
    <row r="88" spans="2:49" x14ac:dyDescent="0.3">
      <c r="B88" s="27"/>
      <c r="C88" s="2" t="s">
        <v>99</v>
      </c>
      <c r="D88" s="2" t="s">
        <v>48</v>
      </c>
      <c r="F88" s="34">
        <v>1</v>
      </c>
      <c r="H88" s="34">
        <v>1</v>
      </c>
      <c r="J88" s="34">
        <v>1</v>
      </c>
      <c r="L88" s="34">
        <v>250</v>
      </c>
      <c r="N88" s="33" t="s">
        <v>49</v>
      </c>
      <c r="O88" s="34">
        <v>1</v>
      </c>
      <c r="R88" s="41"/>
      <c r="U88" s="27"/>
      <c r="W88" s="33" t="s">
        <v>48</v>
      </c>
      <c r="X88" s="27"/>
      <c r="Y88" s="33" t="s">
        <v>51</v>
      </c>
      <c r="Z88" s="32" t="str">
        <f t="shared" si="6"/>
        <v>-</v>
      </c>
      <c r="AA88" s="27"/>
      <c r="AB88" s="41"/>
      <c r="AC88" s="27"/>
      <c r="AG88" s="32" t="str">
        <f t="shared" si="7"/>
        <v>NO</v>
      </c>
      <c r="AH88" s="32" t="str">
        <f t="shared" si="7"/>
        <v>NO</v>
      </c>
      <c r="AI88" s="32" t="str">
        <f>IF(AW88="Hombre",departamentos!$A$2,IF(AW88="Mujer",departamentos!$A$3,IF(AW88="Cubrebocas",departamentos!$A$5,IF(AW88="Outlet",departamentos!$A$4,IF(AW88="Ugly Sweaters",departamentos!$A$6,"")))))</f>
        <v/>
      </c>
      <c r="AK88" s="39">
        <v>61</v>
      </c>
      <c r="AM88" s="38">
        <v>2000000</v>
      </c>
      <c r="AO88" s="34">
        <v>2.0000000000000001E-4</v>
      </c>
      <c r="AP88" s="32" t="s">
        <v>97</v>
      </c>
      <c r="AQ88" s="32" t="s">
        <v>98</v>
      </c>
      <c r="AW88" s="27"/>
    </row>
    <row r="89" spans="2:49" x14ac:dyDescent="0.3">
      <c r="B89" s="27"/>
      <c r="C89" s="2" t="s">
        <v>99</v>
      </c>
      <c r="D89" s="2" t="s">
        <v>48</v>
      </c>
      <c r="F89" s="34">
        <v>1</v>
      </c>
      <c r="H89" s="34">
        <v>1</v>
      </c>
      <c r="J89" s="34">
        <v>1</v>
      </c>
      <c r="L89" s="34">
        <v>250</v>
      </c>
      <c r="N89" s="33" t="s">
        <v>49</v>
      </c>
      <c r="O89" s="34">
        <v>1</v>
      </c>
      <c r="R89" s="41"/>
      <c r="U89" s="27"/>
      <c r="W89" s="33" t="s">
        <v>48</v>
      </c>
      <c r="X89" s="27"/>
      <c r="Y89" s="33" t="s">
        <v>51</v>
      </c>
      <c r="Z89" s="32" t="str">
        <f t="shared" si="6"/>
        <v>-</v>
      </c>
      <c r="AA89" s="27"/>
      <c r="AB89" s="41"/>
      <c r="AC89" s="27"/>
      <c r="AG89" s="32" t="str">
        <f t="shared" si="7"/>
        <v>NO</v>
      </c>
      <c r="AH89" s="32" t="str">
        <f t="shared" si="7"/>
        <v>NO</v>
      </c>
      <c r="AI89" s="32" t="str">
        <f>IF(AW89="Hombre",departamentos!$A$2,IF(AW89="Mujer",departamentos!$A$3,IF(AW89="Cubrebocas",departamentos!$A$5,IF(AW89="Outlet",departamentos!$A$4,IF(AW89="Ugly Sweaters",departamentos!$A$6,"")))))</f>
        <v/>
      </c>
      <c r="AK89" s="39">
        <v>61</v>
      </c>
      <c r="AM89" s="38">
        <v>2000000</v>
      </c>
      <c r="AO89" s="34">
        <v>2.0000000000000001E-4</v>
      </c>
      <c r="AP89" s="32" t="s">
        <v>97</v>
      </c>
      <c r="AQ89" s="32" t="s">
        <v>98</v>
      </c>
      <c r="AW89" s="27"/>
    </row>
    <row r="90" spans="2:49" x14ac:dyDescent="0.3">
      <c r="B90" s="27"/>
      <c r="C90" s="2" t="s">
        <v>99</v>
      </c>
      <c r="D90" s="2" t="s">
        <v>48</v>
      </c>
      <c r="F90" s="34">
        <v>1</v>
      </c>
      <c r="H90" s="34">
        <v>1</v>
      </c>
      <c r="J90" s="34">
        <v>1</v>
      </c>
      <c r="L90" s="34">
        <v>250</v>
      </c>
      <c r="N90" s="33" t="s">
        <v>49</v>
      </c>
      <c r="O90" s="34">
        <v>1</v>
      </c>
      <c r="R90" s="41"/>
      <c r="U90" s="27"/>
      <c r="W90" s="33" t="s">
        <v>48</v>
      </c>
      <c r="X90" s="27"/>
      <c r="Y90" s="33" t="s">
        <v>51</v>
      </c>
      <c r="Z90" s="32" t="str">
        <f t="shared" si="6"/>
        <v>-</v>
      </c>
      <c r="AA90" s="27"/>
      <c r="AB90" s="41"/>
      <c r="AC90" s="27"/>
      <c r="AG90" s="32" t="str">
        <f t="shared" si="7"/>
        <v>NO</v>
      </c>
      <c r="AH90" s="32" t="str">
        <f t="shared" si="7"/>
        <v>NO</v>
      </c>
      <c r="AI90" s="32" t="str">
        <f>IF(AW90="Hombre",departamentos!$A$2,IF(AW90="Mujer",departamentos!$A$3,IF(AW90="Cubrebocas",departamentos!$A$5,IF(AW90="Outlet",departamentos!$A$4,IF(AW90="Ugly Sweaters",departamentos!$A$6,"")))))</f>
        <v/>
      </c>
      <c r="AK90" s="39">
        <v>61</v>
      </c>
      <c r="AM90" s="38">
        <v>2000000</v>
      </c>
      <c r="AO90" s="34">
        <v>2.0000000000000001E-4</v>
      </c>
      <c r="AP90" s="32" t="s">
        <v>97</v>
      </c>
      <c r="AQ90" s="32" t="s">
        <v>98</v>
      </c>
      <c r="AW90" s="27"/>
    </row>
    <row r="91" spans="2:49" x14ac:dyDescent="0.3">
      <c r="B91" s="27"/>
      <c r="C91" s="2" t="s">
        <v>99</v>
      </c>
      <c r="D91" s="2" t="s">
        <v>48</v>
      </c>
      <c r="F91" s="34">
        <v>1</v>
      </c>
      <c r="H91" s="34">
        <v>1</v>
      </c>
      <c r="J91" s="34">
        <v>1</v>
      </c>
      <c r="L91" s="34">
        <v>250</v>
      </c>
      <c r="N91" s="33" t="s">
        <v>49</v>
      </c>
      <c r="O91" s="34">
        <v>1</v>
      </c>
      <c r="R91" s="41"/>
      <c r="U91" s="27"/>
      <c r="W91" s="33" t="s">
        <v>48</v>
      </c>
      <c r="X91" s="27"/>
      <c r="Y91" s="33" t="s">
        <v>51</v>
      </c>
      <c r="Z91" s="32" t="str">
        <f t="shared" si="6"/>
        <v>-</v>
      </c>
      <c r="AA91" s="27"/>
      <c r="AB91" s="41"/>
      <c r="AC91" s="27"/>
      <c r="AG91" s="32" t="str">
        <f t="shared" si="7"/>
        <v>NO</v>
      </c>
      <c r="AH91" s="32" t="str">
        <f t="shared" si="7"/>
        <v>NO</v>
      </c>
      <c r="AI91" s="32" t="str">
        <f>IF(AW91="Hombre",departamentos!$A$2,IF(AW91="Mujer",departamentos!$A$3,IF(AW91="Cubrebocas",departamentos!$A$5,IF(AW91="Outlet",departamentos!$A$4,IF(AW91="Ugly Sweaters",departamentos!$A$6,"")))))</f>
        <v/>
      </c>
      <c r="AK91" s="39">
        <v>61</v>
      </c>
      <c r="AM91" s="38">
        <v>2000000</v>
      </c>
      <c r="AO91" s="34">
        <v>2.0000000000000001E-4</v>
      </c>
      <c r="AP91" s="32" t="s">
        <v>97</v>
      </c>
      <c r="AQ91" s="32" t="s">
        <v>98</v>
      </c>
      <c r="AW91" s="27"/>
    </row>
    <row r="92" spans="2:49" x14ac:dyDescent="0.3">
      <c r="B92" s="27"/>
      <c r="C92" s="2" t="s">
        <v>99</v>
      </c>
      <c r="D92" s="2" t="s">
        <v>48</v>
      </c>
      <c r="F92" s="34">
        <v>1</v>
      </c>
      <c r="H92" s="34">
        <v>1</v>
      </c>
      <c r="J92" s="34">
        <v>1</v>
      </c>
      <c r="L92" s="34">
        <v>250</v>
      </c>
      <c r="N92" s="33" t="s">
        <v>49</v>
      </c>
      <c r="O92" s="34">
        <v>1</v>
      </c>
      <c r="R92" s="41"/>
      <c r="U92" s="27"/>
      <c r="W92" s="33" t="s">
        <v>48</v>
      </c>
      <c r="X92" s="27"/>
      <c r="Y92" s="33" t="s">
        <v>51</v>
      </c>
      <c r="Z92" s="32" t="str">
        <f t="shared" si="6"/>
        <v>-</v>
      </c>
      <c r="AA92" s="27"/>
      <c r="AB92" s="41"/>
      <c r="AC92" s="27"/>
      <c r="AG92" s="32" t="str">
        <f t="shared" si="7"/>
        <v>NO</v>
      </c>
      <c r="AH92" s="32" t="str">
        <f t="shared" si="7"/>
        <v>NO</v>
      </c>
      <c r="AI92" s="32" t="str">
        <f>IF(AW92="Hombre",departamentos!$A$2,IF(AW92="Mujer",departamentos!$A$3,IF(AW92="Cubrebocas",departamentos!$A$5,IF(AW92="Outlet",departamentos!$A$4,IF(AW92="Ugly Sweaters",departamentos!$A$6,"")))))</f>
        <v/>
      </c>
      <c r="AK92" s="39">
        <v>61</v>
      </c>
      <c r="AM92" s="38">
        <v>2000000</v>
      </c>
      <c r="AO92" s="34">
        <v>2.0000000000000001E-4</v>
      </c>
      <c r="AP92" s="32" t="s">
        <v>97</v>
      </c>
      <c r="AQ92" s="32" t="s">
        <v>98</v>
      </c>
      <c r="AW92" s="27"/>
    </row>
    <row r="93" spans="2:49" x14ac:dyDescent="0.3">
      <c r="B93" s="27"/>
      <c r="C93" s="2" t="s">
        <v>99</v>
      </c>
      <c r="D93" s="2" t="s">
        <v>48</v>
      </c>
      <c r="F93" s="34">
        <v>1</v>
      </c>
      <c r="H93" s="34">
        <v>1</v>
      </c>
      <c r="J93" s="34">
        <v>1</v>
      </c>
      <c r="L93" s="34">
        <v>250</v>
      </c>
      <c r="N93" s="33" t="s">
        <v>49</v>
      </c>
      <c r="O93" s="34">
        <v>1</v>
      </c>
      <c r="R93" s="41"/>
      <c r="U93" s="27"/>
      <c r="W93" s="33" t="s">
        <v>48</v>
      </c>
      <c r="X93" s="27"/>
      <c r="Y93" s="33" t="s">
        <v>51</v>
      </c>
      <c r="Z93" s="32" t="str">
        <f t="shared" si="6"/>
        <v>-</v>
      </c>
      <c r="AA93" s="27"/>
      <c r="AB93" s="41"/>
      <c r="AC93" s="27"/>
      <c r="AG93" s="32" t="str">
        <f t="shared" si="7"/>
        <v>NO</v>
      </c>
      <c r="AH93" s="32" t="str">
        <f t="shared" si="7"/>
        <v>NO</v>
      </c>
      <c r="AI93" s="32" t="str">
        <f>IF(AW93="Hombre",departamentos!$A$2,IF(AW93="Mujer",departamentos!$A$3,IF(AW93="Cubrebocas",departamentos!$A$5,IF(AW93="Outlet",departamentos!$A$4,IF(AW93="Ugly Sweaters",departamentos!$A$6,"")))))</f>
        <v/>
      </c>
      <c r="AK93" s="39">
        <v>61</v>
      </c>
      <c r="AM93" s="38">
        <v>2000000</v>
      </c>
      <c r="AO93" s="34">
        <v>2.0000000000000001E-4</v>
      </c>
      <c r="AP93" s="32" t="s">
        <v>97</v>
      </c>
      <c r="AQ93" s="32" t="s">
        <v>98</v>
      </c>
      <c r="AW93" s="27"/>
    </row>
    <row r="94" spans="2:49" x14ac:dyDescent="0.3">
      <c r="B94" s="27"/>
      <c r="C94" s="2" t="s">
        <v>99</v>
      </c>
      <c r="D94" s="2" t="s">
        <v>48</v>
      </c>
      <c r="F94" s="34">
        <v>1</v>
      </c>
      <c r="H94" s="34">
        <v>1</v>
      </c>
      <c r="J94" s="34">
        <v>1</v>
      </c>
      <c r="L94" s="34">
        <v>250</v>
      </c>
      <c r="N94" s="33" t="s">
        <v>49</v>
      </c>
      <c r="O94" s="34">
        <v>1</v>
      </c>
      <c r="R94" s="41"/>
      <c r="U94" s="27"/>
      <c r="W94" s="33" t="s">
        <v>48</v>
      </c>
      <c r="X94" s="27"/>
      <c r="Y94" s="33" t="s">
        <v>51</v>
      </c>
      <c r="Z94" s="32" t="str">
        <f t="shared" si="6"/>
        <v>-</v>
      </c>
      <c r="AA94" s="27"/>
      <c r="AB94" s="41"/>
      <c r="AC94" s="27"/>
      <c r="AG94" s="32" t="str">
        <f t="shared" si="7"/>
        <v>NO</v>
      </c>
      <c r="AH94" s="32" t="str">
        <f t="shared" si="7"/>
        <v>NO</v>
      </c>
      <c r="AI94" s="32" t="str">
        <f>IF(AW94="Hombre",departamentos!$A$2,IF(AW94="Mujer",departamentos!$A$3,IF(AW94="Cubrebocas",departamentos!$A$5,IF(AW94="Outlet",departamentos!$A$4,IF(AW94="Ugly Sweaters",departamentos!$A$6,"")))))</f>
        <v/>
      </c>
      <c r="AK94" s="39">
        <v>61</v>
      </c>
      <c r="AM94" s="38">
        <v>2000000</v>
      </c>
      <c r="AO94" s="34">
        <v>2.0000000000000001E-4</v>
      </c>
      <c r="AP94" s="32" t="s">
        <v>97</v>
      </c>
      <c r="AQ94" s="32" t="s">
        <v>98</v>
      </c>
      <c r="AW94" s="27"/>
    </row>
    <row r="95" spans="2:49" x14ac:dyDescent="0.3">
      <c r="B95" s="27"/>
      <c r="C95" s="2" t="s">
        <v>99</v>
      </c>
      <c r="D95" s="2" t="s">
        <v>48</v>
      </c>
      <c r="F95" s="34">
        <v>1</v>
      </c>
      <c r="H95" s="34">
        <v>1</v>
      </c>
      <c r="J95" s="34">
        <v>1</v>
      </c>
      <c r="L95" s="34">
        <v>250</v>
      </c>
      <c r="N95" s="33" t="s">
        <v>49</v>
      </c>
      <c r="O95" s="34">
        <v>1</v>
      </c>
      <c r="R95" s="41"/>
      <c r="U95" s="27"/>
      <c r="W95" s="33" t="s">
        <v>48</v>
      </c>
      <c r="X95" s="27"/>
      <c r="Y95" s="33" t="s">
        <v>51</v>
      </c>
      <c r="Z95" s="32" t="str">
        <f t="shared" si="6"/>
        <v>-</v>
      </c>
      <c r="AA95" s="27"/>
      <c r="AB95" s="41"/>
      <c r="AC95" s="27"/>
      <c r="AG95" s="32" t="str">
        <f t="shared" si="7"/>
        <v>NO</v>
      </c>
      <c r="AH95" s="32" t="str">
        <f t="shared" si="7"/>
        <v>NO</v>
      </c>
      <c r="AI95" s="32" t="str">
        <f>IF(AW95="Hombre",departamentos!$A$2,IF(AW95="Mujer",departamentos!$A$3,IF(AW95="Cubrebocas",departamentos!$A$5,IF(AW95="Outlet",departamentos!$A$4,IF(AW95="Ugly Sweaters",departamentos!$A$6,"")))))</f>
        <v/>
      </c>
      <c r="AK95" s="39">
        <v>61</v>
      </c>
      <c r="AM95" s="38">
        <v>2000000</v>
      </c>
      <c r="AO95" s="34">
        <v>2.0000000000000001E-4</v>
      </c>
      <c r="AP95" s="32" t="s">
        <v>97</v>
      </c>
      <c r="AQ95" s="32" t="s">
        <v>98</v>
      </c>
      <c r="AW95" s="27"/>
    </row>
    <row r="96" spans="2:49" x14ac:dyDescent="0.3">
      <c r="B96" s="27"/>
      <c r="C96" s="2" t="s">
        <v>99</v>
      </c>
      <c r="D96" s="2" t="s">
        <v>48</v>
      </c>
      <c r="F96" s="34">
        <v>1</v>
      </c>
      <c r="H96" s="34">
        <v>1</v>
      </c>
      <c r="J96" s="34">
        <v>1</v>
      </c>
      <c r="L96" s="34">
        <v>250</v>
      </c>
      <c r="N96" s="33" t="s">
        <v>49</v>
      </c>
      <c r="O96" s="34">
        <v>1</v>
      </c>
      <c r="R96" s="41"/>
      <c r="U96" s="27"/>
      <c r="W96" s="33" t="s">
        <v>48</v>
      </c>
      <c r="X96" s="27"/>
      <c r="Y96" s="33" t="s">
        <v>51</v>
      </c>
      <c r="Z96" s="32" t="str">
        <f t="shared" si="6"/>
        <v>-</v>
      </c>
      <c r="AA96" s="27"/>
      <c r="AB96" s="41"/>
      <c r="AC96" s="27"/>
      <c r="AG96" s="32" t="str">
        <f t="shared" si="7"/>
        <v>NO</v>
      </c>
      <c r="AH96" s="32" t="str">
        <f t="shared" si="7"/>
        <v>NO</v>
      </c>
      <c r="AI96" s="32" t="str">
        <f>IF(AW96="Hombre",departamentos!$A$2,IF(AW96="Mujer",departamentos!$A$3,IF(AW96="Cubrebocas",departamentos!$A$5,IF(AW96="Outlet",departamentos!$A$4,IF(AW96="Ugly Sweaters",departamentos!$A$6,"")))))</f>
        <v/>
      </c>
      <c r="AK96" s="39">
        <v>61</v>
      </c>
      <c r="AM96" s="38">
        <v>2000000</v>
      </c>
      <c r="AO96" s="34">
        <v>2.0000000000000001E-4</v>
      </c>
      <c r="AP96" s="32" t="s">
        <v>97</v>
      </c>
      <c r="AQ96" s="32" t="s">
        <v>98</v>
      </c>
      <c r="AW96" s="27"/>
    </row>
    <row r="97" spans="2:49" x14ac:dyDescent="0.3">
      <c r="B97" s="27"/>
      <c r="C97" s="2" t="s">
        <v>99</v>
      </c>
      <c r="D97" s="2" t="s">
        <v>48</v>
      </c>
      <c r="F97" s="34">
        <v>1</v>
      </c>
      <c r="H97" s="34">
        <v>1</v>
      </c>
      <c r="J97" s="34">
        <v>1</v>
      </c>
      <c r="L97" s="34">
        <v>250</v>
      </c>
      <c r="N97" s="33" t="s">
        <v>49</v>
      </c>
      <c r="O97" s="34">
        <v>1</v>
      </c>
      <c r="R97" s="41"/>
      <c r="U97" s="27"/>
      <c r="W97" s="33" t="s">
        <v>48</v>
      </c>
      <c r="X97" s="27"/>
      <c r="Y97" s="33" t="s">
        <v>51</v>
      </c>
      <c r="Z97" s="32" t="str">
        <f t="shared" si="6"/>
        <v>-</v>
      </c>
      <c r="AA97" s="27"/>
      <c r="AB97" s="41"/>
      <c r="AC97" s="27"/>
      <c r="AG97" s="32" t="str">
        <f t="shared" si="7"/>
        <v>NO</v>
      </c>
      <c r="AH97" s="32" t="str">
        <f t="shared" si="7"/>
        <v>NO</v>
      </c>
      <c r="AI97" s="32" t="str">
        <f>IF(AW97="Hombre",departamentos!$A$2,IF(AW97="Mujer",departamentos!$A$3,IF(AW97="Cubrebocas",departamentos!$A$5,IF(AW97="Outlet",departamentos!$A$4,IF(AW97="Ugly Sweaters",departamentos!$A$6,"")))))</f>
        <v/>
      </c>
      <c r="AK97" s="39">
        <v>61</v>
      </c>
      <c r="AM97" s="38">
        <v>2000000</v>
      </c>
      <c r="AO97" s="34">
        <v>2.0000000000000001E-4</v>
      </c>
      <c r="AP97" s="32" t="s">
        <v>97</v>
      </c>
      <c r="AQ97" s="32" t="s">
        <v>98</v>
      </c>
      <c r="AW97" s="27"/>
    </row>
    <row r="98" spans="2:49" x14ac:dyDescent="0.3">
      <c r="B98" s="27"/>
      <c r="C98" s="2" t="s">
        <v>99</v>
      </c>
      <c r="D98" s="2" t="s">
        <v>48</v>
      </c>
      <c r="F98" s="34">
        <v>1</v>
      </c>
      <c r="H98" s="34">
        <v>1</v>
      </c>
      <c r="J98" s="34">
        <v>1</v>
      </c>
      <c r="L98" s="34">
        <v>250</v>
      </c>
      <c r="N98" s="33" t="s">
        <v>49</v>
      </c>
      <c r="O98" s="34">
        <v>1</v>
      </c>
      <c r="R98" s="41"/>
      <c r="U98" s="27"/>
      <c r="W98" s="33" t="s">
        <v>48</v>
      </c>
      <c r="X98" s="27"/>
      <c r="Y98" s="33" t="s">
        <v>51</v>
      </c>
      <c r="Z98" s="32" t="str">
        <f t="shared" si="6"/>
        <v>-</v>
      </c>
      <c r="AA98" s="27"/>
      <c r="AB98" s="41"/>
      <c r="AC98" s="27"/>
      <c r="AG98" s="32" t="str">
        <f t="shared" si="7"/>
        <v>NO</v>
      </c>
      <c r="AH98" s="32" t="str">
        <f t="shared" si="7"/>
        <v>NO</v>
      </c>
      <c r="AI98" s="32" t="str">
        <f>IF(AW98="Hombre",departamentos!$A$2,IF(AW98="Mujer",departamentos!$A$3,IF(AW98="Cubrebocas",departamentos!$A$5,IF(AW98="Outlet",departamentos!$A$4,IF(AW98="Ugly Sweaters",departamentos!$A$6,"")))))</f>
        <v/>
      </c>
      <c r="AK98" s="39">
        <v>61</v>
      </c>
      <c r="AM98" s="38">
        <v>2000000</v>
      </c>
      <c r="AO98" s="34">
        <v>2.0000000000000001E-4</v>
      </c>
      <c r="AP98" s="32" t="s">
        <v>97</v>
      </c>
      <c r="AQ98" s="32" t="s">
        <v>98</v>
      </c>
      <c r="AW98" s="27"/>
    </row>
    <row r="99" spans="2:49" x14ac:dyDescent="0.3">
      <c r="B99" s="27"/>
      <c r="C99" s="2" t="s">
        <v>99</v>
      </c>
      <c r="D99" s="2" t="s">
        <v>48</v>
      </c>
      <c r="F99" s="34">
        <v>1</v>
      </c>
      <c r="H99" s="34">
        <v>1</v>
      </c>
      <c r="J99" s="34">
        <v>1</v>
      </c>
      <c r="L99" s="34">
        <v>250</v>
      </c>
      <c r="N99" s="33" t="s">
        <v>49</v>
      </c>
      <c r="O99" s="34">
        <v>1</v>
      </c>
      <c r="R99" s="41"/>
      <c r="U99" s="27"/>
      <c r="W99" s="33" t="s">
        <v>48</v>
      </c>
      <c r="X99" s="27"/>
      <c r="Y99" s="33" t="s">
        <v>51</v>
      </c>
      <c r="Z99" s="32" t="str">
        <f t="shared" si="6"/>
        <v>-</v>
      </c>
      <c r="AA99" s="27"/>
      <c r="AB99" s="41"/>
      <c r="AC99" s="27"/>
      <c r="AG99" s="32" t="str">
        <f t="shared" si="7"/>
        <v>NO</v>
      </c>
      <c r="AH99" s="32" t="str">
        <f t="shared" si="7"/>
        <v>NO</v>
      </c>
      <c r="AI99" s="32" t="str">
        <f>IF(AW99="Hombre",departamentos!$A$2,IF(AW99="Mujer",departamentos!$A$3,IF(AW99="Cubrebocas",departamentos!$A$5,IF(AW99="Outlet",departamentos!$A$4,IF(AW99="Ugly Sweaters",departamentos!$A$6,"")))))</f>
        <v/>
      </c>
      <c r="AK99" s="39">
        <v>61</v>
      </c>
      <c r="AM99" s="38">
        <v>2000000</v>
      </c>
      <c r="AO99" s="34">
        <v>2.0000000000000001E-4</v>
      </c>
      <c r="AP99" s="32" t="s">
        <v>97</v>
      </c>
      <c r="AQ99" s="32" t="s">
        <v>98</v>
      </c>
      <c r="AW99" s="27"/>
    </row>
    <row r="100" spans="2:49" x14ac:dyDescent="0.3">
      <c r="B100" s="27"/>
      <c r="C100" s="2" t="s">
        <v>99</v>
      </c>
      <c r="D100" s="2" t="s">
        <v>48</v>
      </c>
      <c r="F100" s="34">
        <v>1</v>
      </c>
      <c r="H100" s="34">
        <v>1</v>
      </c>
      <c r="J100" s="34">
        <v>1</v>
      </c>
      <c r="L100" s="34">
        <v>250</v>
      </c>
      <c r="N100" s="33" t="s">
        <v>49</v>
      </c>
      <c r="O100" s="34">
        <v>1</v>
      </c>
      <c r="R100" s="41"/>
      <c r="U100" s="27"/>
      <c r="W100" s="33" t="s">
        <v>48</v>
      </c>
      <c r="X100" s="27"/>
      <c r="Y100" s="33" t="s">
        <v>51</v>
      </c>
      <c r="Z100" s="32" t="str">
        <f t="shared" si="6"/>
        <v>-</v>
      </c>
      <c r="AA100" s="27"/>
      <c r="AB100" s="41"/>
      <c r="AC100" s="27"/>
      <c r="AG100" s="32" t="str">
        <f t="shared" si="7"/>
        <v>NO</v>
      </c>
      <c r="AH100" s="32" t="str">
        <f t="shared" si="7"/>
        <v>NO</v>
      </c>
      <c r="AI100" s="32" t="str">
        <f>IF(AW100="Hombre",departamentos!$A$2,IF(AW100="Mujer",departamentos!$A$3,IF(AW100="Cubrebocas",departamentos!$A$5,IF(AW100="Outlet",departamentos!$A$4,IF(AW100="Ugly Sweaters",departamentos!$A$6,"")))))</f>
        <v/>
      </c>
      <c r="AK100" s="39">
        <v>61</v>
      </c>
      <c r="AM100" s="38">
        <v>2000000</v>
      </c>
      <c r="AO100" s="34">
        <v>2.0000000000000001E-4</v>
      </c>
      <c r="AP100" s="32" t="s">
        <v>97</v>
      </c>
      <c r="AQ100" s="32" t="s">
        <v>98</v>
      </c>
      <c r="AW100" s="27"/>
    </row>
    <row r="101" spans="2:49" x14ac:dyDescent="0.3">
      <c r="B101" s="27"/>
      <c r="C101" s="2" t="s">
        <v>99</v>
      </c>
      <c r="D101" s="2" t="s">
        <v>48</v>
      </c>
      <c r="F101" s="34">
        <v>1</v>
      </c>
      <c r="H101" s="34">
        <v>1</v>
      </c>
      <c r="J101" s="34">
        <v>1</v>
      </c>
      <c r="L101" s="34">
        <v>250</v>
      </c>
      <c r="N101" s="33" t="s">
        <v>49</v>
      </c>
      <c r="O101" s="34">
        <v>1</v>
      </c>
      <c r="R101" s="41"/>
      <c r="U101" s="27"/>
      <c r="W101" s="33" t="s">
        <v>48</v>
      </c>
      <c r="X101" s="27"/>
      <c r="Y101" s="33" t="s">
        <v>51</v>
      </c>
      <c r="Z101" s="32" t="str">
        <f t="shared" si="6"/>
        <v>-</v>
      </c>
      <c r="AA101" s="27"/>
      <c r="AB101" s="41"/>
      <c r="AC101" s="27"/>
      <c r="AG101" s="32" t="str">
        <f t="shared" si="7"/>
        <v>NO</v>
      </c>
      <c r="AH101" s="32" t="str">
        <f t="shared" si="7"/>
        <v>NO</v>
      </c>
      <c r="AI101" s="32" t="str">
        <f>IF(AW101="Hombre",departamentos!$A$2,IF(AW101="Mujer",departamentos!$A$3,IF(AW101="Cubrebocas",departamentos!$A$5,IF(AW101="Outlet",departamentos!$A$4,IF(AW101="Ugly Sweaters",departamentos!$A$6,"")))))</f>
        <v/>
      </c>
      <c r="AK101" s="39">
        <v>61</v>
      </c>
      <c r="AM101" s="38">
        <v>2000000</v>
      </c>
      <c r="AO101" s="34">
        <v>2.0000000000000001E-4</v>
      </c>
      <c r="AP101" s="32" t="s">
        <v>97</v>
      </c>
      <c r="AQ101" s="32" t="s">
        <v>98</v>
      </c>
      <c r="AW101" s="27"/>
    </row>
    <row r="102" spans="2:49" x14ac:dyDescent="0.3">
      <c r="B102" s="27"/>
      <c r="C102" s="2" t="s">
        <v>99</v>
      </c>
      <c r="D102" s="2" t="s">
        <v>48</v>
      </c>
      <c r="F102" s="34">
        <v>1</v>
      </c>
      <c r="H102" s="34">
        <v>1</v>
      </c>
      <c r="J102" s="34">
        <v>1</v>
      </c>
      <c r="L102" s="34">
        <v>250</v>
      </c>
      <c r="N102" s="33" t="s">
        <v>49</v>
      </c>
      <c r="O102" s="34">
        <v>1</v>
      </c>
      <c r="R102" s="41"/>
      <c r="U102" s="27"/>
      <c r="W102" s="33" t="s">
        <v>48</v>
      </c>
      <c r="X102" s="27"/>
      <c r="Y102" s="33" t="s">
        <v>51</v>
      </c>
      <c r="Z102" s="32" t="str">
        <f t="shared" si="6"/>
        <v>-</v>
      </c>
      <c r="AA102" s="27"/>
      <c r="AB102" s="41"/>
      <c r="AC102" s="27"/>
      <c r="AG102" s="32" t="str">
        <f t="shared" si="7"/>
        <v>NO</v>
      </c>
      <c r="AH102" s="32" t="str">
        <f t="shared" si="7"/>
        <v>NO</v>
      </c>
      <c r="AI102" s="32" t="str">
        <f>IF(AW102="Hombre",departamentos!$A$2,IF(AW102="Mujer",departamentos!$A$3,IF(AW102="Cubrebocas",departamentos!$A$5,IF(AW102="Outlet",departamentos!$A$4,IF(AW102="Ugly Sweaters",departamentos!$A$6,"")))))</f>
        <v/>
      </c>
      <c r="AK102" s="39">
        <v>61</v>
      </c>
      <c r="AM102" s="38">
        <v>2000000</v>
      </c>
      <c r="AO102" s="34">
        <v>2.0000000000000001E-4</v>
      </c>
      <c r="AP102" s="32" t="s">
        <v>97</v>
      </c>
      <c r="AQ102" s="32" t="s">
        <v>98</v>
      </c>
      <c r="AW102" s="27"/>
    </row>
    <row r="103" spans="2:49" x14ac:dyDescent="0.3">
      <c r="B103" s="27"/>
      <c r="C103" s="2" t="s">
        <v>99</v>
      </c>
      <c r="D103" s="2" t="s">
        <v>48</v>
      </c>
      <c r="F103" s="34">
        <v>1</v>
      </c>
      <c r="H103" s="34">
        <v>1</v>
      </c>
      <c r="J103" s="34">
        <v>1</v>
      </c>
      <c r="L103" s="34">
        <v>250</v>
      </c>
      <c r="N103" s="33" t="s">
        <v>49</v>
      </c>
      <c r="O103" s="34">
        <v>1</v>
      </c>
      <c r="R103" s="41"/>
      <c r="U103" s="27"/>
      <c r="W103" s="33" t="s">
        <v>48</v>
      </c>
      <c r="X103" s="27"/>
      <c r="Y103" s="33" t="s">
        <v>51</v>
      </c>
      <c r="Z103" s="32" t="str">
        <f t="shared" si="6"/>
        <v>-</v>
      </c>
      <c r="AA103" s="27"/>
      <c r="AB103" s="41"/>
      <c r="AC103" s="27"/>
      <c r="AG103" s="32" t="str">
        <f t="shared" si="7"/>
        <v>NO</v>
      </c>
      <c r="AH103" s="32" t="str">
        <f t="shared" si="7"/>
        <v>NO</v>
      </c>
      <c r="AI103" s="32" t="str">
        <f>IF(AW103="Hombre",departamentos!$A$2,IF(AW103="Mujer",departamentos!$A$3,IF(AW103="Cubrebocas",departamentos!$A$5,IF(AW103="Outlet",departamentos!$A$4,IF(AW103="Ugly Sweaters",departamentos!$A$6,"")))))</f>
        <v/>
      </c>
      <c r="AK103" s="39">
        <v>61</v>
      </c>
      <c r="AM103" s="38">
        <v>2000000</v>
      </c>
      <c r="AO103" s="34">
        <v>2.0000000000000001E-4</v>
      </c>
      <c r="AP103" s="32" t="s">
        <v>97</v>
      </c>
      <c r="AQ103" s="32" t="s">
        <v>98</v>
      </c>
      <c r="AW103" s="27"/>
    </row>
    <row r="104" spans="2:49" x14ac:dyDescent="0.3">
      <c r="B104" s="27"/>
      <c r="C104" s="2" t="s">
        <v>99</v>
      </c>
      <c r="D104" s="2" t="s">
        <v>48</v>
      </c>
      <c r="F104" s="34">
        <v>1</v>
      </c>
      <c r="H104" s="34">
        <v>1</v>
      </c>
      <c r="J104" s="34">
        <v>1</v>
      </c>
      <c r="L104" s="34">
        <v>250</v>
      </c>
      <c r="N104" s="33" t="s">
        <v>49</v>
      </c>
      <c r="O104" s="34">
        <v>1</v>
      </c>
      <c r="R104" s="41"/>
      <c r="U104" s="27"/>
      <c r="W104" s="33" t="s">
        <v>48</v>
      </c>
      <c r="X104" s="27"/>
      <c r="Y104" s="33" t="s">
        <v>51</v>
      </c>
      <c r="Z104" s="32" t="str">
        <f t="shared" si="6"/>
        <v>-</v>
      </c>
      <c r="AA104" s="27"/>
      <c r="AB104" s="41"/>
      <c r="AC104" s="27"/>
      <c r="AG104" s="32" t="str">
        <f t="shared" si="7"/>
        <v>NO</v>
      </c>
      <c r="AH104" s="32" t="str">
        <f t="shared" si="7"/>
        <v>NO</v>
      </c>
      <c r="AI104" s="32" t="str">
        <f>IF(AW104="Hombre",departamentos!$A$2,IF(AW104="Mujer",departamentos!$A$3,IF(AW104="Cubrebocas",departamentos!$A$5,IF(AW104="Outlet",departamentos!$A$4,IF(AW104="Ugly Sweaters",departamentos!$A$6,"")))))</f>
        <v/>
      </c>
      <c r="AK104" s="39">
        <v>61</v>
      </c>
      <c r="AM104" s="38">
        <v>2000000</v>
      </c>
      <c r="AO104" s="34">
        <v>2.0000000000000001E-4</v>
      </c>
      <c r="AP104" s="32" t="s">
        <v>97</v>
      </c>
      <c r="AQ104" s="32" t="s">
        <v>98</v>
      </c>
      <c r="AW104" s="27"/>
    </row>
    <row r="105" spans="2:49" x14ac:dyDescent="0.3">
      <c r="B105" s="27"/>
      <c r="C105" s="2" t="s">
        <v>99</v>
      </c>
      <c r="D105" s="2" t="s">
        <v>48</v>
      </c>
      <c r="F105" s="34">
        <v>1</v>
      </c>
      <c r="H105" s="34">
        <v>1</v>
      </c>
      <c r="J105" s="34">
        <v>1</v>
      </c>
      <c r="L105" s="34">
        <v>250</v>
      </c>
      <c r="N105" s="33" t="s">
        <v>49</v>
      </c>
      <c r="O105" s="34">
        <v>1</v>
      </c>
      <c r="R105" s="41"/>
      <c r="U105" s="27"/>
      <c r="W105" s="33" t="s">
        <v>48</v>
      </c>
      <c r="X105" s="27"/>
      <c r="Y105" s="33" t="s">
        <v>51</v>
      </c>
      <c r="Z105" s="32" t="str">
        <f t="shared" si="6"/>
        <v>-</v>
      </c>
      <c r="AA105" s="27"/>
      <c r="AB105" s="41"/>
      <c r="AC105" s="27"/>
      <c r="AG105" s="32" t="str">
        <f t="shared" si="7"/>
        <v>NO</v>
      </c>
      <c r="AH105" s="32" t="str">
        <f t="shared" si="7"/>
        <v>NO</v>
      </c>
      <c r="AI105" s="32" t="str">
        <f>IF(AW105="Hombre",departamentos!$A$2,IF(AW105="Mujer",departamentos!$A$3,IF(AW105="Cubrebocas",departamentos!$A$5,IF(AW105="Outlet",departamentos!$A$4,IF(AW105="Ugly Sweaters",departamentos!$A$6,"")))))</f>
        <v/>
      </c>
      <c r="AK105" s="39">
        <v>61</v>
      </c>
      <c r="AM105" s="38">
        <v>2000000</v>
      </c>
      <c r="AO105" s="34">
        <v>2.0000000000000001E-4</v>
      </c>
      <c r="AP105" s="32" t="s">
        <v>97</v>
      </c>
      <c r="AQ105" s="32" t="s">
        <v>98</v>
      </c>
      <c r="AW105" s="27"/>
    </row>
    <row r="106" spans="2:49" x14ac:dyDescent="0.3">
      <c r="B106" s="27"/>
      <c r="C106" s="2" t="s">
        <v>99</v>
      </c>
      <c r="D106" s="2" t="s">
        <v>48</v>
      </c>
      <c r="F106" s="34">
        <v>1</v>
      </c>
      <c r="H106" s="34">
        <v>1</v>
      </c>
      <c r="J106" s="34">
        <v>1</v>
      </c>
      <c r="L106" s="34">
        <v>250</v>
      </c>
      <c r="N106" s="33" t="s">
        <v>49</v>
      </c>
      <c r="O106" s="34">
        <v>1</v>
      </c>
      <c r="R106" s="41"/>
      <c r="U106" s="27"/>
      <c r="W106" s="33" t="s">
        <v>48</v>
      </c>
      <c r="X106" s="27"/>
      <c r="Y106" s="33" t="s">
        <v>51</v>
      </c>
      <c r="Z106" s="32" t="str">
        <f t="shared" si="6"/>
        <v>-</v>
      </c>
      <c r="AA106" s="27"/>
      <c r="AB106" s="41"/>
      <c r="AC106" s="27"/>
      <c r="AG106" s="32" t="str">
        <f t="shared" si="7"/>
        <v>NO</v>
      </c>
      <c r="AH106" s="32" t="str">
        <f t="shared" si="7"/>
        <v>NO</v>
      </c>
      <c r="AI106" s="32" t="str">
        <f>IF(AW106="Hombre",departamentos!$A$2,IF(AW106="Mujer",departamentos!$A$3,IF(AW106="Cubrebocas",departamentos!$A$5,IF(AW106="Outlet",departamentos!$A$4,IF(AW106="Ugly Sweaters",departamentos!$A$6,"")))))</f>
        <v/>
      </c>
      <c r="AK106" s="39">
        <v>61</v>
      </c>
      <c r="AM106" s="38">
        <v>2000000</v>
      </c>
      <c r="AO106" s="34">
        <v>2.0000000000000001E-4</v>
      </c>
      <c r="AP106" s="32" t="s">
        <v>97</v>
      </c>
      <c r="AQ106" s="32" t="s">
        <v>98</v>
      </c>
      <c r="AW106" s="27"/>
    </row>
    <row r="107" spans="2:49" x14ac:dyDescent="0.3">
      <c r="B107" s="27"/>
      <c r="C107" s="2" t="s">
        <v>99</v>
      </c>
      <c r="D107" s="2" t="s">
        <v>48</v>
      </c>
      <c r="F107" s="34">
        <v>1</v>
      </c>
      <c r="H107" s="34">
        <v>1</v>
      </c>
      <c r="J107" s="34">
        <v>1</v>
      </c>
      <c r="L107" s="34">
        <v>250</v>
      </c>
      <c r="N107" s="33" t="s">
        <v>49</v>
      </c>
      <c r="O107" s="34">
        <v>1</v>
      </c>
      <c r="R107" s="41"/>
      <c r="U107" s="27"/>
      <c r="W107" s="33" t="s">
        <v>48</v>
      </c>
      <c r="X107" s="27"/>
      <c r="Y107" s="33" t="s">
        <v>51</v>
      </c>
      <c r="Z107" s="32" t="str">
        <f t="shared" si="6"/>
        <v>-</v>
      </c>
      <c r="AA107" s="27"/>
      <c r="AB107" s="41"/>
      <c r="AC107" s="27"/>
      <c r="AG107" s="32" t="str">
        <f t="shared" si="7"/>
        <v>NO</v>
      </c>
      <c r="AH107" s="32" t="str">
        <f t="shared" si="7"/>
        <v>NO</v>
      </c>
      <c r="AI107" s="32" t="str">
        <f>IF(AW107="Hombre",departamentos!$A$2,IF(AW107="Mujer",departamentos!$A$3,IF(AW107="Cubrebocas",departamentos!$A$5,IF(AW107="Outlet",departamentos!$A$4,IF(AW107="Ugly Sweaters",departamentos!$A$6,"")))))</f>
        <v/>
      </c>
      <c r="AK107" s="39">
        <v>61</v>
      </c>
      <c r="AM107" s="38">
        <v>2000000</v>
      </c>
      <c r="AO107" s="34">
        <v>2.0000000000000001E-4</v>
      </c>
      <c r="AP107" s="32" t="s">
        <v>97</v>
      </c>
      <c r="AQ107" s="32" t="s">
        <v>98</v>
      </c>
      <c r="AW107" s="27"/>
    </row>
    <row r="108" spans="2:49" x14ac:dyDescent="0.3">
      <c r="B108" s="27"/>
      <c r="C108" s="2" t="s">
        <v>99</v>
      </c>
      <c r="D108" s="2" t="s">
        <v>48</v>
      </c>
      <c r="F108" s="34">
        <v>1</v>
      </c>
      <c r="H108" s="34">
        <v>1</v>
      </c>
      <c r="J108" s="34">
        <v>1</v>
      </c>
      <c r="L108" s="34">
        <v>250</v>
      </c>
      <c r="N108" s="33" t="s">
        <v>49</v>
      </c>
      <c r="O108" s="34">
        <v>1</v>
      </c>
      <c r="R108" s="41"/>
      <c r="U108" s="27"/>
      <c r="W108" s="33" t="s">
        <v>48</v>
      </c>
      <c r="X108" s="27"/>
      <c r="Y108" s="33" t="s">
        <v>51</v>
      </c>
      <c r="Z108" s="32" t="str">
        <f t="shared" si="6"/>
        <v>-</v>
      </c>
      <c r="AA108" s="27"/>
      <c r="AB108" s="41"/>
      <c r="AC108" s="27"/>
      <c r="AG108" s="32" t="str">
        <f t="shared" si="7"/>
        <v>NO</v>
      </c>
      <c r="AH108" s="32" t="str">
        <f t="shared" si="7"/>
        <v>NO</v>
      </c>
      <c r="AI108" s="32" t="str">
        <f>IF(AW108="Hombre",departamentos!$A$2,IF(AW108="Mujer",departamentos!$A$3,IF(AW108="Cubrebocas",departamentos!$A$5,IF(AW108="Outlet",departamentos!$A$4,IF(AW108="Ugly Sweaters",departamentos!$A$6,"")))))</f>
        <v/>
      </c>
      <c r="AK108" s="39">
        <v>61</v>
      </c>
      <c r="AM108" s="38">
        <v>2000000</v>
      </c>
      <c r="AO108" s="34">
        <v>2.0000000000000001E-4</v>
      </c>
      <c r="AP108" s="32" t="s">
        <v>97</v>
      </c>
      <c r="AQ108" s="32" t="s">
        <v>98</v>
      </c>
      <c r="AW108" s="27"/>
    </row>
    <row r="109" spans="2:49" x14ac:dyDescent="0.3">
      <c r="B109" s="27"/>
      <c r="C109" s="2" t="s">
        <v>99</v>
      </c>
      <c r="D109" s="2" t="s">
        <v>48</v>
      </c>
      <c r="F109" s="34">
        <v>1</v>
      </c>
      <c r="H109" s="34">
        <v>1</v>
      </c>
      <c r="J109" s="34">
        <v>1</v>
      </c>
      <c r="L109" s="34">
        <v>250</v>
      </c>
      <c r="N109" s="33" t="s">
        <v>49</v>
      </c>
      <c r="O109" s="34">
        <v>1</v>
      </c>
      <c r="R109" s="41"/>
      <c r="U109" s="27"/>
      <c r="W109" s="33" t="s">
        <v>48</v>
      </c>
      <c r="X109" s="27"/>
      <c r="Y109" s="33" t="s">
        <v>51</v>
      </c>
      <c r="Z109" s="32" t="str">
        <f t="shared" si="6"/>
        <v>-</v>
      </c>
      <c r="AA109" s="27"/>
      <c r="AB109" s="41"/>
      <c r="AC109" s="27"/>
      <c r="AG109" s="32" t="str">
        <f t="shared" si="7"/>
        <v>NO</v>
      </c>
      <c r="AH109" s="32" t="str">
        <f t="shared" si="7"/>
        <v>NO</v>
      </c>
      <c r="AI109" s="32" t="str">
        <f>IF(AW109="Hombre",departamentos!$A$2,IF(AW109="Mujer",departamentos!$A$3,IF(AW109="Cubrebocas",departamentos!$A$5,IF(AW109="Outlet",departamentos!$A$4,IF(AW109="Ugly Sweaters",departamentos!$A$6,"")))))</f>
        <v/>
      </c>
      <c r="AK109" s="39">
        <v>61</v>
      </c>
      <c r="AM109" s="38">
        <v>2000000</v>
      </c>
      <c r="AO109" s="34">
        <v>2.0000000000000001E-4</v>
      </c>
      <c r="AP109" s="32" t="s">
        <v>97</v>
      </c>
      <c r="AQ109" s="32" t="s">
        <v>98</v>
      </c>
      <c r="AW109" s="27"/>
    </row>
    <row r="110" spans="2:49" x14ac:dyDescent="0.3">
      <c r="B110" s="27"/>
      <c r="C110" s="2" t="s">
        <v>99</v>
      </c>
      <c r="D110" s="2" t="s">
        <v>48</v>
      </c>
      <c r="F110" s="34">
        <v>1</v>
      </c>
      <c r="H110" s="34">
        <v>1</v>
      </c>
      <c r="J110" s="34">
        <v>1</v>
      </c>
      <c r="L110" s="34">
        <v>250</v>
      </c>
      <c r="N110" s="33" t="s">
        <v>49</v>
      </c>
      <c r="O110" s="34">
        <v>1</v>
      </c>
      <c r="R110" s="41"/>
      <c r="U110" s="27"/>
      <c r="W110" s="33" t="s">
        <v>48</v>
      </c>
      <c r="X110" s="27"/>
      <c r="Y110" s="33" t="s">
        <v>51</v>
      </c>
      <c r="Z110" s="32" t="str">
        <f t="shared" si="6"/>
        <v>-</v>
      </c>
      <c r="AA110" s="27"/>
      <c r="AB110" s="41"/>
      <c r="AC110" s="27"/>
      <c r="AG110" s="32" t="str">
        <f t="shared" si="7"/>
        <v>NO</v>
      </c>
      <c r="AH110" s="32" t="str">
        <f t="shared" si="7"/>
        <v>NO</v>
      </c>
      <c r="AI110" s="32" t="str">
        <f>IF(AW110="Hombre",departamentos!$A$2,IF(AW110="Mujer",departamentos!$A$3,IF(AW110="Cubrebocas",departamentos!$A$5,IF(AW110="Outlet",departamentos!$A$4,IF(AW110="Ugly Sweaters",departamentos!$A$6,"")))))</f>
        <v/>
      </c>
      <c r="AK110" s="39">
        <v>61</v>
      </c>
      <c r="AM110" s="38">
        <v>2000000</v>
      </c>
      <c r="AO110" s="34">
        <v>2.0000000000000001E-4</v>
      </c>
      <c r="AP110" s="32" t="s">
        <v>97</v>
      </c>
      <c r="AQ110" s="32" t="s">
        <v>98</v>
      </c>
      <c r="AW110" s="27"/>
    </row>
    <row r="111" spans="2:49" x14ac:dyDescent="0.3">
      <c r="B111" s="27"/>
      <c r="C111" s="2" t="s">
        <v>99</v>
      </c>
      <c r="D111" s="2" t="s">
        <v>48</v>
      </c>
      <c r="F111" s="34">
        <v>1</v>
      </c>
      <c r="H111" s="34">
        <v>1</v>
      </c>
      <c r="J111" s="34">
        <v>1</v>
      </c>
      <c r="L111" s="34">
        <v>250</v>
      </c>
      <c r="N111" s="33" t="s">
        <v>49</v>
      </c>
      <c r="O111" s="34">
        <v>1</v>
      </c>
      <c r="R111" s="41"/>
      <c r="U111" s="27"/>
      <c r="W111" s="33" t="s">
        <v>48</v>
      </c>
      <c r="X111" s="27"/>
      <c r="Y111" s="33" t="s">
        <v>51</v>
      </c>
      <c r="Z111" s="32" t="str">
        <f t="shared" si="6"/>
        <v>-</v>
      </c>
      <c r="AA111" s="27"/>
      <c r="AB111" s="41"/>
      <c r="AC111" s="27"/>
      <c r="AG111" s="32" t="str">
        <f t="shared" si="7"/>
        <v>NO</v>
      </c>
      <c r="AH111" s="32" t="str">
        <f t="shared" si="7"/>
        <v>NO</v>
      </c>
      <c r="AI111" s="32" t="str">
        <f>IF(AW111="Hombre",departamentos!$A$2,IF(AW111="Mujer",departamentos!$A$3,IF(AW111="Cubrebocas",departamentos!$A$5,IF(AW111="Outlet",departamentos!$A$4,IF(AW111="Ugly Sweaters",departamentos!$A$6,"")))))</f>
        <v/>
      </c>
      <c r="AK111" s="39">
        <v>61</v>
      </c>
      <c r="AM111" s="38">
        <v>2000000</v>
      </c>
      <c r="AO111" s="34">
        <v>2.0000000000000001E-4</v>
      </c>
      <c r="AP111" s="32" t="s">
        <v>97</v>
      </c>
      <c r="AQ111" s="32" t="s">
        <v>98</v>
      </c>
      <c r="AW111" s="27"/>
    </row>
    <row r="112" spans="2:49" x14ac:dyDescent="0.3">
      <c r="B112" s="27"/>
      <c r="C112" s="2" t="s">
        <v>99</v>
      </c>
      <c r="D112" s="2" t="s">
        <v>48</v>
      </c>
      <c r="F112" s="34">
        <v>1</v>
      </c>
      <c r="H112" s="34">
        <v>1</v>
      </c>
      <c r="J112" s="34">
        <v>1</v>
      </c>
      <c r="L112" s="34">
        <v>250</v>
      </c>
      <c r="N112" s="33" t="s">
        <v>49</v>
      </c>
      <c r="O112" s="34">
        <v>1</v>
      </c>
      <c r="R112" s="41"/>
      <c r="U112" s="27"/>
      <c r="W112" s="33" t="s">
        <v>48</v>
      </c>
      <c r="X112" s="27"/>
      <c r="Y112" s="33" t="s">
        <v>51</v>
      </c>
      <c r="Z112" s="32" t="str">
        <f t="shared" si="6"/>
        <v>-</v>
      </c>
      <c r="AA112" s="27"/>
      <c r="AB112" s="41"/>
      <c r="AC112" s="27"/>
      <c r="AG112" s="32" t="str">
        <f t="shared" si="7"/>
        <v>NO</v>
      </c>
      <c r="AH112" s="32" t="str">
        <f t="shared" si="7"/>
        <v>NO</v>
      </c>
      <c r="AI112" s="32" t="str">
        <f>IF(AW112="Hombre",departamentos!$A$2,IF(AW112="Mujer",departamentos!$A$3,IF(AW112="Cubrebocas",departamentos!$A$5,IF(AW112="Outlet",departamentos!$A$4,IF(AW112="Ugly Sweaters",departamentos!$A$6,"")))))</f>
        <v/>
      </c>
      <c r="AK112" s="39">
        <v>61</v>
      </c>
      <c r="AM112" s="38">
        <v>2000000</v>
      </c>
      <c r="AO112" s="34">
        <v>2.0000000000000001E-4</v>
      </c>
      <c r="AP112" s="32" t="s">
        <v>97</v>
      </c>
      <c r="AQ112" s="32" t="s">
        <v>98</v>
      </c>
      <c r="AW112" s="27"/>
    </row>
    <row r="113" spans="2:49" x14ac:dyDescent="0.3">
      <c r="B113" s="27"/>
      <c r="C113" s="2" t="s">
        <v>99</v>
      </c>
      <c r="D113" s="2" t="s">
        <v>48</v>
      </c>
      <c r="F113" s="34">
        <v>1</v>
      </c>
      <c r="H113" s="34">
        <v>1</v>
      </c>
      <c r="J113" s="34">
        <v>1</v>
      </c>
      <c r="L113" s="34">
        <v>250</v>
      </c>
      <c r="N113" s="33" t="s">
        <v>49</v>
      </c>
      <c r="O113" s="34">
        <v>1</v>
      </c>
      <c r="R113" s="41"/>
      <c r="U113" s="27"/>
      <c r="W113" s="33" t="s">
        <v>48</v>
      </c>
      <c r="X113" s="27"/>
      <c r="Y113" s="33" t="s">
        <v>51</v>
      </c>
      <c r="Z113" s="32" t="str">
        <f t="shared" si="6"/>
        <v>-</v>
      </c>
      <c r="AA113" s="27"/>
      <c r="AB113" s="41"/>
      <c r="AC113" s="27"/>
      <c r="AG113" s="32" t="str">
        <f t="shared" si="7"/>
        <v>NO</v>
      </c>
      <c r="AH113" s="32" t="str">
        <f t="shared" si="7"/>
        <v>NO</v>
      </c>
      <c r="AI113" s="32" t="str">
        <f>IF(AW113="Hombre",departamentos!$A$2,IF(AW113="Mujer",departamentos!$A$3,IF(AW113="Cubrebocas",departamentos!$A$5,IF(AW113="Outlet",departamentos!$A$4,IF(AW113="Ugly Sweaters",departamentos!$A$6,"")))))</f>
        <v/>
      </c>
      <c r="AK113" s="39">
        <v>61</v>
      </c>
      <c r="AM113" s="38">
        <v>2000000</v>
      </c>
      <c r="AO113" s="34">
        <v>2.0000000000000001E-4</v>
      </c>
      <c r="AP113" s="32" t="s">
        <v>97</v>
      </c>
      <c r="AQ113" s="32" t="s">
        <v>98</v>
      </c>
      <c r="AW113" s="27"/>
    </row>
    <row r="114" spans="2:49" x14ac:dyDescent="0.3">
      <c r="B114" s="27"/>
      <c r="C114" s="2" t="s">
        <v>99</v>
      </c>
      <c r="D114" s="2" t="s">
        <v>48</v>
      </c>
      <c r="F114" s="34">
        <v>1</v>
      </c>
      <c r="H114" s="34">
        <v>1</v>
      </c>
      <c r="J114" s="34">
        <v>1</v>
      </c>
      <c r="L114" s="34">
        <v>250</v>
      </c>
      <c r="N114" s="33" t="s">
        <v>49</v>
      </c>
      <c r="O114" s="34">
        <v>1</v>
      </c>
      <c r="R114" s="41"/>
      <c r="U114" s="27"/>
      <c r="W114" s="33" t="s">
        <v>48</v>
      </c>
      <c r="X114" s="27"/>
      <c r="Y114" s="33" t="s">
        <v>51</v>
      </c>
      <c r="Z114" s="32" t="str">
        <f t="shared" si="6"/>
        <v>-</v>
      </c>
      <c r="AA114" s="27"/>
      <c r="AB114" s="41"/>
      <c r="AC114" s="27"/>
      <c r="AG114" s="32" t="str">
        <f t="shared" si="7"/>
        <v>NO</v>
      </c>
      <c r="AH114" s="32" t="str">
        <f t="shared" si="7"/>
        <v>NO</v>
      </c>
      <c r="AI114" s="32" t="str">
        <f>IF(AW114="Hombre",departamentos!$A$2,IF(AW114="Mujer",departamentos!$A$3,IF(AW114="Cubrebocas",departamentos!$A$5,IF(AW114="Outlet",departamentos!$A$4,IF(AW114="Ugly Sweaters",departamentos!$A$6,"")))))</f>
        <v/>
      </c>
      <c r="AK114" s="39">
        <v>61</v>
      </c>
      <c r="AM114" s="38">
        <v>2000000</v>
      </c>
      <c r="AO114" s="34">
        <v>2.0000000000000001E-4</v>
      </c>
      <c r="AP114" s="32" t="s">
        <v>97</v>
      </c>
      <c r="AQ114" s="32" t="s">
        <v>98</v>
      </c>
      <c r="AW114" s="27"/>
    </row>
    <row r="115" spans="2:49" x14ac:dyDescent="0.3">
      <c r="B115" s="27"/>
      <c r="C115" s="2" t="s">
        <v>99</v>
      </c>
      <c r="D115" s="2" t="s">
        <v>48</v>
      </c>
      <c r="F115" s="34">
        <v>1</v>
      </c>
      <c r="H115" s="34">
        <v>1</v>
      </c>
      <c r="J115" s="34">
        <v>1</v>
      </c>
      <c r="L115" s="34">
        <v>250</v>
      </c>
      <c r="N115" s="33" t="s">
        <v>49</v>
      </c>
      <c r="O115" s="34">
        <v>1</v>
      </c>
      <c r="R115" s="41"/>
      <c r="U115" s="27"/>
      <c r="W115" s="33" t="s">
        <v>48</v>
      </c>
      <c r="X115" s="27"/>
      <c r="Y115" s="33" t="s">
        <v>51</v>
      </c>
      <c r="Z115" s="32" t="str">
        <f t="shared" si="6"/>
        <v>-</v>
      </c>
      <c r="AA115" s="27"/>
      <c r="AB115" s="41"/>
      <c r="AC115" s="27"/>
      <c r="AG115" s="32" t="str">
        <f t="shared" si="7"/>
        <v>NO</v>
      </c>
      <c r="AH115" s="32" t="str">
        <f t="shared" si="7"/>
        <v>NO</v>
      </c>
      <c r="AI115" s="32" t="str">
        <f>IF(AW115="Hombre",departamentos!$A$2,IF(AW115="Mujer",departamentos!$A$3,IF(AW115="Cubrebocas",departamentos!$A$5,IF(AW115="Outlet",departamentos!$A$4,IF(AW115="Ugly Sweaters",departamentos!$A$6,"")))))</f>
        <v/>
      </c>
      <c r="AK115" s="39">
        <v>61</v>
      </c>
      <c r="AM115" s="38">
        <v>2000000</v>
      </c>
      <c r="AO115" s="34">
        <v>2.0000000000000001E-4</v>
      </c>
      <c r="AP115" s="32" t="s">
        <v>97</v>
      </c>
      <c r="AQ115" s="32" t="s">
        <v>98</v>
      </c>
      <c r="AW115" s="27"/>
    </row>
    <row r="116" spans="2:49" x14ac:dyDescent="0.3">
      <c r="B116" s="27"/>
      <c r="C116" s="2" t="s">
        <v>99</v>
      </c>
      <c r="D116" s="2" t="s">
        <v>48</v>
      </c>
      <c r="F116" s="34">
        <v>1</v>
      </c>
      <c r="H116" s="34">
        <v>1</v>
      </c>
      <c r="J116" s="34">
        <v>1</v>
      </c>
      <c r="L116" s="34">
        <v>250</v>
      </c>
      <c r="N116" s="33" t="s">
        <v>49</v>
      </c>
      <c r="O116" s="34">
        <v>1</v>
      </c>
      <c r="R116" s="41"/>
      <c r="U116" s="27"/>
      <c r="W116" s="33" t="s">
        <v>48</v>
      </c>
      <c r="X116" s="27"/>
      <c r="Y116" s="33" t="s">
        <v>51</v>
      </c>
      <c r="Z116" s="32" t="str">
        <f t="shared" si="6"/>
        <v>-</v>
      </c>
      <c r="AA116" s="27"/>
      <c r="AB116" s="41"/>
      <c r="AC116" s="27"/>
      <c r="AG116" s="32" t="str">
        <f t="shared" si="7"/>
        <v>NO</v>
      </c>
      <c r="AH116" s="32" t="str">
        <f t="shared" si="7"/>
        <v>NO</v>
      </c>
      <c r="AI116" s="32" t="str">
        <f>IF(AW116="Hombre",departamentos!$A$2,IF(AW116="Mujer",departamentos!$A$3,IF(AW116="Cubrebocas",departamentos!$A$5,IF(AW116="Outlet",departamentos!$A$4,IF(AW116="Ugly Sweaters",departamentos!$A$6,"")))))</f>
        <v/>
      </c>
      <c r="AK116" s="37" t="str">
        <f>IF(AW116="Hombre",VLOOKUP(AL116,categorías!$G$47:$I$59,3,0),IF(AW116="Mujer",VLOOKUP(AL116,categorías!$O$47:$Q$59,3,0),IF(AW116="Outlet",VLOOKUP(AL116,categorías!$S$47:$U$62,3,0),IF(AW116="Cubrebocas",64,IF(AW116="Ugly Sweaters",65,"")))))</f>
        <v/>
      </c>
      <c r="AL116" s="17"/>
      <c r="AM116" s="38">
        <v>2000000</v>
      </c>
      <c r="AO116" s="34">
        <v>2.0000000000000001E-4</v>
      </c>
      <c r="AP116" s="32" t="s">
        <v>97</v>
      </c>
      <c r="AQ116" s="32" t="s">
        <v>98</v>
      </c>
      <c r="AW116" s="27"/>
    </row>
    <row r="117" spans="2:49" x14ac:dyDescent="0.3">
      <c r="B117" s="27"/>
      <c r="C117" s="2" t="s">
        <v>99</v>
      </c>
      <c r="D117" s="2" t="s">
        <v>48</v>
      </c>
      <c r="F117" s="34">
        <v>1</v>
      </c>
      <c r="H117" s="34">
        <v>1</v>
      </c>
      <c r="J117" s="34">
        <v>1</v>
      </c>
      <c r="L117" s="34">
        <v>250</v>
      </c>
      <c r="N117" s="33" t="s">
        <v>49</v>
      </c>
      <c r="O117" s="34">
        <v>1</v>
      </c>
      <c r="R117" s="41"/>
      <c r="U117" s="27"/>
      <c r="W117" s="33" t="s">
        <v>48</v>
      </c>
      <c r="X117" s="27"/>
      <c r="Y117" s="33" t="s">
        <v>51</v>
      </c>
      <c r="Z117" s="32" t="str">
        <f t="shared" si="6"/>
        <v>-</v>
      </c>
      <c r="AA117" s="27"/>
      <c r="AB117" s="41"/>
      <c r="AC117" s="27"/>
      <c r="AG117" s="32" t="str">
        <f t="shared" si="7"/>
        <v>NO</v>
      </c>
      <c r="AH117" s="32" t="str">
        <f t="shared" si="7"/>
        <v>NO</v>
      </c>
      <c r="AI117" s="32" t="str">
        <f>IF(AW117="Hombre",departamentos!$A$2,IF(AW117="Mujer",departamentos!$A$3,IF(AW117="Cubrebocas",departamentos!$A$5,IF(AW117="Outlet",departamentos!$A$4,IF(AW117="Ugly Sweaters",departamentos!$A$6,"")))))</f>
        <v/>
      </c>
      <c r="AK117" s="37" t="str">
        <f>IF(AW117="Hombre",VLOOKUP(AL117,categorías!$G$47:$I$59,3,0),IF(AW117="Mujer",VLOOKUP(AL117,categorías!$O$47:$Q$59,3,0),IF(AW117="Outlet",VLOOKUP(AL117,categorías!$S$47:$U$62,3,0),IF(AW117="Cubrebocas",64,IF(AW117="Ugly Sweaters",65,"")))))</f>
        <v/>
      </c>
      <c r="AL117" s="17"/>
      <c r="AM117" s="38">
        <v>2000000</v>
      </c>
      <c r="AO117" s="34">
        <v>2.0000000000000001E-4</v>
      </c>
      <c r="AP117" s="32" t="s">
        <v>97</v>
      </c>
      <c r="AQ117" s="32" t="s">
        <v>98</v>
      </c>
      <c r="AW117" s="27"/>
    </row>
    <row r="118" spans="2:49" x14ac:dyDescent="0.3">
      <c r="B118" s="27"/>
      <c r="C118" s="2" t="s">
        <v>99</v>
      </c>
      <c r="D118" s="2" t="s">
        <v>48</v>
      </c>
      <c r="F118" s="34">
        <v>1</v>
      </c>
      <c r="H118" s="34">
        <v>1</v>
      </c>
      <c r="J118" s="34">
        <v>1</v>
      </c>
      <c r="L118" s="34">
        <v>250</v>
      </c>
      <c r="N118" s="33" t="s">
        <v>49</v>
      </c>
      <c r="O118" s="34">
        <v>1</v>
      </c>
      <c r="R118" s="41"/>
      <c r="U118" s="27"/>
      <c r="W118" s="33" t="s">
        <v>48</v>
      </c>
      <c r="X118" s="27"/>
      <c r="Y118" s="33" t="s">
        <v>51</v>
      </c>
      <c r="Z118" s="32" t="str">
        <f t="shared" si="6"/>
        <v>-</v>
      </c>
      <c r="AA118" s="27"/>
      <c r="AB118" s="41"/>
      <c r="AC118" s="27"/>
      <c r="AG118" s="32" t="str">
        <f t="shared" si="7"/>
        <v>NO</v>
      </c>
      <c r="AH118" s="32" t="str">
        <f t="shared" si="7"/>
        <v>NO</v>
      </c>
      <c r="AI118" s="32" t="str">
        <f>IF(AW118="Hombre",departamentos!$A$2,IF(AW118="Mujer",departamentos!$A$3,IF(AW118="Cubrebocas",departamentos!$A$5,IF(AW118="Outlet",departamentos!$A$4,IF(AW118="Ugly Sweaters",departamentos!$A$6,"")))))</f>
        <v/>
      </c>
      <c r="AK118" s="37" t="str">
        <f>IF(AW118="Hombre",VLOOKUP(AL118,categorías!$G$47:$I$59,3,0),IF(AW118="Mujer",VLOOKUP(AL118,categorías!$O$47:$Q$59,3,0),IF(AW118="Outlet",VLOOKUP(AL118,categorías!$S$47:$U$62,3,0),IF(AW118="Cubrebocas",64,IF(AW118="Ugly Sweaters",65,"")))))</f>
        <v/>
      </c>
      <c r="AL118" s="17"/>
      <c r="AM118" s="38">
        <v>2000000</v>
      </c>
      <c r="AO118" s="34">
        <v>2.0000000000000001E-4</v>
      </c>
      <c r="AP118" s="32" t="s">
        <v>97</v>
      </c>
      <c r="AQ118" s="32" t="s">
        <v>98</v>
      </c>
      <c r="AW118" s="27"/>
    </row>
    <row r="119" spans="2:49" x14ac:dyDescent="0.3">
      <c r="B119" s="27"/>
      <c r="C119" s="2" t="s">
        <v>99</v>
      </c>
      <c r="D119" s="2" t="s">
        <v>48</v>
      </c>
      <c r="F119" s="34">
        <v>1</v>
      </c>
      <c r="H119" s="34">
        <v>1</v>
      </c>
      <c r="J119" s="34">
        <v>1</v>
      </c>
      <c r="L119" s="34">
        <v>250</v>
      </c>
      <c r="N119" s="33" t="s">
        <v>49</v>
      </c>
      <c r="O119" s="34">
        <v>1</v>
      </c>
      <c r="R119" s="41"/>
      <c r="U119" s="27"/>
      <c r="W119" s="33" t="s">
        <v>48</v>
      </c>
      <c r="X119" s="27"/>
      <c r="Y119" s="33" t="s">
        <v>51</v>
      </c>
      <c r="Z119" s="32" t="str">
        <f t="shared" si="6"/>
        <v>-</v>
      </c>
      <c r="AA119" s="27"/>
      <c r="AB119" s="41"/>
      <c r="AC119" s="27"/>
      <c r="AG119" s="32" t="str">
        <f t="shared" si="7"/>
        <v>NO</v>
      </c>
      <c r="AH119" s="32" t="str">
        <f t="shared" si="7"/>
        <v>NO</v>
      </c>
      <c r="AI119" s="32" t="str">
        <f>IF(AW119="Hombre",departamentos!$A$2,IF(AW119="Mujer",departamentos!$A$3,IF(AW119="Cubrebocas",departamentos!$A$5,IF(AW119="Outlet",departamentos!$A$4,IF(AW119="Ugly Sweaters",departamentos!$A$6,"")))))</f>
        <v/>
      </c>
      <c r="AK119" s="37" t="str">
        <f>IF(AW119="Hombre",VLOOKUP(AL119,categorías!$G$47:$I$59,3,0),IF(AW119="Mujer",VLOOKUP(AL119,categorías!$O$47:$Q$59,3,0),IF(AW119="Outlet",VLOOKUP(AL119,categorías!$S$47:$U$62,3,0),IF(AW119="Cubrebocas",64,IF(AW119="Ugly Sweaters",65,"")))))</f>
        <v/>
      </c>
      <c r="AL119" s="17"/>
      <c r="AM119" s="38">
        <v>2000000</v>
      </c>
      <c r="AO119" s="34">
        <v>2.0000000000000001E-4</v>
      </c>
      <c r="AP119" s="32" t="s">
        <v>97</v>
      </c>
      <c r="AQ119" s="32" t="s">
        <v>98</v>
      </c>
      <c r="AW119" s="27"/>
    </row>
    <row r="120" spans="2:49" x14ac:dyDescent="0.3">
      <c r="B120" s="27"/>
      <c r="C120" s="2" t="s">
        <v>99</v>
      </c>
      <c r="D120" s="2" t="s">
        <v>48</v>
      </c>
      <c r="F120" s="34">
        <v>1</v>
      </c>
      <c r="H120" s="34">
        <v>1</v>
      </c>
      <c r="J120" s="34">
        <v>1</v>
      </c>
      <c r="L120" s="34">
        <v>250</v>
      </c>
      <c r="N120" s="33" t="s">
        <v>49</v>
      </c>
      <c r="O120" s="34">
        <v>1</v>
      </c>
      <c r="R120" s="41"/>
      <c r="U120" s="27"/>
      <c r="W120" s="33" t="s">
        <v>48</v>
      </c>
      <c r="X120" s="27"/>
      <c r="Y120" s="33" t="s">
        <v>51</v>
      </c>
      <c r="Z120" s="32" t="str">
        <f t="shared" si="6"/>
        <v>-</v>
      </c>
      <c r="AA120" s="27"/>
      <c r="AB120" s="41"/>
      <c r="AC120" s="27"/>
      <c r="AG120" s="32" t="str">
        <f t="shared" si="7"/>
        <v>NO</v>
      </c>
      <c r="AH120" s="32" t="str">
        <f t="shared" si="7"/>
        <v>NO</v>
      </c>
      <c r="AI120" s="32" t="str">
        <f>IF(AW120="Hombre",departamentos!$A$2,IF(AW120="Mujer",departamentos!$A$3,IF(AW120="Cubrebocas",departamentos!$A$5,IF(AW120="Outlet",departamentos!$A$4,IF(AW120="Ugly Sweaters",departamentos!$A$6,"")))))</f>
        <v/>
      </c>
      <c r="AK120" s="37" t="str">
        <f>IF(AW120="Hombre",VLOOKUP(AL120,categorías!$G$47:$I$59,3,0),IF(AW120="Mujer",VLOOKUP(AL120,categorías!$O$47:$Q$59,3,0),IF(AW120="Outlet",VLOOKUP(AL120,categorías!$S$47:$U$62,3,0),IF(AW120="Cubrebocas",64,IF(AW120="Ugly Sweaters",65,"")))))</f>
        <v/>
      </c>
      <c r="AL120" s="17"/>
      <c r="AM120" s="38">
        <v>2000000</v>
      </c>
      <c r="AO120" s="34">
        <v>2.0000000000000001E-4</v>
      </c>
      <c r="AP120" s="32" t="s">
        <v>97</v>
      </c>
      <c r="AQ120" s="32" t="s">
        <v>98</v>
      </c>
      <c r="AW120" s="27"/>
    </row>
    <row r="121" spans="2:49" x14ac:dyDescent="0.3">
      <c r="B121" s="27"/>
      <c r="C121" s="2" t="s">
        <v>99</v>
      </c>
      <c r="D121" s="2" t="s">
        <v>48</v>
      </c>
      <c r="F121" s="34">
        <v>1</v>
      </c>
      <c r="H121" s="34">
        <v>1</v>
      </c>
      <c r="J121" s="34">
        <v>1</v>
      </c>
      <c r="L121" s="34">
        <v>250</v>
      </c>
      <c r="N121" s="33" t="s">
        <v>49</v>
      </c>
      <c r="O121" s="34">
        <v>1</v>
      </c>
      <c r="R121" s="41"/>
      <c r="U121" s="27"/>
      <c r="W121" s="33" t="s">
        <v>48</v>
      </c>
      <c r="X121" s="27"/>
      <c r="Y121" s="33" t="s">
        <v>51</v>
      </c>
      <c r="Z121" s="32" t="str">
        <f t="shared" si="6"/>
        <v>-</v>
      </c>
      <c r="AA121" s="27"/>
      <c r="AB121" s="41"/>
      <c r="AC121" s="27"/>
      <c r="AG121" s="32" t="str">
        <f t="shared" si="7"/>
        <v>NO</v>
      </c>
      <c r="AH121" s="32" t="str">
        <f t="shared" si="7"/>
        <v>NO</v>
      </c>
      <c r="AI121" s="32" t="str">
        <f>IF(AW121="Hombre",departamentos!$A$2,IF(AW121="Mujer",departamentos!$A$3,IF(AW121="Cubrebocas",departamentos!$A$5,IF(AW121="Outlet",departamentos!$A$4,IF(AW121="Ugly Sweaters",departamentos!$A$6,"")))))</f>
        <v/>
      </c>
      <c r="AK121" s="37" t="str">
        <f>IF(AW121="Hombre",VLOOKUP(AL121,categorías!$G$47:$I$59,3,0),IF(AW121="Mujer",VLOOKUP(AL121,categorías!$O$47:$Q$59,3,0),IF(AW121="Outlet",VLOOKUP(AL121,categorías!$S$47:$U$62,3,0),IF(AW121="Cubrebocas",64,IF(AW121="Ugly Sweaters",65,"")))))</f>
        <v/>
      </c>
      <c r="AL121" s="17"/>
      <c r="AM121" s="38">
        <v>2000000</v>
      </c>
      <c r="AO121" s="34">
        <v>2.0000000000000001E-4</v>
      </c>
      <c r="AP121" s="32" t="s">
        <v>97</v>
      </c>
      <c r="AQ121" s="32" t="s">
        <v>98</v>
      </c>
      <c r="AW121" s="27"/>
    </row>
    <row r="122" spans="2:49" x14ac:dyDescent="0.3">
      <c r="B122" s="27"/>
      <c r="C122" s="2" t="s">
        <v>99</v>
      </c>
      <c r="D122" s="2" t="s">
        <v>48</v>
      </c>
      <c r="F122" s="34">
        <v>1</v>
      </c>
      <c r="H122" s="34">
        <v>1</v>
      </c>
      <c r="J122" s="34">
        <v>1</v>
      </c>
      <c r="L122" s="34">
        <v>250</v>
      </c>
      <c r="N122" s="33" t="s">
        <v>49</v>
      </c>
      <c r="O122" s="34">
        <v>1</v>
      </c>
      <c r="R122" s="41"/>
      <c r="U122" s="27"/>
      <c r="W122" s="33" t="s">
        <v>48</v>
      </c>
      <c r="X122" s="27"/>
      <c r="Y122" s="33" t="s">
        <v>51</v>
      </c>
      <c r="Z122" s="32" t="str">
        <f t="shared" si="6"/>
        <v>-</v>
      </c>
      <c r="AA122" s="27"/>
      <c r="AB122" s="41"/>
      <c r="AC122" s="27"/>
      <c r="AG122" s="32" t="str">
        <f t="shared" si="7"/>
        <v>NO</v>
      </c>
      <c r="AH122" s="32" t="str">
        <f t="shared" si="7"/>
        <v>NO</v>
      </c>
      <c r="AI122" s="32" t="str">
        <f>IF(AW122="Hombre",departamentos!$A$2,IF(AW122="Mujer",departamentos!$A$3,IF(AW122="Cubrebocas",departamentos!$A$5,IF(AW122="Outlet",departamentos!$A$4,IF(AW122="Ugly Sweaters",departamentos!$A$6,"")))))</f>
        <v/>
      </c>
      <c r="AK122" s="37" t="str">
        <f>IF(AW122="Hombre",VLOOKUP(AL122,categorías!$G$47:$I$59,3,0),IF(AW122="Mujer",VLOOKUP(AL122,categorías!$O$47:$Q$59,3,0),IF(AW122="Outlet",VLOOKUP(AL122,categorías!$S$47:$U$62,3,0),IF(AW122="Cubrebocas",64,IF(AW122="Ugly Sweaters",65,"")))))</f>
        <v/>
      </c>
      <c r="AL122" s="17"/>
      <c r="AM122" s="38">
        <v>2000000</v>
      </c>
      <c r="AO122" s="34">
        <v>2.0000000000000001E-4</v>
      </c>
      <c r="AP122" s="32" t="s">
        <v>97</v>
      </c>
      <c r="AQ122" s="32" t="s">
        <v>98</v>
      </c>
      <c r="AW122" s="27"/>
    </row>
    <row r="123" spans="2:49" x14ac:dyDescent="0.3">
      <c r="B123" s="27"/>
      <c r="C123" s="2" t="s">
        <v>99</v>
      </c>
      <c r="D123" s="2" t="s">
        <v>48</v>
      </c>
      <c r="F123" s="34">
        <v>1</v>
      </c>
      <c r="H123" s="34">
        <v>1</v>
      </c>
      <c r="J123" s="34">
        <v>1</v>
      </c>
      <c r="L123" s="34">
        <v>250</v>
      </c>
      <c r="N123" s="33" t="s">
        <v>49</v>
      </c>
      <c r="O123" s="34">
        <v>1</v>
      </c>
      <c r="R123" s="41"/>
      <c r="U123" s="27"/>
      <c r="W123" s="33" t="s">
        <v>48</v>
      </c>
      <c r="X123" s="27"/>
      <c r="Y123" s="33" t="s">
        <v>51</v>
      </c>
      <c r="Z123" s="32" t="str">
        <f t="shared" si="6"/>
        <v>-</v>
      </c>
      <c r="AA123" s="27"/>
      <c r="AB123" s="41"/>
      <c r="AC123" s="27"/>
      <c r="AG123" s="32" t="str">
        <f t="shared" si="7"/>
        <v>NO</v>
      </c>
      <c r="AH123" s="32" t="str">
        <f t="shared" si="7"/>
        <v>NO</v>
      </c>
      <c r="AI123" s="32" t="str">
        <f>IF(AW123="Hombre",departamentos!$A$2,IF(AW123="Mujer",departamentos!$A$3,IF(AW123="Cubrebocas",departamentos!$A$5,IF(AW123="Outlet",departamentos!$A$4,IF(AW123="Ugly Sweaters",departamentos!$A$6,"")))))</f>
        <v/>
      </c>
      <c r="AK123" s="37" t="str">
        <f>IF(AW123="Hombre",VLOOKUP(AL123,categorías!$G$47:$I$59,3,0),IF(AW123="Mujer",VLOOKUP(AL123,categorías!$O$47:$Q$59,3,0),IF(AW123="Outlet",VLOOKUP(AL123,categorías!$S$47:$U$62,3,0),IF(AW123="Cubrebocas",64,IF(AW123="Ugly Sweaters",65,"")))))</f>
        <v/>
      </c>
      <c r="AL123" s="17"/>
      <c r="AM123" s="38">
        <v>2000000</v>
      </c>
      <c r="AO123" s="34">
        <v>2.0000000000000001E-4</v>
      </c>
      <c r="AP123" s="32" t="s">
        <v>97</v>
      </c>
      <c r="AQ123" s="32" t="s">
        <v>98</v>
      </c>
      <c r="AW123" s="27"/>
    </row>
    <row r="124" spans="2:49" x14ac:dyDescent="0.3">
      <c r="B124" s="27"/>
      <c r="C124" s="2" t="s">
        <v>99</v>
      </c>
      <c r="D124" s="2" t="s">
        <v>48</v>
      </c>
      <c r="F124" s="34">
        <v>1</v>
      </c>
      <c r="H124" s="34">
        <v>1</v>
      </c>
      <c r="J124" s="34">
        <v>1</v>
      </c>
      <c r="L124" s="34">
        <v>250</v>
      </c>
      <c r="N124" s="33" t="s">
        <v>49</v>
      </c>
      <c r="O124" s="34">
        <v>1</v>
      </c>
      <c r="R124" s="41"/>
      <c r="U124" s="27"/>
      <c r="W124" s="33" t="s">
        <v>48</v>
      </c>
      <c r="X124" s="27"/>
      <c r="Y124" s="33" t="s">
        <v>51</v>
      </c>
      <c r="Z124" s="32" t="str">
        <f t="shared" si="6"/>
        <v>-</v>
      </c>
      <c r="AA124" s="27"/>
      <c r="AB124" s="41"/>
      <c r="AC124" s="27"/>
      <c r="AG124" s="32" t="str">
        <f t="shared" si="7"/>
        <v>NO</v>
      </c>
      <c r="AH124" s="32" t="str">
        <f t="shared" si="7"/>
        <v>NO</v>
      </c>
      <c r="AI124" s="32" t="str">
        <f>IF(AW124="Hombre",departamentos!$A$2,IF(AW124="Mujer",departamentos!$A$3,IF(AW124="Cubrebocas",departamentos!$A$5,IF(AW124="Outlet",departamentos!$A$4,IF(AW124="Ugly Sweaters",departamentos!$A$6,"")))))</f>
        <v/>
      </c>
      <c r="AK124" s="37" t="str">
        <f>IF(AW124="Hombre",VLOOKUP(AL124,categorías!$G$47:$I$59,3,0),IF(AW124="Mujer",VLOOKUP(AL124,categorías!$O$47:$Q$59,3,0),IF(AW124="Outlet",VLOOKUP(AL124,categorías!$S$47:$U$62,3,0),IF(AW124="Cubrebocas",64,IF(AW124="Ugly Sweaters",65,"")))))</f>
        <v/>
      </c>
      <c r="AL124" s="17"/>
      <c r="AM124" s="38">
        <v>2000000</v>
      </c>
      <c r="AO124" s="34">
        <v>2.0000000000000001E-4</v>
      </c>
      <c r="AP124" s="32" t="s">
        <v>97</v>
      </c>
      <c r="AQ124" s="32" t="s">
        <v>98</v>
      </c>
      <c r="AW124" s="27"/>
    </row>
    <row r="125" spans="2:49" x14ac:dyDescent="0.3">
      <c r="B125" s="27"/>
      <c r="C125" s="2" t="s">
        <v>99</v>
      </c>
      <c r="D125" s="2" t="s">
        <v>48</v>
      </c>
      <c r="F125" s="34">
        <v>1</v>
      </c>
      <c r="H125" s="34">
        <v>1</v>
      </c>
      <c r="J125" s="34">
        <v>1</v>
      </c>
      <c r="L125" s="34">
        <v>250</v>
      </c>
      <c r="N125" s="33" t="s">
        <v>49</v>
      </c>
      <c r="O125" s="34">
        <v>1</v>
      </c>
      <c r="R125" s="41"/>
      <c r="U125" s="27"/>
      <c r="W125" s="33" t="s">
        <v>48</v>
      </c>
      <c r="X125" s="27"/>
      <c r="Y125" s="33" t="s">
        <v>51</v>
      </c>
      <c r="Z125" s="32" t="str">
        <f t="shared" si="6"/>
        <v>-</v>
      </c>
      <c r="AA125" s="27"/>
      <c r="AB125" s="41"/>
      <c r="AC125" s="27"/>
      <c r="AG125" s="32" t="str">
        <f t="shared" si="7"/>
        <v>NO</v>
      </c>
      <c r="AH125" s="32" t="str">
        <f t="shared" si="7"/>
        <v>NO</v>
      </c>
      <c r="AI125" s="32" t="str">
        <f>IF(AW125="Hombre",departamentos!$A$2,IF(AW125="Mujer",departamentos!$A$3,IF(AW125="Cubrebocas",departamentos!$A$5,IF(AW125="Outlet",departamentos!$A$4,IF(AW125="Ugly Sweaters",departamentos!$A$6,"")))))</f>
        <v/>
      </c>
      <c r="AK125" s="37" t="str">
        <f>IF(AW125="Hombre",VLOOKUP(AL125,categorías!$G$47:$I$59,3,0),IF(AW125="Mujer",VLOOKUP(AL125,categorías!$O$47:$Q$59,3,0),IF(AW125="Outlet",VLOOKUP(AL125,categorías!$S$47:$U$62,3,0),IF(AW125="Cubrebocas",64,IF(AW125="Ugly Sweaters",65,"")))))</f>
        <v/>
      </c>
      <c r="AL125" s="17"/>
      <c r="AM125" s="38">
        <v>2000000</v>
      </c>
      <c r="AO125" s="34">
        <v>2.0000000000000001E-4</v>
      </c>
      <c r="AP125" s="32" t="s">
        <v>97</v>
      </c>
      <c r="AQ125" s="32" t="s">
        <v>98</v>
      </c>
      <c r="AW125" s="27"/>
    </row>
    <row r="126" spans="2:49" x14ac:dyDescent="0.3">
      <c r="B126" s="27"/>
      <c r="C126" s="2" t="s">
        <v>99</v>
      </c>
      <c r="D126" s="2" t="s">
        <v>48</v>
      </c>
      <c r="F126" s="34">
        <v>1</v>
      </c>
      <c r="H126" s="34">
        <v>1</v>
      </c>
      <c r="J126" s="34">
        <v>1</v>
      </c>
      <c r="L126" s="34">
        <v>250</v>
      </c>
      <c r="N126" s="33" t="s">
        <v>49</v>
      </c>
      <c r="O126" s="34">
        <v>1</v>
      </c>
      <c r="R126" s="41"/>
      <c r="U126" s="27"/>
      <c r="W126" s="33" t="s">
        <v>48</v>
      </c>
      <c r="X126" s="27"/>
      <c r="Y126" s="33" t="s">
        <v>51</v>
      </c>
      <c r="Z126" s="32" t="str">
        <f t="shared" si="6"/>
        <v>-</v>
      </c>
      <c r="AA126" s="27"/>
      <c r="AB126" s="41"/>
      <c r="AC126" s="27"/>
      <c r="AG126" s="32" t="str">
        <f t="shared" si="7"/>
        <v>NO</v>
      </c>
      <c r="AH126" s="32" t="str">
        <f t="shared" si="7"/>
        <v>NO</v>
      </c>
      <c r="AI126" s="32" t="str">
        <f>IF(AW126="Hombre",departamentos!$A$2,IF(AW126="Mujer",departamentos!$A$3,IF(AW126="Cubrebocas",departamentos!$A$5,IF(AW126="Outlet",departamentos!$A$4,IF(AW126="Ugly Sweaters",departamentos!$A$6,"")))))</f>
        <v/>
      </c>
      <c r="AK126" s="37" t="str">
        <f>IF(AW126="Hombre",VLOOKUP(AL126,categorías!$G$47:$I$59,3,0),IF(AW126="Mujer",VLOOKUP(AL126,categorías!$O$47:$Q$59,3,0),IF(AW126="Outlet",VLOOKUP(AL126,categorías!$S$47:$U$62,3,0),IF(AW126="Cubrebocas",64,IF(AW126="Ugly Sweaters",65,"")))))</f>
        <v/>
      </c>
      <c r="AL126" s="17"/>
      <c r="AM126" s="38">
        <v>2000000</v>
      </c>
      <c r="AO126" s="34">
        <v>2.0000000000000001E-4</v>
      </c>
      <c r="AP126" s="32" t="s">
        <v>97</v>
      </c>
      <c r="AQ126" s="32" t="s">
        <v>98</v>
      </c>
      <c r="AW126" s="27"/>
    </row>
    <row r="127" spans="2:49" x14ac:dyDescent="0.3">
      <c r="B127" s="27"/>
      <c r="C127" s="2" t="s">
        <v>99</v>
      </c>
      <c r="D127" s="2" t="s">
        <v>48</v>
      </c>
      <c r="F127" s="34">
        <v>1</v>
      </c>
      <c r="H127" s="34">
        <v>1</v>
      </c>
      <c r="J127" s="34">
        <v>1</v>
      </c>
      <c r="L127" s="34">
        <v>250</v>
      </c>
      <c r="N127" s="33" t="s">
        <v>49</v>
      </c>
      <c r="O127" s="34">
        <v>1</v>
      </c>
      <c r="R127" s="41"/>
      <c r="U127" s="27"/>
      <c r="W127" s="33" t="s">
        <v>48</v>
      </c>
      <c r="X127" s="27"/>
      <c r="Y127" s="33" t="s">
        <v>51</v>
      </c>
      <c r="Z127" s="32" t="str">
        <f t="shared" si="6"/>
        <v>-</v>
      </c>
      <c r="AA127" s="27"/>
      <c r="AB127" s="41"/>
      <c r="AC127" s="27"/>
      <c r="AG127" s="32" t="str">
        <f t="shared" si="7"/>
        <v>NO</v>
      </c>
      <c r="AH127" s="32" t="str">
        <f t="shared" si="7"/>
        <v>NO</v>
      </c>
      <c r="AI127" s="32" t="str">
        <f>IF(AW127="Hombre",departamentos!$A$2,IF(AW127="Mujer",departamentos!$A$3,IF(AW127="Cubrebocas",departamentos!$A$5,IF(AW127="Outlet",departamentos!$A$4,IF(AW127="Ugly Sweaters",departamentos!$A$6,"")))))</f>
        <v/>
      </c>
      <c r="AK127" s="37" t="str">
        <f>IF(AW127="Hombre",VLOOKUP(AL127,categorías!$G$47:$I$59,3,0),IF(AW127="Mujer",VLOOKUP(AL127,categorías!$O$47:$Q$59,3,0),IF(AW127="Outlet",VLOOKUP(AL127,categorías!$S$47:$U$62,3,0),IF(AW127="Cubrebocas",64,IF(AW127="Ugly Sweaters",65,"")))))</f>
        <v/>
      </c>
      <c r="AL127" s="17"/>
      <c r="AM127" s="38">
        <v>2000000</v>
      </c>
      <c r="AO127" s="34">
        <v>2.0000000000000001E-4</v>
      </c>
      <c r="AP127" s="32" t="s">
        <v>97</v>
      </c>
      <c r="AQ127" s="32" t="s">
        <v>98</v>
      </c>
      <c r="AW127" s="27"/>
    </row>
    <row r="128" spans="2:49" x14ac:dyDescent="0.3">
      <c r="B128" s="27"/>
      <c r="C128" s="2" t="s">
        <v>99</v>
      </c>
      <c r="D128" s="2" t="s">
        <v>48</v>
      </c>
      <c r="F128" s="34">
        <v>1</v>
      </c>
      <c r="H128" s="34">
        <v>1</v>
      </c>
      <c r="J128" s="34">
        <v>1</v>
      </c>
      <c r="L128" s="34">
        <v>250</v>
      </c>
      <c r="N128" s="33" t="s">
        <v>49</v>
      </c>
      <c r="O128" s="34">
        <v>1</v>
      </c>
      <c r="R128" s="41"/>
      <c r="U128" s="27"/>
      <c r="W128" s="33" t="s">
        <v>48</v>
      </c>
      <c r="X128" s="27"/>
      <c r="Y128" s="33" t="s">
        <v>51</v>
      </c>
      <c r="Z128" s="32" t="str">
        <f t="shared" si="6"/>
        <v>-</v>
      </c>
      <c r="AA128" s="27"/>
      <c r="AB128" s="41"/>
      <c r="AC128" s="27"/>
      <c r="AG128" s="32" t="str">
        <f t="shared" si="7"/>
        <v>NO</v>
      </c>
      <c r="AH128" s="32" t="str">
        <f t="shared" si="7"/>
        <v>NO</v>
      </c>
      <c r="AI128" s="32" t="str">
        <f>IF(AW128="Hombre",departamentos!$A$2,IF(AW128="Mujer",departamentos!$A$3,IF(AW128="Cubrebocas",departamentos!$A$5,IF(AW128="Outlet",departamentos!$A$4,IF(AW128="Ugly Sweaters",departamentos!$A$6,"")))))</f>
        <v/>
      </c>
      <c r="AK128" s="37" t="str">
        <f>IF(AW128="Hombre",VLOOKUP(AL128,categorías!$G$47:$I$59,3,0),IF(AW128="Mujer",VLOOKUP(AL128,categorías!$O$47:$Q$59,3,0),IF(AW128="Outlet",VLOOKUP(AL128,categorías!$S$47:$U$62,3,0),IF(AW128="Cubrebocas",64,IF(AW128="Ugly Sweaters",65,"")))))</f>
        <v/>
      </c>
      <c r="AL128" s="17"/>
      <c r="AM128" s="38">
        <v>2000000</v>
      </c>
      <c r="AO128" s="34">
        <v>2.0000000000000001E-4</v>
      </c>
      <c r="AP128" s="32" t="s">
        <v>97</v>
      </c>
      <c r="AQ128" s="32" t="s">
        <v>98</v>
      </c>
      <c r="AW128" s="27"/>
    </row>
    <row r="129" spans="2:49" x14ac:dyDescent="0.3">
      <c r="B129" s="27"/>
      <c r="C129" s="2" t="s">
        <v>99</v>
      </c>
      <c r="D129" s="2" t="s">
        <v>48</v>
      </c>
      <c r="F129" s="34">
        <v>1</v>
      </c>
      <c r="H129" s="34">
        <v>1</v>
      </c>
      <c r="J129" s="34">
        <v>1</v>
      </c>
      <c r="L129" s="34">
        <v>250</v>
      </c>
      <c r="N129" s="33" t="s">
        <v>49</v>
      </c>
      <c r="O129" s="34">
        <v>1</v>
      </c>
      <c r="R129" s="41"/>
      <c r="U129" s="27"/>
      <c r="W129" s="33" t="s">
        <v>48</v>
      </c>
      <c r="X129" s="27"/>
      <c r="Y129" s="33" t="s">
        <v>51</v>
      </c>
      <c r="Z129" s="32" t="str">
        <f t="shared" si="6"/>
        <v>-</v>
      </c>
      <c r="AA129" s="27"/>
      <c r="AB129" s="41"/>
      <c r="AC129" s="27"/>
      <c r="AG129" s="32" t="str">
        <f t="shared" si="7"/>
        <v>NO</v>
      </c>
      <c r="AH129" s="32" t="str">
        <f t="shared" si="7"/>
        <v>NO</v>
      </c>
      <c r="AI129" s="32" t="str">
        <f>IF(AW129="Hombre",departamentos!$A$2,IF(AW129="Mujer",departamentos!$A$3,IF(AW129="Cubrebocas",departamentos!$A$5,IF(AW129="Outlet",departamentos!$A$4,IF(AW129="Ugly Sweaters",departamentos!$A$6,"")))))</f>
        <v/>
      </c>
      <c r="AK129" s="37" t="str">
        <f>IF(AW129="Hombre",VLOOKUP(AL129,categorías!$G$47:$I$59,3,0),IF(AW129="Mujer",VLOOKUP(AL129,categorías!$O$47:$Q$59,3,0),IF(AW129="Outlet",VLOOKUP(AL129,categorías!$S$47:$U$62,3,0),IF(AW129="Cubrebocas",64,IF(AW129="Ugly Sweaters",65,"")))))</f>
        <v/>
      </c>
      <c r="AL129" s="17"/>
      <c r="AM129" s="38">
        <v>2000000</v>
      </c>
      <c r="AO129" s="34">
        <v>2.0000000000000001E-4</v>
      </c>
      <c r="AP129" s="32" t="s">
        <v>97</v>
      </c>
      <c r="AQ129" s="32" t="s">
        <v>98</v>
      </c>
      <c r="AW129" s="27"/>
    </row>
    <row r="130" spans="2:49" x14ac:dyDescent="0.3">
      <c r="B130" s="27"/>
      <c r="C130" s="2" t="s">
        <v>99</v>
      </c>
      <c r="D130" s="2" t="s">
        <v>48</v>
      </c>
      <c r="F130" s="34">
        <v>1</v>
      </c>
      <c r="H130" s="34">
        <v>1</v>
      </c>
      <c r="J130" s="34">
        <v>1</v>
      </c>
      <c r="L130" s="34">
        <v>250</v>
      </c>
      <c r="N130" s="33" t="s">
        <v>49</v>
      </c>
      <c r="O130" s="34">
        <v>1</v>
      </c>
      <c r="R130" s="41"/>
      <c r="U130" s="27"/>
      <c r="W130" s="33" t="s">
        <v>48</v>
      </c>
      <c r="X130" s="27"/>
      <c r="Y130" s="33" t="s">
        <v>51</v>
      </c>
      <c r="Z130" s="32" t="str">
        <f t="shared" si="6"/>
        <v>-</v>
      </c>
      <c r="AA130" s="27"/>
      <c r="AB130" s="41"/>
      <c r="AC130" s="27"/>
      <c r="AG130" s="32" t="str">
        <f t="shared" si="7"/>
        <v>NO</v>
      </c>
      <c r="AH130" s="32" t="str">
        <f t="shared" si="7"/>
        <v>NO</v>
      </c>
      <c r="AI130" s="32" t="str">
        <f>IF(AW130="Hombre",departamentos!$A$2,IF(AW130="Mujer",departamentos!$A$3,IF(AW130="Cubrebocas",departamentos!$A$5,IF(AW130="Outlet",departamentos!$A$4,IF(AW130="Ugly Sweaters",departamentos!$A$6,"")))))</f>
        <v/>
      </c>
      <c r="AK130" s="37" t="str">
        <f>IF(AW130="Hombre",VLOOKUP(AL130,categorías!$G$47:$I$59,3,0),IF(AW130="Mujer",VLOOKUP(AL130,categorías!$O$47:$Q$59,3,0),IF(AW130="Outlet",VLOOKUP(AL130,categorías!$S$47:$U$62,3,0),IF(AW130="Cubrebocas",64,IF(AW130="Ugly Sweaters",65,"")))))</f>
        <v/>
      </c>
      <c r="AL130" s="17"/>
      <c r="AM130" s="38">
        <v>2000000</v>
      </c>
      <c r="AO130" s="34">
        <v>2.0000000000000001E-4</v>
      </c>
      <c r="AP130" s="32" t="s">
        <v>97</v>
      </c>
      <c r="AQ130" s="32" t="s">
        <v>98</v>
      </c>
      <c r="AW130" s="27"/>
    </row>
    <row r="131" spans="2:49" x14ac:dyDescent="0.3">
      <c r="B131" s="27"/>
      <c r="C131" s="2" t="s">
        <v>99</v>
      </c>
      <c r="D131" s="2" t="s">
        <v>48</v>
      </c>
      <c r="F131" s="34">
        <v>1</v>
      </c>
      <c r="H131" s="34">
        <v>1</v>
      </c>
      <c r="J131" s="34">
        <v>1</v>
      </c>
      <c r="L131" s="34">
        <v>250</v>
      </c>
      <c r="N131" s="33" t="s">
        <v>49</v>
      </c>
      <c r="O131" s="34">
        <v>1</v>
      </c>
      <c r="R131" s="41"/>
      <c r="U131" s="27"/>
      <c r="W131" s="33" t="s">
        <v>48</v>
      </c>
      <c r="X131" s="27"/>
      <c r="Y131" s="33" t="s">
        <v>51</v>
      </c>
      <c r="Z131" s="32" t="str">
        <f t="shared" si="6"/>
        <v>-</v>
      </c>
      <c r="AA131" s="27"/>
      <c r="AB131" s="41"/>
      <c r="AC131" s="27"/>
      <c r="AG131" s="32" t="str">
        <f t="shared" si="7"/>
        <v>NO</v>
      </c>
      <c r="AH131" s="32" t="str">
        <f t="shared" si="7"/>
        <v>NO</v>
      </c>
      <c r="AI131" s="32" t="str">
        <f>IF(AW131="Hombre",departamentos!$A$2,IF(AW131="Mujer",departamentos!$A$3,IF(AW131="Cubrebocas",departamentos!$A$5,IF(AW131="Outlet",departamentos!$A$4,IF(AW131="Ugly Sweaters",departamentos!$A$6,"")))))</f>
        <v/>
      </c>
      <c r="AK131" s="37" t="str">
        <f>IF(AW131="Hombre",VLOOKUP(AL131,categorías!$G$47:$I$59,3,0),IF(AW131="Mujer",VLOOKUP(AL131,categorías!$O$47:$Q$59,3,0),IF(AW131="Outlet",VLOOKUP(AL131,categorías!$S$47:$U$62,3,0),IF(AW131="Cubrebocas",64,IF(AW131="Ugly Sweaters",65,"")))))</f>
        <v/>
      </c>
      <c r="AM131" s="38">
        <v>2000000</v>
      </c>
      <c r="AO131" s="34">
        <v>2.0000000000000001E-4</v>
      </c>
      <c r="AP131" s="32" t="s">
        <v>97</v>
      </c>
      <c r="AQ131" s="32" t="s">
        <v>98</v>
      </c>
      <c r="AW131" s="27"/>
    </row>
    <row r="132" spans="2:49" x14ac:dyDescent="0.3">
      <c r="B132" s="27"/>
      <c r="C132" s="2" t="s">
        <v>99</v>
      </c>
      <c r="D132" s="2" t="s">
        <v>48</v>
      </c>
      <c r="F132" s="34">
        <v>1</v>
      </c>
      <c r="H132" s="34">
        <v>1</v>
      </c>
      <c r="J132" s="34">
        <v>1</v>
      </c>
      <c r="L132" s="34">
        <v>250</v>
      </c>
      <c r="N132" s="33" t="s">
        <v>49</v>
      </c>
      <c r="O132" s="34">
        <v>1</v>
      </c>
      <c r="R132" s="41"/>
      <c r="U132" s="27"/>
      <c r="W132" s="33" t="s">
        <v>48</v>
      </c>
      <c r="X132" s="27"/>
      <c r="Y132" s="33" t="s">
        <v>51</v>
      </c>
      <c r="Z132" s="32" t="str">
        <f t="shared" si="6"/>
        <v>-</v>
      </c>
      <c r="AA132" s="27"/>
      <c r="AB132" s="41"/>
      <c r="AC132" s="27"/>
      <c r="AG132" s="32" t="str">
        <f t="shared" si="7"/>
        <v>NO</v>
      </c>
      <c r="AH132" s="32" t="str">
        <f t="shared" si="7"/>
        <v>NO</v>
      </c>
      <c r="AI132" s="32" t="str">
        <f>IF(AW132="Hombre",departamentos!$A$2,IF(AW132="Mujer",departamentos!$A$3,IF(AW132="Cubrebocas",departamentos!$A$5,IF(AW132="Outlet",departamentos!$A$4,IF(AW132="Ugly Sweaters",departamentos!$A$6,"")))))</f>
        <v/>
      </c>
      <c r="AK132" s="37" t="str">
        <f>IF(AW132="Hombre",VLOOKUP(AL132,categorías!$G$47:$I$59,3,0),IF(AW132="Mujer",VLOOKUP(AL132,categorías!$O$47:$Q$59,3,0),IF(AW132="Outlet",VLOOKUP(AL132,categorías!$S$47:$U$62,3,0),IF(AW132="Cubrebocas",64,IF(AW132="Ugly Sweaters",65,"")))))</f>
        <v/>
      </c>
      <c r="AM132" s="38">
        <v>2000000</v>
      </c>
      <c r="AO132" s="34">
        <v>2.0000000000000001E-4</v>
      </c>
      <c r="AP132" s="32" t="s">
        <v>97</v>
      </c>
      <c r="AQ132" s="32" t="s">
        <v>98</v>
      </c>
      <c r="AW132" s="27"/>
    </row>
    <row r="133" spans="2:49" x14ac:dyDescent="0.3">
      <c r="B133" s="27"/>
      <c r="C133" s="2" t="s">
        <v>99</v>
      </c>
      <c r="D133" s="2" t="s">
        <v>48</v>
      </c>
      <c r="F133" s="34">
        <v>1</v>
      </c>
      <c r="H133" s="34">
        <v>1</v>
      </c>
      <c r="J133" s="34">
        <v>1</v>
      </c>
      <c r="L133" s="34">
        <v>250</v>
      </c>
      <c r="N133" s="33" t="s">
        <v>49</v>
      </c>
      <c r="O133" s="34">
        <v>1</v>
      </c>
      <c r="R133" s="41"/>
      <c r="U133" s="27"/>
      <c r="W133" s="33" t="s">
        <v>48</v>
      </c>
      <c r="X133" s="27"/>
      <c r="Y133" s="33" t="s">
        <v>51</v>
      </c>
      <c r="Z133" s="32" t="str">
        <f t="shared" ref="Z133" si="8">CONCATENATE(LOWER(SUBSTITUTE(B133," ","-")), LOWER(X133),"-",LOWER(AW133))</f>
        <v>-</v>
      </c>
      <c r="AA133" s="27"/>
      <c r="AB133" s="41"/>
      <c r="AC133" s="27"/>
      <c r="AG133" s="32" t="str">
        <f t="shared" si="7"/>
        <v>NO</v>
      </c>
      <c r="AH133" s="32" t="str">
        <f t="shared" si="7"/>
        <v>NO</v>
      </c>
      <c r="AI133" s="32" t="str">
        <f>IF(AW133="Hombre",departamentos!$A$2,IF(AW133="Mujer",departamentos!$A$3,IF(AW133="Cubrebocas",departamentos!$A$5,IF(AW133="Outlet",departamentos!$A$4,IF(AW133="Ugly Sweaters",departamentos!$A$6,"")))))</f>
        <v/>
      </c>
      <c r="AK133" s="37" t="str">
        <f>IF(AW133="Hombre",VLOOKUP(AL133,categorías!$G$47:$I$59,3,0),IF(AW133="Mujer",VLOOKUP(AL133,categorías!$O$47:$Q$59,3,0),IF(AW133="Outlet",VLOOKUP(AL133,categorías!$S$47:$U$62,3,0),IF(AW133="Cubrebocas",64,IF(AW133="Ugly Sweaters",65,"")))))</f>
        <v/>
      </c>
      <c r="AM133" s="38">
        <v>2000000</v>
      </c>
      <c r="AO133" s="34">
        <v>2.0000000000000001E-4</v>
      </c>
      <c r="AP133" s="32" t="s">
        <v>97</v>
      </c>
      <c r="AQ133" s="32" t="s">
        <v>98</v>
      </c>
      <c r="AW133" s="27"/>
    </row>
    <row r="134" spans="2:49" x14ac:dyDescent="0.3">
      <c r="B134" s="27"/>
      <c r="C134" s="2"/>
      <c r="D134" s="2"/>
      <c r="F134" s="3"/>
      <c r="H134" s="3"/>
      <c r="J134" s="3"/>
      <c r="N134" s="2"/>
      <c r="O134" s="3"/>
      <c r="R134" s="4"/>
      <c r="U134" s="27"/>
      <c r="W134" s="21"/>
      <c r="X134" s="27"/>
      <c r="Y134" s="21"/>
      <c r="AA134" s="27"/>
      <c r="AB134" s="4"/>
      <c r="AC134" s="27"/>
      <c r="AG134" s="22"/>
      <c r="AH134" s="22"/>
      <c r="AI134" s="32"/>
      <c r="AK134" s="37"/>
      <c r="AW134" s="27"/>
    </row>
    <row r="135" spans="2:49" x14ac:dyDescent="0.3">
      <c r="B135" s="27"/>
      <c r="C135" s="2"/>
      <c r="D135" s="2"/>
      <c r="F135" s="3"/>
      <c r="H135" s="3"/>
      <c r="J135" s="3"/>
      <c r="N135" s="2"/>
      <c r="O135" s="3"/>
      <c r="R135" s="4"/>
      <c r="U135" s="27"/>
      <c r="W135" s="21"/>
      <c r="X135" s="27"/>
      <c r="Y135" s="21"/>
      <c r="AA135" s="27"/>
      <c r="AB135" s="4"/>
      <c r="AC135" s="27"/>
      <c r="AG135" s="22"/>
      <c r="AH135" s="22"/>
      <c r="AI135" s="32"/>
      <c r="AK135" s="37"/>
      <c r="AL135" s="17"/>
      <c r="AW135" s="27"/>
    </row>
    <row r="136" spans="2:49" x14ac:dyDescent="0.3">
      <c r="B136" s="27"/>
      <c r="C136" s="2"/>
      <c r="D136" s="2"/>
      <c r="F136" s="3"/>
      <c r="H136" s="3"/>
      <c r="J136" s="3"/>
      <c r="N136" s="2"/>
      <c r="O136" s="3"/>
      <c r="R136" s="4"/>
      <c r="U136" s="27"/>
      <c r="W136" s="21"/>
      <c r="X136" s="27"/>
      <c r="Y136" s="21"/>
      <c r="AA136" s="27"/>
      <c r="AB136" s="4"/>
      <c r="AC136" s="27"/>
      <c r="AG136" s="22"/>
      <c r="AH136" s="22"/>
      <c r="AI136" s="32"/>
      <c r="AK136" s="37"/>
      <c r="AL136" s="17"/>
      <c r="AW136" s="27"/>
    </row>
    <row r="137" spans="2:49" x14ac:dyDescent="0.3">
      <c r="B137" s="27"/>
      <c r="C137" s="2"/>
      <c r="D137" s="2"/>
      <c r="F137" s="3"/>
      <c r="H137" s="3"/>
      <c r="J137" s="3"/>
      <c r="N137" s="2"/>
      <c r="O137" s="3"/>
      <c r="R137" s="4"/>
      <c r="U137" s="27"/>
      <c r="W137" s="21"/>
      <c r="X137" s="27"/>
      <c r="Y137" s="21"/>
      <c r="AA137" s="27"/>
      <c r="AB137" s="4"/>
      <c r="AC137" s="27"/>
      <c r="AG137" s="22"/>
      <c r="AH137" s="22"/>
      <c r="AI137" s="32"/>
      <c r="AK137" s="37"/>
      <c r="AL137" s="17"/>
      <c r="AW137" s="27"/>
    </row>
    <row r="138" spans="2:49" x14ac:dyDescent="0.3">
      <c r="B138" s="27"/>
      <c r="C138" s="2"/>
      <c r="D138" s="2"/>
      <c r="F138" s="3"/>
      <c r="H138" s="3"/>
      <c r="J138" s="3"/>
      <c r="N138" s="2"/>
      <c r="O138" s="3"/>
      <c r="R138" s="4"/>
      <c r="U138" s="27"/>
      <c r="W138" s="21"/>
      <c r="X138" s="27"/>
      <c r="Y138" s="21"/>
      <c r="AA138" s="27"/>
      <c r="AB138" s="4"/>
      <c r="AC138" s="27"/>
      <c r="AG138" s="22"/>
      <c r="AH138" s="22"/>
      <c r="AI138" s="32"/>
      <c r="AK138" s="37"/>
      <c r="AW138" s="27"/>
    </row>
    <row r="139" spans="2:49" x14ac:dyDescent="0.3">
      <c r="B139" s="27"/>
      <c r="C139" s="2"/>
      <c r="D139" s="2"/>
      <c r="F139" s="3"/>
      <c r="H139" s="3"/>
      <c r="J139" s="3"/>
      <c r="N139" s="2"/>
      <c r="O139" s="3"/>
      <c r="R139" s="4"/>
      <c r="U139" s="27"/>
      <c r="W139" s="21"/>
      <c r="X139" s="27"/>
      <c r="Y139" s="21"/>
      <c r="AA139" s="27"/>
      <c r="AB139" s="4"/>
      <c r="AC139" s="27"/>
      <c r="AG139" s="22"/>
      <c r="AH139" s="22"/>
      <c r="AI139" s="32"/>
      <c r="AK139" s="37"/>
      <c r="AW139" s="27"/>
    </row>
    <row r="140" spans="2:49" x14ac:dyDescent="0.3">
      <c r="B140" s="27"/>
      <c r="C140" s="2"/>
      <c r="D140" s="2"/>
      <c r="F140" s="3"/>
      <c r="H140" s="3"/>
      <c r="J140" s="3"/>
      <c r="N140" s="2"/>
      <c r="O140" s="3"/>
      <c r="R140" s="4"/>
      <c r="U140" s="27"/>
      <c r="W140" s="21"/>
      <c r="X140" s="27"/>
      <c r="Y140" s="21"/>
      <c r="AA140" s="27"/>
      <c r="AB140" s="4"/>
      <c r="AC140" s="27"/>
      <c r="AG140" s="22"/>
      <c r="AH140" s="22"/>
      <c r="AI140" s="32"/>
      <c r="AK140" s="37"/>
      <c r="AW140" s="27"/>
    </row>
    <row r="141" spans="2:49" x14ac:dyDescent="0.3">
      <c r="B141" s="27"/>
      <c r="C141" s="2"/>
      <c r="D141" s="2"/>
      <c r="F141" s="3"/>
      <c r="H141" s="3"/>
      <c r="J141" s="3"/>
      <c r="N141" s="2"/>
      <c r="O141" s="3"/>
      <c r="R141" s="4"/>
      <c r="U141" s="27"/>
      <c r="W141" s="21"/>
      <c r="X141" s="27"/>
      <c r="Y141" s="21"/>
      <c r="AA141" s="27"/>
      <c r="AB141" s="4"/>
      <c r="AC141" s="27"/>
      <c r="AG141" s="22"/>
      <c r="AH141" s="22"/>
      <c r="AI141" s="32"/>
      <c r="AK141" s="37"/>
      <c r="AW141" s="27"/>
    </row>
    <row r="142" spans="2:49" x14ac:dyDescent="0.3">
      <c r="B142" s="27"/>
      <c r="C142" s="2"/>
      <c r="D142" s="2"/>
      <c r="F142" s="3"/>
      <c r="H142" s="3"/>
      <c r="J142" s="3"/>
      <c r="N142" s="2"/>
      <c r="O142" s="3"/>
      <c r="R142" s="4"/>
      <c r="U142" s="27"/>
      <c r="W142" s="21"/>
      <c r="X142" s="27"/>
      <c r="Y142" s="21"/>
      <c r="AA142" s="27"/>
      <c r="AB142" s="4"/>
      <c r="AC142" s="27"/>
      <c r="AG142" s="22"/>
      <c r="AH142" s="22"/>
      <c r="AI142" s="32"/>
      <c r="AK142" s="37"/>
      <c r="AW142" s="27"/>
    </row>
    <row r="143" spans="2:49" x14ac:dyDescent="0.3">
      <c r="B143" s="27"/>
      <c r="C143" s="2"/>
      <c r="D143" s="2"/>
      <c r="F143" s="3"/>
      <c r="H143" s="3"/>
      <c r="J143" s="3"/>
      <c r="N143" s="2"/>
      <c r="O143" s="3"/>
      <c r="R143" s="4"/>
      <c r="U143" s="27"/>
      <c r="W143" s="21"/>
      <c r="X143" s="27"/>
      <c r="Y143" s="21"/>
      <c r="AA143" s="27"/>
      <c r="AB143" s="4"/>
      <c r="AC143" s="27"/>
      <c r="AG143" s="22"/>
      <c r="AH143" s="22"/>
      <c r="AI143" s="32"/>
      <c r="AK143" s="37"/>
      <c r="AW143" s="27"/>
    </row>
    <row r="144" spans="2:49" x14ac:dyDescent="0.3">
      <c r="B144" s="27"/>
      <c r="C144" s="2"/>
      <c r="D144" s="2"/>
      <c r="F144" s="3"/>
      <c r="H144" s="3"/>
      <c r="J144" s="3"/>
      <c r="N144" s="2"/>
      <c r="O144" s="3"/>
      <c r="R144" s="4"/>
      <c r="U144" s="27"/>
      <c r="W144" s="21"/>
      <c r="X144" s="27"/>
      <c r="Y144" s="21"/>
      <c r="AA144" s="27"/>
      <c r="AB144" s="4"/>
      <c r="AC144" s="27"/>
      <c r="AG144" s="22"/>
      <c r="AH144" s="22"/>
      <c r="AI144" s="32"/>
      <c r="AK144" s="37"/>
      <c r="AW144" s="27"/>
    </row>
    <row r="145" spans="2:49" x14ac:dyDescent="0.3">
      <c r="B145" s="27"/>
      <c r="C145" s="2"/>
      <c r="D145" s="2"/>
      <c r="F145" s="3"/>
      <c r="H145" s="3"/>
      <c r="J145" s="3"/>
      <c r="N145" s="2"/>
      <c r="O145" s="3"/>
      <c r="R145" s="4"/>
      <c r="U145" s="27"/>
      <c r="W145" s="21"/>
      <c r="X145" s="27"/>
      <c r="Y145" s="21"/>
      <c r="AA145" s="27"/>
      <c r="AB145" s="4"/>
      <c r="AC145" s="27"/>
      <c r="AG145" s="22"/>
      <c r="AH145" s="22"/>
      <c r="AI145" s="32"/>
      <c r="AK145" s="37"/>
      <c r="AW145" s="27"/>
    </row>
    <row r="146" spans="2:49" x14ac:dyDescent="0.3">
      <c r="B146" s="27"/>
      <c r="C146" s="2"/>
      <c r="D146" s="2"/>
      <c r="F146" s="3"/>
      <c r="H146" s="3"/>
      <c r="J146" s="3"/>
      <c r="N146" s="2"/>
      <c r="O146" s="3"/>
      <c r="R146" s="4"/>
      <c r="U146" s="27"/>
      <c r="W146" s="21"/>
      <c r="X146" s="27"/>
      <c r="Y146" s="21"/>
      <c r="AA146" s="27"/>
      <c r="AB146" s="4"/>
      <c r="AC146" s="27"/>
      <c r="AG146" s="22"/>
      <c r="AH146" s="22"/>
      <c r="AI146" s="32"/>
      <c r="AK146" s="37"/>
      <c r="AW146" s="27"/>
    </row>
    <row r="147" spans="2:49" x14ac:dyDescent="0.3">
      <c r="B147" s="27"/>
      <c r="C147" s="2"/>
      <c r="D147" s="2"/>
      <c r="F147" s="3"/>
      <c r="H147" s="3"/>
      <c r="J147" s="3"/>
      <c r="N147" s="2"/>
      <c r="O147" s="3"/>
      <c r="R147" s="4"/>
      <c r="U147" s="27"/>
      <c r="W147" s="21"/>
      <c r="X147" s="27"/>
      <c r="Y147" s="21"/>
      <c r="AA147" s="27"/>
      <c r="AB147" s="4"/>
      <c r="AC147" s="27"/>
      <c r="AG147" s="22"/>
      <c r="AH147" s="22"/>
      <c r="AI147" s="32"/>
      <c r="AK147" s="37"/>
      <c r="AW147" s="27"/>
    </row>
    <row r="148" spans="2:49" x14ac:dyDescent="0.3">
      <c r="B148" s="27"/>
      <c r="C148" s="2"/>
      <c r="D148" s="2"/>
      <c r="F148" s="3"/>
      <c r="H148" s="3"/>
      <c r="J148" s="3"/>
      <c r="N148" s="2"/>
      <c r="O148" s="3"/>
      <c r="R148" s="4"/>
      <c r="U148" s="27"/>
      <c r="W148" s="21"/>
      <c r="X148" s="27"/>
      <c r="Y148" s="21"/>
      <c r="AA148" s="27"/>
      <c r="AB148" s="4"/>
      <c r="AC148" s="27"/>
      <c r="AG148" s="22"/>
      <c r="AH148" s="22"/>
      <c r="AI148" s="32"/>
      <c r="AK148" s="37"/>
      <c r="AW148" s="27"/>
    </row>
    <row r="149" spans="2:49" x14ac:dyDescent="0.3">
      <c r="B149" s="27"/>
      <c r="C149" s="2"/>
      <c r="D149" s="2"/>
      <c r="F149" s="3"/>
      <c r="H149" s="3"/>
      <c r="J149" s="3"/>
      <c r="N149" s="2"/>
      <c r="O149" s="3"/>
      <c r="R149" s="4"/>
      <c r="U149" s="27"/>
      <c r="W149" s="21"/>
      <c r="X149" s="27"/>
      <c r="Y149" s="21"/>
      <c r="AA149" s="27"/>
      <c r="AB149" s="4"/>
      <c r="AC149" s="27"/>
      <c r="AG149" s="22"/>
      <c r="AH149" s="22"/>
      <c r="AI149" s="32"/>
      <c r="AK149" s="37"/>
      <c r="AW149" s="27"/>
    </row>
    <row r="150" spans="2:49" x14ac:dyDescent="0.3">
      <c r="B150" s="28"/>
      <c r="C150" s="2"/>
      <c r="D150" s="2"/>
      <c r="F150" s="3"/>
      <c r="H150" s="3"/>
      <c r="J150" s="3"/>
      <c r="N150" s="2"/>
      <c r="O150" s="3"/>
      <c r="P150" s="29"/>
      <c r="R150" s="4"/>
      <c r="U150" s="28"/>
      <c r="W150" s="21"/>
      <c r="X150" s="28"/>
      <c r="Y150" s="21"/>
      <c r="AA150" s="28"/>
      <c r="AB150" s="4"/>
      <c r="AC150" s="28"/>
      <c r="AG150" s="22"/>
      <c r="AH150" s="22"/>
      <c r="AI150" s="32"/>
      <c r="AK150" s="37"/>
      <c r="AW150" s="28"/>
    </row>
    <row r="151" spans="2:49" x14ac:dyDescent="0.3">
      <c r="B151" s="27"/>
      <c r="C151" s="2"/>
      <c r="D151" s="2"/>
      <c r="F151" s="3"/>
      <c r="H151" s="3"/>
      <c r="J151" s="3"/>
      <c r="N151" s="2"/>
      <c r="O151" s="3"/>
      <c r="R151" s="4"/>
      <c r="U151" s="27"/>
      <c r="W151" s="21"/>
      <c r="X151" s="27"/>
      <c r="Y151" s="21"/>
      <c r="AA151" s="27"/>
      <c r="AB151" s="4"/>
      <c r="AC151" s="27"/>
      <c r="AG151" s="22"/>
      <c r="AH151" s="22"/>
      <c r="AI151" s="32"/>
      <c r="AK151" s="37"/>
      <c r="AW151" s="27"/>
    </row>
    <row r="152" spans="2:49" x14ac:dyDescent="0.3">
      <c r="B152" s="27"/>
      <c r="C152" s="2"/>
      <c r="D152" s="2"/>
      <c r="F152" s="3"/>
      <c r="H152" s="3"/>
      <c r="J152" s="3"/>
      <c r="N152" s="2"/>
      <c r="O152" s="3"/>
      <c r="R152" s="4"/>
      <c r="U152" s="27"/>
      <c r="W152" s="21"/>
      <c r="X152" s="27"/>
      <c r="Y152" s="21"/>
      <c r="AA152" s="27"/>
      <c r="AB152" s="4"/>
      <c r="AC152" s="27"/>
      <c r="AG152" s="22"/>
      <c r="AH152" s="22"/>
      <c r="AI152" s="32"/>
      <c r="AK152" s="37"/>
      <c r="AW152" s="27"/>
    </row>
    <row r="153" spans="2:49" x14ac:dyDescent="0.3">
      <c r="B153" s="27"/>
      <c r="C153" s="2"/>
      <c r="D153" s="2"/>
      <c r="F153" s="3"/>
      <c r="H153" s="3"/>
      <c r="J153" s="3"/>
      <c r="N153" s="2"/>
      <c r="O153" s="3"/>
      <c r="R153" s="4"/>
      <c r="U153" s="27"/>
      <c r="W153" s="21"/>
      <c r="X153" s="27"/>
      <c r="Y153" s="21"/>
      <c r="AA153" s="27"/>
      <c r="AB153" s="4"/>
      <c r="AC153" s="27"/>
      <c r="AG153" s="22"/>
      <c r="AH153" s="22"/>
      <c r="AI153" s="32"/>
      <c r="AK153" s="37"/>
      <c r="AW153" s="27"/>
    </row>
    <row r="154" spans="2:49" x14ac:dyDescent="0.3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21"/>
      <c r="X154" s="20"/>
      <c r="Y154" s="21"/>
      <c r="Z154" s="22"/>
      <c r="AA154" s="20"/>
      <c r="AB154" s="4"/>
      <c r="AC154" s="20"/>
      <c r="AD154" s="22"/>
      <c r="AE154" s="22"/>
      <c r="AG154" s="22"/>
      <c r="AH154" s="22"/>
      <c r="AI154" s="22"/>
      <c r="AK154" s="22"/>
      <c r="AL154" s="20"/>
      <c r="AM154" s="23"/>
      <c r="AO154" s="24"/>
      <c r="AP154" s="25"/>
      <c r="AQ154" s="25"/>
      <c r="AW154" s="20"/>
    </row>
    <row r="155" spans="2:49" x14ac:dyDescent="0.3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21"/>
      <c r="X155" s="20"/>
      <c r="Y155" s="21"/>
      <c r="Z155" s="22"/>
      <c r="AA155" s="20"/>
      <c r="AB155" s="4"/>
      <c r="AC155" s="20"/>
      <c r="AD155" s="22"/>
      <c r="AE155" s="22"/>
      <c r="AG155" s="22"/>
      <c r="AH155" s="22"/>
      <c r="AI155" s="22"/>
      <c r="AK155" s="22"/>
      <c r="AL155" s="20"/>
      <c r="AM155" s="23"/>
      <c r="AO155" s="24"/>
      <c r="AP155" s="25"/>
      <c r="AQ155" s="25"/>
      <c r="AW155" s="20"/>
    </row>
    <row r="156" spans="2:49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  <c r="AW156" s="20"/>
    </row>
    <row r="157" spans="2:49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  <c r="AW157" s="20"/>
    </row>
    <row r="158" spans="2:49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  <c r="AW158" s="20"/>
    </row>
    <row r="159" spans="2:49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  <c r="AW159" s="20"/>
    </row>
    <row r="160" spans="2:49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  <c r="AW160" s="20"/>
    </row>
    <row r="161" spans="2:49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  <c r="AW161" s="20"/>
    </row>
    <row r="162" spans="2:49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  <c r="AW162" s="20"/>
    </row>
    <row r="163" spans="2:49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  <c r="AW163" s="20"/>
    </row>
    <row r="164" spans="2:49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  <c r="AW164" s="20"/>
    </row>
    <row r="165" spans="2:49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  <c r="AW165" s="20"/>
    </row>
    <row r="166" spans="2:49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  <c r="AW166" s="20"/>
    </row>
    <row r="167" spans="2:49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  <c r="AW167" s="20"/>
    </row>
    <row r="168" spans="2:49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  <c r="AW168" s="20"/>
    </row>
    <row r="169" spans="2:49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  <c r="AW169" s="20"/>
    </row>
    <row r="170" spans="2:49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  <c r="AW170" s="20"/>
    </row>
    <row r="171" spans="2:49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  <c r="AW171" s="20"/>
    </row>
    <row r="172" spans="2:49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  <c r="AW172" s="20"/>
    </row>
    <row r="173" spans="2:49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  <c r="AW173" s="20"/>
    </row>
    <row r="174" spans="2:49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  <c r="AW174" s="20"/>
    </row>
    <row r="175" spans="2:49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  <c r="AW175" s="20"/>
    </row>
    <row r="176" spans="2:49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  <c r="AW176" s="20"/>
    </row>
    <row r="177" spans="2:49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  <c r="AW177" s="20"/>
    </row>
    <row r="178" spans="2:49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  <c r="AW178" s="20"/>
    </row>
    <row r="179" spans="2:49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  <c r="AW179" s="20"/>
    </row>
    <row r="180" spans="2:49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  <c r="AW180" s="20"/>
    </row>
    <row r="181" spans="2:49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  <c r="AW181" s="20"/>
    </row>
    <row r="182" spans="2:49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  <c r="AW182" s="20"/>
    </row>
    <row r="183" spans="2:49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  <c r="AW183" s="20"/>
    </row>
    <row r="184" spans="2:49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  <c r="AW184" s="20"/>
    </row>
    <row r="185" spans="2:49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  <c r="AW185" s="20"/>
    </row>
    <row r="186" spans="2:49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  <c r="AW186" s="20"/>
    </row>
    <row r="187" spans="2:49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  <c r="AW187" s="20"/>
    </row>
    <row r="188" spans="2:49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  <c r="AW188" s="20"/>
    </row>
    <row r="189" spans="2:49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  <c r="AW189" s="20"/>
    </row>
    <row r="190" spans="2:49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  <c r="AW190" s="20"/>
    </row>
    <row r="191" spans="2:49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  <c r="AW191" s="20"/>
    </row>
    <row r="192" spans="2:49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  <c r="AW192" s="20"/>
    </row>
    <row r="193" spans="2:49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  <c r="AW193" s="20"/>
    </row>
    <row r="194" spans="2:49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  <c r="AW194" s="20"/>
    </row>
    <row r="195" spans="2:49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  <c r="AW195" s="20"/>
    </row>
    <row r="196" spans="2:49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  <c r="AW196" s="20"/>
    </row>
    <row r="197" spans="2:49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  <c r="AW197" s="20"/>
    </row>
    <row r="198" spans="2:49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  <c r="AW198" s="20"/>
    </row>
    <row r="199" spans="2:49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  <c r="AW199" s="20"/>
    </row>
    <row r="200" spans="2:49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  <c r="AW200" s="20"/>
    </row>
    <row r="201" spans="2:49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  <c r="AW201" s="20"/>
    </row>
    <row r="202" spans="2:49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  <c r="AW202" s="20"/>
    </row>
    <row r="203" spans="2:49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  <c r="AW203" s="20"/>
    </row>
    <row r="204" spans="2:49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  <c r="AW204" s="20"/>
    </row>
    <row r="205" spans="2:49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  <c r="AW205" s="20"/>
    </row>
    <row r="206" spans="2:49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  <c r="AW206" s="20"/>
    </row>
    <row r="207" spans="2:49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  <c r="AW207" s="20"/>
    </row>
    <row r="208" spans="2:49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  <c r="AW208" s="20"/>
    </row>
    <row r="209" spans="2:49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  <c r="AW209" s="20"/>
    </row>
    <row r="210" spans="2:49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  <c r="AW210" s="20"/>
    </row>
    <row r="211" spans="2:49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  <c r="AW211" s="20"/>
    </row>
    <row r="212" spans="2:49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  <c r="AW212" s="20"/>
    </row>
    <row r="213" spans="2:49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  <c r="AW213" s="20"/>
    </row>
    <row r="214" spans="2:49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  <c r="AW214" s="20"/>
    </row>
    <row r="215" spans="2:49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  <c r="AW215" s="20"/>
    </row>
    <row r="216" spans="2:49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  <c r="AW216" s="20"/>
    </row>
    <row r="217" spans="2:49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  <c r="AW217" s="20"/>
    </row>
    <row r="218" spans="2:49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  <c r="AW218" s="20"/>
    </row>
    <row r="219" spans="2:49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  <c r="AW219" s="20"/>
    </row>
    <row r="220" spans="2:49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  <c r="AW220" s="20"/>
    </row>
    <row r="221" spans="2:49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  <c r="AW221" s="20"/>
    </row>
    <row r="222" spans="2:49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  <c r="AW222" s="20"/>
    </row>
    <row r="223" spans="2:49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  <c r="AW223" s="20"/>
    </row>
    <row r="224" spans="2:49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  <c r="AW224" s="20"/>
    </row>
    <row r="225" spans="2:49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  <c r="AW225" s="20"/>
    </row>
    <row r="226" spans="2:49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  <c r="AW226" s="20"/>
    </row>
    <row r="227" spans="2:49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  <c r="AW227" s="20"/>
    </row>
    <row r="228" spans="2:49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  <c r="AW228" s="20"/>
    </row>
    <row r="229" spans="2:49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  <c r="AW229" s="20"/>
    </row>
    <row r="230" spans="2:49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  <c r="AW230" s="20"/>
    </row>
    <row r="231" spans="2:49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  <c r="AW231" s="20"/>
    </row>
    <row r="232" spans="2:49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  <c r="AW232" s="20"/>
    </row>
    <row r="233" spans="2:49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  <c r="AW233" s="20"/>
    </row>
    <row r="234" spans="2:49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  <c r="AW234" s="20"/>
    </row>
    <row r="235" spans="2:49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  <c r="AW235" s="20"/>
    </row>
    <row r="236" spans="2:49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  <c r="AW236" s="20"/>
    </row>
    <row r="237" spans="2:49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  <c r="AW237" s="20"/>
    </row>
    <row r="238" spans="2:49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  <c r="AW238" s="20"/>
    </row>
    <row r="239" spans="2:49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  <c r="AW239" s="20"/>
    </row>
    <row r="240" spans="2:49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  <c r="AW240" s="20"/>
    </row>
    <row r="241" spans="2:49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  <c r="AW241" s="20"/>
    </row>
    <row r="242" spans="2:49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  <c r="AW242" s="20"/>
    </row>
    <row r="243" spans="2:49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  <c r="AW243" s="20"/>
    </row>
    <row r="244" spans="2:49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  <c r="AW244" s="20"/>
    </row>
    <row r="245" spans="2:49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  <c r="AW245" s="20"/>
    </row>
    <row r="246" spans="2:49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  <c r="AW246" s="20"/>
    </row>
    <row r="247" spans="2:49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  <c r="AW247" s="20"/>
    </row>
    <row r="248" spans="2:49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  <c r="AW248" s="20"/>
    </row>
    <row r="249" spans="2:49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  <c r="AW249" s="20"/>
    </row>
    <row r="250" spans="2:49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  <c r="AW250" s="20"/>
    </row>
    <row r="251" spans="2:49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  <c r="AW251" s="20"/>
    </row>
    <row r="252" spans="2:49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  <c r="AW252" s="20"/>
    </row>
    <row r="253" spans="2:49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  <c r="AW253" s="20"/>
    </row>
    <row r="254" spans="2:49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  <c r="AW254" s="20"/>
    </row>
    <row r="255" spans="2:49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  <c r="AW255" s="20"/>
    </row>
    <row r="256" spans="2:49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  <c r="AW256" s="20"/>
    </row>
    <row r="257" spans="2:49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  <c r="AW257" s="20"/>
    </row>
    <row r="258" spans="2:49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  <c r="AW258" s="20"/>
    </row>
    <row r="259" spans="2:49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  <c r="AW259" s="20"/>
    </row>
    <row r="260" spans="2:49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  <c r="AW260" s="20"/>
    </row>
    <row r="261" spans="2:49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  <c r="AW261" s="20"/>
    </row>
    <row r="262" spans="2:49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  <c r="AW262" s="20"/>
    </row>
    <row r="263" spans="2:49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  <c r="AW263" s="20"/>
    </row>
    <row r="264" spans="2:49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  <c r="AW264" s="20"/>
    </row>
    <row r="265" spans="2:49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  <c r="AW265" s="20"/>
    </row>
    <row r="266" spans="2:49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  <c r="AW266" s="20"/>
    </row>
    <row r="267" spans="2:49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  <c r="AW267" s="20"/>
    </row>
    <row r="268" spans="2:49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20"/>
      <c r="AM268" s="23"/>
      <c r="AO268" s="24"/>
      <c r="AP268" s="25"/>
      <c r="AQ268" s="25"/>
      <c r="AW268" s="20"/>
    </row>
    <row r="269" spans="2:49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  <c r="AW269" s="20"/>
    </row>
    <row r="270" spans="2:49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  <c r="AW270" s="20"/>
    </row>
    <row r="271" spans="2:49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  <c r="AW271" s="20"/>
    </row>
    <row r="272" spans="2:49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  <c r="AW272" s="20"/>
    </row>
    <row r="273" spans="2:49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  <c r="AW273" s="20"/>
    </row>
    <row r="274" spans="2:49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  <c r="AW274" s="20"/>
    </row>
    <row r="275" spans="2:49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  <c r="AW275" s="20"/>
    </row>
    <row r="276" spans="2:49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  <c r="AW276" s="20"/>
    </row>
    <row r="277" spans="2:49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  <c r="AW277" s="20"/>
    </row>
    <row r="278" spans="2:49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  <c r="AW278" s="20"/>
    </row>
    <row r="279" spans="2:49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  <c r="AW279" s="20"/>
    </row>
    <row r="280" spans="2:49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  <c r="AW280" s="20"/>
    </row>
    <row r="281" spans="2:49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  <c r="AW281" s="20"/>
    </row>
    <row r="282" spans="2:49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  <c r="AW282" s="20"/>
    </row>
    <row r="283" spans="2:49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  <c r="AW283" s="20"/>
    </row>
    <row r="284" spans="2:49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  <c r="AW284" s="20"/>
    </row>
    <row r="285" spans="2:49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  <c r="AW285" s="20"/>
    </row>
    <row r="286" spans="2:49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  <c r="AW286" s="20"/>
    </row>
    <row r="287" spans="2:49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  <c r="AW287" s="20"/>
    </row>
    <row r="288" spans="2:49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  <c r="AW288" s="20"/>
    </row>
    <row r="289" spans="2:49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  <c r="AW289" s="20"/>
    </row>
    <row r="290" spans="2:49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  <c r="AW290" s="20"/>
    </row>
    <row r="291" spans="2:49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  <c r="AW291" s="20"/>
    </row>
    <row r="292" spans="2:49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  <c r="AW292" s="20"/>
    </row>
    <row r="293" spans="2:49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  <c r="AW293" s="20"/>
    </row>
    <row r="294" spans="2:49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  <c r="AW294" s="20"/>
    </row>
    <row r="295" spans="2:49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  <c r="AW295" s="20"/>
    </row>
    <row r="296" spans="2:49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  <c r="AW296" s="20"/>
    </row>
    <row r="297" spans="2:49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  <c r="AW297" s="20"/>
    </row>
    <row r="298" spans="2:49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  <c r="AW298" s="20"/>
    </row>
    <row r="299" spans="2:49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  <c r="AW299" s="20"/>
    </row>
    <row r="300" spans="2:49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  <c r="AW300" s="20"/>
    </row>
    <row r="301" spans="2:49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  <c r="AW301" s="20"/>
    </row>
    <row r="302" spans="2:49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  <c r="AW302" s="20"/>
    </row>
    <row r="303" spans="2:49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  <c r="AW303" s="20"/>
    </row>
    <row r="304" spans="2:49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  <c r="AW304" s="20"/>
    </row>
    <row r="305" spans="2:49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  <c r="AW305" s="20"/>
    </row>
    <row r="306" spans="2:49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  <c r="AW306" s="20"/>
    </row>
    <row r="307" spans="2:49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  <c r="AW307" s="20"/>
    </row>
    <row r="308" spans="2:49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  <c r="AW308" s="20"/>
    </row>
    <row r="309" spans="2:49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  <c r="AW309" s="20"/>
    </row>
    <row r="310" spans="2:49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  <c r="AW310" s="20"/>
    </row>
    <row r="311" spans="2:49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  <c r="AW311" s="20"/>
    </row>
    <row r="312" spans="2:49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  <c r="AW312" s="20"/>
    </row>
    <row r="313" spans="2:49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  <c r="AW313" s="20"/>
    </row>
    <row r="314" spans="2:49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  <c r="AW314" s="20"/>
    </row>
    <row r="315" spans="2:49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  <c r="AW315" s="20"/>
    </row>
    <row r="316" spans="2:49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  <c r="AW316" s="20"/>
    </row>
    <row r="317" spans="2:49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  <c r="AW317" s="20"/>
    </row>
    <row r="318" spans="2:49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  <c r="AW318" s="20"/>
    </row>
    <row r="319" spans="2:49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  <c r="AW319" s="20"/>
    </row>
    <row r="320" spans="2:49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  <c r="AW320" s="20"/>
    </row>
    <row r="321" spans="2:49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  <c r="AW321" s="20"/>
    </row>
    <row r="322" spans="2:49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  <c r="AW322" s="20"/>
    </row>
    <row r="323" spans="2:49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  <c r="AW323" s="20"/>
    </row>
    <row r="324" spans="2:49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  <c r="AW324" s="20"/>
    </row>
    <row r="325" spans="2:49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  <c r="AW325" s="20"/>
    </row>
    <row r="326" spans="2:49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  <c r="AW326" s="20"/>
    </row>
    <row r="327" spans="2:49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  <c r="AW327" s="20"/>
    </row>
    <row r="328" spans="2:49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  <c r="AW328" s="20"/>
    </row>
    <row r="329" spans="2:49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  <c r="AW329" s="20"/>
    </row>
    <row r="330" spans="2:49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  <c r="AW330" s="20"/>
    </row>
    <row r="331" spans="2:49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  <c r="AW331" s="20"/>
    </row>
    <row r="332" spans="2:49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  <c r="AW332" s="20"/>
    </row>
    <row r="333" spans="2:49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  <c r="AW333" s="20"/>
    </row>
    <row r="334" spans="2:49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  <c r="AW334" s="20"/>
    </row>
    <row r="335" spans="2:49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  <c r="AW335" s="20"/>
    </row>
    <row r="336" spans="2:49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  <c r="AW336" s="20"/>
    </row>
    <row r="337" spans="2:49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  <c r="AW337" s="20"/>
    </row>
    <row r="338" spans="2:49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  <c r="AW338" s="20"/>
    </row>
    <row r="339" spans="2:49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  <c r="AW339" s="20"/>
    </row>
    <row r="340" spans="2:49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  <c r="AW340" s="20"/>
    </row>
    <row r="341" spans="2:49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  <c r="AW341" s="20"/>
    </row>
    <row r="342" spans="2:49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  <c r="AW342" s="20"/>
    </row>
    <row r="343" spans="2:49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  <c r="AW343" s="20"/>
    </row>
    <row r="344" spans="2:49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  <c r="AW344" s="20"/>
    </row>
    <row r="345" spans="2:49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  <c r="AW345" s="20"/>
    </row>
    <row r="346" spans="2:49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  <c r="AW346" s="20"/>
    </row>
    <row r="347" spans="2:49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  <c r="AW347" s="20"/>
    </row>
    <row r="348" spans="2:49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  <c r="AW348" s="20"/>
    </row>
    <row r="349" spans="2:49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  <c r="AW349" s="20"/>
    </row>
    <row r="350" spans="2:49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  <c r="AW350" s="20"/>
    </row>
    <row r="351" spans="2:49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  <c r="AW351" s="20"/>
    </row>
    <row r="352" spans="2:49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  <c r="AW352" s="20"/>
    </row>
    <row r="353" spans="2:49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  <c r="AW353" s="20"/>
    </row>
    <row r="354" spans="2:49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  <c r="AW354" s="20"/>
    </row>
    <row r="355" spans="2:49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  <c r="AW355" s="20"/>
    </row>
    <row r="356" spans="2:49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  <c r="AW356" s="20"/>
    </row>
    <row r="357" spans="2:49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  <c r="AW357" s="20"/>
    </row>
    <row r="358" spans="2:49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  <c r="AW358" s="20"/>
    </row>
    <row r="359" spans="2:49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  <c r="AW359" s="20"/>
    </row>
    <row r="360" spans="2:49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  <c r="AW360" s="20"/>
    </row>
    <row r="361" spans="2:49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  <c r="AW361" s="20"/>
    </row>
    <row r="362" spans="2:49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  <c r="AW362" s="20"/>
    </row>
    <row r="363" spans="2:49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  <c r="AW363" s="20"/>
    </row>
    <row r="364" spans="2:49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  <c r="AW364" s="20"/>
    </row>
    <row r="365" spans="2:49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  <c r="AW365" s="20"/>
    </row>
    <row r="366" spans="2:49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  <c r="AW366" s="20"/>
    </row>
    <row r="367" spans="2:49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  <c r="AW367" s="20"/>
    </row>
    <row r="368" spans="2:49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  <c r="AW368" s="20"/>
    </row>
    <row r="369" spans="2:49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  <c r="AW369" s="20"/>
    </row>
    <row r="370" spans="2:49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  <c r="AW370" s="20"/>
    </row>
    <row r="371" spans="2:49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  <c r="AW371" s="20"/>
    </row>
    <row r="372" spans="2:49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  <c r="AW372" s="20"/>
    </row>
    <row r="373" spans="2:49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  <c r="AW373" s="20"/>
    </row>
    <row r="374" spans="2:49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  <c r="AW374" s="20"/>
    </row>
    <row r="375" spans="2:49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  <c r="AW375" s="20"/>
    </row>
    <row r="376" spans="2:49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  <c r="AW376" s="20"/>
    </row>
    <row r="377" spans="2:49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  <c r="AW377" s="20"/>
    </row>
    <row r="378" spans="2:49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  <c r="AW378" s="20"/>
    </row>
    <row r="379" spans="2:49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  <c r="AW379" s="20"/>
    </row>
    <row r="380" spans="2:49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  <c r="AW380" s="20"/>
    </row>
    <row r="381" spans="2:49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  <c r="AW381" s="20"/>
    </row>
    <row r="382" spans="2:49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  <c r="AW382" s="20"/>
    </row>
    <row r="383" spans="2:49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17"/>
      <c r="AM383" s="23"/>
      <c r="AO383" s="24"/>
      <c r="AP383" s="25"/>
      <c r="AQ383" s="25"/>
      <c r="AW383" s="20"/>
    </row>
    <row r="384" spans="2:49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  <c r="AW384" s="20"/>
    </row>
    <row r="385" spans="2:49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  <c r="AW385" s="20"/>
    </row>
    <row r="386" spans="2:49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  <c r="AW386" s="20"/>
    </row>
    <row r="387" spans="2:49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  <c r="AW387" s="20"/>
    </row>
    <row r="388" spans="2:49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  <c r="AW388" s="20"/>
    </row>
    <row r="389" spans="2:49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  <c r="AW389" s="20"/>
    </row>
    <row r="390" spans="2:49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  <c r="AW390" s="20"/>
    </row>
    <row r="391" spans="2:49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  <c r="AW391" s="20"/>
    </row>
    <row r="392" spans="2:49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  <c r="AW392" s="20"/>
    </row>
    <row r="393" spans="2:49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  <c r="AW393" s="20"/>
    </row>
    <row r="394" spans="2:49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  <c r="AW394" s="20"/>
    </row>
    <row r="395" spans="2:49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  <c r="AW395" s="20"/>
    </row>
    <row r="396" spans="2:49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  <c r="AW396" s="20"/>
    </row>
    <row r="397" spans="2:49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  <c r="AW397" s="20"/>
    </row>
    <row r="398" spans="2:49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  <c r="AW398" s="20"/>
    </row>
    <row r="399" spans="2:49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  <c r="AW399" s="20"/>
    </row>
    <row r="400" spans="2:49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  <c r="AW400" s="20"/>
    </row>
    <row r="401" spans="2:49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  <c r="AW401" s="20"/>
    </row>
    <row r="402" spans="2:49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  <c r="AW402" s="20"/>
    </row>
    <row r="403" spans="2:49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  <c r="AW403" s="20"/>
    </row>
    <row r="404" spans="2:49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  <c r="AW404" s="20"/>
    </row>
    <row r="405" spans="2:49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  <c r="AW405" s="20"/>
    </row>
    <row r="406" spans="2:49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  <c r="AW406" s="20"/>
    </row>
    <row r="407" spans="2:49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  <c r="AW407" s="20"/>
    </row>
    <row r="408" spans="2:49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  <c r="AW408" s="20"/>
    </row>
    <row r="409" spans="2:49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  <c r="AW409" s="20"/>
    </row>
    <row r="410" spans="2:49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  <c r="AW410" s="20"/>
    </row>
    <row r="411" spans="2:49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  <c r="AW411" s="20"/>
    </row>
    <row r="412" spans="2:49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  <c r="AW412" s="20"/>
    </row>
    <row r="413" spans="2:49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  <c r="AW413" s="20"/>
    </row>
    <row r="414" spans="2:49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  <c r="AW414" s="20"/>
    </row>
    <row r="415" spans="2:49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  <c r="AW415" s="20"/>
    </row>
    <row r="416" spans="2:49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  <c r="AW416" s="20"/>
    </row>
    <row r="417" spans="2:49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  <c r="AW417" s="20"/>
    </row>
    <row r="418" spans="2:49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  <c r="AW418" s="20"/>
    </row>
    <row r="419" spans="2:49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  <c r="AW419" s="20"/>
    </row>
    <row r="420" spans="2:49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  <c r="AW420" s="20"/>
    </row>
    <row r="421" spans="2:49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  <c r="AW421" s="20"/>
    </row>
    <row r="422" spans="2:49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  <c r="AW422" s="20"/>
    </row>
    <row r="423" spans="2:49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  <c r="AW423" s="20"/>
    </row>
    <row r="424" spans="2:49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  <c r="AW424" s="20"/>
    </row>
    <row r="425" spans="2:49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  <c r="AW425" s="20"/>
    </row>
    <row r="426" spans="2:49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  <c r="AW426" s="20"/>
    </row>
    <row r="427" spans="2:49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  <c r="AW427" s="20"/>
    </row>
    <row r="428" spans="2:49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  <c r="AW428" s="20"/>
    </row>
    <row r="429" spans="2:49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  <c r="AW429" s="20"/>
    </row>
    <row r="430" spans="2:49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  <c r="AW430" s="20"/>
    </row>
    <row r="431" spans="2:49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  <c r="AW431" s="20"/>
    </row>
    <row r="432" spans="2:49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  <c r="AW432" s="20"/>
    </row>
    <row r="433" spans="2:49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  <c r="AW433" s="20"/>
    </row>
    <row r="434" spans="2:49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  <c r="AW434" s="20"/>
    </row>
    <row r="435" spans="2:49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  <c r="AW435" s="20"/>
    </row>
    <row r="436" spans="2:49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  <c r="AW436" s="20"/>
    </row>
    <row r="437" spans="2:49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  <c r="AW437" s="20"/>
    </row>
    <row r="438" spans="2:49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  <c r="AW438" s="20"/>
    </row>
    <row r="439" spans="2:49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  <c r="AW439" s="20"/>
    </row>
    <row r="440" spans="2:49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  <c r="AW440" s="20"/>
    </row>
    <row r="441" spans="2:49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  <c r="AW441" s="20"/>
    </row>
    <row r="442" spans="2:49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  <c r="AW442" s="20"/>
    </row>
    <row r="443" spans="2:49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  <c r="AW443" s="20"/>
    </row>
    <row r="444" spans="2:49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  <c r="AW444" s="20"/>
    </row>
    <row r="445" spans="2:49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  <c r="AW445" s="20"/>
    </row>
    <row r="446" spans="2:49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  <c r="AW446" s="20"/>
    </row>
    <row r="447" spans="2:49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  <c r="AW447" s="20"/>
    </row>
    <row r="448" spans="2:49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  <c r="AW448" s="20"/>
    </row>
    <row r="449" spans="2:49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  <c r="AW449" s="20"/>
    </row>
    <row r="450" spans="2:49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  <c r="AW450" s="20"/>
    </row>
    <row r="451" spans="2:49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  <c r="AW451" s="20"/>
    </row>
    <row r="452" spans="2:49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  <c r="AW452" s="20"/>
    </row>
    <row r="453" spans="2:49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  <c r="AW453" s="20"/>
    </row>
    <row r="454" spans="2:49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  <c r="AW454" s="20"/>
    </row>
    <row r="455" spans="2:49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  <c r="AW455" s="20"/>
    </row>
    <row r="456" spans="2:49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  <c r="AW456" s="20"/>
    </row>
    <row r="457" spans="2:49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  <c r="AW457" s="20"/>
    </row>
    <row r="458" spans="2:49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  <c r="AW458" s="20"/>
    </row>
    <row r="459" spans="2:49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  <c r="AW459" s="20"/>
    </row>
    <row r="460" spans="2:49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  <c r="AW460" s="20"/>
    </row>
    <row r="461" spans="2:49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  <c r="AW461" s="20"/>
    </row>
    <row r="462" spans="2:49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  <c r="AW462" s="20"/>
    </row>
    <row r="463" spans="2:49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  <c r="AW463" s="20"/>
    </row>
    <row r="464" spans="2:49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  <c r="AW464" s="20"/>
    </row>
    <row r="465" spans="2:49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  <c r="AW465" s="20"/>
    </row>
    <row r="466" spans="2:49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  <c r="AW466" s="20"/>
    </row>
    <row r="467" spans="2:49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  <c r="AW467" s="20"/>
    </row>
    <row r="468" spans="2:49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  <c r="AW468" s="20"/>
    </row>
    <row r="469" spans="2:49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  <c r="AW469" s="20"/>
    </row>
    <row r="470" spans="2:49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  <c r="AW470" s="20"/>
    </row>
    <row r="471" spans="2:49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  <c r="AW471" s="20"/>
    </row>
    <row r="472" spans="2:49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  <c r="AW472" s="20"/>
    </row>
    <row r="473" spans="2:49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  <c r="AW473" s="20"/>
    </row>
    <row r="474" spans="2:49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  <c r="AW474" s="20"/>
    </row>
    <row r="475" spans="2:49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  <c r="AW475" s="20"/>
    </row>
    <row r="476" spans="2:49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  <c r="AW476" s="20"/>
    </row>
    <row r="477" spans="2:49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  <c r="AW477" s="20"/>
    </row>
    <row r="478" spans="2:49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  <c r="AW478" s="20"/>
    </row>
    <row r="479" spans="2:49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  <c r="AW479" s="20"/>
    </row>
    <row r="480" spans="2:49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  <c r="AW480" s="20"/>
    </row>
    <row r="481" spans="2:49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  <c r="AW481" s="20"/>
    </row>
    <row r="482" spans="2:49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  <c r="AW482" s="20"/>
    </row>
    <row r="483" spans="2:49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  <c r="AW483" s="20"/>
    </row>
    <row r="484" spans="2:49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  <c r="AW484" s="20"/>
    </row>
    <row r="485" spans="2:49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  <c r="AW485" s="20"/>
    </row>
    <row r="486" spans="2:49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  <c r="AW486" s="20"/>
    </row>
    <row r="487" spans="2:49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  <c r="AW487" s="20"/>
    </row>
    <row r="488" spans="2:49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  <c r="AW488" s="20"/>
    </row>
    <row r="489" spans="2:49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  <c r="AW489" s="20"/>
    </row>
    <row r="490" spans="2:49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  <c r="AW490" s="20"/>
    </row>
    <row r="491" spans="2:49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  <c r="AW491" s="20"/>
    </row>
    <row r="492" spans="2:49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  <c r="AW492" s="20"/>
    </row>
    <row r="493" spans="2:49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  <c r="AW493" s="20"/>
    </row>
    <row r="494" spans="2:49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  <c r="AW494" s="20"/>
    </row>
    <row r="495" spans="2:49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  <c r="AW495" s="20"/>
    </row>
    <row r="496" spans="2:49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  <c r="AW496" s="20"/>
    </row>
    <row r="497" spans="2:49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  <c r="AW497" s="20"/>
    </row>
    <row r="498" spans="2:49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  <c r="AW498" s="20"/>
    </row>
    <row r="499" spans="2:49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  <c r="AW499" s="20"/>
    </row>
    <row r="500" spans="2:49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  <c r="AW500" s="20"/>
    </row>
    <row r="501" spans="2:49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  <c r="AW501" s="20"/>
    </row>
    <row r="502" spans="2:49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  <c r="AW502" s="20"/>
    </row>
    <row r="503" spans="2:49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  <c r="AW503" s="20"/>
    </row>
    <row r="504" spans="2:49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  <c r="AW504" s="20"/>
    </row>
    <row r="505" spans="2:49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  <c r="AW505" s="20"/>
    </row>
    <row r="506" spans="2:49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  <c r="AW506" s="20"/>
    </row>
    <row r="507" spans="2:49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  <c r="AW507" s="20"/>
    </row>
    <row r="508" spans="2:49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  <c r="AW508" s="20"/>
    </row>
    <row r="509" spans="2:49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  <c r="AW509" s="20"/>
    </row>
    <row r="510" spans="2:49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  <c r="AW510" s="20"/>
    </row>
    <row r="511" spans="2:49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  <c r="AW511" s="20"/>
    </row>
    <row r="512" spans="2:49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  <c r="AW512" s="20"/>
    </row>
    <row r="513" spans="2:49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  <c r="AW513" s="20"/>
    </row>
    <row r="514" spans="2:49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  <c r="AW514" s="20"/>
    </row>
    <row r="515" spans="2:49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  <c r="AW515" s="20"/>
    </row>
    <row r="516" spans="2:49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  <c r="AW516" s="20"/>
    </row>
    <row r="517" spans="2:49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  <c r="AW517" s="20"/>
    </row>
    <row r="518" spans="2:49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  <c r="AW518" s="20"/>
    </row>
    <row r="519" spans="2:49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  <c r="AW519" s="20"/>
    </row>
    <row r="520" spans="2:49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  <c r="AW520" s="20"/>
    </row>
    <row r="521" spans="2:49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  <c r="AW521" s="20"/>
    </row>
    <row r="522" spans="2:49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  <c r="AW522" s="20"/>
    </row>
    <row r="523" spans="2:49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  <c r="AW523" s="20"/>
    </row>
    <row r="524" spans="2:49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  <c r="AW524" s="20"/>
    </row>
    <row r="525" spans="2:49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  <c r="AW525" s="20"/>
    </row>
    <row r="526" spans="2:49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  <c r="AW526" s="20"/>
    </row>
    <row r="527" spans="2:49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  <c r="AW527" s="20"/>
    </row>
    <row r="528" spans="2:49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  <c r="AW528" s="20"/>
    </row>
    <row r="529" spans="2:49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  <c r="AW529" s="20"/>
    </row>
    <row r="530" spans="2:49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  <c r="AW530" s="20"/>
    </row>
    <row r="531" spans="2:49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  <c r="AW531" s="20"/>
    </row>
    <row r="532" spans="2:49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  <c r="AW532" s="20"/>
    </row>
    <row r="533" spans="2:49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  <c r="AW533" s="20"/>
    </row>
    <row r="534" spans="2:49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  <c r="AW534" s="20"/>
    </row>
    <row r="535" spans="2:49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  <c r="AW535" s="20"/>
    </row>
    <row r="536" spans="2:49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  <c r="AW536" s="20"/>
    </row>
    <row r="537" spans="2:49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  <c r="AW537" s="20"/>
    </row>
    <row r="538" spans="2:49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  <c r="AW538" s="20"/>
    </row>
    <row r="539" spans="2:49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20"/>
      <c r="AM539" s="23"/>
      <c r="AO539" s="24"/>
      <c r="AP539" s="25"/>
      <c r="AQ539" s="25"/>
      <c r="AW539" s="20"/>
    </row>
    <row r="540" spans="2:49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  <c r="AW540" s="20"/>
    </row>
    <row r="541" spans="2:49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  <c r="AW541" s="20"/>
    </row>
    <row r="542" spans="2:49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  <c r="AW542" s="20"/>
    </row>
    <row r="543" spans="2:49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  <c r="AW543" s="20"/>
    </row>
    <row r="544" spans="2:49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  <c r="AW544" s="20"/>
    </row>
    <row r="545" spans="2:49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  <c r="AW545" s="20"/>
    </row>
    <row r="546" spans="2:49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  <c r="AW546" s="20"/>
    </row>
    <row r="547" spans="2:49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17"/>
      <c r="AM547" s="23"/>
      <c r="AO547" s="24"/>
      <c r="AP547" s="25"/>
      <c r="AQ547" s="25"/>
      <c r="AW547" s="20"/>
    </row>
    <row r="548" spans="2:49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  <c r="AW548" s="20"/>
    </row>
    <row r="549" spans="2:49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  <c r="AW549" s="20"/>
    </row>
    <row r="550" spans="2:49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  <c r="AW550" s="20"/>
    </row>
    <row r="551" spans="2:49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  <c r="AW551" s="20"/>
    </row>
    <row r="552" spans="2:49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  <c r="AW552" s="20"/>
    </row>
    <row r="553" spans="2:49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  <c r="AW553" s="20"/>
    </row>
    <row r="554" spans="2:49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  <c r="AW554" s="20"/>
    </row>
    <row r="555" spans="2:49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  <c r="AW555" s="20"/>
    </row>
    <row r="556" spans="2:49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  <c r="AW556" s="20"/>
    </row>
    <row r="557" spans="2:49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  <c r="AW557" s="20"/>
    </row>
    <row r="558" spans="2:49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  <c r="AW558" s="20"/>
    </row>
    <row r="559" spans="2:49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  <c r="AW559" s="20"/>
    </row>
    <row r="560" spans="2:49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  <c r="AW560" s="20"/>
    </row>
    <row r="561" spans="2:49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  <c r="AW561" s="20"/>
    </row>
    <row r="562" spans="2:49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  <c r="AW562" s="20"/>
    </row>
    <row r="563" spans="2:49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  <c r="AW563" s="20"/>
    </row>
    <row r="564" spans="2:49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  <c r="AW564" s="20"/>
    </row>
    <row r="565" spans="2:49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  <c r="AW565" s="20"/>
    </row>
    <row r="566" spans="2:49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  <c r="AW566" s="20"/>
    </row>
    <row r="567" spans="2:49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  <c r="AW567" s="20"/>
    </row>
    <row r="568" spans="2:49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  <c r="AW568" s="20"/>
    </row>
    <row r="569" spans="2:49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  <c r="AW569" s="20"/>
    </row>
    <row r="570" spans="2:49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  <c r="AW570" s="20"/>
    </row>
    <row r="571" spans="2:49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  <c r="AW571" s="20"/>
    </row>
    <row r="572" spans="2:49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  <c r="AW572" s="20"/>
    </row>
    <row r="573" spans="2:49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  <c r="AW573" s="20"/>
    </row>
    <row r="574" spans="2:49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  <c r="AW574" s="20"/>
    </row>
    <row r="575" spans="2:49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  <c r="AW575" s="20"/>
    </row>
    <row r="576" spans="2:49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  <c r="AW576" s="20"/>
    </row>
    <row r="577" spans="2:49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  <c r="AW577" s="20"/>
    </row>
    <row r="578" spans="2:49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  <c r="AW578" s="20"/>
    </row>
    <row r="579" spans="2:49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  <c r="AW579" s="20"/>
    </row>
    <row r="580" spans="2:49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  <c r="AW580" s="20"/>
    </row>
    <row r="581" spans="2:49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  <c r="AW581" s="20"/>
    </row>
    <row r="582" spans="2:49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  <c r="AW582" s="20"/>
    </row>
    <row r="583" spans="2:49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  <c r="AW583" s="20"/>
    </row>
    <row r="584" spans="2:49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  <c r="AW584" s="20"/>
    </row>
    <row r="585" spans="2:49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  <c r="AW585" s="20"/>
    </row>
    <row r="586" spans="2:49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  <c r="AW586" s="20"/>
    </row>
    <row r="587" spans="2:49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  <c r="AW587" s="20"/>
    </row>
    <row r="588" spans="2:49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  <c r="AW588" s="20"/>
    </row>
    <row r="589" spans="2:49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  <c r="AW589" s="20"/>
    </row>
    <row r="590" spans="2:49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  <c r="AW590" s="20"/>
    </row>
    <row r="591" spans="2:49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  <c r="AW591" s="20"/>
    </row>
    <row r="592" spans="2:49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  <c r="AW592" s="20"/>
    </row>
    <row r="593" spans="2:49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  <c r="AW593" s="20"/>
    </row>
    <row r="594" spans="2:49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  <c r="AW594" s="20"/>
    </row>
    <row r="595" spans="2:49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  <c r="AW595" s="20"/>
    </row>
    <row r="596" spans="2:49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  <c r="AW596" s="20"/>
    </row>
    <row r="597" spans="2:49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  <c r="AW597" s="20"/>
    </row>
    <row r="598" spans="2:49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  <c r="AW598" s="20"/>
    </row>
    <row r="599" spans="2:49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  <c r="AW599" s="20"/>
    </row>
    <row r="600" spans="2:49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  <c r="AW600" s="20"/>
    </row>
    <row r="601" spans="2:49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  <c r="AW601" s="20"/>
    </row>
    <row r="602" spans="2:49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  <c r="AW602" s="20"/>
    </row>
    <row r="603" spans="2:49" x14ac:dyDescent="0.3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21"/>
      <c r="X603" s="20"/>
      <c r="Y603" s="21"/>
      <c r="Z603" s="22"/>
      <c r="AA603" s="20"/>
      <c r="AB603" s="4"/>
      <c r="AC603" s="20"/>
      <c r="AD603" s="22"/>
      <c r="AE603" s="22"/>
      <c r="AG603" s="22"/>
      <c r="AH603" s="22"/>
      <c r="AI603" s="22"/>
      <c r="AK603" s="22"/>
      <c r="AL603" s="20"/>
      <c r="AM603" s="23"/>
      <c r="AO603" s="24"/>
      <c r="AP603" s="25"/>
      <c r="AQ603" s="25"/>
      <c r="AW603" s="20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58</v>
      </c>
    </row>
    <row r="2" spans="1:1" x14ac:dyDescent="0.3">
      <c r="A2" s="2" t="s">
        <v>59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60</v>
      </c>
      <c r="B1" t="s">
        <v>61</v>
      </c>
    </row>
    <row r="2" spans="1:2" x14ac:dyDescent="0.3">
      <c r="A2">
        <v>8</v>
      </c>
      <c r="B2" s="2" t="s">
        <v>62</v>
      </c>
    </row>
    <row r="3" spans="1:2" x14ac:dyDescent="0.3">
      <c r="A3">
        <v>9</v>
      </c>
      <c r="B3" s="2" t="s">
        <v>63</v>
      </c>
    </row>
    <row r="4" spans="1:2" x14ac:dyDescent="0.3">
      <c r="A4">
        <v>29</v>
      </c>
      <c r="B4" s="2" t="s">
        <v>64</v>
      </c>
    </row>
    <row r="5" spans="1:2" x14ac:dyDescent="0.3">
      <c r="A5">
        <v>64</v>
      </c>
      <c r="B5" s="2" t="s">
        <v>65</v>
      </c>
    </row>
    <row r="6" spans="1:2" x14ac:dyDescent="0.3">
      <c r="A6">
        <v>65</v>
      </c>
      <c r="B6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O47" sqref="O47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21.88671875" customWidth="1"/>
    <col min="8" max="8" width="20.33203125" bestFit="1" customWidth="1"/>
    <col min="15" max="15" width="23.109375" bestFit="1" customWidth="1"/>
  </cols>
  <sheetData>
    <row r="1" spans="1:8" x14ac:dyDescent="0.3">
      <c r="A1" t="s">
        <v>67</v>
      </c>
      <c r="B1" t="s">
        <v>78</v>
      </c>
      <c r="C1" t="s">
        <v>60</v>
      </c>
    </row>
    <row r="2" spans="1:8" x14ac:dyDescent="0.3">
      <c r="A2" t="s">
        <v>68</v>
      </c>
      <c r="B2" s="2" t="s">
        <v>62</v>
      </c>
      <c r="C2">
        <v>6</v>
      </c>
    </row>
    <row r="3" spans="1:8" x14ac:dyDescent="0.3">
      <c r="A3" t="s">
        <v>69</v>
      </c>
      <c r="B3" s="2" t="s">
        <v>62</v>
      </c>
      <c r="C3">
        <v>10</v>
      </c>
    </row>
    <row r="4" spans="1:8" x14ac:dyDescent="0.3">
      <c r="A4" t="s">
        <v>70</v>
      </c>
      <c r="B4" s="2" t="s">
        <v>62</v>
      </c>
      <c r="C4">
        <v>12</v>
      </c>
    </row>
    <row r="5" spans="1:8" x14ac:dyDescent="0.3">
      <c r="A5" s="2" t="s">
        <v>71</v>
      </c>
      <c r="B5" s="2" t="s">
        <v>62</v>
      </c>
      <c r="C5" s="1">
        <v>13</v>
      </c>
      <c r="G5" s="14"/>
      <c r="H5" s="17"/>
    </row>
    <row r="6" spans="1:8" x14ac:dyDescent="0.3">
      <c r="A6" s="2" t="s">
        <v>72</v>
      </c>
      <c r="B6" s="2" t="s">
        <v>62</v>
      </c>
      <c r="C6" s="1">
        <v>14</v>
      </c>
      <c r="H6" s="17"/>
    </row>
    <row r="7" spans="1:8" x14ac:dyDescent="0.3">
      <c r="A7" s="2" t="s">
        <v>73</v>
      </c>
      <c r="B7" s="2" t="s">
        <v>62</v>
      </c>
      <c r="C7" s="1">
        <v>15</v>
      </c>
      <c r="H7" s="16"/>
    </row>
    <row r="8" spans="1:8" x14ac:dyDescent="0.3">
      <c r="A8" s="2" t="s">
        <v>74</v>
      </c>
      <c r="B8" s="2" t="s">
        <v>62</v>
      </c>
      <c r="C8" s="1">
        <v>16</v>
      </c>
      <c r="H8" s="17"/>
    </row>
    <row r="9" spans="1:8" x14ac:dyDescent="0.3">
      <c r="A9" s="2" t="s">
        <v>75</v>
      </c>
      <c r="B9" s="2" t="s">
        <v>62</v>
      </c>
      <c r="C9" s="1">
        <v>17</v>
      </c>
      <c r="H9" s="17"/>
    </row>
    <row r="10" spans="1:8" x14ac:dyDescent="0.3">
      <c r="A10" s="2" t="s">
        <v>76</v>
      </c>
      <c r="B10" s="2" t="s">
        <v>62</v>
      </c>
      <c r="C10" s="1">
        <v>18</v>
      </c>
    </row>
    <row r="11" spans="1:8" x14ac:dyDescent="0.3">
      <c r="A11" s="2" t="s">
        <v>77</v>
      </c>
      <c r="B11" s="2" t="s">
        <v>63</v>
      </c>
      <c r="C11" s="1">
        <v>19</v>
      </c>
    </row>
    <row r="12" spans="1:8" x14ac:dyDescent="0.3">
      <c r="A12" s="2" t="s">
        <v>76</v>
      </c>
      <c r="B12" s="2" t="s">
        <v>63</v>
      </c>
      <c r="C12" s="1">
        <v>20</v>
      </c>
    </row>
    <row r="13" spans="1:8" x14ac:dyDescent="0.3">
      <c r="A13" s="2" t="s">
        <v>68</v>
      </c>
      <c r="B13" s="2" t="s">
        <v>63</v>
      </c>
      <c r="C13" s="1">
        <v>21</v>
      </c>
    </row>
    <row r="14" spans="1:8" x14ac:dyDescent="0.3">
      <c r="A14" s="2" t="s">
        <v>79</v>
      </c>
      <c r="B14" s="2" t="s">
        <v>63</v>
      </c>
      <c r="C14" s="1">
        <v>22</v>
      </c>
    </row>
    <row r="15" spans="1:8" x14ac:dyDescent="0.3">
      <c r="A15" s="2" t="s">
        <v>80</v>
      </c>
      <c r="B15" s="2" t="s">
        <v>63</v>
      </c>
      <c r="C15" s="1">
        <v>24</v>
      </c>
    </row>
    <row r="16" spans="1:8" x14ac:dyDescent="0.3">
      <c r="A16" s="2" t="s">
        <v>71</v>
      </c>
      <c r="B16" s="2" t="s">
        <v>63</v>
      </c>
      <c r="C16" s="1">
        <v>25</v>
      </c>
    </row>
    <row r="17" spans="1:3" x14ac:dyDescent="0.3">
      <c r="A17" s="2" t="s">
        <v>72</v>
      </c>
      <c r="B17" s="2" t="s">
        <v>63</v>
      </c>
      <c r="C17" s="1">
        <v>26</v>
      </c>
    </row>
    <row r="18" spans="1:3" x14ac:dyDescent="0.3">
      <c r="A18" s="2" t="s">
        <v>81</v>
      </c>
      <c r="B18" s="2" t="s">
        <v>63</v>
      </c>
      <c r="C18" s="1">
        <v>27</v>
      </c>
    </row>
    <row r="19" spans="1:3" x14ac:dyDescent="0.3">
      <c r="A19" s="2" t="s">
        <v>82</v>
      </c>
      <c r="B19" s="2" t="s">
        <v>63</v>
      </c>
      <c r="C19" s="1">
        <v>28</v>
      </c>
    </row>
    <row r="20" spans="1:3" x14ac:dyDescent="0.3">
      <c r="A20" s="2" t="s">
        <v>83</v>
      </c>
      <c r="B20" s="2" t="s">
        <v>62</v>
      </c>
      <c r="C20" s="1">
        <v>32</v>
      </c>
    </row>
    <row r="21" spans="1:3" x14ac:dyDescent="0.3">
      <c r="A21" s="2" t="s">
        <v>69</v>
      </c>
      <c r="B21" s="2" t="s">
        <v>64</v>
      </c>
      <c r="C21" s="1">
        <v>34</v>
      </c>
    </row>
    <row r="22" spans="1:3" x14ac:dyDescent="0.3">
      <c r="A22" s="2" t="s">
        <v>70</v>
      </c>
      <c r="B22" s="2" t="s">
        <v>64</v>
      </c>
      <c r="C22" s="1">
        <v>35</v>
      </c>
    </row>
    <row r="23" spans="1:3" x14ac:dyDescent="0.3">
      <c r="A23" s="2" t="s">
        <v>68</v>
      </c>
      <c r="B23" s="2" t="s">
        <v>64</v>
      </c>
      <c r="C23" s="1">
        <v>36</v>
      </c>
    </row>
    <row r="24" spans="1:3" x14ac:dyDescent="0.3">
      <c r="A24" s="2" t="s">
        <v>71</v>
      </c>
      <c r="B24" s="2" t="s">
        <v>64</v>
      </c>
      <c r="C24" s="1">
        <v>37</v>
      </c>
    </row>
    <row r="25" spans="1:3" x14ac:dyDescent="0.3">
      <c r="A25" s="2" t="s">
        <v>74</v>
      </c>
      <c r="B25" s="2" t="s">
        <v>64</v>
      </c>
      <c r="C25" s="1">
        <v>39</v>
      </c>
    </row>
    <row r="26" spans="1:3" x14ac:dyDescent="0.3">
      <c r="A26" s="2" t="s">
        <v>72</v>
      </c>
      <c r="B26" s="2" t="s">
        <v>64</v>
      </c>
      <c r="C26" s="1">
        <v>40</v>
      </c>
    </row>
    <row r="27" spans="1:3" x14ac:dyDescent="0.3">
      <c r="A27" s="2" t="s">
        <v>84</v>
      </c>
      <c r="B27" s="2" t="s">
        <v>64</v>
      </c>
      <c r="C27" s="1">
        <v>41</v>
      </c>
    </row>
    <row r="28" spans="1:3" x14ac:dyDescent="0.3">
      <c r="A28" s="2" t="s">
        <v>75</v>
      </c>
      <c r="B28" s="2" t="s">
        <v>64</v>
      </c>
      <c r="C28" s="1">
        <v>44</v>
      </c>
    </row>
    <row r="29" spans="1:3" x14ac:dyDescent="0.3">
      <c r="A29" s="2" t="s">
        <v>72</v>
      </c>
      <c r="B29" s="2" t="s">
        <v>64</v>
      </c>
      <c r="C29" s="1">
        <v>46</v>
      </c>
    </row>
    <row r="30" spans="1:3" x14ac:dyDescent="0.3">
      <c r="A30" s="2" t="s">
        <v>81</v>
      </c>
      <c r="B30" s="2" t="s">
        <v>64</v>
      </c>
      <c r="C30" s="1">
        <v>47</v>
      </c>
    </row>
    <row r="31" spans="1:3" x14ac:dyDescent="0.3">
      <c r="A31" s="2" t="s">
        <v>82</v>
      </c>
      <c r="B31" s="2" t="s">
        <v>64</v>
      </c>
      <c r="C31" s="1">
        <v>48</v>
      </c>
    </row>
    <row r="32" spans="1:3" x14ac:dyDescent="0.3">
      <c r="A32" s="2" t="s">
        <v>85</v>
      </c>
      <c r="B32" s="2" t="s">
        <v>64</v>
      </c>
      <c r="C32" s="1">
        <v>50</v>
      </c>
    </row>
    <row r="33" spans="1:25" x14ac:dyDescent="0.3">
      <c r="A33" s="2" t="s">
        <v>70</v>
      </c>
      <c r="B33" s="2" t="s">
        <v>64</v>
      </c>
      <c r="C33" s="1">
        <v>51</v>
      </c>
    </row>
    <row r="34" spans="1:25" x14ac:dyDescent="0.3">
      <c r="A34" s="2" t="s">
        <v>68</v>
      </c>
      <c r="B34" s="2" t="s">
        <v>64</v>
      </c>
      <c r="C34" s="1">
        <v>52</v>
      </c>
    </row>
    <row r="35" spans="1:25" x14ac:dyDescent="0.3">
      <c r="A35" s="2" t="s">
        <v>71</v>
      </c>
      <c r="B35" s="2" t="s">
        <v>64</v>
      </c>
      <c r="C35" s="1">
        <v>53</v>
      </c>
    </row>
    <row r="36" spans="1:25" x14ac:dyDescent="0.3">
      <c r="A36" s="2" t="s">
        <v>86</v>
      </c>
      <c r="B36" s="2" t="s">
        <v>64</v>
      </c>
      <c r="C36" s="1">
        <v>54</v>
      </c>
    </row>
    <row r="37" spans="1:25" x14ac:dyDescent="0.3">
      <c r="A37" s="2" t="s">
        <v>87</v>
      </c>
      <c r="B37" s="2" t="s">
        <v>63</v>
      </c>
      <c r="C37" s="1">
        <v>56</v>
      </c>
    </row>
    <row r="38" spans="1:25" x14ac:dyDescent="0.3">
      <c r="A38" s="2" t="s">
        <v>88</v>
      </c>
      <c r="B38" s="2" t="s">
        <v>62</v>
      </c>
      <c r="C38" s="1">
        <v>57</v>
      </c>
    </row>
    <row r="39" spans="1:25" x14ac:dyDescent="0.3">
      <c r="A39" s="2" t="s">
        <v>88</v>
      </c>
      <c r="B39" s="2" t="s">
        <v>63</v>
      </c>
      <c r="C39" s="1">
        <v>58</v>
      </c>
    </row>
    <row r="40" spans="1:25" x14ac:dyDescent="0.3">
      <c r="A40" s="2" t="s">
        <v>89</v>
      </c>
      <c r="B40" s="2" t="s">
        <v>62</v>
      </c>
      <c r="C40" s="1">
        <v>59</v>
      </c>
    </row>
    <row r="41" spans="1:25" x14ac:dyDescent="0.3">
      <c r="A41" s="2" t="s">
        <v>90</v>
      </c>
      <c r="B41" s="2" t="s">
        <v>63</v>
      </c>
      <c r="C41" s="1">
        <v>60</v>
      </c>
    </row>
    <row r="42" spans="1:25" x14ac:dyDescent="0.3">
      <c r="A42" s="2" t="s">
        <v>91</v>
      </c>
      <c r="B42" s="2" t="s">
        <v>62</v>
      </c>
      <c r="C42" s="1">
        <v>62</v>
      </c>
      <c r="G42" t="s">
        <v>92</v>
      </c>
      <c r="K42" t="s">
        <v>93</v>
      </c>
      <c r="O42" t="s">
        <v>94</v>
      </c>
      <c r="S42" t="s">
        <v>95</v>
      </c>
      <c r="W42" t="s">
        <v>96</v>
      </c>
    </row>
    <row r="43" spans="1:25" x14ac:dyDescent="0.3">
      <c r="A43" s="2" t="s">
        <v>91</v>
      </c>
      <c r="B43" s="2" t="s">
        <v>63</v>
      </c>
      <c r="C43" s="1">
        <v>63</v>
      </c>
    </row>
    <row r="44" spans="1:25" x14ac:dyDescent="0.3">
      <c r="A44" s="2" t="s">
        <v>65</v>
      </c>
      <c r="B44" s="2" t="s">
        <v>65</v>
      </c>
      <c r="C44" s="1">
        <v>64</v>
      </c>
    </row>
    <row r="45" spans="1:25" x14ac:dyDescent="0.3">
      <c r="A45" s="2" t="s">
        <v>66</v>
      </c>
      <c r="B45" s="2" t="s">
        <v>66</v>
      </c>
      <c r="C45" s="1">
        <v>65</v>
      </c>
    </row>
    <row r="46" spans="1:25" x14ac:dyDescent="0.3">
      <c r="G46" s="7" t="s">
        <v>67</v>
      </c>
      <c r="H46" s="13" t="s">
        <v>78</v>
      </c>
      <c r="I46" s="8" t="s">
        <v>60</v>
      </c>
      <c r="K46" s="7" t="s">
        <v>67</v>
      </c>
      <c r="L46" s="13" t="s">
        <v>78</v>
      </c>
      <c r="M46" s="8" t="s">
        <v>60</v>
      </c>
      <c r="O46" s="7" t="s">
        <v>67</v>
      </c>
      <c r="P46" s="13" t="s">
        <v>78</v>
      </c>
      <c r="Q46" s="8" t="s">
        <v>60</v>
      </c>
      <c r="S46" s="7" t="s">
        <v>67</v>
      </c>
      <c r="T46" s="13" t="s">
        <v>78</v>
      </c>
      <c r="U46" s="8" t="s">
        <v>60</v>
      </c>
      <c r="W46" s="7" t="s">
        <v>67</v>
      </c>
      <c r="X46" s="13" t="s">
        <v>78</v>
      </c>
      <c r="Y46" s="8" t="s">
        <v>60</v>
      </c>
    </row>
    <row r="47" spans="1:25" x14ac:dyDescent="0.3">
      <c r="G47" s="9" t="s">
        <v>68</v>
      </c>
      <c r="H47" s="15" t="s">
        <v>62</v>
      </c>
      <c r="I47" s="11">
        <v>6</v>
      </c>
      <c r="K47" s="16" t="s">
        <v>65</v>
      </c>
      <c r="L47" s="15" t="s">
        <v>65</v>
      </c>
      <c r="M47" s="19">
        <v>64</v>
      </c>
      <c r="O47" t="s">
        <v>361</v>
      </c>
      <c r="P47" s="15" t="s">
        <v>63</v>
      </c>
      <c r="Q47" s="19">
        <v>19</v>
      </c>
      <c r="S47" s="16" t="s">
        <v>69</v>
      </c>
      <c r="T47" s="15" t="s">
        <v>64</v>
      </c>
      <c r="U47" s="19">
        <v>34</v>
      </c>
      <c r="W47" s="16" t="s">
        <v>66</v>
      </c>
      <c r="X47" s="15" t="s">
        <v>66</v>
      </c>
      <c r="Y47" s="19">
        <v>65</v>
      </c>
    </row>
    <row r="48" spans="1:25" x14ac:dyDescent="0.3">
      <c r="G48" s="10" t="s">
        <v>69</v>
      </c>
      <c r="H48" s="14" t="s">
        <v>62</v>
      </c>
      <c r="I48" s="12">
        <v>10</v>
      </c>
      <c r="O48" s="17" t="s">
        <v>76</v>
      </c>
      <c r="P48" s="14" t="s">
        <v>63</v>
      </c>
      <c r="Q48" s="18">
        <v>20</v>
      </c>
      <c r="S48" s="17" t="s">
        <v>70</v>
      </c>
      <c r="T48" s="14" t="s">
        <v>64</v>
      </c>
      <c r="U48" s="18">
        <v>35</v>
      </c>
    </row>
    <row r="49" spans="7:21" x14ac:dyDescent="0.3">
      <c r="G49" s="9" t="s">
        <v>70</v>
      </c>
      <c r="H49" s="15" t="s">
        <v>62</v>
      </c>
      <c r="I49" s="11">
        <v>12</v>
      </c>
      <c r="O49" s="16" t="s">
        <v>68</v>
      </c>
      <c r="P49" s="15" t="s">
        <v>63</v>
      </c>
      <c r="Q49" s="19">
        <v>21</v>
      </c>
      <c r="S49" s="16" t="s">
        <v>68</v>
      </c>
      <c r="T49" s="15" t="s">
        <v>64</v>
      </c>
      <c r="U49" s="19">
        <v>36</v>
      </c>
    </row>
    <row r="50" spans="7:21" x14ac:dyDescent="0.3">
      <c r="G50" s="17" t="s">
        <v>71</v>
      </c>
      <c r="H50" s="14" t="s">
        <v>62</v>
      </c>
      <c r="I50" s="18">
        <v>13</v>
      </c>
      <c r="O50" s="17" t="s">
        <v>360</v>
      </c>
      <c r="P50" s="14" t="s">
        <v>63</v>
      </c>
      <c r="Q50" s="18">
        <v>22</v>
      </c>
      <c r="S50" s="17" t="s">
        <v>71</v>
      </c>
      <c r="T50" s="14" t="s">
        <v>64</v>
      </c>
      <c r="U50" s="18">
        <v>37</v>
      </c>
    </row>
    <row r="51" spans="7:21" x14ac:dyDescent="0.3">
      <c r="G51" s="16" t="s">
        <v>72</v>
      </c>
      <c r="H51" s="15" t="s">
        <v>62</v>
      </c>
      <c r="I51" s="19">
        <v>14</v>
      </c>
      <c r="O51" s="16" t="s">
        <v>80</v>
      </c>
      <c r="P51" s="15" t="s">
        <v>63</v>
      </c>
      <c r="Q51" s="19">
        <v>24</v>
      </c>
      <c r="S51" s="16" t="s">
        <v>74</v>
      </c>
      <c r="T51" s="15" t="s">
        <v>64</v>
      </c>
      <c r="U51" s="19">
        <v>39</v>
      </c>
    </row>
    <row r="52" spans="7:21" x14ac:dyDescent="0.3">
      <c r="G52" s="17" t="s">
        <v>73</v>
      </c>
      <c r="H52" s="14" t="s">
        <v>62</v>
      </c>
      <c r="I52" s="18">
        <v>15</v>
      </c>
      <c r="O52" s="17" t="s">
        <v>71</v>
      </c>
      <c r="P52" s="14" t="s">
        <v>63</v>
      </c>
      <c r="Q52" s="18">
        <v>25</v>
      </c>
      <c r="S52" s="17" t="s">
        <v>72</v>
      </c>
      <c r="T52" s="14" t="s">
        <v>64</v>
      </c>
      <c r="U52" s="18">
        <v>40</v>
      </c>
    </row>
    <row r="53" spans="7:21" x14ac:dyDescent="0.3">
      <c r="G53" s="16" t="s">
        <v>74</v>
      </c>
      <c r="H53" s="15" t="s">
        <v>62</v>
      </c>
      <c r="I53" s="19">
        <v>16</v>
      </c>
      <c r="O53" s="16" t="s">
        <v>72</v>
      </c>
      <c r="P53" s="15" t="s">
        <v>63</v>
      </c>
      <c r="Q53" s="19">
        <v>26</v>
      </c>
      <c r="S53" s="16" t="s">
        <v>84</v>
      </c>
      <c r="T53" s="15" t="s">
        <v>64</v>
      </c>
      <c r="U53" s="19">
        <v>41</v>
      </c>
    </row>
    <row r="54" spans="7:21" x14ac:dyDescent="0.3">
      <c r="G54" s="17" t="s">
        <v>75</v>
      </c>
      <c r="H54" s="14" t="s">
        <v>62</v>
      </c>
      <c r="I54" s="18">
        <v>17</v>
      </c>
      <c r="O54" s="17" t="s">
        <v>81</v>
      </c>
      <c r="P54" s="14" t="s">
        <v>63</v>
      </c>
      <c r="Q54" s="18">
        <v>27</v>
      </c>
      <c r="S54" s="17" t="s">
        <v>75</v>
      </c>
      <c r="T54" s="14" t="s">
        <v>64</v>
      </c>
      <c r="U54" s="18">
        <v>44</v>
      </c>
    </row>
    <row r="55" spans="7:21" x14ac:dyDescent="0.3">
      <c r="G55" s="16" t="s">
        <v>76</v>
      </c>
      <c r="H55" s="15" t="s">
        <v>62</v>
      </c>
      <c r="I55" s="19">
        <v>18</v>
      </c>
      <c r="O55" s="16" t="s">
        <v>82</v>
      </c>
      <c r="P55" s="15" t="s">
        <v>63</v>
      </c>
      <c r="Q55" s="19">
        <v>28</v>
      </c>
      <c r="S55" s="16" t="s">
        <v>72</v>
      </c>
      <c r="T55" s="15" t="s">
        <v>64</v>
      </c>
      <c r="U55" s="19">
        <v>46</v>
      </c>
    </row>
    <row r="56" spans="7:21" x14ac:dyDescent="0.3">
      <c r="G56" s="17" t="s">
        <v>83</v>
      </c>
      <c r="H56" s="14" t="s">
        <v>62</v>
      </c>
      <c r="I56" s="18">
        <v>32</v>
      </c>
      <c r="O56" s="17" t="s">
        <v>87</v>
      </c>
      <c r="P56" s="14" t="s">
        <v>63</v>
      </c>
      <c r="Q56" s="18">
        <v>56</v>
      </c>
      <c r="S56" s="17" t="s">
        <v>81</v>
      </c>
      <c r="T56" s="14" t="s">
        <v>64</v>
      </c>
      <c r="U56" s="18">
        <v>47</v>
      </c>
    </row>
    <row r="57" spans="7:21" x14ac:dyDescent="0.3">
      <c r="G57" s="16" t="s">
        <v>88</v>
      </c>
      <c r="H57" s="15" t="s">
        <v>62</v>
      </c>
      <c r="I57" s="19">
        <v>57</v>
      </c>
      <c r="O57" s="16" t="s">
        <v>88</v>
      </c>
      <c r="P57" s="15" t="s">
        <v>63</v>
      </c>
      <c r="Q57" s="19">
        <v>58</v>
      </c>
      <c r="S57" s="16" t="s">
        <v>82</v>
      </c>
      <c r="T57" s="15" t="s">
        <v>64</v>
      </c>
      <c r="U57" s="19">
        <v>48</v>
      </c>
    </row>
    <row r="58" spans="7:21" x14ac:dyDescent="0.3">
      <c r="G58" s="17" t="s">
        <v>89</v>
      </c>
      <c r="H58" s="14" t="s">
        <v>62</v>
      </c>
      <c r="I58" s="18">
        <v>59</v>
      </c>
      <c r="O58" s="17" t="s">
        <v>90</v>
      </c>
      <c r="P58" s="14" t="s">
        <v>63</v>
      </c>
      <c r="Q58" s="18">
        <v>60</v>
      </c>
      <c r="S58" s="17" t="s">
        <v>85</v>
      </c>
      <c r="T58" s="14" t="s">
        <v>64</v>
      </c>
      <c r="U58" s="18">
        <v>50</v>
      </c>
    </row>
    <row r="59" spans="7:21" x14ac:dyDescent="0.3">
      <c r="G59" s="16" t="s">
        <v>91</v>
      </c>
      <c r="H59" s="15" t="s">
        <v>62</v>
      </c>
      <c r="I59" s="19">
        <v>62</v>
      </c>
      <c r="O59" s="16" t="s">
        <v>91</v>
      </c>
      <c r="P59" s="15" t="s">
        <v>63</v>
      </c>
      <c r="Q59" s="19">
        <v>63</v>
      </c>
      <c r="S59" s="16" t="s">
        <v>70</v>
      </c>
      <c r="T59" s="15" t="s">
        <v>64</v>
      </c>
      <c r="U59" s="19">
        <v>51</v>
      </c>
    </row>
    <row r="60" spans="7:21" x14ac:dyDescent="0.3">
      <c r="G60" s="40" t="s">
        <v>100</v>
      </c>
      <c r="H60" s="15" t="s">
        <v>62</v>
      </c>
      <c r="I60" s="39">
        <v>61</v>
      </c>
      <c r="O60" t="s">
        <v>101</v>
      </c>
      <c r="P60" s="15" t="s">
        <v>63</v>
      </c>
      <c r="Q60" s="39">
        <v>69</v>
      </c>
      <c r="S60" s="17" t="s">
        <v>68</v>
      </c>
      <c r="T60" s="14" t="s">
        <v>64</v>
      </c>
      <c r="U60" s="18">
        <v>52</v>
      </c>
    </row>
    <row r="61" spans="7:21" x14ac:dyDescent="0.3">
      <c r="S61" s="16" t="s">
        <v>71</v>
      </c>
      <c r="T61" s="15" t="s">
        <v>64</v>
      </c>
      <c r="U61" s="19">
        <v>53</v>
      </c>
    </row>
    <row r="62" spans="7:21" x14ac:dyDescent="0.3">
      <c r="S62" s="17" t="s">
        <v>86</v>
      </c>
      <c r="T62" s="14" t="s">
        <v>64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602"/>
  <sheetViews>
    <sheetView topLeftCell="AA1" workbookViewId="0">
      <selection activeCell="AV1" sqref="AV1"/>
    </sheetView>
  </sheetViews>
  <sheetFormatPr baseColWidth="10" defaultRowHeight="14.4" x14ac:dyDescent="0.3"/>
  <cols>
    <col min="18" max="18" width="11.44140625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B2" t="s">
        <v>183</v>
      </c>
      <c r="C2" t="s">
        <v>99</v>
      </c>
      <c r="D2" t="s">
        <v>48</v>
      </c>
      <c r="F2">
        <v>1</v>
      </c>
      <c r="H2">
        <v>1</v>
      </c>
      <c r="J2">
        <v>1</v>
      </c>
      <c r="L2">
        <v>250</v>
      </c>
      <c r="N2" t="s">
        <v>49</v>
      </c>
      <c r="O2">
        <v>1</v>
      </c>
      <c r="P2" t="s">
        <v>194</v>
      </c>
      <c r="R2">
        <v>44308</v>
      </c>
      <c r="U2" t="s">
        <v>183</v>
      </c>
      <c r="W2" t="s">
        <v>48</v>
      </c>
      <c r="X2" t="s">
        <v>165</v>
      </c>
      <c r="Y2" t="s">
        <v>51</v>
      </c>
      <c r="Z2" t="s">
        <v>348</v>
      </c>
      <c r="AA2" t="s">
        <v>141</v>
      </c>
      <c r="AB2">
        <v>44308</v>
      </c>
      <c r="AC2" t="s">
        <v>105</v>
      </c>
      <c r="AD2" t="s">
        <v>325</v>
      </c>
      <c r="AE2" t="s">
        <v>326</v>
      </c>
      <c r="AG2" t="s">
        <v>48</v>
      </c>
      <c r="AH2" t="s">
        <v>48</v>
      </c>
      <c r="AI2">
        <v>8</v>
      </c>
      <c r="AK2">
        <v>17</v>
      </c>
      <c r="AL2" t="s">
        <v>75</v>
      </c>
      <c r="AM2">
        <v>2000000</v>
      </c>
      <c r="AO2">
        <v>2.0000000000000001E-4</v>
      </c>
      <c r="AP2" t="s">
        <v>97</v>
      </c>
      <c r="AQ2" t="s">
        <v>98</v>
      </c>
    </row>
    <row r="3" spans="1:48" x14ac:dyDescent="0.3">
      <c r="B3" t="s">
        <v>183</v>
      </c>
      <c r="C3" t="s">
        <v>99</v>
      </c>
      <c r="D3" t="s">
        <v>48</v>
      </c>
      <c r="F3">
        <v>1</v>
      </c>
      <c r="H3">
        <v>1</v>
      </c>
      <c r="J3">
        <v>1</v>
      </c>
      <c r="L3">
        <v>250</v>
      </c>
      <c r="N3" t="s">
        <v>49</v>
      </c>
      <c r="O3">
        <v>1</v>
      </c>
      <c r="P3" t="s">
        <v>195</v>
      </c>
      <c r="R3">
        <v>44308</v>
      </c>
      <c r="U3" t="s">
        <v>183</v>
      </c>
      <c r="W3" t="s">
        <v>48</v>
      </c>
      <c r="X3" t="s">
        <v>165</v>
      </c>
      <c r="Y3" t="s">
        <v>51</v>
      </c>
      <c r="Z3" t="s">
        <v>348</v>
      </c>
      <c r="AA3" t="s">
        <v>141</v>
      </c>
      <c r="AB3">
        <v>44308</v>
      </c>
      <c r="AC3" t="s">
        <v>105</v>
      </c>
      <c r="AD3" t="s">
        <v>325</v>
      </c>
      <c r="AE3" t="s">
        <v>326</v>
      </c>
      <c r="AG3" t="s">
        <v>48</v>
      </c>
      <c r="AH3" t="s">
        <v>48</v>
      </c>
      <c r="AI3">
        <v>8</v>
      </c>
      <c r="AK3">
        <v>17</v>
      </c>
      <c r="AL3" t="s">
        <v>75</v>
      </c>
      <c r="AM3">
        <v>2000000</v>
      </c>
      <c r="AO3">
        <v>2.0000000000000001E-4</v>
      </c>
      <c r="AP3" t="s">
        <v>97</v>
      </c>
      <c r="AQ3" t="s">
        <v>98</v>
      </c>
    </row>
    <row r="4" spans="1:48" x14ac:dyDescent="0.3">
      <c r="B4" t="s">
        <v>183</v>
      </c>
      <c r="C4" t="s">
        <v>99</v>
      </c>
      <c r="D4" t="s">
        <v>48</v>
      </c>
      <c r="F4">
        <v>1</v>
      </c>
      <c r="H4">
        <v>1</v>
      </c>
      <c r="J4">
        <v>1</v>
      </c>
      <c r="L4">
        <v>250</v>
      </c>
      <c r="N4" t="s">
        <v>49</v>
      </c>
      <c r="O4">
        <v>1</v>
      </c>
      <c r="P4" t="s">
        <v>196</v>
      </c>
      <c r="R4">
        <v>44308</v>
      </c>
      <c r="U4" t="s">
        <v>183</v>
      </c>
      <c r="W4" t="s">
        <v>48</v>
      </c>
      <c r="X4" t="s">
        <v>165</v>
      </c>
      <c r="Y4" t="s">
        <v>51</v>
      </c>
      <c r="Z4" t="s">
        <v>348</v>
      </c>
      <c r="AA4" t="s">
        <v>141</v>
      </c>
      <c r="AB4">
        <v>44308</v>
      </c>
      <c r="AC4" t="s">
        <v>105</v>
      </c>
      <c r="AD4" t="s">
        <v>325</v>
      </c>
      <c r="AE4" t="s">
        <v>326</v>
      </c>
      <c r="AG4" t="s">
        <v>48</v>
      </c>
      <c r="AH4" t="s">
        <v>48</v>
      </c>
      <c r="AI4">
        <v>8</v>
      </c>
      <c r="AK4">
        <v>17</v>
      </c>
      <c r="AL4" t="s">
        <v>75</v>
      </c>
      <c r="AM4">
        <v>2000000</v>
      </c>
      <c r="AO4">
        <v>2.0000000000000001E-4</v>
      </c>
      <c r="AP4" t="s">
        <v>97</v>
      </c>
      <c r="AQ4" t="s">
        <v>98</v>
      </c>
    </row>
    <row r="5" spans="1:48" x14ac:dyDescent="0.3">
      <c r="B5" t="s">
        <v>183</v>
      </c>
      <c r="C5" t="s">
        <v>99</v>
      </c>
      <c r="D5" t="s">
        <v>48</v>
      </c>
      <c r="F5">
        <v>1</v>
      </c>
      <c r="H5">
        <v>1</v>
      </c>
      <c r="J5">
        <v>1</v>
      </c>
      <c r="L5">
        <v>250</v>
      </c>
      <c r="N5" t="s">
        <v>49</v>
      </c>
      <c r="O5">
        <v>1</v>
      </c>
      <c r="P5" t="s">
        <v>197</v>
      </c>
      <c r="R5">
        <v>44308</v>
      </c>
      <c r="U5" t="s">
        <v>183</v>
      </c>
      <c r="W5" t="s">
        <v>48</v>
      </c>
      <c r="X5" t="s">
        <v>165</v>
      </c>
      <c r="Y5" t="s">
        <v>51</v>
      </c>
      <c r="Z5" t="s">
        <v>348</v>
      </c>
      <c r="AA5" t="s">
        <v>141</v>
      </c>
      <c r="AB5">
        <v>44308</v>
      </c>
      <c r="AC5" t="s">
        <v>106</v>
      </c>
      <c r="AD5" t="s">
        <v>325</v>
      </c>
      <c r="AE5" t="s">
        <v>326</v>
      </c>
      <c r="AG5" t="s">
        <v>48</v>
      </c>
      <c r="AH5" t="s">
        <v>48</v>
      </c>
      <c r="AI5">
        <v>8</v>
      </c>
      <c r="AK5">
        <v>17</v>
      </c>
      <c r="AL5" t="s">
        <v>75</v>
      </c>
      <c r="AM5">
        <v>2000000</v>
      </c>
      <c r="AO5">
        <v>2.0000000000000001E-4</v>
      </c>
      <c r="AP5" t="s">
        <v>97</v>
      </c>
      <c r="AQ5" t="s">
        <v>98</v>
      </c>
    </row>
    <row r="6" spans="1:48" x14ac:dyDescent="0.3">
      <c r="B6" t="s">
        <v>183</v>
      </c>
      <c r="C6" t="s">
        <v>99</v>
      </c>
      <c r="D6" t="s">
        <v>48</v>
      </c>
      <c r="F6">
        <v>1</v>
      </c>
      <c r="H6">
        <v>1</v>
      </c>
      <c r="J6">
        <v>1</v>
      </c>
      <c r="L6">
        <v>250</v>
      </c>
      <c r="N6" t="s">
        <v>49</v>
      </c>
      <c r="O6">
        <v>1</v>
      </c>
      <c r="P6" t="s">
        <v>198</v>
      </c>
      <c r="R6">
        <v>44308</v>
      </c>
      <c r="U6" t="s">
        <v>183</v>
      </c>
      <c r="W6" t="s">
        <v>48</v>
      </c>
      <c r="X6" t="s">
        <v>165</v>
      </c>
      <c r="Y6" t="s">
        <v>51</v>
      </c>
      <c r="Z6" t="s">
        <v>348</v>
      </c>
      <c r="AA6" t="s">
        <v>141</v>
      </c>
      <c r="AB6">
        <v>44308</v>
      </c>
      <c r="AC6" t="s">
        <v>106</v>
      </c>
      <c r="AD6" t="s">
        <v>325</v>
      </c>
      <c r="AE6" t="s">
        <v>326</v>
      </c>
      <c r="AG6" t="s">
        <v>48</v>
      </c>
      <c r="AH6" t="s">
        <v>48</v>
      </c>
      <c r="AI6">
        <v>8</v>
      </c>
      <c r="AK6">
        <v>17</v>
      </c>
      <c r="AL6" t="s">
        <v>75</v>
      </c>
      <c r="AM6">
        <v>2000000</v>
      </c>
      <c r="AO6">
        <v>2.0000000000000001E-4</v>
      </c>
      <c r="AP6" t="s">
        <v>97</v>
      </c>
      <c r="AQ6" t="s">
        <v>98</v>
      </c>
    </row>
    <row r="7" spans="1:48" x14ac:dyDescent="0.3">
      <c r="B7" t="s">
        <v>183</v>
      </c>
      <c r="C7" t="s">
        <v>99</v>
      </c>
      <c r="D7" t="s">
        <v>48</v>
      </c>
      <c r="F7">
        <v>1</v>
      </c>
      <c r="H7">
        <v>1</v>
      </c>
      <c r="J7">
        <v>1</v>
      </c>
      <c r="L7">
        <v>250</v>
      </c>
      <c r="N7" t="s">
        <v>49</v>
      </c>
      <c r="O7">
        <v>1</v>
      </c>
      <c r="P7" t="s">
        <v>199</v>
      </c>
      <c r="R7">
        <v>44308</v>
      </c>
      <c r="U7" t="s">
        <v>183</v>
      </c>
      <c r="W7" t="s">
        <v>48</v>
      </c>
      <c r="X7" t="s">
        <v>165</v>
      </c>
      <c r="Y7" t="s">
        <v>51</v>
      </c>
      <c r="Z7" t="s">
        <v>348</v>
      </c>
      <c r="AA7" t="s">
        <v>141</v>
      </c>
      <c r="AB7">
        <v>44308</v>
      </c>
      <c r="AC7" t="s">
        <v>106</v>
      </c>
      <c r="AD7" t="s">
        <v>325</v>
      </c>
      <c r="AE7" t="s">
        <v>326</v>
      </c>
      <c r="AG7" t="s">
        <v>48</v>
      </c>
      <c r="AH7" t="s">
        <v>48</v>
      </c>
      <c r="AI7">
        <v>8</v>
      </c>
      <c r="AK7">
        <v>17</v>
      </c>
      <c r="AL7" t="s">
        <v>75</v>
      </c>
      <c r="AM7">
        <v>2000000</v>
      </c>
      <c r="AO7">
        <v>2.0000000000000001E-4</v>
      </c>
      <c r="AP7" t="s">
        <v>97</v>
      </c>
      <c r="AQ7" t="s">
        <v>98</v>
      </c>
    </row>
    <row r="8" spans="1:48" x14ac:dyDescent="0.3">
      <c r="B8" t="s">
        <v>183</v>
      </c>
      <c r="C8" t="s">
        <v>99</v>
      </c>
      <c r="D8" t="s">
        <v>48</v>
      </c>
      <c r="F8">
        <v>1</v>
      </c>
      <c r="H8">
        <v>1</v>
      </c>
      <c r="J8">
        <v>1</v>
      </c>
      <c r="L8">
        <v>250</v>
      </c>
      <c r="N8" t="s">
        <v>49</v>
      </c>
      <c r="O8">
        <v>1</v>
      </c>
      <c r="P8" t="s">
        <v>200</v>
      </c>
      <c r="R8">
        <v>44308</v>
      </c>
      <c r="U8" t="s">
        <v>183</v>
      </c>
      <c r="W8" t="s">
        <v>48</v>
      </c>
      <c r="X8" t="s">
        <v>165</v>
      </c>
      <c r="Y8" t="s">
        <v>51</v>
      </c>
      <c r="Z8" t="s">
        <v>348</v>
      </c>
      <c r="AA8" t="s">
        <v>141</v>
      </c>
      <c r="AB8">
        <v>44308</v>
      </c>
      <c r="AC8" t="s">
        <v>107</v>
      </c>
      <c r="AD8" t="s">
        <v>325</v>
      </c>
      <c r="AE8" t="s">
        <v>326</v>
      </c>
      <c r="AG8" t="s">
        <v>48</v>
      </c>
      <c r="AH8" t="s">
        <v>48</v>
      </c>
      <c r="AI8">
        <v>8</v>
      </c>
      <c r="AK8">
        <v>17</v>
      </c>
      <c r="AL8" t="s">
        <v>75</v>
      </c>
      <c r="AM8">
        <v>2000000</v>
      </c>
      <c r="AO8">
        <v>2.0000000000000001E-4</v>
      </c>
      <c r="AP8" t="s">
        <v>97</v>
      </c>
      <c r="AQ8" t="s">
        <v>98</v>
      </c>
    </row>
    <row r="9" spans="1:48" x14ac:dyDescent="0.3">
      <c r="B9" t="s">
        <v>183</v>
      </c>
      <c r="C9" t="s">
        <v>99</v>
      </c>
      <c r="D9" t="s">
        <v>48</v>
      </c>
      <c r="F9">
        <v>1</v>
      </c>
      <c r="H9">
        <v>1</v>
      </c>
      <c r="J9">
        <v>1</v>
      </c>
      <c r="L9">
        <v>250</v>
      </c>
      <c r="N9" t="s">
        <v>49</v>
      </c>
      <c r="O9">
        <v>1</v>
      </c>
      <c r="P9" t="s">
        <v>201</v>
      </c>
      <c r="R9">
        <v>44308</v>
      </c>
      <c r="U9" t="s">
        <v>183</v>
      </c>
      <c r="W9" t="s">
        <v>48</v>
      </c>
      <c r="X9" t="s">
        <v>165</v>
      </c>
      <c r="Y9" t="s">
        <v>51</v>
      </c>
      <c r="Z9" t="s">
        <v>348</v>
      </c>
      <c r="AA9" t="s">
        <v>141</v>
      </c>
      <c r="AB9">
        <v>44308</v>
      </c>
      <c r="AC9" t="s">
        <v>107</v>
      </c>
      <c r="AD9" t="s">
        <v>325</v>
      </c>
      <c r="AE9" t="s">
        <v>326</v>
      </c>
      <c r="AG9" t="s">
        <v>48</v>
      </c>
      <c r="AH9" t="s">
        <v>48</v>
      </c>
      <c r="AI9">
        <v>8</v>
      </c>
      <c r="AK9">
        <v>17</v>
      </c>
      <c r="AL9" t="s">
        <v>75</v>
      </c>
      <c r="AM9">
        <v>2000000</v>
      </c>
      <c r="AO9">
        <v>2.0000000000000001E-4</v>
      </c>
      <c r="AP9" t="s">
        <v>97</v>
      </c>
      <c r="AQ9" t="s">
        <v>98</v>
      </c>
    </row>
    <row r="10" spans="1:48" x14ac:dyDescent="0.3">
      <c r="B10" t="s">
        <v>183</v>
      </c>
      <c r="C10" t="s">
        <v>99</v>
      </c>
      <c r="D10" t="s">
        <v>48</v>
      </c>
      <c r="F10">
        <v>1</v>
      </c>
      <c r="H10">
        <v>1</v>
      </c>
      <c r="J10">
        <v>1</v>
      </c>
      <c r="L10">
        <v>250</v>
      </c>
      <c r="N10" t="s">
        <v>49</v>
      </c>
      <c r="O10">
        <v>1</v>
      </c>
      <c r="P10" t="s">
        <v>202</v>
      </c>
      <c r="R10">
        <v>44308</v>
      </c>
      <c r="U10" t="s">
        <v>183</v>
      </c>
      <c r="W10" t="s">
        <v>48</v>
      </c>
      <c r="X10" t="s">
        <v>165</v>
      </c>
      <c r="Y10" t="s">
        <v>51</v>
      </c>
      <c r="Z10" t="s">
        <v>348</v>
      </c>
      <c r="AA10" t="s">
        <v>141</v>
      </c>
      <c r="AB10">
        <v>44308</v>
      </c>
      <c r="AC10" t="s">
        <v>107</v>
      </c>
      <c r="AD10" t="s">
        <v>325</v>
      </c>
      <c r="AE10" t="s">
        <v>326</v>
      </c>
      <c r="AG10" t="s">
        <v>48</v>
      </c>
      <c r="AH10" t="s">
        <v>48</v>
      </c>
      <c r="AI10">
        <v>8</v>
      </c>
      <c r="AK10">
        <v>17</v>
      </c>
      <c r="AL10" t="s">
        <v>75</v>
      </c>
      <c r="AM10">
        <v>2000000</v>
      </c>
      <c r="AO10">
        <v>2.0000000000000001E-4</v>
      </c>
      <c r="AP10" t="s">
        <v>97</v>
      </c>
      <c r="AQ10" t="s">
        <v>98</v>
      </c>
    </row>
    <row r="11" spans="1:48" x14ac:dyDescent="0.3">
      <c r="B11" t="s">
        <v>183</v>
      </c>
      <c r="C11" t="s">
        <v>99</v>
      </c>
      <c r="D11" t="s">
        <v>48</v>
      </c>
      <c r="F11">
        <v>1</v>
      </c>
      <c r="H11">
        <v>1</v>
      </c>
      <c r="J11">
        <v>1</v>
      </c>
      <c r="L11">
        <v>250</v>
      </c>
      <c r="N11" t="s">
        <v>49</v>
      </c>
      <c r="O11">
        <v>1</v>
      </c>
      <c r="P11" t="s">
        <v>203</v>
      </c>
      <c r="R11">
        <v>44308</v>
      </c>
      <c r="U11" t="s">
        <v>183</v>
      </c>
      <c r="W11" t="s">
        <v>48</v>
      </c>
      <c r="X11" t="s">
        <v>165</v>
      </c>
      <c r="Y11" t="s">
        <v>51</v>
      </c>
      <c r="Z11" t="s">
        <v>348</v>
      </c>
      <c r="AA11" t="s">
        <v>141</v>
      </c>
      <c r="AB11">
        <v>44308</v>
      </c>
      <c r="AC11" t="s">
        <v>108</v>
      </c>
      <c r="AD11" t="s">
        <v>325</v>
      </c>
      <c r="AE11" t="s">
        <v>326</v>
      </c>
      <c r="AG11" t="s">
        <v>48</v>
      </c>
      <c r="AH11" t="s">
        <v>48</v>
      </c>
      <c r="AI11">
        <v>8</v>
      </c>
      <c r="AK11">
        <v>17</v>
      </c>
      <c r="AL11" t="s">
        <v>75</v>
      </c>
      <c r="AM11">
        <v>2000000</v>
      </c>
      <c r="AO11">
        <v>2.0000000000000001E-4</v>
      </c>
      <c r="AP11" t="s">
        <v>97</v>
      </c>
      <c r="AQ11" t="s">
        <v>98</v>
      </c>
    </row>
    <row r="12" spans="1:48" x14ac:dyDescent="0.3">
      <c r="B12" t="s">
        <v>183</v>
      </c>
      <c r="C12" t="s">
        <v>99</v>
      </c>
      <c r="D12" t="s">
        <v>48</v>
      </c>
      <c r="F12">
        <v>1</v>
      </c>
      <c r="H12">
        <v>1</v>
      </c>
      <c r="J12">
        <v>1</v>
      </c>
      <c r="L12">
        <v>250</v>
      </c>
      <c r="N12" t="s">
        <v>49</v>
      </c>
      <c r="O12">
        <v>1</v>
      </c>
      <c r="P12" t="s">
        <v>204</v>
      </c>
      <c r="R12">
        <v>44308</v>
      </c>
      <c r="U12" t="s">
        <v>183</v>
      </c>
      <c r="W12" t="s">
        <v>48</v>
      </c>
      <c r="X12" t="s">
        <v>165</v>
      </c>
      <c r="Y12" t="s">
        <v>51</v>
      </c>
      <c r="Z12" t="s">
        <v>348</v>
      </c>
      <c r="AA12" t="s">
        <v>141</v>
      </c>
      <c r="AB12">
        <v>44308</v>
      </c>
      <c r="AC12" t="s">
        <v>108</v>
      </c>
      <c r="AD12" t="s">
        <v>325</v>
      </c>
      <c r="AE12" t="s">
        <v>326</v>
      </c>
      <c r="AG12" t="s">
        <v>48</v>
      </c>
      <c r="AH12" t="s">
        <v>48</v>
      </c>
      <c r="AI12">
        <v>8</v>
      </c>
      <c r="AK12">
        <v>17</v>
      </c>
      <c r="AL12" t="s">
        <v>75</v>
      </c>
      <c r="AM12">
        <v>2000000</v>
      </c>
      <c r="AO12">
        <v>2.0000000000000001E-4</v>
      </c>
      <c r="AP12" t="s">
        <v>97</v>
      </c>
      <c r="AQ12" t="s">
        <v>98</v>
      </c>
    </row>
    <row r="13" spans="1:48" x14ac:dyDescent="0.3">
      <c r="B13" t="s">
        <v>183</v>
      </c>
      <c r="C13" t="s">
        <v>99</v>
      </c>
      <c r="D13" t="s">
        <v>48</v>
      </c>
      <c r="F13">
        <v>1</v>
      </c>
      <c r="H13">
        <v>1</v>
      </c>
      <c r="J13">
        <v>1</v>
      </c>
      <c r="L13">
        <v>250</v>
      </c>
      <c r="N13" t="s">
        <v>49</v>
      </c>
      <c r="O13">
        <v>1</v>
      </c>
      <c r="P13" t="s">
        <v>205</v>
      </c>
      <c r="R13">
        <v>44308</v>
      </c>
      <c r="U13" t="s">
        <v>183</v>
      </c>
      <c r="W13" t="s">
        <v>48</v>
      </c>
      <c r="X13" t="s">
        <v>165</v>
      </c>
      <c r="Y13" t="s">
        <v>51</v>
      </c>
      <c r="Z13" t="s">
        <v>348</v>
      </c>
      <c r="AA13" t="s">
        <v>141</v>
      </c>
      <c r="AB13">
        <v>44308</v>
      </c>
      <c r="AC13" t="s">
        <v>108</v>
      </c>
      <c r="AD13" t="s">
        <v>325</v>
      </c>
      <c r="AE13" t="s">
        <v>326</v>
      </c>
      <c r="AG13" t="s">
        <v>48</v>
      </c>
      <c r="AH13" t="s">
        <v>48</v>
      </c>
      <c r="AI13">
        <v>8</v>
      </c>
      <c r="AK13">
        <v>17</v>
      </c>
      <c r="AL13" t="s">
        <v>75</v>
      </c>
      <c r="AM13">
        <v>2000000</v>
      </c>
      <c r="AO13">
        <v>2.0000000000000001E-4</v>
      </c>
      <c r="AP13" t="s">
        <v>97</v>
      </c>
      <c r="AQ13" t="s">
        <v>98</v>
      </c>
    </row>
    <row r="14" spans="1:48" x14ac:dyDescent="0.3">
      <c r="B14" t="s">
        <v>183</v>
      </c>
      <c r="C14" t="s">
        <v>99</v>
      </c>
      <c r="D14" t="s">
        <v>48</v>
      </c>
      <c r="F14">
        <v>1</v>
      </c>
      <c r="H14">
        <v>1</v>
      </c>
      <c r="J14">
        <v>1</v>
      </c>
      <c r="L14">
        <v>250</v>
      </c>
      <c r="N14" t="s">
        <v>49</v>
      </c>
      <c r="O14">
        <v>1</v>
      </c>
      <c r="P14" t="s">
        <v>206</v>
      </c>
      <c r="R14">
        <v>44308</v>
      </c>
      <c r="U14" t="s">
        <v>183</v>
      </c>
      <c r="W14" t="s">
        <v>48</v>
      </c>
      <c r="X14" t="s">
        <v>165</v>
      </c>
      <c r="Y14" t="s">
        <v>51</v>
      </c>
      <c r="Z14" t="s">
        <v>348</v>
      </c>
      <c r="AA14" t="s">
        <v>141</v>
      </c>
      <c r="AB14">
        <v>44308</v>
      </c>
      <c r="AC14" t="s">
        <v>109</v>
      </c>
      <c r="AD14" t="s">
        <v>325</v>
      </c>
      <c r="AE14" t="s">
        <v>326</v>
      </c>
      <c r="AG14" t="s">
        <v>48</v>
      </c>
      <c r="AH14" t="s">
        <v>48</v>
      </c>
      <c r="AI14">
        <v>8</v>
      </c>
      <c r="AK14">
        <v>17</v>
      </c>
      <c r="AL14" t="s">
        <v>75</v>
      </c>
      <c r="AM14">
        <v>2000000</v>
      </c>
      <c r="AO14">
        <v>2.0000000000000001E-4</v>
      </c>
      <c r="AP14" t="s">
        <v>97</v>
      </c>
      <c r="AQ14" t="s">
        <v>98</v>
      </c>
    </row>
    <row r="15" spans="1:48" x14ac:dyDescent="0.3">
      <c r="B15" t="s">
        <v>183</v>
      </c>
      <c r="C15" t="s">
        <v>99</v>
      </c>
      <c r="D15" t="s">
        <v>48</v>
      </c>
      <c r="F15">
        <v>1</v>
      </c>
      <c r="H15">
        <v>1</v>
      </c>
      <c r="J15">
        <v>1</v>
      </c>
      <c r="L15">
        <v>250</v>
      </c>
      <c r="N15" t="s">
        <v>49</v>
      </c>
      <c r="O15">
        <v>1</v>
      </c>
      <c r="P15" t="s">
        <v>207</v>
      </c>
      <c r="R15">
        <v>44308</v>
      </c>
      <c r="U15" t="s">
        <v>183</v>
      </c>
      <c r="W15" t="s">
        <v>48</v>
      </c>
      <c r="X15" t="s">
        <v>165</v>
      </c>
      <c r="Y15" t="s">
        <v>51</v>
      </c>
      <c r="Z15" t="s">
        <v>348</v>
      </c>
      <c r="AA15" t="s">
        <v>141</v>
      </c>
      <c r="AB15">
        <v>44308</v>
      </c>
      <c r="AC15" t="s">
        <v>109</v>
      </c>
      <c r="AD15" t="s">
        <v>325</v>
      </c>
      <c r="AE15" t="s">
        <v>326</v>
      </c>
      <c r="AG15" t="s">
        <v>48</v>
      </c>
      <c r="AH15" t="s">
        <v>48</v>
      </c>
      <c r="AI15">
        <v>8</v>
      </c>
      <c r="AK15">
        <v>17</v>
      </c>
      <c r="AL15" t="s">
        <v>75</v>
      </c>
      <c r="AM15">
        <v>2000000</v>
      </c>
      <c r="AO15">
        <v>2.0000000000000001E-4</v>
      </c>
      <c r="AP15" t="s">
        <v>97</v>
      </c>
      <c r="AQ15" t="s">
        <v>98</v>
      </c>
    </row>
    <row r="16" spans="1:48" x14ac:dyDescent="0.3">
      <c r="B16" t="s">
        <v>183</v>
      </c>
      <c r="C16" t="s">
        <v>99</v>
      </c>
      <c r="D16" t="s">
        <v>48</v>
      </c>
      <c r="F16">
        <v>1</v>
      </c>
      <c r="H16">
        <v>1</v>
      </c>
      <c r="J16">
        <v>1</v>
      </c>
      <c r="L16">
        <v>250</v>
      </c>
      <c r="N16" t="s">
        <v>49</v>
      </c>
      <c r="O16">
        <v>1</v>
      </c>
      <c r="P16" t="s">
        <v>208</v>
      </c>
      <c r="R16">
        <v>44308</v>
      </c>
      <c r="U16" t="s">
        <v>183</v>
      </c>
      <c r="W16" t="s">
        <v>48</v>
      </c>
      <c r="X16" t="s">
        <v>165</v>
      </c>
      <c r="Y16" t="s">
        <v>51</v>
      </c>
      <c r="Z16" t="s">
        <v>348</v>
      </c>
      <c r="AA16" t="s">
        <v>141</v>
      </c>
      <c r="AB16">
        <v>44308</v>
      </c>
      <c r="AC16" t="s">
        <v>109</v>
      </c>
      <c r="AD16" t="s">
        <v>325</v>
      </c>
      <c r="AE16" t="s">
        <v>326</v>
      </c>
      <c r="AG16" t="s">
        <v>48</v>
      </c>
      <c r="AH16" t="s">
        <v>48</v>
      </c>
      <c r="AI16">
        <v>8</v>
      </c>
      <c r="AK16">
        <v>17</v>
      </c>
      <c r="AL16" t="s">
        <v>75</v>
      </c>
      <c r="AM16">
        <v>2000000</v>
      </c>
      <c r="AO16">
        <v>2.0000000000000001E-4</v>
      </c>
      <c r="AP16" t="s">
        <v>97</v>
      </c>
      <c r="AQ16" t="s">
        <v>98</v>
      </c>
    </row>
    <row r="17" spans="2:43" x14ac:dyDescent="0.3">
      <c r="B17" t="s">
        <v>183</v>
      </c>
      <c r="C17" t="s">
        <v>99</v>
      </c>
      <c r="D17" t="s">
        <v>48</v>
      </c>
      <c r="F17">
        <v>1</v>
      </c>
      <c r="H17">
        <v>1</v>
      </c>
      <c r="J17">
        <v>1</v>
      </c>
      <c r="L17">
        <v>250</v>
      </c>
      <c r="N17" t="s">
        <v>49</v>
      </c>
      <c r="O17">
        <v>1</v>
      </c>
      <c r="P17" t="s">
        <v>209</v>
      </c>
      <c r="R17">
        <v>44308</v>
      </c>
      <c r="U17" t="s">
        <v>183</v>
      </c>
      <c r="W17" t="s">
        <v>48</v>
      </c>
      <c r="X17" t="s">
        <v>165</v>
      </c>
      <c r="Y17" t="s">
        <v>51</v>
      </c>
      <c r="Z17" t="s">
        <v>348</v>
      </c>
      <c r="AA17" t="s">
        <v>141</v>
      </c>
      <c r="AB17">
        <v>44308</v>
      </c>
      <c r="AC17" t="s">
        <v>110</v>
      </c>
      <c r="AD17" t="s">
        <v>325</v>
      </c>
      <c r="AE17" t="s">
        <v>326</v>
      </c>
      <c r="AG17" t="s">
        <v>48</v>
      </c>
      <c r="AH17" t="s">
        <v>48</v>
      </c>
      <c r="AI17">
        <v>8</v>
      </c>
      <c r="AK17">
        <v>17</v>
      </c>
      <c r="AL17" t="s">
        <v>75</v>
      </c>
      <c r="AM17">
        <v>2000000</v>
      </c>
      <c r="AO17">
        <v>2.0000000000000001E-4</v>
      </c>
      <c r="AP17" t="s">
        <v>97</v>
      </c>
      <c r="AQ17" t="s">
        <v>98</v>
      </c>
    </row>
    <row r="18" spans="2:43" x14ac:dyDescent="0.3">
      <c r="B18" t="s">
        <v>183</v>
      </c>
      <c r="C18" t="s">
        <v>99</v>
      </c>
      <c r="D18" t="s">
        <v>48</v>
      </c>
      <c r="F18">
        <v>1</v>
      </c>
      <c r="H18">
        <v>1</v>
      </c>
      <c r="J18">
        <v>1</v>
      </c>
      <c r="L18">
        <v>250</v>
      </c>
      <c r="N18" t="s">
        <v>49</v>
      </c>
      <c r="O18">
        <v>1</v>
      </c>
      <c r="P18" t="s">
        <v>210</v>
      </c>
      <c r="R18">
        <v>44308</v>
      </c>
      <c r="U18" t="s">
        <v>183</v>
      </c>
      <c r="W18" t="s">
        <v>48</v>
      </c>
      <c r="X18" t="s">
        <v>165</v>
      </c>
      <c r="Y18" t="s">
        <v>51</v>
      </c>
      <c r="Z18" t="s">
        <v>348</v>
      </c>
      <c r="AA18" t="s">
        <v>141</v>
      </c>
      <c r="AB18">
        <v>44308</v>
      </c>
      <c r="AC18" t="s">
        <v>110</v>
      </c>
      <c r="AD18" t="s">
        <v>325</v>
      </c>
      <c r="AE18" t="s">
        <v>326</v>
      </c>
      <c r="AG18" t="s">
        <v>48</v>
      </c>
      <c r="AH18" t="s">
        <v>48</v>
      </c>
      <c r="AI18">
        <v>8</v>
      </c>
      <c r="AK18">
        <v>17</v>
      </c>
      <c r="AL18" t="s">
        <v>75</v>
      </c>
      <c r="AM18">
        <v>2000000</v>
      </c>
      <c r="AO18">
        <v>2.0000000000000001E-4</v>
      </c>
      <c r="AP18" t="s">
        <v>97</v>
      </c>
      <c r="AQ18" t="s">
        <v>98</v>
      </c>
    </row>
    <row r="19" spans="2:43" x14ac:dyDescent="0.3">
      <c r="B19" t="s">
        <v>183</v>
      </c>
      <c r="C19" t="s">
        <v>99</v>
      </c>
      <c r="D19" t="s">
        <v>48</v>
      </c>
      <c r="F19">
        <v>1</v>
      </c>
      <c r="H19">
        <v>1</v>
      </c>
      <c r="J19">
        <v>1</v>
      </c>
      <c r="L19">
        <v>250</v>
      </c>
      <c r="N19" t="s">
        <v>49</v>
      </c>
      <c r="O19">
        <v>1</v>
      </c>
      <c r="P19" t="s">
        <v>211</v>
      </c>
      <c r="R19">
        <v>44308</v>
      </c>
      <c r="U19" t="s">
        <v>183</v>
      </c>
      <c r="W19" t="s">
        <v>48</v>
      </c>
      <c r="X19" t="s">
        <v>165</v>
      </c>
      <c r="Y19" t="s">
        <v>51</v>
      </c>
      <c r="Z19" t="s">
        <v>348</v>
      </c>
      <c r="AA19" t="s">
        <v>141</v>
      </c>
      <c r="AB19">
        <v>44308</v>
      </c>
      <c r="AC19" t="s">
        <v>110</v>
      </c>
      <c r="AD19" t="s">
        <v>325</v>
      </c>
      <c r="AE19" t="s">
        <v>326</v>
      </c>
      <c r="AG19" t="s">
        <v>48</v>
      </c>
      <c r="AH19" t="s">
        <v>48</v>
      </c>
      <c r="AI19">
        <v>8</v>
      </c>
      <c r="AK19">
        <v>17</v>
      </c>
      <c r="AL19" t="s">
        <v>75</v>
      </c>
      <c r="AM19">
        <v>2000000</v>
      </c>
      <c r="AO19">
        <v>2.0000000000000001E-4</v>
      </c>
      <c r="AP19" t="s">
        <v>97</v>
      </c>
      <c r="AQ19" t="s">
        <v>98</v>
      </c>
    </row>
    <row r="20" spans="2:43" x14ac:dyDescent="0.3">
      <c r="B20" t="s">
        <v>183</v>
      </c>
      <c r="C20" t="s">
        <v>99</v>
      </c>
      <c r="D20" t="s">
        <v>48</v>
      </c>
      <c r="F20">
        <v>1</v>
      </c>
      <c r="H20">
        <v>1</v>
      </c>
      <c r="J20">
        <v>1</v>
      </c>
      <c r="L20">
        <v>250</v>
      </c>
      <c r="N20" t="s">
        <v>49</v>
      </c>
      <c r="O20">
        <v>1</v>
      </c>
      <c r="P20" t="s">
        <v>212</v>
      </c>
      <c r="R20">
        <v>44308</v>
      </c>
      <c r="U20" t="s">
        <v>183</v>
      </c>
      <c r="W20" t="s">
        <v>48</v>
      </c>
      <c r="X20" t="s">
        <v>166</v>
      </c>
      <c r="Y20" t="s">
        <v>51</v>
      </c>
      <c r="Z20" t="s">
        <v>349</v>
      </c>
      <c r="AA20" t="s">
        <v>142</v>
      </c>
      <c r="AB20">
        <v>44308</v>
      </c>
      <c r="AC20" t="s">
        <v>111</v>
      </c>
      <c r="AD20" t="s">
        <v>327</v>
      </c>
      <c r="AE20" t="s">
        <v>328</v>
      </c>
      <c r="AG20" t="s">
        <v>48</v>
      </c>
      <c r="AH20" t="s">
        <v>48</v>
      </c>
      <c r="AI20">
        <v>8</v>
      </c>
      <c r="AK20">
        <v>17</v>
      </c>
      <c r="AL20" t="s">
        <v>75</v>
      </c>
      <c r="AM20">
        <v>2000000</v>
      </c>
      <c r="AO20">
        <v>2.0000000000000001E-4</v>
      </c>
      <c r="AP20" t="s">
        <v>97</v>
      </c>
      <c r="AQ20" t="s">
        <v>98</v>
      </c>
    </row>
    <row r="21" spans="2:43" x14ac:dyDescent="0.3">
      <c r="B21" t="s">
        <v>183</v>
      </c>
      <c r="C21" t="s">
        <v>99</v>
      </c>
      <c r="D21" t="s">
        <v>48</v>
      </c>
      <c r="F21">
        <v>1</v>
      </c>
      <c r="H21">
        <v>1</v>
      </c>
      <c r="J21">
        <v>1</v>
      </c>
      <c r="L21">
        <v>250</v>
      </c>
      <c r="N21" t="s">
        <v>49</v>
      </c>
      <c r="O21">
        <v>1</v>
      </c>
      <c r="P21" t="s">
        <v>213</v>
      </c>
      <c r="R21">
        <v>44308</v>
      </c>
      <c r="U21" t="s">
        <v>183</v>
      </c>
      <c r="W21" t="s">
        <v>48</v>
      </c>
      <c r="X21" t="s">
        <v>166</v>
      </c>
      <c r="Y21" t="s">
        <v>51</v>
      </c>
      <c r="Z21" t="s">
        <v>349</v>
      </c>
      <c r="AA21" t="s">
        <v>142</v>
      </c>
      <c r="AB21">
        <v>44308</v>
      </c>
      <c r="AC21" t="s">
        <v>111</v>
      </c>
      <c r="AD21" t="s">
        <v>327</v>
      </c>
      <c r="AE21" t="s">
        <v>328</v>
      </c>
      <c r="AG21" t="s">
        <v>48</v>
      </c>
      <c r="AH21" t="s">
        <v>48</v>
      </c>
      <c r="AI21">
        <v>8</v>
      </c>
      <c r="AK21">
        <v>17</v>
      </c>
      <c r="AL21" t="s">
        <v>75</v>
      </c>
      <c r="AM21">
        <v>2000000</v>
      </c>
      <c r="AO21">
        <v>2.0000000000000001E-4</v>
      </c>
      <c r="AP21" t="s">
        <v>97</v>
      </c>
      <c r="AQ21" t="s">
        <v>98</v>
      </c>
    </row>
    <row r="22" spans="2:43" x14ac:dyDescent="0.3">
      <c r="B22" t="s">
        <v>183</v>
      </c>
      <c r="C22" t="s">
        <v>99</v>
      </c>
      <c r="D22" t="s">
        <v>48</v>
      </c>
      <c r="F22">
        <v>1</v>
      </c>
      <c r="H22">
        <v>1</v>
      </c>
      <c r="J22">
        <v>1</v>
      </c>
      <c r="L22">
        <v>250</v>
      </c>
      <c r="N22" t="s">
        <v>49</v>
      </c>
      <c r="O22">
        <v>1</v>
      </c>
      <c r="P22" t="s">
        <v>214</v>
      </c>
      <c r="R22">
        <v>44308</v>
      </c>
      <c r="U22" t="s">
        <v>183</v>
      </c>
      <c r="W22" t="s">
        <v>48</v>
      </c>
      <c r="X22" t="s">
        <v>166</v>
      </c>
      <c r="Y22" t="s">
        <v>51</v>
      </c>
      <c r="Z22" t="s">
        <v>349</v>
      </c>
      <c r="AA22" t="s">
        <v>142</v>
      </c>
      <c r="AB22">
        <v>44308</v>
      </c>
      <c r="AC22" t="s">
        <v>111</v>
      </c>
      <c r="AD22" t="s">
        <v>327</v>
      </c>
      <c r="AE22" t="s">
        <v>328</v>
      </c>
      <c r="AG22" t="s">
        <v>48</v>
      </c>
      <c r="AH22" t="s">
        <v>48</v>
      </c>
      <c r="AI22">
        <v>8</v>
      </c>
      <c r="AK22">
        <v>17</v>
      </c>
      <c r="AL22" t="s">
        <v>75</v>
      </c>
      <c r="AM22">
        <v>2000000</v>
      </c>
      <c r="AO22">
        <v>2.0000000000000001E-4</v>
      </c>
      <c r="AP22" t="s">
        <v>97</v>
      </c>
      <c r="AQ22" t="s">
        <v>98</v>
      </c>
    </row>
    <row r="23" spans="2:43" x14ac:dyDescent="0.3">
      <c r="B23" t="s">
        <v>183</v>
      </c>
      <c r="C23" t="s">
        <v>99</v>
      </c>
      <c r="D23" t="s">
        <v>48</v>
      </c>
      <c r="F23">
        <v>1</v>
      </c>
      <c r="H23">
        <v>1</v>
      </c>
      <c r="J23">
        <v>1</v>
      </c>
      <c r="L23">
        <v>250</v>
      </c>
      <c r="N23" t="s">
        <v>49</v>
      </c>
      <c r="O23">
        <v>1</v>
      </c>
      <c r="P23" t="s">
        <v>215</v>
      </c>
      <c r="R23">
        <v>44308</v>
      </c>
      <c r="U23" t="s">
        <v>183</v>
      </c>
      <c r="W23" t="s">
        <v>48</v>
      </c>
      <c r="X23" t="s">
        <v>166</v>
      </c>
      <c r="Y23" t="s">
        <v>51</v>
      </c>
      <c r="Z23" t="s">
        <v>349</v>
      </c>
      <c r="AA23" t="s">
        <v>142</v>
      </c>
      <c r="AB23">
        <v>44308</v>
      </c>
      <c r="AC23" t="s">
        <v>111</v>
      </c>
      <c r="AD23" t="s">
        <v>327</v>
      </c>
      <c r="AE23" t="s">
        <v>328</v>
      </c>
      <c r="AG23" t="s">
        <v>48</v>
      </c>
      <c r="AH23" t="s">
        <v>48</v>
      </c>
      <c r="AI23">
        <v>8</v>
      </c>
      <c r="AK23">
        <v>17</v>
      </c>
      <c r="AL23" t="s">
        <v>75</v>
      </c>
      <c r="AM23">
        <v>2000000</v>
      </c>
      <c r="AO23">
        <v>2.0000000000000001E-4</v>
      </c>
      <c r="AP23" t="s">
        <v>97</v>
      </c>
      <c r="AQ23" t="s">
        <v>98</v>
      </c>
    </row>
    <row r="24" spans="2:43" x14ac:dyDescent="0.3">
      <c r="B24" t="s">
        <v>183</v>
      </c>
      <c r="C24" t="s">
        <v>99</v>
      </c>
      <c r="D24" t="s">
        <v>48</v>
      </c>
      <c r="F24">
        <v>1</v>
      </c>
      <c r="H24">
        <v>1</v>
      </c>
      <c r="J24">
        <v>1</v>
      </c>
      <c r="L24">
        <v>250</v>
      </c>
      <c r="N24" t="s">
        <v>49</v>
      </c>
      <c r="O24">
        <v>1</v>
      </c>
      <c r="P24" t="s">
        <v>216</v>
      </c>
      <c r="R24">
        <v>44308</v>
      </c>
      <c r="U24" t="s">
        <v>183</v>
      </c>
      <c r="W24" t="s">
        <v>48</v>
      </c>
      <c r="X24" t="s">
        <v>166</v>
      </c>
      <c r="Y24" t="s">
        <v>51</v>
      </c>
      <c r="Z24" t="s">
        <v>349</v>
      </c>
      <c r="AA24" t="s">
        <v>143</v>
      </c>
      <c r="AB24">
        <v>44308</v>
      </c>
      <c r="AC24" t="s">
        <v>112</v>
      </c>
      <c r="AD24" t="s">
        <v>327</v>
      </c>
      <c r="AE24" t="s">
        <v>328</v>
      </c>
      <c r="AG24" t="s">
        <v>48</v>
      </c>
      <c r="AH24" t="s">
        <v>48</v>
      </c>
      <c r="AI24">
        <v>8</v>
      </c>
      <c r="AK24">
        <v>17</v>
      </c>
      <c r="AL24" t="s">
        <v>75</v>
      </c>
      <c r="AM24">
        <v>2000000</v>
      </c>
      <c r="AO24">
        <v>2.0000000000000001E-4</v>
      </c>
      <c r="AP24" t="s">
        <v>97</v>
      </c>
      <c r="AQ24" t="s">
        <v>98</v>
      </c>
    </row>
    <row r="25" spans="2:43" x14ac:dyDescent="0.3">
      <c r="B25" t="s">
        <v>183</v>
      </c>
      <c r="C25" t="s">
        <v>99</v>
      </c>
      <c r="D25" t="s">
        <v>48</v>
      </c>
      <c r="F25">
        <v>1</v>
      </c>
      <c r="H25">
        <v>1</v>
      </c>
      <c r="J25">
        <v>1</v>
      </c>
      <c r="L25">
        <v>250</v>
      </c>
      <c r="N25" t="s">
        <v>49</v>
      </c>
      <c r="O25">
        <v>1</v>
      </c>
      <c r="P25" t="s">
        <v>217</v>
      </c>
      <c r="R25">
        <v>44308</v>
      </c>
      <c r="U25" t="s">
        <v>183</v>
      </c>
      <c r="W25" t="s">
        <v>48</v>
      </c>
      <c r="X25" t="s">
        <v>166</v>
      </c>
      <c r="Y25" t="s">
        <v>51</v>
      </c>
      <c r="Z25" t="s">
        <v>349</v>
      </c>
      <c r="AA25" t="s">
        <v>143</v>
      </c>
      <c r="AB25">
        <v>44308</v>
      </c>
      <c r="AC25" t="s">
        <v>112</v>
      </c>
      <c r="AD25" t="s">
        <v>327</v>
      </c>
      <c r="AE25" t="s">
        <v>328</v>
      </c>
      <c r="AG25" t="s">
        <v>48</v>
      </c>
      <c r="AH25" t="s">
        <v>48</v>
      </c>
      <c r="AI25">
        <v>8</v>
      </c>
      <c r="AK25">
        <v>17</v>
      </c>
      <c r="AL25" t="s">
        <v>75</v>
      </c>
      <c r="AM25">
        <v>2000000</v>
      </c>
      <c r="AO25">
        <v>2.0000000000000001E-4</v>
      </c>
      <c r="AP25" t="s">
        <v>97</v>
      </c>
      <c r="AQ25" t="s">
        <v>98</v>
      </c>
    </row>
    <row r="26" spans="2:43" x14ac:dyDescent="0.3">
      <c r="B26" t="s">
        <v>183</v>
      </c>
      <c r="C26" t="s">
        <v>99</v>
      </c>
      <c r="D26" t="s">
        <v>48</v>
      </c>
      <c r="F26">
        <v>1</v>
      </c>
      <c r="H26">
        <v>1</v>
      </c>
      <c r="J26">
        <v>1</v>
      </c>
      <c r="L26">
        <v>250</v>
      </c>
      <c r="N26" t="s">
        <v>49</v>
      </c>
      <c r="O26">
        <v>1</v>
      </c>
      <c r="P26" t="s">
        <v>218</v>
      </c>
      <c r="R26">
        <v>44308</v>
      </c>
      <c r="U26" t="s">
        <v>183</v>
      </c>
      <c r="W26" t="s">
        <v>48</v>
      </c>
      <c r="X26" t="s">
        <v>166</v>
      </c>
      <c r="Y26" t="s">
        <v>51</v>
      </c>
      <c r="Z26" t="s">
        <v>349</v>
      </c>
      <c r="AA26" t="s">
        <v>143</v>
      </c>
      <c r="AB26">
        <v>44308</v>
      </c>
      <c r="AC26" t="s">
        <v>112</v>
      </c>
      <c r="AD26" t="s">
        <v>327</v>
      </c>
      <c r="AE26" t="s">
        <v>328</v>
      </c>
      <c r="AG26" t="s">
        <v>48</v>
      </c>
      <c r="AH26" t="s">
        <v>48</v>
      </c>
      <c r="AI26">
        <v>8</v>
      </c>
      <c r="AK26">
        <v>17</v>
      </c>
      <c r="AL26" t="s">
        <v>75</v>
      </c>
      <c r="AM26">
        <v>2000000</v>
      </c>
      <c r="AO26">
        <v>2.0000000000000001E-4</v>
      </c>
      <c r="AP26" t="s">
        <v>97</v>
      </c>
      <c r="AQ26" t="s">
        <v>98</v>
      </c>
    </row>
    <row r="27" spans="2:43" x14ac:dyDescent="0.3">
      <c r="B27" t="s">
        <v>183</v>
      </c>
      <c r="C27" t="s">
        <v>99</v>
      </c>
      <c r="D27" t="s">
        <v>48</v>
      </c>
      <c r="F27">
        <v>1</v>
      </c>
      <c r="H27">
        <v>1</v>
      </c>
      <c r="J27">
        <v>1</v>
      </c>
      <c r="L27">
        <v>250</v>
      </c>
      <c r="N27" t="s">
        <v>49</v>
      </c>
      <c r="O27">
        <v>1</v>
      </c>
      <c r="P27" t="s">
        <v>219</v>
      </c>
      <c r="R27">
        <v>44308</v>
      </c>
      <c r="U27" t="s">
        <v>183</v>
      </c>
      <c r="W27" t="s">
        <v>48</v>
      </c>
      <c r="X27" t="s">
        <v>166</v>
      </c>
      <c r="Y27" t="s">
        <v>51</v>
      </c>
      <c r="Z27" t="s">
        <v>349</v>
      </c>
      <c r="AA27" t="s">
        <v>143</v>
      </c>
      <c r="AB27">
        <v>44308</v>
      </c>
      <c r="AC27" t="s">
        <v>112</v>
      </c>
      <c r="AD27" t="s">
        <v>327</v>
      </c>
      <c r="AE27" t="s">
        <v>328</v>
      </c>
      <c r="AG27" t="s">
        <v>48</v>
      </c>
      <c r="AH27" t="s">
        <v>48</v>
      </c>
      <c r="AI27">
        <v>8</v>
      </c>
      <c r="AK27">
        <v>17</v>
      </c>
      <c r="AL27" t="s">
        <v>75</v>
      </c>
      <c r="AM27">
        <v>2000000</v>
      </c>
      <c r="AO27">
        <v>2.0000000000000001E-4</v>
      </c>
      <c r="AP27" t="s">
        <v>97</v>
      </c>
      <c r="AQ27" t="s">
        <v>98</v>
      </c>
    </row>
    <row r="28" spans="2:43" x14ac:dyDescent="0.3">
      <c r="B28" t="s">
        <v>183</v>
      </c>
      <c r="C28" t="s">
        <v>99</v>
      </c>
      <c r="D28" t="s">
        <v>48</v>
      </c>
      <c r="F28">
        <v>1</v>
      </c>
      <c r="H28">
        <v>1</v>
      </c>
      <c r="J28">
        <v>1</v>
      </c>
      <c r="L28">
        <v>250</v>
      </c>
      <c r="N28" t="s">
        <v>49</v>
      </c>
      <c r="O28">
        <v>1</v>
      </c>
      <c r="P28" t="s">
        <v>220</v>
      </c>
      <c r="R28">
        <v>44308</v>
      </c>
      <c r="U28" t="s">
        <v>183</v>
      </c>
      <c r="W28" t="s">
        <v>48</v>
      </c>
      <c r="X28" t="s">
        <v>166</v>
      </c>
      <c r="Y28" t="s">
        <v>51</v>
      </c>
      <c r="Z28" t="s">
        <v>349</v>
      </c>
      <c r="AA28" t="s">
        <v>144</v>
      </c>
      <c r="AB28">
        <v>44308</v>
      </c>
      <c r="AC28" t="s">
        <v>113</v>
      </c>
      <c r="AD28" t="s">
        <v>327</v>
      </c>
      <c r="AE28" t="s">
        <v>328</v>
      </c>
      <c r="AG28" t="s">
        <v>48</v>
      </c>
      <c r="AH28" t="s">
        <v>48</v>
      </c>
      <c r="AI28">
        <v>8</v>
      </c>
      <c r="AK28">
        <v>17</v>
      </c>
      <c r="AL28" t="s">
        <v>75</v>
      </c>
      <c r="AM28">
        <v>2000000</v>
      </c>
      <c r="AO28">
        <v>2.0000000000000001E-4</v>
      </c>
      <c r="AP28" t="s">
        <v>97</v>
      </c>
      <c r="AQ28" t="s">
        <v>98</v>
      </c>
    </row>
    <row r="29" spans="2:43" x14ac:dyDescent="0.3">
      <c r="B29" t="s">
        <v>183</v>
      </c>
      <c r="C29" t="s">
        <v>99</v>
      </c>
      <c r="D29" t="s">
        <v>48</v>
      </c>
      <c r="F29">
        <v>1</v>
      </c>
      <c r="H29">
        <v>1</v>
      </c>
      <c r="J29">
        <v>1</v>
      </c>
      <c r="L29">
        <v>250</v>
      </c>
      <c r="N29" t="s">
        <v>49</v>
      </c>
      <c r="O29">
        <v>1</v>
      </c>
      <c r="P29" t="s">
        <v>221</v>
      </c>
      <c r="R29">
        <v>44308</v>
      </c>
      <c r="U29" t="s">
        <v>183</v>
      </c>
      <c r="W29" t="s">
        <v>48</v>
      </c>
      <c r="X29" t="s">
        <v>166</v>
      </c>
      <c r="Y29" t="s">
        <v>51</v>
      </c>
      <c r="Z29" t="s">
        <v>349</v>
      </c>
      <c r="AA29" t="s">
        <v>144</v>
      </c>
      <c r="AB29">
        <v>44308</v>
      </c>
      <c r="AC29" t="s">
        <v>113</v>
      </c>
      <c r="AD29" t="s">
        <v>327</v>
      </c>
      <c r="AE29" t="s">
        <v>328</v>
      </c>
      <c r="AG29" t="s">
        <v>48</v>
      </c>
      <c r="AH29" t="s">
        <v>48</v>
      </c>
      <c r="AI29">
        <v>8</v>
      </c>
      <c r="AK29">
        <v>17</v>
      </c>
      <c r="AL29" t="s">
        <v>75</v>
      </c>
      <c r="AM29">
        <v>2000000</v>
      </c>
      <c r="AO29">
        <v>2.0000000000000001E-4</v>
      </c>
      <c r="AP29" t="s">
        <v>97</v>
      </c>
      <c r="AQ29" t="s">
        <v>98</v>
      </c>
    </row>
    <row r="30" spans="2:43" x14ac:dyDescent="0.3">
      <c r="B30" t="s">
        <v>183</v>
      </c>
      <c r="C30" t="s">
        <v>99</v>
      </c>
      <c r="D30" t="s">
        <v>48</v>
      </c>
      <c r="F30">
        <v>1</v>
      </c>
      <c r="H30">
        <v>1</v>
      </c>
      <c r="J30">
        <v>1</v>
      </c>
      <c r="L30">
        <v>250</v>
      </c>
      <c r="N30" t="s">
        <v>49</v>
      </c>
      <c r="O30">
        <v>1</v>
      </c>
      <c r="P30" t="s">
        <v>222</v>
      </c>
      <c r="R30">
        <v>44308</v>
      </c>
      <c r="U30" t="s">
        <v>183</v>
      </c>
      <c r="W30" t="s">
        <v>48</v>
      </c>
      <c r="X30" t="s">
        <v>166</v>
      </c>
      <c r="Y30" t="s">
        <v>51</v>
      </c>
      <c r="Z30" t="s">
        <v>349</v>
      </c>
      <c r="AA30" t="s">
        <v>144</v>
      </c>
      <c r="AB30">
        <v>44308</v>
      </c>
      <c r="AC30" t="s">
        <v>113</v>
      </c>
      <c r="AD30" t="s">
        <v>327</v>
      </c>
      <c r="AE30" t="s">
        <v>328</v>
      </c>
      <c r="AG30" t="s">
        <v>48</v>
      </c>
      <c r="AH30" t="s">
        <v>48</v>
      </c>
      <c r="AI30">
        <v>8</v>
      </c>
      <c r="AK30">
        <v>17</v>
      </c>
      <c r="AL30" t="s">
        <v>75</v>
      </c>
      <c r="AM30">
        <v>2000000</v>
      </c>
      <c r="AO30">
        <v>2.0000000000000001E-4</v>
      </c>
      <c r="AP30" t="s">
        <v>97</v>
      </c>
      <c r="AQ30" t="s">
        <v>98</v>
      </c>
    </row>
    <row r="31" spans="2:43" x14ac:dyDescent="0.3">
      <c r="B31" t="s">
        <v>183</v>
      </c>
      <c r="C31" t="s">
        <v>99</v>
      </c>
      <c r="D31" t="s">
        <v>48</v>
      </c>
      <c r="F31">
        <v>1</v>
      </c>
      <c r="H31">
        <v>1</v>
      </c>
      <c r="J31">
        <v>1</v>
      </c>
      <c r="L31">
        <v>250</v>
      </c>
      <c r="N31" t="s">
        <v>49</v>
      </c>
      <c r="O31">
        <v>1</v>
      </c>
      <c r="P31" t="s">
        <v>223</v>
      </c>
      <c r="R31">
        <v>44308</v>
      </c>
      <c r="U31" t="s">
        <v>183</v>
      </c>
      <c r="W31" t="s">
        <v>48</v>
      </c>
      <c r="X31" t="s">
        <v>166</v>
      </c>
      <c r="Y31" t="s">
        <v>51</v>
      </c>
      <c r="Z31" t="s">
        <v>349</v>
      </c>
      <c r="AA31" t="s">
        <v>144</v>
      </c>
      <c r="AB31">
        <v>44308</v>
      </c>
      <c r="AC31" t="s">
        <v>113</v>
      </c>
      <c r="AD31" t="s">
        <v>327</v>
      </c>
      <c r="AE31" t="s">
        <v>328</v>
      </c>
      <c r="AG31" t="s">
        <v>48</v>
      </c>
      <c r="AH31" t="s">
        <v>48</v>
      </c>
      <c r="AI31">
        <v>8</v>
      </c>
      <c r="AK31">
        <v>17</v>
      </c>
      <c r="AL31" t="s">
        <v>75</v>
      </c>
      <c r="AM31">
        <v>2000000</v>
      </c>
      <c r="AO31">
        <v>2.0000000000000001E-4</v>
      </c>
      <c r="AP31" t="s">
        <v>97</v>
      </c>
      <c r="AQ31" t="s">
        <v>98</v>
      </c>
    </row>
    <row r="32" spans="2:43" x14ac:dyDescent="0.3">
      <c r="B32" t="s">
        <v>183</v>
      </c>
      <c r="C32" t="s">
        <v>99</v>
      </c>
      <c r="D32" t="s">
        <v>48</v>
      </c>
      <c r="F32">
        <v>1</v>
      </c>
      <c r="H32">
        <v>1</v>
      </c>
      <c r="J32">
        <v>1</v>
      </c>
      <c r="L32">
        <v>250</v>
      </c>
      <c r="N32" t="s">
        <v>49</v>
      </c>
      <c r="O32">
        <v>1</v>
      </c>
      <c r="P32" t="s">
        <v>224</v>
      </c>
      <c r="R32">
        <v>44308</v>
      </c>
      <c r="U32" t="s">
        <v>183</v>
      </c>
      <c r="W32" t="s">
        <v>48</v>
      </c>
      <c r="X32" t="s">
        <v>166</v>
      </c>
      <c r="Y32" t="s">
        <v>51</v>
      </c>
      <c r="Z32" t="s">
        <v>349</v>
      </c>
      <c r="AA32" t="s">
        <v>145</v>
      </c>
      <c r="AB32">
        <v>44308</v>
      </c>
      <c r="AC32" t="s">
        <v>114</v>
      </c>
      <c r="AD32" t="s">
        <v>327</v>
      </c>
      <c r="AE32" t="s">
        <v>328</v>
      </c>
      <c r="AG32" t="s">
        <v>48</v>
      </c>
      <c r="AH32" t="s">
        <v>48</v>
      </c>
      <c r="AI32">
        <v>8</v>
      </c>
      <c r="AK32">
        <v>17</v>
      </c>
      <c r="AL32" t="s">
        <v>75</v>
      </c>
      <c r="AM32">
        <v>2000000</v>
      </c>
      <c r="AO32">
        <v>2.0000000000000001E-4</v>
      </c>
      <c r="AP32" t="s">
        <v>97</v>
      </c>
      <c r="AQ32" t="s">
        <v>98</v>
      </c>
    </row>
    <row r="33" spans="2:43" x14ac:dyDescent="0.3">
      <c r="B33" t="s">
        <v>183</v>
      </c>
      <c r="C33" t="s">
        <v>99</v>
      </c>
      <c r="D33" t="s">
        <v>48</v>
      </c>
      <c r="F33">
        <v>1</v>
      </c>
      <c r="H33">
        <v>1</v>
      </c>
      <c r="J33">
        <v>1</v>
      </c>
      <c r="L33">
        <v>250</v>
      </c>
      <c r="N33" t="s">
        <v>49</v>
      </c>
      <c r="O33">
        <v>1</v>
      </c>
      <c r="P33" t="s">
        <v>225</v>
      </c>
      <c r="R33">
        <v>44308</v>
      </c>
      <c r="U33" t="s">
        <v>183</v>
      </c>
      <c r="W33" t="s">
        <v>48</v>
      </c>
      <c r="X33" t="s">
        <v>166</v>
      </c>
      <c r="Y33" t="s">
        <v>51</v>
      </c>
      <c r="Z33" t="s">
        <v>349</v>
      </c>
      <c r="AA33" t="s">
        <v>145</v>
      </c>
      <c r="AB33">
        <v>44308</v>
      </c>
      <c r="AC33" t="s">
        <v>114</v>
      </c>
      <c r="AD33" t="s">
        <v>327</v>
      </c>
      <c r="AE33" t="s">
        <v>328</v>
      </c>
      <c r="AG33" t="s">
        <v>48</v>
      </c>
      <c r="AH33" t="s">
        <v>48</v>
      </c>
      <c r="AI33">
        <v>8</v>
      </c>
      <c r="AK33">
        <v>17</v>
      </c>
      <c r="AL33" t="s">
        <v>75</v>
      </c>
      <c r="AM33">
        <v>2000000</v>
      </c>
      <c r="AO33">
        <v>2.0000000000000001E-4</v>
      </c>
      <c r="AP33" t="s">
        <v>97</v>
      </c>
      <c r="AQ33" t="s">
        <v>98</v>
      </c>
    </row>
    <row r="34" spans="2:43" x14ac:dyDescent="0.3">
      <c r="B34" t="s">
        <v>183</v>
      </c>
      <c r="C34" t="s">
        <v>99</v>
      </c>
      <c r="D34" t="s">
        <v>48</v>
      </c>
      <c r="F34">
        <v>1</v>
      </c>
      <c r="H34">
        <v>1</v>
      </c>
      <c r="J34">
        <v>1</v>
      </c>
      <c r="L34">
        <v>250</v>
      </c>
      <c r="N34" t="s">
        <v>49</v>
      </c>
      <c r="O34">
        <v>1</v>
      </c>
      <c r="P34" t="s">
        <v>226</v>
      </c>
      <c r="R34">
        <v>44308</v>
      </c>
      <c r="U34" t="s">
        <v>183</v>
      </c>
      <c r="W34" t="s">
        <v>48</v>
      </c>
      <c r="X34" t="s">
        <v>166</v>
      </c>
      <c r="Y34" t="s">
        <v>51</v>
      </c>
      <c r="Z34" t="s">
        <v>349</v>
      </c>
      <c r="AA34" t="s">
        <v>145</v>
      </c>
      <c r="AB34">
        <v>44308</v>
      </c>
      <c r="AC34" t="s">
        <v>114</v>
      </c>
      <c r="AD34" t="s">
        <v>327</v>
      </c>
      <c r="AE34" t="s">
        <v>328</v>
      </c>
      <c r="AG34" t="s">
        <v>48</v>
      </c>
      <c r="AH34" t="s">
        <v>48</v>
      </c>
      <c r="AI34">
        <v>8</v>
      </c>
      <c r="AK34">
        <v>17</v>
      </c>
      <c r="AL34" t="s">
        <v>75</v>
      </c>
      <c r="AM34">
        <v>2000000</v>
      </c>
      <c r="AO34">
        <v>2.0000000000000001E-4</v>
      </c>
      <c r="AP34" t="s">
        <v>97</v>
      </c>
      <c r="AQ34" t="s">
        <v>98</v>
      </c>
    </row>
    <row r="35" spans="2:43" x14ac:dyDescent="0.3">
      <c r="B35" t="s">
        <v>183</v>
      </c>
      <c r="C35" t="s">
        <v>99</v>
      </c>
      <c r="D35" t="s">
        <v>48</v>
      </c>
      <c r="F35">
        <v>1</v>
      </c>
      <c r="H35">
        <v>1</v>
      </c>
      <c r="J35">
        <v>1</v>
      </c>
      <c r="L35">
        <v>250</v>
      </c>
      <c r="N35" t="s">
        <v>49</v>
      </c>
      <c r="O35">
        <v>1</v>
      </c>
      <c r="P35" t="s">
        <v>227</v>
      </c>
      <c r="R35">
        <v>44308</v>
      </c>
      <c r="U35" t="s">
        <v>183</v>
      </c>
      <c r="W35" t="s">
        <v>48</v>
      </c>
      <c r="X35" t="s">
        <v>166</v>
      </c>
      <c r="Y35" t="s">
        <v>51</v>
      </c>
      <c r="Z35" t="s">
        <v>349</v>
      </c>
      <c r="AA35" t="s">
        <v>145</v>
      </c>
      <c r="AB35">
        <v>44308</v>
      </c>
      <c r="AC35" t="s">
        <v>114</v>
      </c>
      <c r="AD35" t="s">
        <v>327</v>
      </c>
      <c r="AE35" t="s">
        <v>328</v>
      </c>
      <c r="AG35" t="s">
        <v>48</v>
      </c>
      <c r="AH35" t="s">
        <v>48</v>
      </c>
      <c r="AI35">
        <v>8</v>
      </c>
      <c r="AK35">
        <v>17</v>
      </c>
      <c r="AL35" t="s">
        <v>75</v>
      </c>
      <c r="AM35">
        <v>2000000</v>
      </c>
      <c r="AO35">
        <v>2.0000000000000001E-4</v>
      </c>
      <c r="AP35" t="s">
        <v>97</v>
      </c>
      <c r="AQ35" t="s">
        <v>98</v>
      </c>
    </row>
    <row r="36" spans="2:43" x14ac:dyDescent="0.3">
      <c r="B36" t="s">
        <v>183</v>
      </c>
      <c r="C36" t="s">
        <v>99</v>
      </c>
      <c r="D36" t="s">
        <v>48</v>
      </c>
      <c r="F36">
        <v>1</v>
      </c>
      <c r="H36">
        <v>1</v>
      </c>
      <c r="J36">
        <v>1</v>
      </c>
      <c r="L36">
        <v>250</v>
      </c>
      <c r="N36" t="s">
        <v>49</v>
      </c>
      <c r="O36">
        <v>1</v>
      </c>
      <c r="P36" t="s">
        <v>228</v>
      </c>
      <c r="R36">
        <v>44308</v>
      </c>
      <c r="U36" t="s">
        <v>183</v>
      </c>
      <c r="W36" t="s">
        <v>48</v>
      </c>
      <c r="X36" t="s">
        <v>167</v>
      </c>
      <c r="Y36" t="s">
        <v>51</v>
      </c>
      <c r="Z36" t="s">
        <v>350</v>
      </c>
      <c r="AA36" t="s">
        <v>145</v>
      </c>
      <c r="AB36">
        <v>44308</v>
      </c>
      <c r="AC36" t="s">
        <v>115</v>
      </c>
      <c r="AD36" t="s">
        <v>329</v>
      </c>
      <c r="AE36" t="s">
        <v>330</v>
      </c>
      <c r="AG36" t="s">
        <v>48</v>
      </c>
      <c r="AH36" t="s">
        <v>48</v>
      </c>
      <c r="AI36">
        <v>8</v>
      </c>
      <c r="AK36">
        <v>17</v>
      </c>
      <c r="AL36" t="s">
        <v>75</v>
      </c>
      <c r="AM36">
        <v>2000000</v>
      </c>
      <c r="AO36">
        <v>2.0000000000000001E-4</v>
      </c>
      <c r="AP36" t="s">
        <v>97</v>
      </c>
      <c r="AQ36" t="s">
        <v>98</v>
      </c>
    </row>
    <row r="37" spans="2:43" x14ac:dyDescent="0.3">
      <c r="B37" t="s">
        <v>183</v>
      </c>
      <c r="C37" t="s">
        <v>99</v>
      </c>
      <c r="D37" t="s">
        <v>48</v>
      </c>
      <c r="F37">
        <v>1</v>
      </c>
      <c r="H37">
        <v>1</v>
      </c>
      <c r="J37">
        <v>1</v>
      </c>
      <c r="L37">
        <v>250</v>
      </c>
      <c r="N37" t="s">
        <v>49</v>
      </c>
      <c r="O37">
        <v>1</v>
      </c>
      <c r="P37" t="s">
        <v>229</v>
      </c>
      <c r="R37">
        <v>44308</v>
      </c>
      <c r="U37" t="s">
        <v>183</v>
      </c>
      <c r="W37" t="s">
        <v>48</v>
      </c>
      <c r="X37" t="s">
        <v>167</v>
      </c>
      <c r="Y37" t="s">
        <v>51</v>
      </c>
      <c r="Z37" t="s">
        <v>350</v>
      </c>
      <c r="AA37" t="s">
        <v>145</v>
      </c>
      <c r="AB37">
        <v>44308</v>
      </c>
      <c r="AC37" t="s">
        <v>115</v>
      </c>
      <c r="AD37" t="s">
        <v>329</v>
      </c>
      <c r="AE37" t="s">
        <v>330</v>
      </c>
      <c r="AG37" t="s">
        <v>48</v>
      </c>
      <c r="AH37" t="s">
        <v>48</v>
      </c>
      <c r="AI37">
        <v>8</v>
      </c>
      <c r="AK37">
        <v>17</v>
      </c>
      <c r="AL37" t="s">
        <v>75</v>
      </c>
      <c r="AM37">
        <v>2000000</v>
      </c>
      <c r="AO37">
        <v>2.0000000000000001E-4</v>
      </c>
      <c r="AP37" t="s">
        <v>97</v>
      </c>
      <c r="AQ37" t="s">
        <v>98</v>
      </c>
    </row>
    <row r="38" spans="2:43" x14ac:dyDescent="0.3">
      <c r="B38" t="s">
        <v>183</v>
      </c>
      <c r="C38" t="s">
        <v>99</v>
      </c>
      <c r="D38" t="s">
        <v>48</v>
      </c>
      <c r="F38">
        <v>1</v>
      </c>
      <c r="H38">
        <v>1</v>
      </c>
      <c r="J38">
        <v>1</v>
      </c>
      <c r="L38">
        <v>250</v>
      </c>
      <c r="N38" t="s">
        <v>49</v>
      </c>
      <c r="O38">
        <v>1</v>
      </c>
      <c r="P38" t="s">
        <v>230</v>
      </c>
      <c r="R38">
        <v>44308</v>
      </c>
      <c r="U38" t="s">
        <v>183</v>
      </c>
      <c r="W38" t="s">
        <v>48</v>
      </c>
      <c r="X38" t="s">
        <v>167</v>
      </c>
      <c r="Y38" t="s">
        <v>51</v>
      </c>
      <c r="Z38" t="s">
        <v>350</v>
      </c>
      <c r="AA38" t="s">
        <v>145</v>
      </c>
      <c r="AB38">
        <v>44308</v>
      </c>
      <c r="AC38" t="s">
        <v>115</v>
      </c>
      <c r="AD38" t="s">
        <v>329</v>
      </c>
      <c r="AE38" t="s">
        <v>330</v>
      </c>
      <c r="AG38" t="s">
        <v>48</v>
      </c>
      <c r="AH38" t="s">
        <v>48</v>
      </c>
      <c r="AI38">
        <v>8</v>
      </c>
      <c r="AK38">
        <v>17</v>
      </c>
      <c r="AL38" t="s">
        <v>75</v>
      </c>
      <c r="AM38">
        <v>2000000</v>
      </c>
      <c r="AO38">
        <v>2.0000000000000001E-4</v>
      </c>
      <c r="AP38" t="s">
        <v>97</v>
      </c>
      <c r="AQ38" t="s">
        <v>98</v>
      </c>
    </row>
    <row r="39" spans="2:43" x14ac:dyDescent="0.3">
      <c r="B39" t="s">
        <v>183</v>
      </c>
      <c r="C39" t="s">
        <v>99</v>
      </c>
      <c r="D39" t="s">
        <v>48</v>
      </c>
      <c r="F39">
        <v>1</v>
      </c>
      <c r="H39">
        <v>1</v>
      </c>
      <c r="J39">
        <v>1</v>
      </c>
      <c r="L39">
        <v>250</v>
      </c>
      <c r="N39" t="s">
        <v>49</v>
      </c>
      <c r="O39">
        <v>1</v>
      </c>
      <c r="P39" t="s">
        <v>231</v>
      </c>
      <c r="R39">
        <v>44308</v>
      </c>
      <c r="U39" t="s">
        <v>183</v>
      </c>
      <c r="W39" t="s">
        <v>48</v>
      </c>
      <c r="X39" t="s">
        <v>167</v>
      </c>
      <c r="Y39" t="s">
        <v>51</v>
      </c>
      <c r="Z39" t="s">
        <v>350</v>
      </c>
      <c r="AA39" t="s">
        <v>145</v>
      </c>
      <c r="AB39">
        <v>44308</v>
      </c>
      <c r="AC39" t="s">
        <v>115</v>
      </c>
      <c r="AD39" t="s">
        <v>329</v>
      </c>
      <c r="AE39" t="s">
        <v>330</v>
      </c>
      <c r="AG39" t="s">
        <v>48</v>
      </c>
      <c r="AH39" t="s">
        <v>48</v>
      </c>
      <c r="AI39">
        <v>8</v>
      </c>
      <c r="AK39">
        <v>17</v>
      </c>
      <c r="AL39" t="s">
        <v>75</v>
      </c>
      <c r="AM39">
        <v>2000000</v>
      </c>
      <c r="AO39">
        <v>2.0000000000000001E-4</v>
      </c>
      <c r="AP39" t="s">
        <v>97</v>
      </c>
      <c r="AQ39" t="s">
        <v>98</v>
      </c>
    </row>
    <row r="40" spans="2:43" x14ac:dyDescent="0.3">
      <c r="B40" t="s">
        <v>183</v>
      </c>
      <c r="C40" t="s">
        <v>99</v>
      </c>
      <c r="D40" t="s">
        <v>48</v>
      </c>
      <c r="F40">
        <v>1</v>
      </c>
      <c r="H40">
        <v>1</v>
      </c>
      <c r="J40">
        <v>1</v>
      </c>
      <c r="L40">
        <v>250</v>
      </c>
      <c r="N40" t="s">
        <v>49</v>
      </c>
      <c r="O40">
        <v>1</v>
      </c>
      <c r="P40" t="s">
        <v>232</v>
      </c>
      <c r="R40">
        <v>44308</v>
      </c>
      <c r="U40" t="s">
        <v>183</v>
      </c>
      <c r="W40" t="s">
        <v>48</v>
      </c>
      <c r="X40" t="s">
        <v>167</v>
      </c>
      <c r="Y40" t="s">
        <v>51</v>
      </c>
      <c r="Z40" t="s">
        <v>350</v>
      </c>
      <c r="AA40" t="s">
        <v>146</v>
      </c>
      <c r="AB40">
        <v>44308</v>
      </c>
      <c r="AC40" t="s">
        <v>116</v>
      </c>
      <c r="AD40" t="s">
        <v>329</v>
      </c>
      <c r="AE40" t="s">
        <v>330</v>
      </c>
      <c r="AG40" t="s">
        <v>48</v>
      </c>
      <c r="AH40" t="s">
        <v>48</v>
      </c>
      <c r="AI40">
        <v>8</v>
      </c>
      <c r="AK40">
        <v>17</v>
      </c>
      <c r="AL40" t="s">
        <v>75</v>
      </c>
      <c r="AM40">
        <v>2000000</v>
      </c>
      <c r="AO40">
        <v>2.0000000000000001E-4</v>
      </c>
      <c r="AP40" t="s">
        <v>97</v>
      </c>
      <c r="AQ40" t="s">
        <v>98</v>
      </c>
    </row>
    <row r="41" spans="2:43" x14ac:dyDescent="0.3">
      <c r="B41" t="s">
        <v>183</v>
      </c>
      <c r="C41" t="s">
        <v>99</v>
      </c>
      <c r="D41" t="s">
        <v>48</v>
      </c>
      <c r="F41">
        <v>1</v>
      </c>
      <c r="H41">
        <v>1</v>
      </c>
      <c r="J41">
        <v>1</v>
      </c>
      <c r="L41">
        <v>250</v>
      </c>
      <c r="N41" t="s">
        <v>49</v>
      </c>
      <c r="O41">
        <v>1</v>
      </c>
      <c r="P41" t="s">
        <v>233</v>
      </c>
      <c r="R41">
        <v>44308</v>
      </c>
      <c r="U41" t="s">
        <v>183</v>
      </c>
      <c r="W41" t="s">
        <v>48</v>
      </c>
      <c r="X41" t="s">
        <v>167</v>
      </c>
      <c r="Y41" t="s">
        <v>51</v>
      </c>
      <c r="Z41" t="s">
        <v>350</v>
      </c>
      <c r="AA41" t="s">
        <v>146</v>
      </c>
      <c r="AB41">
        <v>44308</v>
      </c>
      <c r="AC41" t="s">
        <v>116</v>
      </c>
      <c r="AD41" t="s">
        <v>329</v>
      </c>
      <c r="AE41" t="s">
        <v>330</v>
      </c>
      <c r="AG41" t="s">
        <v>48</v>
      </c>
      <c r="AH41" t="s">
        <v>48</v>
      </c>
      <c r="AI41">
        <v>8</v>
      </c>
      <c r="AK41">
        <v>17</v>
      </c>
      <c r="AL41" t="s">
        <v>75</v>
      </c>
      <c r="AM41">
        <v>2000000</v>
      </c>
      <c r="AO41">
        <v>2.0000000000000001E-4</v>
      </c>
      <c r="AP41" t="s">
        <v>97</v>
      </c>
      <c r="AQ41" t="s">
        <v>98</v>
      </c>
    </row>
    <row r="42" spans="2:43" x14ac:dyDescent="0.3">
      <c r="B42" t="s">
        <v>183</v>
      </c>
      <c r="C42" t="s">
        <v>99</v>
      </c>
      <c r="D42" t="s">
        <v>48</v>
      </c>
      <c r="F42">
        <v>1</v>
      </c>
      <c r="H42">
        <v>1</v>
      </c>
      <c r="J42">
        <v>1</v>
      </c>
      <c r="L42">
        <v>250</v>
      </c>
      <c r="N42" t="s">
        <v>49</v>
      </c>
      <c r="O42">
        <v>1</v>
      </c>
      <c r="P42" t="s">
        <v>234</v>
      </c>
      <c r="R42">
        <v>44308</v>
      </c>
      <c r="U42" t="s">
        <v>183</v>
      </c>
      <c r="W42" t="s">
        <v>48</v>
      </c>
      <c r="X42" t="s">
        <v>167</v>
      </c>
      <c r="Y42" t="s">
        <v>51</v>
      </c>
      <c r="Z42" t="s">
        <v>350</v>
      </c>
      <c r="AA42" t="s">
        <v>146</v>
      </c>
      <c r="AB42">
        <v>44308</v>
      </c>
      <c r="AC42" t="s">
        <v>116</v>
      </c>
      <c r="AD42" t="s">
        <v>329</v>
      </c>
      <c r="AE42" t="s">
        <v>330</v>
      </c>
      <c r="AG42" t="s">
        <v>48</v>
      </c>
      <c r="AH42" t="s">
        <v>48</v>
      </c>
      <c r="AI42">
        <v>8</v>
      </c>
      <c r="AK42">
        <v>17</v>
      </c>
      <c r="AL42" t="s">
        <v>75</v>
      </c>
      <c r="AM42">
        <v>2000000</v>
      </c>
      <c r="AO42">
        <v>2.0000000000000001E-4</v>
      </c>
      <c r="AP42" t="s">
        <v>97</v>
      </c>
      <c r="AQ42" t="s">
        <v>98</v>
      </c>
    </row>
    <row r="43" spans="2:43" x14ac:dyDescent="0.3">
      <c r="B43" t="s">
        <v>183</v>
      </c>
      <c r="C43" t="s">
        <v>99</v>
      </c>
      <c r="D43" t="s">
        <v>48</v>
      </c>
      <c r="F43">
        <v>1</v>
      </c>
      <c r="H43">
        <v>1</v>
      </c>
      <c r="J43">
        <v>1</v>
      </c>
      <c r="L43">
        <v>250</v>
      </c>
      <c r="N43" t="s">
        <v>49</v>
      </c>
      <c r="O43">
        <v>1</v>
      </c>
      <c r="P43" t="s">
        <v>235</v>
      </c>
      <c r="R43">
        <v>44308</v>
      </c>
      <c r="U43" t="s">
        <v>183</v>
      </c>
      <c r="W43" t="s">
        <v>48</v>
      </c>
      <c r="X43" t="s">
        <v>167</v>
      </c>
      <c r="Y43" t="s">
        <v>51</v>
      </c>
      <c r="Z43" t="s">
        <v>350</v>
      </c>
      <c r="AA43" t="s">
        <v>146</v>
      </c>
      <c r="AB43">
        <v>44308</v>
      </c>
      <c r="AC43" t="s">
        <v>116</v>
      </c>
      <c r="AD43" t="s">
        <v>329</v>
      </c>
      <c r="AE43" t="s">
        <v>330</v>
      </c>
      <c r="AG43" t="s">
        <v>48</v>
      </c>
      <c r="AH43" t="s">
        <v>48</v>
      </c>
      <c r="AI43">
        <v>8</v>
      </c>
      <c r="AK43">
        <v>17</v>
      </c>
      <c r="AL43" t="s">
        <v>75</v>
      </c>
      <c r="AM43">
        <v>2000000</v>
      </c>
      <c r="AO43">
        <v>2.0000000000000001E-4</v>
      </c>
      <c r="AP43" t="s">
        <v>97</v>
      </c>
      <c r="AQ43" t="s">
        <v>98</v>
      </c>
    </row>
    <row r="44" spans="2:43" x14ac:dyDescent="0.3">
      <c r="B44" t="s">
        <v>183</v>
      </c>
      <c r="C44" t="s">
        <v>99</v>
      </c>
      <c r="D44" t="s">
        <v>48</v>
      </c>
      <c r="F44">
        <v>1</v>
      </c>
      <c r="H44">
        <v>1</v>
      </c>
      <c r="J44">
        <v>1</v>
      </c>
      <c r="L44">
        <v>250</v>
      </c>
      <c r="N44" t="s">
        <v>49</v>
      </c>
      <c r="O44">
        <v>1</v>
      </c>
      <c r="P44" t="s">
        <v>236</v>
      </c>
      <c r="R44">
        <v>44308</v>
      </c>
      <c r="U44" t="s">
        <v>183</v>
      </c>
      <c r="W44" t="s">
        <v>48</v>
      </c>
      <c r="X44" t="s">
        <v>167</v>
      </c>
      <c r="Y44" t="s">
        <v>51</v>
      </c>
      <c r="Z44" t="s">
        <v>350</v>
      </c>
      <c r="AA44" t="s">
        <v>141</v>
      </c>
      <c r="AB44">
        <v>44308</v>
      </c>
      <c r="AC44" t="s">
        <v>117</v>
      </c>
      <c r="AD44" t="s">
        <v>329</v>
      </c>
      <c r="AE44" t="s">
        <v>330</v>
      </c>
      <c r="AG44" t="s">
        <v>48</v>
      </c>
      <c r="AH44" t="s">
        <v>48</v>
      </c>
      <c r="AI44">
        <v>8</v>
      </c>
      <c r="AK44">
        <v>17</v>
      </c>
      <c r="AL44" t="s">
        <v>75</v>
      </c>
      <c r="AM44">
        <v>2000000</v>
      </c>
      <c r="AO44">
        <v>2.0000000000000001E-4</v>
      </c>
      <c r="AP44" t="s">
        <v>97</v>
      </c>
      <c r="AQ44" t="s">
        <v>98</v>
      </c>
    </row>
    <row r="45" spans="2:43" x14ac:dyDescent="0.3">
      <c r="B45" t="s">
        <v>183</v>
      </c>
      <c r="C45" t="s">
        <v>99</v>
      </c>
      <c r="D45" t="s">
        <v>48</v>
      </c>
      <c r="F45">
        <v>1</v>
      </c>
      <c r="H45">
        <v>1</v>
      </c>
      <c r="J45">
        <v>1</v>
      </c>
      <c r="L45">
        <v>250</v>
      </c>
      <c r="N45" t="s">
        <v>49</v>
      </c>
      <c r="O45">
        <v>1</v>
      </c>
      <c r="P45" t="s">
        <v>237</v>
      </c>
      <c r="R45">
        <v>44308</v>
      </c>
      <c r="U45" t="s">
        <v>183</v>
      </c>
      <c r="W45" t="s">
        <v>48</v>
      </c>
      <c r="X45" t="s">
        <v>167</v>
      </c>
      <c r="Y45" t="s">
        <v>51</v>
      </c>
      <c r="Z45" t="s">
        <v>350</v>
      </c>
      <c r="AA45" t="s">
        <v>141</v>
      </c>
      <c r="AB45">
        <v>44308</v>
      </c>
      <c r="AC45" t="s">
        <v>117</v>
      </c>
      <c r="AD45" t="s">
        <v>329</v>
      </c>
      <c r="AE45" t="s">
        <v>330</v>
      </c>
      <c r="AG45" t="s">
        <v>48</v>
      </c>
      <c r="AH45" t="s">
        <v>48</v>
      </c>
      <c r="AI45">
        <v>8</v>
      </c>
      <c r="AK45">
        <v>17</v>
      </c>
      <c r="AL45" t="s">
        <v>75</v>
      </c>
      <c r="AM45">
        <v>2000000</v>
      </c>
      <c r="AO45">
        <v>2.0000000000000001E-4</v>
      </c>
      <c r="AP45" t="s">
        <v>97</v>
      </c>
      <c r="AQ45" t="s">
        <v>98</v>
      </c>
    </row>
    <row r="46" spans="2:43" x14ac:dyDescent="0.3">
      <c r="B46" t="s">
        <v>183</v>
      </c>
      <c r="C46" t="s">
        <v>99</v>
      </c>
      <c r="D46" t="s">
        <v>48</v>
      </c>
      <c r="F46">
        <v>1</v>
      </c>
      <c r="H46">
        <v>1</v>
      </c>
      <c r="J46">
        <v>1</v>
      </c>
      <c r="L46">
        <v>250</v>
      </c>
      <c r="N46" t="s">
        <v>49</v>
      </c>
      <c r="O46">
        <v>1</v>
      </c>
      <c r="P46" t="s">
        <v>238</v>
      </c>
      <c r="R46">
        <v>44308</v>
      </c>
      <c r="U46" t="s">
        <v>183</v>
      </c>
      <c r="W46" t="s">
        <v>48</v>
      </c>
      <c r="X46" t="s">
        <v>167</v>
      </c>
      <c r="Y46" t="s">
        <v>51</v>
      </c>
      <c r="Z46" t="s">
        <v>350</v>
      </c>
      <c r="AA46" t="s">
        <v>141</v>
      </c>
      <c r="AB46">
        <v>44308</v>
      </c>
      <c r="AC46" t="s">
        <v>117</v>
      </c>
      <c r="AD46" t="s">
        <v>329</v>
      </c>
      <c r="AE46" t="s">
        <v>330</v>
      </c>
      <c r="AG46" t="s">
        <v>48</v>
      </c>
      <c r="AH46" t="s">
        <v>48</v>
      </c>
      <c r="AI46">
        <v>8</v>
      </c>
      <c r="AK46">
        <v>17</v>
      </c>
      <c r="AL46" t="s">
        <v>75</v>
      </c>
      <c r="AM46">
        <v>2000000</v>
      </c>
      <c r="AO46">
        <v>2.0000000000000001E-4</v>
      </c>
      <c r="AP46" t="s">
        <v>97</v>
      </c>
      <c r="AQ46" t="s">
        <v>98</v>
      </c>
    </row>
    <row r="47" spans="2:43" x14ac:dyDescent="0.3">
      <c r="B47" t="s">
        <v>183</v>
      </c>
      <c r="C47" t="s">
        <v>99</v>
      </c>
      <c r="D47" t="s">
        <v>48</v>
      </c>
      <c r="F47">
        <v>1</v>
      </c>
      <c r="H47">
        <v>1</v>
      </c>
      <c r="J47">
        <v>1</v>
      </c>
      <c r="L47">
        <v>250</v>
      </c>
      <c r="N47" t="s">
        <v>49</v>
      </c>
      <c r="O47">
        <v>1</v>
      </c>
      <c r="P47" t="s">
        <v>239</v>
      </c>
      <c r="R47">
        <v>44308</v>
      </c>
      <c r="U47" t="s">
        <v>183</v>
      </c>
      <c r="W47" t="s">
        <v>48</v>
      </c>
      <c r="X47" t="s">
        <v>167</v>
      </c>
      <c r="Y47" t="s">
        <v>51</v>
      </c>
      <c r="Z47" t="s">
        <v>350</v>
      </c>
      <c r="AA47" t="s">
        <v>141</v>
      </c>
      <c r="AB47">
        <v>44308</v>
      </c>
      <c r="AC47" t="s">
        <v>117</v>
      </c>
      <c r="AD47" t="s">
        <v>329</v>
      </c>
      <c r="AE47" t="s">
        <v>330</v>
      </c>
      <c r="AG47" t="s">
        <v>48</v>
      </c>
      <c r="AH47" t="s">
        <v>48</v>
      </c>
      <c r="AI47">
        <v>8</v>
      </c>
      <c r="AK47">
        <v>17</v>
      </c>
      <c r="AL47" t="s">
        <v>75</v>
      </c>
      <c r="AM47">
        <v>2000000</v>
      </c>
      <c r="AO47">
        <v>2.0000000000000001E-4</v>
      </c>
      <c r="AP47" t="s">
        <v>97</v>
      </c>
      <c r="AQ47" t="s">
        <v>98</v>
      </c>
    </row>
    <row r="48" spans="2:43" x14ac:dyDescent="0.3">
      <c r="B48" t="s">
        <v>183</v>
      </c>
      <c r="C48" t="s">
        <v>99</v>
      </c>
      <c r="D48" t="s">
        <v>48</v>
      </c>
      <c r="F48">
        <v>1</v>
      </c>
      <c r="H48">
        <v>1</v>
      </c>
      <c r="J48">
        <v>1</v>
      </c>
      <c r="L48">
        <v>250</v>
      </c>
      <c r="N48" t="s">
        <v>49</v>
      </c>
      <c r="O48">
        <v>1</v>
      </c>
      <c r="P48" t="s">
        <v>240</v>
      </c>
      <c r="R48">
        <v>44308</v>
      </c>
      <c r="U48" t="s">
        <v>183</v>
      </c>
      <c r="W48" t="s">
        <v>48</v>
      </c>
      <c r="X48" t="s">
        <v>168</v>
      </c>
      <c r="Y48" t="s">
        <v>51</v>
      </c>
      <c r="Z48" t="s">
        <v>351</v>
      </c>
      <c r="AA48" t="s">
        <v>145</v>
      </c>
      <c r="AB48">
        <v>44308</v>
      </c>
      <c r="AC48" t="s">
        <v>118</v>
      </c>
      <c r="AD48" t="s">
        <v>331</v>
      </c>
      <c r="AE48" t="s">
        <v>332</v>
      </c>
      <c r="AG48" t="s">
        <v>48</v>
      </c>
      <c r="AH48" t="s">
        <v>48</v>
      </c>
      <c r="AI48">
        <v>8</v>
      </c>
      <c r="AK48">
        <v>17</v>
      </c>
      <c r="AL48" t="s">
        <v>75</v>
      </c>
      <c r="AM48">
        <v>2000000</v>
      </c>
      <c r="AO48">
        <v>2.0000000000000001E-4</v>
      </c>
      <c r="AP48" t="s">
        <v>97</v>
      </c>
      <c r="AQ48" t="s">
        <v>98</v>
      </c>
    </row>
    <row r="49" spans="2:43" x14ac:dyDescent="0.3">
      <c r="B49" t="s">
        <v>183</v>
      </c>
      <c r="C49" t="s">
        <v>99</v>
      </c>
      <c r="D49" t="s">
        <v>48</v>
      </c>
      <c r="F49">
        <v>1</v>
      </c>
      <c r="H49">
        <v>1</v>
      </c>
      <c r="J49">
        <v>1</v>
      </c>
      <c r="L49">
        <v>250</v>
      </c>
      <c r="N49" t="s">
        <v>49</v>
      </c>
      <c r="O49">
        <v>1</v>
      </c>
      <c r="P49" t="s">
        <v>241</v>
      </c>
      <c r="R49">
        <v>44308</v>
      </c>
      <c r="U49" t="s">
        <v>183</v>
      </c>
      <c r="W49" t="s">
        <v>48</v>
      </c>
      <c r="X49" t="s">
        <v>168</v>
      </c>
      <c r="Y49" t="s">
        <v>51</v>
      </c>
      <c r="Z49" t="s">
        <v>351</v>
      </c>
      <c r="AA49" t="s">
        <v>145</v>
      </c>
      <c r="AB49">
        <v>44308</v>
      </c>
      <c r="AC49" t="s">
        <v>118</v>
      </c>
      <c r="AD49" t="s">
        <v>331</v>
      </c>
      <c r="AE49" t="s">
        <v>332</v>
      </c>
      <c r="AG49" t="s">
        <v>48</v>
      </c>
      <c r="AH49" t="s">
        <v>48</v>
      </c>
      <c r="AI49">
        <v>8</v>
      </c>
      <c r="AK49">
        <v>17</v>
      </c>
      <c r="AL49" t="s">
        <v>75</v>
      </c>
      <c r="AM49">
        <v>2000000</v>
      </c>
      <c r="AO49">
        <v>2.0000000000000001E-4</v>
      </c>
      <c r="AP49" t="s">
        <v>97</v>
      </c>
      <c r="AQ49" t="s">
        <v>98</v>
      </c>
    </row>
    <row r="50" spans="2:43" x14ac:dyDescent="0.3">
      <c r="B50" t="s">
        <v>183</v>
      </c>
      <c r="C50" t="s">
        <v>99</v>
      </c>
      <c r="D50" t="s">
        <v>48</v>
      </c>
      <c r="F50">
        <v>1</v>
      </c>
      <c r="H50">
        <v>1</v>
      </c>
      <c r="J50">
        <v>1</v>
      </c>
      <c r="L50">
        <v>250</v>
      </c>
      <c r="N50" t="s">
        <v>49</v>
      </c>
      <c r="O50">
        <v>1</v>
      </c>
      <c r="P50" t="s">
        <v>242</v>
      </c>
      <c r="R50">
        <v>44308</v>
      </c>
      <c r="U50" t="s">
        <v>183</v>
      </c>
      <c r="W50" t="s">
        <v>48</v>
      </c>
      <c r="X50" t="s">
        <v>168</v>
      </c>
      <c r="Y50" t="s">
        <v>51</v>
      </c>
      <c r="Z50" t="s">
        <v>351</v>
      </c>
      <c r="AA50" t="s">
        <v>145</v>
      </c>
      <c r="AB50">
        <v>44308</v>
      </c>
      <c r="AC50" t="s">
        <v>118</v>
      </c>
      <c r="AD50" t="s">
        <v>331</v>
      </c>
      <c r="AE50" t="s">
        <v>332</v>
      </c>
      <c r="AG50" t="s">
        <v>48</v>
      </c>
      <c r="AH50" t="s">
        <v>48</v>
      </c>
      <c r="AI50">
        <v>8</v>
      </c>
      <c r="AK50">
        <v>17</v>
      </c>
      <c r="AL50" t="s">
        <v>75</v>
      </c>
      <c r="AM50">
        <v>2000000</v>
      </c>
      <c r="AO50">
        <v>2.0000000000000001E-4</v>
      </c>
      <c r="AP50" t="s">
        <v>97</v>
      </c>
      <c r="AQ50" t="s">
        <v>98</v>
      </c>
    </row>
    <row r="51" spans="2:43" x14ac:dyDescent="0.3">
      <c r="B51" t="s">
        <v>183</v>
      </c>
      <c r="C51" t="s">
        <v>99</v>
      </c>
      <c r="D51" t="s">
        <v>48</v>
      </c>
      <c r="F51">
        <v>1</v>
      </c>
      <c r="H51">
        <v>1</v>
      </c>
      <c r="J51">
        <v>1</v>
      </c>
      <c r="L51">
        <v>250</v>
      </c>
      <c r="N51" t="s">
        <v>49</v>
      </c>
      <c r="O51">
        <v>1</v>
      </c>
      <c r="P51" t="s">
        <v>243</v>
      </c>
      <c r="R51">
        <v>44308</v>
      </c>
      <c r="U51" t="s">
        <v>183</v>
      </c>
      <c r="W51" t="s">
        <v>48</v>
      </c>
      <c r="X51" t="s">
        <v>168</v>
      </c>
      <c r="Y51" t="s">
        <v>51</v>
      </c>
      <c r="Z51" t="s">
        <v>351</v>
      </c>
      <c r="AA51" t="s">
        <v>145</v>
      </c>
      <c r="AB51">
        <v>44308</v>
      </c>
      <c r="AC51" t="s">
        <v>118</v>
      </c>
      <c r="AD51" t="s">
        <v>331</v>
      </c>
      <c r="AE51" t="s">
        <v>332</v>
      </c>
      <c r="AG51" t="s">
        <v>48</v>
      </c>
      <c r="AH51" t="s">
        <v>48</v>
      </c>
      <c r="AI51">
        <v>8</v>
      </c>
      <c r="AK51">
        <v>17</v>
      </c>
      <c r="AL51" t="s">
        <v>75</v>
      </c>
      <c r="AM51">
        <v>2000000</v>
      </c>
      <c r="AO51">
        <v>2.0000000000000001E-4</v>
      </c>
      <c r="AP51" t="s">
        <v>97</v>
      </c>
      <c r="AQ51" t="s">
        <v>98</v>
      </c>
    </row>
    <row r="52" spans="2:43" x14ac:dyDescent="0.3">
      <c r="B52" t="s">
        <v>183</v>
      </c>
      <c r="C52" t="s">
        <v>99</v>
      </c>
      <c r="D52" t="s">
        <v>48</v>
      </c>
      <c r="F52">
        <v>1</v>
      </c>
      <c r="H52">
        <v>1</v>
      </c>
      <c r="J52">
        <v>1</v>
      </c>
      <c r="L52">
        <v>250</v>
      </c>
      <c r="N52" t="s">
        <v>49</v>
      </c>
      <c r="O52">
        <v>1</v>
      </c>
      <c r="P52" t="s">
        <v>244</v>
      </c>
      <c r="R52">
        <v>44308</v>
      </c>
      <c r="U52" t="s">
        <v>183</v>
      </c>
      <c r="W52" t="s">
        <v>48</v>
      </c>
      <c r="X52" t="s">
        <v>168</v>
      </c>
      <c r="Y52" t="s">
        <v>51</v>
      </c>
      <c r="Z52" t="s">
        <v>351</v>
      </c>
      <c r="AA52" t="s">
        <v>145</v>
      </c>
      <c r="AB52">
        <v>44308</v>
      </c>
      <c r="AC52" t="s">
        <v>119</v>
      </c>
      <c r="AD52" t="s">
        <v>331</v>
      </c>
      <c r="AE52" t="s">
        <v>332</v>
      </c>
      <c r="AG52" t="s">
        <v>48</v>
      </c>
      <c r="AH52" t="s">
        <v>48</v>
      </c>
      <c r="AI52">
        <v>8</v>
      </c>
      <c r="AK52">
        <v>17</v>
      </c>
      <c r="AL52" t="s">
        <v>75</v>
      </c>
      <c r="AM52">
        <v>2000000</v>
      </c>
      <c r="AO52">
        <v>2.0000000000000001E-4</v>
      </c>
      <c r="AP52" t="s">
        <v>97</v>
      </c>
      <c r="AQ52" t="s">
        <v>98</v>
      </c>
    </row>
    <row r="53" spans="2:43" x14ac:dyDescent="0.3">
      <c r="B53" t="s">
        <v>183</v>
      </c>
      <c r="C53" t="s">
        <v>99</v>
      </c>
      <c r="D53" t="s">
        <v>48</v>
      </c>
      <c r="F53">
        <v>1</v>
      </c>
      <c r="H53">
        <v>1</v>
      </c>
      <c r="J53">
        <v>1</v>
      </c>
      <c r="L53">
        <v>250</v>
      </c>
      <c r="N53" t="s">
        <v>49</v>
      </c>
      <c r="O53">
        <v>1</v>
      </c>
      <c r="P53" t="s">
        <v>245</v>
      </c>
      <c r="R53">
        <v>44308</v>
      </c>
      <c r="U53" t="s">
        <v>183</v>
      </c>
      <c r="W53" t="s">
        <v>48</v>
      </c>
      <c r="X53" t="s">
        <v>168</v>
      </c>
      <c r="Y53" t="s">
        <v>51</v>
      </c>
      <c r="Z53" t="s">
        <v>351</v>
      </c>
      <c r="AA53" t="s">
        <v>145</v>
      </c>
      <c r="AB53">
        <v>44308</v>
      </c>
      <c r="AC53" t="s">
        <v>119</v>
      </c>
      <c r="AD53" t="s">
        <v>331</v>
      </c>
      <c r="AE53" t="s">
        <v>332</v>
      </c>
      <c r="AG53" t="s">
        <v>48</v>
      </c>
      <c r="AH53" t="s">
        <v>48</v>
      </c>
      <c r="AI53">
        <v>8</v>
      </c>
      <c r="AK53">
        <v>17</v>
      </c>
      <c r="AL53" t="s">
        <v>75</v>
      </c>
      <c r="AM53">
        <v>2000000</v>
      </c>
      <c r="AO53">
        <v>2.0000000000000001E-4</v>
      </c>
      <c r="AP53" t="s">
        <v>97</v>
      </c>
      <c r="AQ53" t="s">
        <v>98</v>
      </c>
    </row>
    <row r="54" spans="2:43" x14ac:dyDescent="0.3">
      <c r="B54" t="s">
        <v>183</v>
      </c>
      <c r="C54" t="s">
        <v>99</v>
      </c>
      <c r="D54" t="s">
        <v>48</v>
      </c>
      <c r="F54">
        <v>1</v>
      </c>
      <c r="H54">
        <v>1</v>
      </c>
      <c r="J54">
        <v>1</v>
      </c>
      <c r="L54">
        <v>250</v>
      </c>
      <c r="N54" t="s">
        <v>49</v>
      </c>
      <c r="O54">
        <v>1</v>
      </c>
      <c r="P54" t="s">
        <v>246</v>
      </c>
      <c r="R54">
        <v>44308</v>
      </c>
      <c r="U54" t="s">
        <v>183</v>
      </c>
      <c r="W54" t="s">
        <v>48</v>
      </c>
      <c r="X54" t="s">
        <v>168</v>
      </c>
      <c r="Y54" t="s">
        <v>51</v>
      </c>
      <c r="Z54" t="s">
        <v>351</v>
      </c>
      <c r="AA54" t="s">
        <v>145</v>
      </c>
      <c r="AB54">
        <v>44308</v>
      </c>
      <c r="AC54" t="s">
        <v>119</v>
      </c>
      <c r="AD54" t="s">
        <v>331</v>
      </c>
      <c r="AE54" t="s">
        <v>332</v>
      </c>
      <c r="AG54" t="s">
        <v>48</v>
      </c>
      <c r="AH54" t="s">
        <v>48</v>
      </c>
      <c r="AI54">
        <v>8</v>
      </c>
      <c r="AK54">
        <v>17</v>
      </c>
      <c r="AL54" t="s">
        <v>75</v>
      </c>
      <c r="AM54">
        <v>2000000</v>
      </c>
      <c r="AO54">
        <v>2.0000000000000001E-4</v>
      </c>
      <c r="AP54" t="s">
        <v>97</v>
      </c>
      <c r="AQ54" t="s">
        <v>98</v>
      </c>
    </row>
    <row r="55" spans="2:43" x14ac:dyDescent="0.3">
      <c r="B55" t="s">
        <v>183</v>
      </c>
      <c r="C55" t="s">
        <v>99</v>
      </c>
      <c r="D55" t="s">
        <v>48</v>
      </c>
      <c r="F55">
        <v>1</v>
      </c>
      <c r="H55">
        <v>1</v>
      </c>
      <c r="J55">
        <v>1</v>
      </c>
      <c r="L55">
        <v>250</v>
      </c>
      <c r="N55" t="s">
        <v>49</v>
      </c>
      <c r="O55">
        <v>1</v>
      </c>
      <c r="P55" t="s">
        <v>247</v>
      </c>
      <c r="R55">
        <v>44308</v>
      </c>
      <c r="U55" t="s">
        <v>183</v>
      </c>
      <c r="W55" t="s">
        <v>48</v>
      </c>
      <c r="X55" t="s">
        <v>168</v>
      </c>
      <c r="Y55" t="s">
        <v>51</v>
      </c>
      <c r="Z55" t="s">
        <v>351</v>
      </c>
      <c r="AA55" t="s">
        <v>145</v>
      </c>
      <c r="AB55">
        <v>44308</v>
      </c>
      <c r="AC55" t="s">
        <v>119</v>
      </c>
      <c r="AD55" t="s">
        <v>331</v>
      </c>
      <c r="AE55" t="s">
        <v>332</v>
      </c>
      <c r="AG55" t="s">
        <v>48</v>
      </c>
      <c r="AH55" t="s">
        <v>48</v>
      </c>
      <c r="AI55">
        <v>8</v>
      </c>
      <c r="AK55">
        <v>17</v>
      </c>
      <c r="AL55" t="s">
        <v>75</v>
      </c>
      <c r="AM55">
        <v>2000000</v>
      </c>
      <c r="AO55">
        <v>2.0000000000000001E-4</v>
      </c>
      <c r="AP55" t="s">
        <v>97</v>
      </c>
      <c r="AQ55" t="s">
        <v>98</v>
      </c>
    </row>
    <row r="56" spans="2:43" x14ac:dyDescent="0.3">
      <c r="B56" t="s">
        <v>183</v>
      </c>
      <c r="C56" t="s">
        <v>99</v>
      </c>
      <c r="D56" t="s">
        <v>48</v>
      </c>
      <c r="F56">
        <v>1</v>
      </c>
      <c r="H56">
        <v>1</v>
      </c>
      <c r="J56">
        <v>1</v>
      </c>
      <c r="L56">
        <v>250</v>
      </c>
      <c r="N56" t="s">
        <v>49</v>
      </c>
      <c r="O56">
        <v>1</v>
      </c>
      <c r="P56" t="s">
        <v>248</v>
      </c>
      <c r="R56">
        <v>44308</v>
      </c>
      <c r="U56" t="s">
        <v>183</v>
      </c>
      <c r="W56" t="s">
        <v>48</v>
      </c>
      <c r="X56" t="s">
        <v>168</v>
      </c>
      <c r="Y56" t="s">
        <v>51</v>
      </c>
      <c r="Z56" t="s">
        <v>351</v>
      </c>
      <c r="AA56" t="s">
        <v>147</v>
      </c>
      <c r="AB56">
        <v>44308</v>
      </c>
      <c r="AC56" t="s">
        <v>120</v>
      </c>
      <c r="AD56" t="s">
        <v>331</v>
      </c>
      <c r="AE56" t="s">
        <v>332</v>
      </c>
      <c r="AG56" t="s">
        <v>48</v>
      </c>
      <c r="AH56" t="s">
        <v>48</v>
      </c>
      <c r="AI56">
        <v>8</v>
      </c>
      <c r="AK56">
        <v>17</v>
      </c>
      <c r="AL56" t="s">
        <v>75</v>
      </c>
      <c r="AM56">
        <v>2000000</v>
      </c>
      <c r="AO56">
        <v>2.0000000000000001E-4</v>
      </c>
      <c r="AP56" t="s">
        <v>97</v>
      </c>
      <c r="AQ56" t="s">
        <v>98</v>
      </c>
    </row>
    <row r="57" spans="2:43" x14ac:dyDescent="0.3">
      <c r="B57" t="s">
        <v>183</v>
      </c>
      <c r="C57" t="s">
        <v>99</v>
      </c>
      <c r="D57" t="s">
        <v>48</v>
      </c>
      <c r="F57">
        <v>1</v>
      </c>
      <c r="H57">
        <v>1</v>
      </c>
      <c r="J57">
        <v>1</v>
      </c>
      <c r="L57">
        <v>250</v>
      </c>
      <c r="N57" t="s">
        <v>49</v>
      </c>
      <c r="O57">
        <v>1</v>
      </c>
      <c r="P57" t="s">
        <v>249</v>
      </c>
      <c r="R57">
        <v>44308</v>
      </c>
      <c r="U57" t="s">
        <v>183</v>
      </c>
      <c r="W57" t="s">
        <v>48</v>
      </c>
      <c r="X57" t="s">
        <v>168</v>
      </c>
      <c r="Y57" t="s">
        <v>51</v>
      </c>
      <c r="Z57" t="s">
        <v>351</v>
      </c>
      <c r="AA57" t="s">
        <v>147</v>
      </c>
      <c r="AB57">
        <v>44308</v>
      </c>
      <c r="AC57" t="s">
        <v>120</v>
      </c>
      <c r="AD57" t="s">
        <v>331</v>
      </c>
      <c r="AE57" t="s">
        <v>332</v>
      </c>
      <c r="AG57" t="s">
        <v>48</v>
      </c>
      <c r="AH57" t="s">
        <v>48</v>
      </c>
      <c r="AI57">
        <v>8</v>
      </c>
      <c r="AK57">
        <v>17</v>
      </c>
      <c r="AL57" t="s">
        <v>75</v>
      </c>
      <c r="AM57">
        <v>2000000</v>
      </c>
      <c r="AO57">
        <v>2.0000000000000001E-4</v>
      </c>
      <c r="AP57" t="s">
        <v>97</v>
      </c>
      <c r="AQ57" t="s">
        <v>98</v>
      </c>
    </row>
    <row r="58" spans="2:43" x14ac:dyDescent="0.3">
      <c r="B58" t="s">
        <v>183</v>
      </c>
      <c r="C58" t="s">
        <v>99</v>
      </c>
      <c r="D58" t="s">
        <v>48</v>
      </c>
      <c r="F58">
        <v>1</v>
      </c>
      <c r="H58">
        <v>1</v>
      </c>
      <c r="J58">
        <v>1</v>
      </c>
      <c r="L58">
        <v>250</v>
      </c>
      <c r="N58" t="s">
        <v>49</v>
      </c>
      <c r="O58">
        <v>1</v>
      </c>
      <c r="P58" t="s">
        <v>250</v>
      </c>
      <c r="R58">
        <v>44308</v>
      </c>
      <c r="U58" t="s">
        <v>183</v>
      </c>
      <c r="W58" t="s">
        <v>48</v>
      </c>
      <c r="X58" t="s">
        <v>168</v>
      </c>
      <c r="Y58" t="s">
        <v>51</v>
      </c>
      <c r="Z58" t="s">
        <v>351</v>
      </c>
      <c r="AA58" t="s">
        <v>147</v>
      </c>
      <c r="AB58">
        <v>44308</v>
      </c>
      <c r="AC58" t="s">
        <v>120</v>
      </c>
      <c r="AD58" t="s">
        <v>331</v>
      </c>
      <c r="AE58" t="s">
        <v>332</v>
      </c>
      <c r="AG58" t="s">
        <v>48</v>
      </c>
      <c r="AH58" t="s">
        <v>48</v>
      </c>
      <c r="AI58">
        <v>8</v>
      </c>
      <c r="AK58">
        <v>17</v>
      </c>
      <c r="AL58" t="s">
        <v>75</v>
      </c>
      <c r="AM58">
        <v>2000000</v>
      </c>
      <c r="AO58">
        <v>2.0000000000000001E-4</v>
      </c>
      <c r="AP58" t="s">
        <v>97</v>
      </c>
      <c r="AQ58" t="s">
        <v>98</v>
      </c>
    </row>
    <row r="59" spans="2:43" x14ac:dyDescent="0.3">
      <c r="B59" t="s">
        <v>183</v>
      </c>
      <c r="C59" t="s">
        <v>99</v>
      </c>
      <c r="D59" t="s">
        <v>48</v>
      </c>
      <c r="F59">
        <v>1</v>
      </c>
      <c r="H59">
        <v>1</v>
      </c>
      <c r="J59">
        <v>1</v>
      </c>
      <c r="L59">
        <v>250</v>
      </c>
      <c r="N59" t="s">
        <v>49</v>
      </c>
      <c r="O59">
        <v>1</v>
      </c>
      <c r="P59" t="s">
        <v>251</v>
      </c>
      <c r="R59">
        <v>44308</v>
      </c>
      <c r="U59" t="s">
        <v>183</v>
      </c>
      <c r="W59" t="s">
        <v>48</v>
      </c>
      <c r="X59" t="s">
        <v>168</v>
      </c>
      <c r="Y59" t="s">
        <v>51</v>
      </c>
      <c r="Z59" t="s">
        <v>351</v>
      </c>
      <c r="AA59" t="s">
        <v>147</v>
      </c>
      <c r="AB59">
        <v>44308</v>
      </c>
      <c r="AC59" t="s">
        <v>120</v>
      </c>
      <c r="AD59" t="s">
        <v>331</v>
      </c>
      <c r="AE59" t="s">
        <v>332</v>
      </c>
      <c r="AG59" t="s">
        <v>48</v>
      </c>
      <c r="AH59" t="s">
        <v>48</v>
      </c>
      <c r="AI59">
        <v>8</v>
      </c>
      <c r="AK59">
        <v>17</v>
      </c>
      <c r="AL59" t="s">
        <v>75</v>
      </c>
      <c r="AM59">
        <v>2000000</v>
      </c>
      <c r="AO59">
        <v>2.0000000000000001E-4</v>
      </c>
      <c r="AP59" t="s">
        <v>97</v>
      </c>
      <c r="AQ59" t="s">
        <v>98</v>
      </c>
    </row>
    <row r="60" spans="2:43" x14ac:dyDescent="0.3">
      <c r="B60" t="s">
        <v>102</v>
      </c>
      <c r="C60" t="s">
        <v>99</v>
      </c>
      <c r="D60" t="s">
        <v>48</v>
      </c>
      <c r="F60">
        <v>1</v>
      </c>
      <c r="H60">
        <v>1</v>
      </c>
      <c r="J60">
        <v>1</v>
      </c>
      <c r="L60">
        <v>250</v>
      </c>
      <c r="N60" t="s">
        <v>49</v>
      </c>
      <c r="O60">
        <v>1</v>
      </c>
      <c r="P60" t="s">
        <v>252</v>
      </c>
      <c r="R60">
        <v>44308</v>
      </c>
      <c r="U60" t="s">
        <v>102</v>
      </c>
      <c r="W60" t="s">
        <v>48</v>
      </c>
      <c r="X60" t="s">
        <v>169</v>
      </c>
      <c r="Y60" t="s">
        <v>51</v>
      </c>
      <c r="Z60" t="s">
        <v>352</v>
      </c>
      <c r="AA60" t="s">
        <v>148</v>
      </c>
      <c r="AB60">
        <v>44308</v>
      </c>
      <c r="AC60" t="s">
        <v>121</v>
      </c>
      <c r="AD60" t="s">
        <v>333</v>
      </c>
      <c r="AE60" t="s">
        <v>334</v>
      </c>
      <c r="AG60" t="s">
        <v>48</v>
      </c>
      <c r="AH60" t="s">
        <v>48</v>
      </c>
      <c r="AI60">
        <v>8</v>
      </c>
      <c r="AK60">
        <v>17</v>
      </c>
      <c r="AL60" t="s">
        <v>75</v>
      </c>
      <c r="AM60">
        <v>2000000</v>
      </c>
      <c r="AO60">
        <v>2.0000000000000001E-4</v>
      </c>
      <c r="AP60" t="s">
        <v>97</v>
      </c>
      <c r="AQ60" t="s">
        <v>98</v>
      </c>
    </row>
    <row r="61" spans="2:43" x14ac:dyDescent="0.3">
      <c r="B61" t="s">
        <v>102</v>
      </c>
      <c r="C61" t="s">
        <v>99</v>
      </c>
      <c r="D61" t="s">
        <v>48</v>
      </c>
      <c r="F61">
        <v>1</v>
      </c>
      <c r="H61">
        <v>1</v>
      </c>
      <c r="J61">
        <v>1</v>
      </c>
      <c r="L61">
        <v>250</v>
      </c>
      <c r="N61" t="s">
        <v>49</v>
      </c>
      <c r="O61">
        <v>1</v>
      </c>
      <c r="P61" t="s">
        <v>253</v>
      </c>
      <c r="R61">
        <v>44308</v>
      </c>
      <c r="U61" t="s">
        <v>102</v>
      </c>
      <c r="W61" t="s">
        <v>48</v>
      </c>
      <c r="X61" t="s">
        <v>169</v>
      </c>
      <c r="Y61" t="s">
        <v>51</v>
      </c>
      <c r="Z61" t="s">
        <v>352</v>
      </c>
      <c r="AA61" t="s">
        <v>148</v>
      </c>
      <c r="AB61">
        <v>44308</v>
      </c>
      <c r="AC61" t="s">
        <v>121</v>
      </c>
      <c r="AD61" t="s">
        <v>333</v>
      </c>
      <c r="AE61" t="s">
        <v>334</v>
      </c>
      <c r="AG61" t="s">
        <v>48</v>
      </c>
      <c r="AH61" t="s">
        <v>48</v>
      </c>
      <c r="AI61">
        <v>8</v>
      </c>
      <c r="AK61">
        <v>17</v>
      </c>
      <c r="AL61" t="s">
        <v>75</v>
      </c>
      <c r="AM61">
        <v>2000000</v>
      </c>
      <c r="AO61">
        <v>2.0000000000000001E-4</v>
      </c>
      <c r="AP61" t="s">
        <v>97</v>
      </c>
      <c r="AQ61" t="s">
        <v>98</v>
      </c>
    </row>
    <row r="62" spans="2:43" x14ac:dyDescent="0.3">
      <c r="B62" t="s">
        <v>102</v>
      </c>
      <c r="C62" t="s">
        <v>99</v>
      </c>
      <c r="D62" t="s">
        <v>48</v>
      </c>
      <c r="F62">
        <v>1</v>
      </c>
      <c r="H62">
        <v>1</v>
      </c>
      <c r="J62">
        <v>1</v>
      </c>
      <c r="L62">
        <v>250</v>
      </c>
      <c r="N62" t="s">
        <v>49</v>
      </c>
      <c r="O62">
        <v>1</v>
      </c>
      <c r="P62" t="s">
        <v>254</v>
      </c>
      <c r="R62">
        <v>44308</v>
      </c>
      <c r="U62" t="s">
        <v>102</v>
      </c>
      <c r="W62" t="s">
        <v>48</v>
      </c>
      <c r="X62" t="s">
        <v>169</v>
      </c>
      <c r="Y62" t="s">
        <v>51</v>
      </c>
      <c r="Z62" t="s">
        <v>352</v>
      </c>
      <c r="AA62" t="s">
        <v>148</v>
      </c>
      <c r="AB62">
        <v>44308</v>
      </c>
      <c r="AC62" t="s">
        <v>121</v>
      </c>
      <c r="AD62" t="s">
        <v>333</v>
      </c>
      <c r="AE62" t="s">
        <v>334</v>
      </c>
      <c r="AG62" t="s">
        <v>48</v>
      </c>
      <c r="AH62" t="s">
        <v>48</v>
      </c>
      <c r="AI62">
        <v>8</v>
      </c>
      <c r="AK62">
        <v>17</v>
      </c>
      <c r="AL62" t="s">
        <v>75</v>
      </c>
      <c r="AM62">
        <v>2000000</v>
      </c>
      <c r="AO62">
        <v>2.0000000000000001E-4</v>
      </c>
      <c r="AP62" t="s">
        <v>97</v>
      </c>
      <c r="AQ62" t="s">
        <v>98</v>
      </c>
    </row>
    <row r="63" spans="2:43" x14ac:dyDescent="0.3">
      <c r="B63" t="s">
        <v>102</v>
      </c>
      <c r="C63" t="s">
        <v>99</v>
      </c>
      <c r="D63" t="s">
        <v>48</v>
      </c>
      <c r="F63">
        <v>1</v>
      </c>
      <c r="H63">
        <v>1</v>
      </c>
      <c r="J63">
        <v>1</v>
      </c>
      <c r="L63">
        <v>250</v>
      </c>
      <c r="N63" t="s">
        <v>49</v>
      </c>
      <c r="O63">
        <v>1</v>
      </c>
      <c r="P63" t="s">
        <v>255</v>
      </c>
      <c r="R63">
        <v>44308</v>
      </c>
      <c r="U63" t="s">
        <v>102</v>
      </c>
      <c r="W63" t="s">
        <v>48</v>
      </c>
      <c r="X63" t="s">
        <v>170</v>
      </c>
      <c r="Y63" t="s">
        <v>51</v>
      </c>
      <c r="Z63" t="s">
        <v>353</v>
      </c>
      <c r="AA63" t="s">
        <v>148</v>
      </c>
      <c r="AB63">
        <v>44308</v>
      </c>
      <c r="AC63" t="s">
        <v>122</v>
      </c>
      <c r="AD63" t="s">
        <v>335</v>
      </c>
      <c r="AE63" t="s">
        <v>336</v>
      </c>
      <c r="AG63" t="s">
        <v>48</v>
      </c>
      <c r="AH63" t="s">
        <v>48</v>
      </c>
      <c r="AI63">
        <v>8</v>
      </c>
      <c r="AK63">
        <v>17</v>
      </c>
      <c r="AL63" t="s">
        <v>75</v>
      </c>
      <c r="AM63">
        <v>2000000</v>
      </c>
      <c r="AO63">
        <v>2.0000000000000001E-4</v>
      </c>
      <c r="AP63" t="s">
        <v>97</v>
      </c>
      <c r="AQ63" t="s">
        <v>98</v>
      </c>
    </row>
    <row r="64" spans="2:43" x14ac:dyDescent="0.3">
      <c r="B64" t="s">
        <v>102</v>
      </c>
      <c r="C64" t="s">
        <v>99</v>
      </c>
      <c r="D64" t="s">
        <v>48</v>
      </c>
      <c r="F64">
        <v>1</v>
      </c>
      <c r="H64">
        <v>1</v>
      </c>
      <c r="J64">
        <v>1</v>
      </c>
      <c r="L64">
        <v>250</v>
      </c>
      <c r="N64" t="s">
        <v>49</v>
      </c>
      <c r="O64">
        <v>1</v>
      </c>
      <c r="P64" t="s">
        <v>256</v>
      </c>
      <c r="R64">
        <v>44308</v>
      </c>
      <c r="U64" t="s">
        <v>102</v>
      </c>
      <c r="W64" t="s">
        <v>48</v>
      </c>
      <c r="X64" t="s">
        <v>170</v>
      </c>
      <c r="Y64" t="s">
        <v>51</v>
      </c>
      <c r="Z64" t="s">
        <v>353</v>
      </c>
      <c r="AA64" t="s">
        <v>148</v>
      </c>
      <c r="AB64">
        <v>44308</v>
      </c>
      <c r="AC64" t="s">
        <v>122</v>
      </c>
      <c r="AD64" t="s">
        <v>335</v>
      </c>
      <c r="AE64" t="s">
        <v>336</v>
      </c>
      <c r="AG64" t="s">
        <v>48</v>
      </c>
      <c r="AH64" t="s">
        <v>48</v>
      </c>
      <c r="AI64">
        <v>8</v>
      </c>
      <c r="AK64">
        <v>17</v>
      </c>
      <c r="AL64" t="s">
        <v>75</v>
      </c>
      <c r="AM64">
        <v>2000000</v>
      </c>
      <c r="AO64">
        <v>2.0000000000000001E-4</v>
      </c>
      <c r="AP64" t="s">
        <v>97</v>
      </c>
      <c r="AQ64" t="s">
        <v>98</v>
      </c>
    </row>
    <row r="65" spans="2:43" x14ac:dyDescent="0.3">
      <c r="B65" t="s">
        <v>102</v>
      </c>
      <c r="C65" t="s">
        <v>99</v>
      </c>
      <c r="D65" t="s">
        <v>48</v>
      </c>
      <c r="F65">
        <v>1</v>
      </c>
      <c r="H65">
        <v>1</v>
      </c>
      <c r="J65">
        <v>1</v>
      </c>
      <c r="L65">
        <v>250</v>
      </c>
      <c r="N65" t="s">
        <v>49</v>
      </c>
      <c r="O65">
        <v>1</v>
      </c>
      <c r="P65" t="s">
        <v>257</v>
      </c>
      <c r="R65">
        <v>44308</v>
      </c>
      <c r="U65" t="s">
        <v>102</v>
      </c>
      <c r="W65" t="s">
        <v>48</v>
      </c>
      <c r="X65" t="s">
        <v>170</v>
      </c>
      <c r="Y65" t="s">
        <v>51</v>
      </c>
      <c r="Z65" t="s">
        <v>353</v>
      </c>
      <c r="AA65" t="s">
        <v>148</v>
      </c>
      <c r="AB65">
        <v>44308</v>
      </c>
      <c r="AC65" t="s">
        <v>122</v>
      </c>
      <c r="AD65" t="s">
        <v>335</v>
      </c>
      <c r="AE65" t="s">
        <v>336</v>
      </c>
      <c r="AG65" t="s">
        <v>48</v>
      </c>
      <c r="AH65" t="s">
        <v>48</v>
      </c>
      <c r="AI65">
        <v>8</v>
      </c>
      <c r="AK65">
        <v>17</v>
      </c>
      <c r="AL65" t="s">
        <v>75</v>
      </c>
      <c r="AM65">
        <v>2000000</v>
      </c>
      <c r="AO65">
        <v>2.0000000000000001E-4</v>
      </c>
      <c r="AP65" t="s">
        <v>97</v>
      </c>
      <c r="AQ65" t="s">
        <v>98</v>
      </c>
    </row>
    <row r="66" spans="2:43" x14ac:dyDescent="0.3">
      <c r="B66" t="s">
        <v>102</v>
      </c>
      <c r="C66" t="s">
        <v>99</v>
      </c>
      <c r="D66" t="s">
        <v>48</v>
      </c>
      <c r="F66">
        <v>1</v>
      </c>
      <c r="H66">
        <v>1</v>
      </c>
      <c r="J66">
        <v>1</v>
      </c>
      <c r="L66">
        <v>250</v>
      </c>
      <c r="N66" t="s">
        <v>49</v>
      </c>
      <c r="O66">
        <v>1</v>
      </c>
      <c r="P66" t="s">
        <v>258</v>
      </c>
      <c r="R66">
        <v>44308</v>
      </c>
      <c r="U66" t="s">
        <v>102</v>
      </c>
      <c r="W66" t="s">
        <v>48</v>
      </c>
      <c r="X66" t="s">
        <v>171</v>
      </c>
      <c r="Y66" t="s">
        <v>51</v>
      </c>
      <c r="Z66" t="s">
        <v>354</v>
      </c>
      <c r="AA66" t="s">
        <v>149</v>
      </c>
      <c r="AB66">
        <v>44308</v>
      </c>
      <c r="AC66" t="s">
        <v>123</v>
      </c>
      <c r="AD66" t="s">
        <v>337</v>
      </c>
      <c r="AE66" t="s">
        <v>338</v>
      </c>
      <c r="AG66" t="s">
        <v>48</v>
      </c>
      <c r="AH66" t="s">
        <v>48</v>
      </c>
      <c r="AI66">
        <v>8</v>
      </c>
      <c r="AK66">
        <v>17</v>
      </c>
      <c r="AL66" t="s">
        <v>75</v>
      </c>
      <c r="AM66">
        <v>2000000</v>
      </c>
      <c r="AO66">
        <v>2.0000000000000001E-4</v>
      </c>
      <c r="AP66" t="s">
        <v>97</v>
      </c>
      <c r="AQ66" t="s">
        <v>98</v>
      </c>
    </row>
    <row r="67" spans="2:43" x14ac:dyDescent="0.3">
      <c r="B67" t="s">
        <v>102</v>
      </c>
      <c r="C67" t="s">
        <v>99</v>
      </c>
      <c r="D67" t="s">
        <v>48</v>
      </c>
      <c r="F67">
        <v>1</v>
      </c>
      <c r="H67">
        <v>1</v>
      </c>
      <c r="J67">
        <v>1</v>
      </c>
      <c r="L67">
        <v>250</v>
      </c>
      <c r="N67" t="s">
        <v>49</v>
      </c>
      <c r="O67">
        <v>1</v>
      </c>
      <c r="P67" t="s">
        <v>259</v>
      </c>
      <c r="R67">
        <v>44308</v>
      </c>
      <c r="U67" t="s">
        <v>102</v>
      </c>
      <c r="W67" t="s">
        <v>48</v>
      </c>
      <c r="X67" t="s">
        <v>171</v>
      </c>
      <c r="Y67" t="s">
        <v>51</v>
      </c>
      <c r="Z67" t="s">
        <v>354</v>
      </c>
      <c r="AA67" t="s">
        <v>149</v>
      </c>
      <c r="AB67">
        <v>44308</v>
      </c>
      <c r="AC67" t="s">
        <v>123</v>
      </c>
      <c r="AD67" t="s">
        <v>337</v>
      </c>
      <c r="AE67" t="s">
        <v>338</v>
      </c>
      <c r="AG67" t="s">
        <v>48</v>
      </c>
      <c r="AH67" t="s">
        <v>48</v>
      </c>
      <c r="AI67">
        <v>8</v>
      </c>
      <c r="AK67">
        <v>17</v>
      </c>
      <c r="AL67" t="s">
        <v>75</v>
      </c>
      <c r="AM67">
        <v>2000000</v>
      </c>
      <c r="AO67">
        <v>2.0000000000000001E-4</v>
      </c>
      <c r="AP67" t="s">
        <v>97</v>
      </c>
      <c r="AQ67" t="s">
        <v>98</v>
      </c>
    </row>
    <row r="68" spans="2:43" x14ac:dyDescent="0.3">
      <c r="B68" t="s">
        <v>102</v>
      </c>
      <c r="C68" t="s">
        <v>99</v>
      </c>
      <c r="D68" t="s">
        <v>48</v>
      </c>
      <c r="F68">
        <v>1</v>
      </c>
      <c r="H68">
        <v>1</v>
      </c>
      <c r="J68">
        <v>1</v>
      </c>
      <c r="L68">
        <v>250</v>
      </c>
      <c r="N68" t="s">
        <v>49</v>
      </c>
      <c r="O68">
        <v>1</v>
      </c>
      <c r="P68" t="s">
        <v>260</v>
      </c>
      <c r="R68">
        <v>44308</v>
      </c>
      <c r="U68" t="s">
        <v>102</v>
      </c>
      <c r="W68" t="s">
        <v>48</v>
      </c>
      <c r="X68" t="s">
        <v>171</v>
      </c>
      <c r="Y68" t="s">
        <v>51</v>
      </c>
      <c r="Z68" t="s">
        <v>354</v>
      </c>
      <c r="AA68" t="s">
        <v>149</v>
      </c>
      <c r="AB68">
        <v>44308</v>
      </c>
      <c r="AC68" t="s">
        <v>123</v>
      </c>
      <c r="AG68" t="s">
        <v>48</v>
      </c>
      <c r="AH68" t="s">
        <v>48</v>
      </c>
      <c r="AI68">
        <v>8</v>
      </c>
      <c r="AK68">
        <v>17</v>
      </c>
      <c r="AL68" t="s">
        <v>75</v>
      </c>
      <c r="AM68">
        <v>2000000</v>
      </c>
      <c r="AO68">
        <v>2.0000000000000001E-4</v>
      </c>
      <c r="AP68" t="s">
        <v>97</v>
      </c>
      <c r="AQ68" t="s">
        <v>98</v>
      </c>
    </row>
    <row r="69" spans="2:43" x14ac:dyDescent="0.3">
      <c r="B69" t="s">
        <v>102</v>
      </c>
      <c r="C69" t="s">
        <v>99</v>
      </c>
      <c r="D69" t="s">
        <v>48</v>
      </c>
      <c r="F69">
        <v>1</v>
      </c>
      <c r="H69">
        <v>1</v>
      </c>
      <c r="J69">
        <v>1</v>
      </c>
      <c r="L69">
        <v>250</v>
      </c>
      <c r="N69" t="s">
        <v>49</v>
      </c>
      <c r="O69">
        <v>1</v>
      </c>
      <c r="P69" t="s">
        <v>261</v>
      </c>
      <c r="R69">
        <v>44308</v>
      </c>
      <c r="U69" t="s">
        <v>102</v>
      </c>
      <c r="W69" t="s">
        <v>48</v>
      </c>
      <c r="X69" t="s">
        <v>172</v>
      </c>
      <c r="Y69" t="s">
        <v>51</v>
      </c>
      <c r="Z69" t="s">
        <v>355</v>
      </c>
      <c r="AA69" t="s">
        <v>150</v>
      </c>
      <c r="AB69">
        <v>44308</v>
      </c>
      <c r="AC69" t="s">
        <v>124</v>
      </c>
      <c r="AG69" t="s">
        <v>48</v>
      </c>
      <c r="AH69" t="s">
        <v>48</v>
      </c>
      <c r="AI69">
        <v>8</v>
      </c>
      <c r="AK69">
        <v>17</v>
      </c>
      <c r="AL69" t="s">
        <v>75</v>
      </c>
      <c r="AM69">
        <v>2000000</v>
      </c>
      <c r="AO69">
        <v>2.0000000000000001E-4</v>
      </c>
      <c r="AP69" t="s">
        <v>97</v>
      </c>
      <c r="AQ69" t="s">
        <v>98</v>
      </c>
    </row>
    <row r="70" spans="2:43" x14ac:dyDescent="0.3">
      <c r="B70" t="s">
        <v>102</v>
      </c>
      <c r="C70" t="s">
        <v>99</v>
      </c>
      <c r="D70" t="s">
        <v>48</v>
      </c>
      <c r="F70">
        <v>1</v>
      </c>
      <c r="H70">
        <v>1</v>
      </c>
      <c r="J70">
        <v>1</v>
      </c>
      <c r="L70">
        <v>250</v>
      </c>
      <c r="N70" t="s">
        <v>49</v>
      </c>
      <c r="O70">
        <v>1</v>
      </c>
      <c r="P70" t="s">
        <v>262</v>
      </c>
      <c r="R70">
        <v>44308</v>
      </c>
      <c r="U70" t="s">
        <v>102</v>
      </c>
      <c r="W70" t="s">
        <v>48</v>
      </c>
      <c r="X70" t="s">
        <v>172</v>
      </c>
      <c r="Y70" t="s">
        <v>51</v>
      </c>
      <c r="Z70" t="s">
        <v>355</v>
      </c>
      <c r="AA70" t="s">
        <v>150</v>
      </c>
      <c r="AB70">
        <v>44308</v>
      </c>
      <c r="AC70" t="s">
        <v>124</v>
      </c>
      <c r="AG70" t="s">
        <v>48</v>
      </c>
      <c r="AH70" t="s">
        <v>48</v>
      </c>
      <c r="AI70">
        <v>8</v>
      </c>
      <c r="AK70">
        <v>17</v>
      </c>
      <c r="AL70" t="s">
        <v>75</v>
      </c>
      <c r="AM70">
        <v>2000000</v>
      </c>
      <c r="AO70">
        <v>2.0000000000000001E-4</v>
      </c>
      <c r="AP70" t="s">
        <v>97</v>
      </c>
      <c r="AQ70" t="s">
        <v>98</v>
      </c>
    </row>
    <row r="71" spans="2:43" x14ac:dyDescent="0.3">
      <c r="B71" t="s">
        <v>102</v>
      </c>
      <c r="C71" t="s">
        <v>99</v>
      </c>
      <c r="D71" t="s">
        <v>48</v>
      </c>
      <c r="F71">
        <v>1</v>
      </c>
      <c r="H71">
        <v>1</v>
      </c>
      <c r="J71">
        <v>1</v>
      </c>
      <c r="L71">
        <v>250</v>
      </c>
      <c r="N71" t="s">
        <v>49</v>
      </c>
      <c r="O71">
        <v>1</v>
      </c>
      <c r="P71" t="s">
        <v>263</v>
      </c>
      <c r="R71">
        <v>44308</v>
      </c>
      <c r="U71" t="s">
        <v>102</v>
      </c>
      <c r="W71" t="s">
        <v>48</v>
      </c>
      <c r="X71" t="s">
        <v>172</v>
      </c>
      <c r="Y71" t="s">
        <v>51</v>
      </c>
      <c r="Z71" t="s">
        <v>355</v>
      </c>
      <c r="AA71" t="s">
        <v>150</v>
      </c>
      <c r="AB71">
        <v>44308</v>
      </c>
      <c r="AC71" t="s">
        <v>124</v>
      </c>
      <c r="AG71" t="s">
        <v>48</v>
      </c>
      <c r="AH71" t="s">
        <v>48</v>
      </c>
      <c r="AI71">
        <v>8</v>
      </c>
      <c r="AK71">
        <v>17</v>
      </c>
      <c r="AL71" t="s">
        <v>75</v>
      </c>
      <c r="AM71">
        <v>2000000</v>
      </c>
      <c r="AO71">
        <v>2.0000000000000001E-4</v>
      </c>
      <c r="AP71" t="s">
        <v>97</v>
      </c>
      <c r="AQ71" t="s">
        <v>98</v>
      </c>
    </row>
    <row r="72" spans="2:43" x14ac:dyDescent="0.3">
      <c r="B72" t="s">
        <v>184</v>
      </c>
      <c r="C72" t="s">
        <v>99</v>
      </c>
      <c r="D72" t="s">
        <v>48</v>
      </c>
      <c r="F72">
        <v>1</v>
      </c>
      <c r="H72">
        <v>1</v>
      </c>
      <c r="J72">
        <v>1</v>
      </c>
      <c r="L72">
        <v>250</v>
      </c>
      <c r="N72" t="s">
        <v>49</v>
      </c>
      <c r="O72">
        <v>1</v>
      </c>
      <c r="P72" t="s">
        <v>264</v>
      </c>
      <c r="R72">
        <v>44308</v>
      </c>
      <c r="U72" t="s">
        <v>184</v>
      </c>
      <c r="W72" t="s">
        <v>48</v>
      </c>
      <c r="X72" t="s">
        <v>173</v>
      </c>
      <c r="Y72" t="s">
        <v>51</v>
      </c>
      <c r="Z72" t="s">
        <v>356</v>
      </c>
      <c r="AA72" t="s">
        <v>151</v>
      </c>
      <c r="AB72">
        <v>44308</v>
      </c>
      <c r="AC72" t="s">
        <v>125</v>
      </c>
      <c r="AG72" t="s">
        <v>48</v>
      </c>
      <c r="AH72" t="s">
        <v>48</v>
      </c>
      <c r="AI72">
        <v>8</v>
      </c>
      <c r="AK72">
        <v>17</v>
      </c>
      <c r="AL72" t="s">
        <v>75</v>
      </c>
      <c r="AM72">
        <v>2000000</v>
      </c>
      <c r="AO72">
        <v>2.0000000000000001E-4</v>
      </c>
      <c r="AP72" t="s">
        <v>97</v>
      </c>
      <c r="AQ72" t="s">
        <v>98</v>
      </c>
    </row>
    <row r="73" spans="2:43" x14ac:dyDescent="0.3">
      <c r="B73" t="s">
        <v>184</v>
      </c>
      <c r="C73" t="s">
        <v>99</v>
      </c>
      <c r="D73" t="s">
        <v>48</v>
      </c>
      <c r="F73">
        <v>1</v>
      </c>
      <c r="H73">
        <v>1</v>
      </c>
      <c r="J73">
        <v>1</v>
      </c>
      <c r="L73">
        <v>250</v>
      </c>
      <c r="N73" t="s">
        <v>49</v>
      </c>
      <c r="O73">
        <v>1</v>
      </c>
      <c r="P73" t="s">
        <v>265</v>
      </c>
      <c r="R73">
        <v>44308</v>
      </c>
      <c r="U73" t="s">
        <v>184</v>
      </c>
      <c r="W73" t="s">
        <v>48</v>
      </c>
      <c r="X73" t="s">
        <v>173</v>
      </c>
      <c r="Y73" t="s">
        <v>51</v>
      </c>
      <c r="Z73" t="s">
        <v>356</v>
      </c>
      <c r="AA73" t="s">
        <v>151</v>
      </c>
      <c r="AB73">
        <v>44308</v>
      </c>
      <c r="AC73" t="s">
        <v>125</v>
      </c>
      <c r="AG73" t="s">
        <v>48</v>
      </c>
      <c r="AH73" t="s">
        <v>48</v>
      </c>
      <c r="AI73">
        <v>8</v>
      </c>
      <c r="AK73">
        <v>17</v>
      </c>
      <c r="AL73" t="s">
        <v>75</v>
      </c>
      <c r="AM73">
        <v>2000000</v>
      </c>
      <c r="AO73">
        <v>2.0000000000000001E-4</v>
      </c>
      <c r="AP73" t="s">
        <v>97</v>
      </c>
      <c r="AQ73" t="s">
        <v>98</v>
      </c>
    </row>
    <row r="74" spans="2:43" x14ac:dyDescent="0.3">
      <c r="B74" t="s">
        <v>184</v>
      </c>
      <c r="C74" t="s">
        <v>99</v>
      </c>
      <c r="D74" t="s">
        <v>48</v>
      </c>
      <c r="F74">
        <v>1</v>
      </c>
      <c r="H74">
        <v>1</v>
      </c>
      <c r="J74">
        <v>1</v>
      </c>
      <c r="L74">
        <v>250</v>
      </c>
      <c r="N74" t="s">
        <v>49</v>
      </c>
      <c r="O74">
        <v>1</v>
      </c>
      <c r="P74" t="s">
        <v>266</v>
      </c>
      <c r="R74">
        <v>44308</v>
      </c>
      <c r="U74" t="s">
        <v>184</v>
      </c>
      <c r="W74" t="s">
        <v>48</v>
      </c>
      <c r="X74" t="s">
        <v>173</v>
      </c>
      <c r="Y74" t="s">
        <v>51</v>
      </c>
      <c r="Z74" t="s">
        <v>356</v>
      </c>
      <c r="AA74" t="s">
        <v>151</v>
      </c>
      <c r="AB74">
        <v>44308</v>
      </c>
      <c r="AC74" t="s">
        <v>125</v>
      </c>
      <c r="AG74" t="s">
        <v>48</v>
      </c>
      <c r="AH74" t="s">
        <v>48</v>
      </c>
      <c r="AI74">
        <v>8</v>
      </c>
      <c r="AK74">
        <v>17</v>
      </c>
      <c r="AL74" t="s">
        <v>75</v>
      </c>
      <c r="AM74">
        <v>2000000</v>
      </c>
      <c r="AO74">
        <v>2.0000000000000001E-4</v>
      </c>
      <c r="AP74" t="s">
        <v>97</v>
      </c>
      <c r="AQ74" t="s">
        <v>98</v>
      </c>
    </row>
    <row r="75" spans="2:43" x14ac:dyDescent="0.3">
      <c r="B75" t="s">
        <v>103</v>
      </c>
      <c r="C75" t="s">
        <v>99</v>
      </c>
      <c r="D75" t="s">
        <v>48</v>
      </c>
      <c r="F75">
        <v>1</v>
      </c>
      <c r="H75">
        <v>1</v>
      </c>
      <c r="J75">
        <v>1</v>
      </c>
      <c r="L75">
        <v>250</v>
      </c>
      <c r="N75" t="s">
        <v>49</v>
      </c>
      <c r="O75">
        <v>1</v>
      </c>
      <c r="P75" t="s">
        <v>267</v>
      </c>
      <c r="R75">
        <v>44308</v>
      </c>
      <c r="U75" t="s">
        <v>103</v>
      </c>
      <c r="W75" t="s">
        <v>48</v>
      </c>
      <c r="X75" t="s">
        <v>174</v>
      </c>
      <c r="Y75" t="s">
        <v>51</v>
      </c>
      <c r="Z75" t="s">
        <v>357</v>
      </c>
      <c r="AA75" t="s">
        <v>152</v>
      </c>
      <c r="AB75">
        <v>44308</v>
      </c>
      <c r="AC75" t="s">
        <v>126</v>
      </c>
      <c r="AG75" t="s">
        <v>48</v>
      </c>
      <c r="AH75" t="s">
        <v>48</v>
      </c>
      <c r="AI75">
        <v>8</v>
      </c>
      <c r="AK75">
        <v>17</v>
      </c>
      <c r="AL75" t="s">
        <v>75</v>
      </c>
      <c r="AM75">
        <v>2000000</v>
      </c>
      <c r="AO75">
        <v>2.0000000000000001E-4</v>
      </c>
      <c r="AP75" t="s">
        <v>97</v>
      </c>
      <c r="AQ75" t="s">
        <v>98</v>
      </c>
    </row>
    <row r="76" spans="2:43" x14ac:dyDescent="0.3">
      <c r="B76" t="s">
        <v>103</v>
      </c>
      <c r="C76" t="s">
        <v>99</v>
      </c>
      <c r="D76" t="s">
        <v>48</v>
      </c>
      <c r="F76">
        <v>1</v>
      </c>
      <c r="H76">
        <v>1</v>
      </c>
      <c r="J76">
        <v>1</v>
      </c>
      <c r="L76">
        <v>250</v>
      </c>
      <c r="N76" t="s">
        <v>49</v>
      </c>
      <c r="O76">
        <v>1</v>
      </c>
      <c r="P76" t="s">
        <v>268</v>
      </c>
      <c r="R76">
        <v>44308</v>
      </c>
      <c r="U76" t="s">
        <v>103</v>
      </c>
      <c r="W76" t="s">
        <v>48</v>
      </c>
      <c r="X76" t="s">
        <v>174</v>
      </c>
      <c r="Y76" t="s">
        <v>51</v>
      </c>
      <c r="Z76" t="s">
        <v>357</v>
      </c>
      <c r="AA76" t="s">
        <v>152</v>
      </c>
      <c r="AB76">
        <v>44308</v>
      </c>
      <c r="AC76" t="s">
        <v>126</v>
      </c>
      <c r="AG76" t="s">
        <v>48</v>
      </c>
      <c r="AH76" t="s">
        <v>48</v>
      </c>
      <c r="AI76">
        <v>8</v>
      </c>
      <c r="AK76">
        <v>17</v>
      </c>
      <c r="AL76" t="s">
        <v>75</v>
      </c>
      <c r="AM76">
        <v>2000000</v>
      </c>
      <c r="AO76">
        <v>2.0000000000000001E-4</v>
      </c>
      <c r="AP76" t="s">
        <v>97</v>
      </c>
      <c r="AQ76" t="s">
        <v>98</v>
      </c>
    </row>
    <row r="77" spans="2:43" x14ac:dyDescent="0.3">
      <c r="B77" t="s">
        <v>103</v>
      </c>
      <c r="C77" t="s">
        <v>99</v>
      </c>
      <c r="D77" t="s">
        <v>48</v>
      </c>
      <c r="F77">
        <v>1</v>
      </c>
      <c r="H77">
        <v>1</v>
      </c>
      <c r="J77">
        <v>1</v>
      </c>
      <c r="L77">
        <v>250</v>
      </c>
      <c r="N77" t="s">
        <v>49</v>
      </c>
      <c r="O77">
        <v>1</v>
      </c>
      <c r="P77" t="s">
        <v>269</v>
      </c>
      <c r="R77">
        <v>44308</v>
      </c>
      <c r="U77" t="s">
        <v>103</v>
      </c>
      <c r="W77" t="s">
        <v>48</v>
      </c>
      <c r="X77" t="s">
        <v>174</v>
      </c>
      <c r="Y77" t="s">
        <v>51</v>
      </c>
      <c r="Z77" t="s">
        <v>357</v>
      </c>
      <c r="AA77" t="s">
        <v>152</v>
      </c>
      <c r="AB77">
        <v>44308</v>
      </c>
      <c r="AC77" t="s">
        <v>126</v>
      </c>
      <c r="AG77" t="s">
        <v>48</v>
      </c>
      <c r="AH77" t="s">
        <v>48</v>
      </c>
      <c r="AI77">
        <v>8</v>
      </c>
      <c r="AK77">
        <v>17</v>
      </c>
      <c r="AL77" t="s">
        <v>75</v>
      </c>
      <c r="AM77">
        <v>2000000</v>
      </c>
      <c r="AO77">
        <v>2.0000000000000001E-4</v>
      </c>
      <c r="AP77" t="s">
        <v>97</v>
      </c>
      <c r="AQ77" t="s">
        <v>98</v>
      </c>
    </row>
    <row r="78" spans="2:43" x14ac:dyDescent="0.3">
      <c r="B78" t="s">
        <v>185</v>
      </c>
      <c r="C78" t="s">
        <v>99</v>
      </c>
      <c r="D78" t="s">
        <v>48</v>
      </c>
      <c r="F78">
        <v>1</v>
      </c>
      <c r="H78">
        <v>1</v>
      </c>
      <c r="J78">
        <v>1</v>
      </c>
      <c r="L78">
        <v>250</v>
      </c>
      <c r="N78" t="s">
        <v>49</v>
      </c>
      <c r="O78">
        <v>1</v>
      </c>
      <c r="P78" t="s">
        <v>270</v>
      </c>
      <c r="R78">
        <v>44308</v>
      </c>
      <c r="U78" t="s">
        <v>185</v>
      </c>
      <c r="W78" t="s">
        <v>48</v>
      </c>
      <c r="X78" t="s">
        <v>175</v>
      </c>
      <c r="Y78" t="s">
        <v>51</v>
      </c>
      <c r="Z78" t="s">
        <v>358</v>
      </c>
      <c r="AA78" t="s">
        <v>153</v>
      </c>
      <c r="AB78">
        <v>44308</v>
      </c>
      <c r="AC78" t="s">
        <v>127</v>
      </c>
      <c r="AG78" t="s">
        <v>48</v>
      </c>
      <c r="AH78" t="s">
        <v>48</v>
      </c>
      <c r="AI78">
        <v>8</v>
      </c>
      <c r="AK78">
        <v>17</v>
      </c>
      <c r="AL78" t="s">
        <v>75</v>
      </c>
      <c r="AM78">
        <v>2000000</v>
      </c>
      <c r="AO78">
        <v>2.0000000000000001E-4</v>
      </c>
      <c r="AP78" t="s">
        <v>97</v>
      </c>
      <c r="AQ78" t="s">
        <v>98</v>
      </c>
    </row>
    <row r="79" spans="2:43" x14ac:dyDescent="0.3">
      <c r="B79" t="s">
        <v>185</v>
      </c>
      <c r="C79" t="s">
        <v>99</v>
      </c>
      <c r="D79" t="s">
        <v>48</v>
      </c>
      <c r="F79">
        <v>1</v>
      </c>
      <c r="H79">
        <v>1</v>
      </c>
      <c r="J79">
        <v>1</v>
      </c>
      <c r="L79">
        <v>250</v>
      </c>
      <c r="N79" t="s">
        <v>49</v>
      </c>
      <c r="O79">
        <v>1</v>
      </c>
      <c r="P79" t="s">
        <v>271</v>
      </c>
      <c r="R79">
        <v>44308</v>
      </c>
      <c r="U79" t="s">
        <v>185</v>
      </c>
      <c r="W79" t="s">
        <v>48</v>
      </c>
      <c r="X79" t="s">
        <v>175</v>
      </c>
      <c r="Y79" t="s">
        <v>51</v>
      </c>
      <c r="Z79" t="s">
        <v>358</v>
      </c>
      <c r="AA79" t="s">
        <v>153</v>
      </c>
      <c r="AB79">
        <v>44308</v>
      </c>
      <c r="AC79" t="s">
        <v>127</v>
      </c>
      <c r="AG79" t="s">
        <v>48</v>
      </c>
      <c r="AH79" t="s">
        <v>48</v>
      </c>
      <c r="AI79">
        <v>8</v>
      </c>
      <c r="AK79">
        <v>17</v>
      </c>
      <c r="AL79" t="s">
        <v>75</v>
      </c>
      <c r="AM79">
        <v>2000000</v>
      </c>
      <c r="AO79">
        <v>2.0000000000000001E-4</v>
      </c>
      <c r="AP79" t="s">
        <v>97</v>
      </c>
      <c r="AQ79" t="s">
        <v>98</v>
      </c>
    </row>
    <row r="80" spans="2:43" x14ac:dyDescent="0.3">
      <c r="B80" t="s">
        <v>185</v>
      </c>
      <c r="C80" t="s">
        <v>99</v>
      </c>
      <c r="D80" t="s">
        <v>48</v>
      </c>
      <c r="F80">
        <v>1</v>
      </c>
      <c r="H80">
        <v>1</v>
      </c>
      <c r="J80">
        <v>1</v>
      </c>
      <c r="L80">
        <v>250</v>
      </c>
      <c r="N80" t="s">
        <v>49</v>
      </c>
      <c r="O80">
        <v>1</v>
      </c>
      <c r="P80" t="s">
        <v>272</v>
      </c>
      <c r="R80">
        <v>44308</v>
      </c>
      <c r="U80" t="s">
        <v>185</v>
      </c>
      <c r="W80" t="s">
        <v>48</v>
      </c>
      <c r="X80" t="s">
        <v>175</v>
      </c>
      <c r="Y80" t="s">
        <v>51</v>
      </c>
      <c r="Z80" t="s">
        <v>358</v>
      </c>
      <c r="AA80" t="s">
        <v>153</v>
      </c>
      <c r="AB80">
        <v>44308</v>
      </c>
      <c r="AC80" t="s">
        <v>127</v>
      </c>
      <c r="AG80" t="s">
        <v>48</v>
      </c>
      <c r="AH80" t="s">
        <v>48</v>
      </c>
      <c r="AI80">
        <v>8</v>
      </c>
      <c r="AK80">
        <v>17</v>
      </c>
      <c r="AL80" t="s">
        <v>75</v>
      </c>
      <c r="AM80">
        <v>2000000</v>
      </c>
      <c r="AO80">
        <v>2.0000000000000001E-4</v>
      </c>
      <c r="AP80" t="s">
        <v>97</v>
      </c>
      <c r="AQ80" t="s">
        <v>98</v>
      </c>
    </row>
    <row r="81" spans="2:43" x14ac:dyDescent="0.3">
      <c r="B81" t="s">
        <v>186</v>
      </c>
      <c r="C81" t="s">
        <v>99</v>
      </c>
      <c r="D81" t="s">
        <v>48</v>
      </c>
      <c r="F81">
        <v>1</v>
      </c>
      <c r="H81">
        <v>1</v>
      </c>
      <c r="J81">
        <v>1</v>
      </c>
      <c r="L81">
        <v>250</v>
      </c>
      <c r="N81" t="s">
        <v>49</v>
      </c>
      <c r="O81">
        <v>1</v>
      </c>
      <c r="P81" t="s">
        <v>273</v>
      </c>
      <c r="R81">
        <v>44308</v>
      </c>
      <c r="U81" t="s">
        <v>186</v>
      </c>
      <c r="W81" t="s">
        <v>48</v>
      </c>
      <c r="X81" t="s">
        <v>176</v>
      </c>
      <c r="Y81" t="s">
        <v>51</v>
      </c>
      <c r="Z81" t="s">
        <v>359</v>
      </c>
      <c r="AA81" t="s">
        <v>154</v>
      </c>
      <c r="AB81">
        <v>44308</v>
      </c>
      <c r="AC81" t="s">
        <v>128</v>
      </c>
      <c r="AG81" t="s">
        <v>48</v>
      </c>
      <c r="AH81" t="s">
        <v>48</v>
      </c>
      <c r="AI81">
        <v>8</v>
      </c>
      <c r="AK81">
        <v>17</v>
      </c>
      <c r="AL81" t="s">
        <v>75</v>
      </c>
      <c r="AM81">
        <v>2000000</v>
      </c>
      <c r="AO81">
        <v>2.0000000000000001E-4</v>
      </c>
      <c r="AP81" t="s">
        <v>97</v>
      </c>
      <c r="AQ81" t="s">
        <v>98</v>
      </c>
    </row>
    <row r="82" spans="2:43" x14ac:dyDescent="0.3">
      <c r="B82" t="s">
        <v>186</v>
      </c>
      <c r="C82" t="s">
        <v>99</v>
      </c>
      <c r="D82" t="s">
        <v>48</v>
      </c>
      <c r="F82">
        <v>1</v>
      </c>
      <c r="H82">
        <v>1</v>
      </c>
      <c r="J82">
        <v>1</v>
      </c>
      <c r="L82">
        <v>250</v>
      </c>
      <c r="N82" t="s">
        <v>49</v>
      </c>
      <c r="O82">
        <v>1</v>
      </c>
      <c r="P82" t="s">
        <v>274</v>
      </c>
      <c r="R82">
        <v>44308</v>
      </c>
      <c r="U82" t="s">
        <v>186</v>
      </c>
      <c r="W82" t="s">
        <v>48</v>
      </c>
      <c r="X82" t="s">
        <v>176</v>
      </c>
      <c r="Y82" t="s">
        <v>51</v>
      </c>
      <c r="Z82" t="s">
        <v>359</v>
      </c>
      <c r="AA82" t="s">
        <v>154</v>
      </c>
      <c r="AB82">
        <v>44308</v>
      </c>
      <c r="AC82" t="s">
        <v>128</v>
      </c>
      <c r="AG82" t="s">
        <v>48</v>
      </c>
      <c r="AH82" t="s">
        <v>48</v>
      </c>
      <c r="AI82">
        <v>8</v>
      </c>
      <c r="AK82">
        <v>17</v>
      </c>
      <c r="AL82" t="s">
        <v>75</v>
      </c>
      <c r="AM82">
        <v>2000000</v>
      </c>
      <c r="AO82">
        <v>2.0000000000000001E-4</v>
      </c>
      <c r="AP82" t="s">
        <v>97</v>
      </c>
      <c r="AQ82" t="s">
        <v>98</v>
      </c>
    </row>
    <row r="83" spans="2:43" x14ac:dyDescent="0.3">
      <c r="B83" t="s">
        <v>186</v>
      </c>
      <c r="C83" t="s">
        <v>99</v>
      </c>
      <c r="D83" t="s">
        <v>48</v>
      </c>
      <c r="F83">
        <v>1</v>
      </c>
      <c r="H83">
        <v>1</v>
      </c>
      <c r="J83">
        <v>1</v>
      </c>
      <c r="L83">
        <v>250</v>
      </c>
      <c r="N83" t="s">
        <v>49</v>
      </c>
      <c r="O83">
        <v>1</v>
      </c>
      <c r="P83" t="s">
        <v>275</v>
      </c>
      <c r="R83">
        <v>44308</v>
      </c>
      <c r="U83" t="s">
        <v>186</v>
      </c>
      <c r="W83" t="s">
        <v>48</v>
      </c>
      <c r="X83" t="s">
        <v>176</v>
      </c>
      <c r="Y83" t="s">
        <v>51</v>
      </c>
      <c r="Z83" t="s">
        <v>359</v>
      </c>
      <c r="AA83" t="s">
        <v>154</v>
      </c>
      <c r="AB83">
        <v>44308</v>
      </c>
      <c r="AC83" t="s">
        <v>128</v>
      </c>
      <c r="AG83" t="s">
        <v>48</v>
      </c>
      <c r="AH83" t="s">
        <v>48</v>
      </c>
      <c r="AI83">
        <v>8</v>
      </c>
      <c r="AK83">
        <v>17</v>
      </c>
      <c r="AL83" t="s">
        <v>75</v>
      </c>
      <c r="AM83">
        <v>2000000</v>
      </c>
      <c r="AO83">
        <v>2.0000000000000001E-4</v>
      </c>
      <c r="AP83" t="s">
        <v>97</v>
      </c>
      <c r="AQ83" t="s">
        <v>98</v>
      </c>
    </row>
    <row r="84" spans="2:43" x14ac:dyDescent="0.3">
      <c r="B84" t="s">
        <v>186</v>
      </c>
      <c r="C84" t="s">
        <v>99</v>
      </c>
      <c r="D84" t="s">
        <v>48</v>
      </c>
      <c r="F84">
        <v>1</v>
      </c>
      <c r="H84">
        <v>1</v>
      </c>
      <c r="J84">
        <v>1</v>
      </c>
      <c r="L84">
        <v>250</v>
      </c>
      <c r="N84" t="s">
        <v>49</v>
      </c>
      <c r="O84">
        <v>1</v>
      </c>
      <c r="P84" t="s">
        <v>276</v>
      </c>
      <c r="R84">
        <v>44308</v>
      </c>
      <c r="U84" t="s">
        <v>186</v>
      </c>
      <c r="W84" t="s">
        <v>48</v>
      </c>
      <c r="X84" t="s">
        <v>176</v>
      </c>
      <c r="Y84" t="s">
        <v>51</v>
      </c>
      <c r="Z84" t="s">
        <v>359</v>
      </c>
      <c r="AA84" t="s">
        <v>154</v>
      </c>
      <c r="AB84">
        <v>44308</v>
      </c>
      <c r="AC84" t="s">
        <v>128</v>
      </c>
      <c r="AG84" t="s">
        <v>48</v>
      </c>
      <c r="AH84" t="s">
        <v>48</v>
      </c>
      <c r="AI84">
        <v>8</v>
      </c>
      <c r="AK84">
        <v>17</v>
      </c>
      <c r="AL84" t="s">
        <v>75</v>
      </c>
      <c r="AM84">
        <v>2000000</v>
      </c>
      <c r="AO84">
        <v>2.0000000000000001E-4</v>
      </c>
      <c r="AP84" t="s">
        <v>97</v>
      </c>
      <c r="AQ84" t="s">
        <v>98</v>
      </c>
    </row>
    <row r="85" spans="2:43" x14ac:dyDescent="0.3">
      <c r="B85" t="s">
        <v>187</v>
      </c>
      <c r="C85" t="s">
        <v>99</v>
      </c>
      <c r="D85" t="s">
        <v>48</v>
      </c>
      <c r="F85">
        <v>1</v>
      </c>
      <c r="H85">
        <v>1</v>
      </c>
      <c r="J85">
        <v>1</v>
      </c>
      <c r="L85">
        <v>250</v>
      </c>
      <c r="N85" t="s">
        <v>49</v>
      </c>
      <c r="O85">
        <v>1</v>
      </c>
      <c r="P85" t="s">
        <v>277</v>
      </c>
      <c r="R85">
        <v>44308</v>
      </c>
      <c r="U85" t="s">
        <v>187</v>
      </c>
      <c r="W85" t="s">
        <v>48</v>
      </c>
      <c r="X85" t="s">
        <v>177</v>
      </c>
      <c r="Y85" t="s">
        <v>51</v>
      </c>
      <c r="Z85" t="s">
        <v>339</v>
      </c>
      <c r="AA85" t="s">
        <v>155</v>
      </c>
      <c r="AB85">
        <v>44308</v>
      </c>
      <c r="AC85" t="s">
        <v>129</v>
      </c>
      <c r="AG85" t="s">
        <v>48</v>
      </c>
      <c r="AH85" t="s">
        <v>48</v>
      </c>
      <c r="AI85">
        <v>8</v>
      </c>
      <c r="AK85">
        <v>61</v>
      </c>
      <c r="AL85" t="s">
        <v>100</v>
      </c>
      <c r="AM85">
        <v>2000000</v>
      </c>
      <c r="AO85">
        <v>2.0000000000000001E-4</v>
      </c>
      <c r="AP85" t="s">
        <v>97</v>
      </c>
      <c r="AQ85" t="s">
        <v>98</v>
      </c>
    </row>
    <row r="86" spans="2:43" x14ac:dyDescent="0.3">
      <c r="B86" t="s">
        <v>187</v>
      </c>
      <c r="C86" t="s">
        <v>99</v>
      </c>
      <c r="D86" t="s">
        <v>48</v>
      </c>
      <c r="F86">
        <v>1</v>
      </c>
      <c r="H86">
        <v>1</v>
      </c>
      <c r="J86">
        <v>1</v>
      </c>
      <c r="L86">
        <v>250</v>
      </c>
      <c r="N86" t="s">
        <v>49</v>
      </c>
      <c r="O86">
        <v>1</v>
      </c>
      <c r="P86" t="s">
        <v>278</v>
      </c>
      <c r="R86">
        <v>44308</v>
      </c>
      <c r="U86" t="s">
        <v>187</v>
      </c>
      <c r="W86" t="s">
        <v>48</v>
      </c>
      <c r="X86" t="s">
        <v>177</v>
      </c>
      <c r="Y86" t="s">
        <v>51</v>
      </c>
      <c r="Z86" t="s">
        <v>339</v>
      </c>
      <c r="AA86" t="s">
        <v>155</v>
      </c>
      <c r="AB86">
        <v>44308</v>
      </c>
      <c r="AC86" t="s">
        <v>129</v>
      </c>
      <c r="AG86" t="s">
        <v>48</v>
      </c>
      <c r="AH86" t="s">
        <v>48</v>
      </c>
      <c r="AI86">
        <v>8</v>
      </c>
      <c r="AK86">
        <v>61</v>
      </c>
      <c r="AL86" t="s">
        <v>100</v>
      </c>
      <c r="AM86">
        <v>2000000</v>
      </c>
      <c r="AO86">
        <v>2.0000000000000001E-4</v>
      </c>
      <c r="AP86" t="s">
        <v>97</v>
      </c>
      <c r="AQ86" t="s">
        <v>98</v>
      </c>
    </row>
    <row r="87" spans="2:43" x14ac:dyDescent="0.3">
      <c r="B87" t="s">
        <v>187</v>
      </c>
      <c r="C87" t="s">
        <v>99</v>
      </c>
      <c r="D87" t="s">
        <v>48</v>
      </c>
      <c r="F87">
        <v>1</v>
      </c>
      <c r="H87">
        <v>1</v>
      </c>
      <c r="J87">
        <v>1</v>
      </c>
      <c r="L87">
        <v>250</v>
      </c>
      <c r="N87" t="s">
        <v>49</v>
      </c>
      <c r="O87">
        <v>1</v>
      </c>
      <c r="P87" t="s">
        <v>279</v>
      </c>
      <c r="R87">
        <v>44308</v>
      </c>
      <c r="U87" t="s">
        <v>187</v>
      </c>
      <c r="W87" t="s">
        <v>48</v>
      </c>
      <c r="X87" t="s">
        <v>177</v>
      </c>
      <c r="Y87" t="s">
        <v>51</v>
      </c>
      <c r="Z87" t="s">
        <v>339</v>
      </c>
      <c r="AA87" t="s">
        <v>155</v>
      </c>
      <c r="AB87">
        <v>44308</v>
      </c>
      <c r="AC87" t="s">
        <v>129</v>
      </c>
      <c r="AG87" t="s">
        <v>48</v>
      </c>
      <c r="AH87" t="s">
        <v>48</v>
      </c>
      <c r="AI87">
        <v>8</v>
      </c>
      <c r="AK87">
        <v>61</v>
      </c>
      <c r="AL87" t="s">
        <v>100</v>
      </c>
      <c r="AM87">
        <v>2000000</v>
      </c>
      <c r="AO87">
        <v>2.0000000000000001E-4</v>
      </c>
      <c r="AP87" t="s">
        <v>97</v>
      </c>
      <c r="AQ87" t="s">
        <v>98</v>
      </c>
    </row>
    <row r="88" spans="2:43" x14ac:dyDescent="0.3">
      <c r="B88" t="s">
        <v>187</v>
      </c>
      <c r="C88" t="s">
        <v>99</v>
      </c>
      <c r="D88" t="s">
        <v>48</v>
      </c>
      <c r="F88">
        <v>1</v>
      </c>
      <c r="H88">
        <v>1</v>
      </c>
      <c r="J88">
        <v>1</v>
      </c>
      <c r="L88">
        <v>250</v>
      </c>
      <c r="N88" t="s">
        <v>49</v>
      </c>
      <c r="O88">
        <v>1</v>
      </c>
      <c r="P88" t="s">
        <v>280</v>
      </c>
      <c r="R88">
        <v>44308</v>
      </c>
      <c r="U88" t="s">
        <v>187</v>
      </c>
      <c r="W88" t="s">
        <v>48</v>
      </c>
      <c r="X88" t="s">
        <v>177</v>
      </c>
      <c r="Y88" t="s">
        <v>51</v>
      </c>
      <c r="Z88" t="s">
        <v>339</v>
      </c>
      <c r="AA88" t="s">
        <v>155</v>
      </c>
      <c r="AB88">
        <v>44308</v>
      </c>
      <c r="AC88" t="s">
        <v>129</v>
      </c>
      <c r="AG88" t="s">
        <v>48</v>
      </c>
      <c r="AH88" t="s">
        <v>48</v>
      </c>
      <c r="AI88">
        <v>8</v>
      </c>
      <c r="AK88">
        <v>61</v>
      </c>
      <c r="AL88" t="s">
        <v>100</v>
      </c>
      <c r="AM88">
        <v>2000000</v>
      </c>
      <c r="AO88">
        <v>2.0000000000000001E-4</v>
      </c>
      <c r="AP88" t="s">
        <v>97</v>
      </c>
      <c r="AQ88" t="s">
        <v>98</v>
      </c>
    </row>
    <row r="89" spans="2:43" x14ac:dyDescent="0.3">
      <c r="B89" t="s">
        <v>187</v>
      </c>
      <c r="C89" t="s">
        <v>99</v>
      </c>
      <c r="D89" t="s">
        <v>48</v>
      </c>
      <c r="F89">
        <v>1</v>
      </c>
      <c r="H89">
        <v>1</v>
      </c>
      <c r="J89">
        <v>1</v>
      </c>
      <c r="L89">
        <v>250</v>
      </c>
      <c r="N89" t="s">
        <v>49</v>
      </c>
      <c r="O89">
        <v>1</v>
      </c>
      <c r="P89" t="s">
        <v>281</v>
      </c>
      <c r="R89">
        <v>44308</v>
      </c>
      <c r="U89" t="s">
        <v>187</v>
      </c>
      <c r="W89" t="s">
        <v>48</v>
      </c>
      <c r="X89" t="s">
        <v>177</v>
      </c>
      <c r="Y89" t="s">
        <v>51</v>
      </c>
      <c r="Z89" t="s">
        <v>339</v>
      </c>
      <c r="AA89" t="s">
        <v>155</v>
      </c>
      <c r="AB89">
        <v>44308</v>
      </c>
      <c r="AC89" t="s">
        <v>129</v>
      </c>
      <c r="AG89" t="s">
        <v>48</v>
      </c>
      <c r="AH89" t="s">
        <v>48</v>
      </c>
      <c r="AI89">
        <v>8</v>
      </c>
      <c r="AK89">
        <v>61</v>
      </c>
      <c r="AL89" t="s">
        <v>100</v>
      </c>
      <c r="AM89">
        <v>2000000</v>
      </c>
      <c r="AO89">
        <v>2.0000000000000001E-4</v>
      </c>
      <c r="AP89" t="s">
        <v>97</v>
      </c>
      <c r="AQ89" t="s">
        <v>98</v>
      </c>
    </row>
    <row r="90" spans="2:43" x14ac:dyDescent="0.3">
      <c r="B90" t="s">
        <v>188</v>
      </c>
      <c r="C90" t="s">
        <v>99</v>
      </c>
      <c r="D90" t="s">
        <v>48</v>
      </c>
      <c r="F90">
        <v>1</v>
      </c>
      <c r="H90">
        <v>1</v>
      </c>
      <c r="J90">
        <v>1</v>
      </c>
      <c r="L90">
        <v>250</v>
      </c>
      <c r="N90" t="s">
        <v>49</v>
      </c>
      <c r="O90">
        <v>1</v>
      </c>
      <c r="P90" t="s">
        <v>282</v>
      </c>
      <c r="R90">
        <v>44308</v>
      </c>
      <c r="U90" t="s">
        <v>188</v>
      </c>
      <c r="W90" t="s">
        <v>48</v>
      </c>
      <c r="X90" t="s">
        <v>177</v>
      </c>
      <c r="Y90" t="s">
        <v>51</v>
      </c>
      <c r="Z90" t="s">
        <v>340</v>
      </c>
      <c r="AA90" t="s">
        <v>156</v>
      </c>
      <c r="AB90">
        <v>44308</v>
      </c>
      <c r="AC90" t="s">
        <v>130</v>
      </c>
      <c r="AG90" t="s">
        <v>48</v>
      </c>
      <c r="AH90" t="s">
        <v>48</v>
      </c>
      <c r="AI90">
        <v>8</v>
      </c>
      <c r="AK90">
        <v>61</v>
      </c>
      <c r="AL90" t="s">
        <v>100</v>
      </c>
      <c r="AM90">
        <v>2000000</v>
      </c>
      <c r="AO90">
        <v>2.0000000000000001E-4</v>
      </c>
      <c r="AP90" t="s">
        <v>97</v>
      </c>
      <c r="AQ90" t="s">
        <v>98</v>
      </c>
    </row>
    <row r="91" spans="2:43" x14ac:dyDescent="0.3">
      <c r="B91" t="s">
        <v>188</v>
      </c>
      <c r="C91" t="s">
        <v>99</v>
      </c>
      <c r="D91" t="s">
        <v>48</v>
      </c>
      <c r="F91">
        <v>1</v>
      </c>
      <c r="H91">
        <v>1</v>
      </c>
      <c r="J91">
        <v>1</v>
      </c>
      <c r="L91">
        <v>250</v>
      </c>
      <c r="N91" t="s">
        <v>49</v>
      </c>
      <c r="O91">
        <v>1</v>
      </c>
      <c r="P91" t="s">
        <v>283</v>
      </c>
      <c r="R91">
        <v>44308</v>
      </c>
      <c r="U91" t="s">
        <v>188</v>
      </c>
      <c r="W91" t="s">
        <v>48</v>
      </c>
      <c r="X91" t="s">
        <v>177</v>
      </c>
      <c r="Y91" t="s">
        <v>51</v>
      </c>
      <c r="Z91" t="s">
        <v>340</v>
      </c>
      <c r="AA91" t="s">
        <v>156</v>
      </c>
      <c r="AB91">
        <v>44308</v>
      </c>
      <c r="AC91" t="s">
        <v>130</v>
      </c>
      <c r="AG91" t="s">
        <v>48</v>
      </c>
      <c r="AH91" t="s">
        <v>48</v>
      </c>
      <c r="AI91">
        <v>8</v>
      </c>
      <c r="AK91">
        <v>61</v>
      </c>
      <c r="AL91" t="s">
        <v>100</v>
      </c>
      <c r="AM91">
        <v>2000000</v>
      </c>
      <c r="AO91">
        <v>2.0000000000000001E-4</v>
      </c>
      <c r="AP91" t="s">
        <v>97</v>
      </c>
      <c r="AQ91" t="s">
        <v>98</v>
      </c>
    </row>
    <row r="92" spans="2:43" x14ac:dyDescent="0.3">
      <c r="B92" t="s">
        <v>188</v>
      </c>
      <c r="C92" t="s">
        <v>99</v>
      </c>
      <c r="D92" t="s">
        <v>48</v>
      </c>
      <c r="F92">
        <v>1</v>
      </c>
      <c r="H92">
        <v>1</v>
      </c>
      <c r="J92">
        <v>1</v>
      </c>
      <c r="L92">
        <v>250</v>
      </c>
      <c r="N92" t="s">
        <v>49</v>
      </c>
      <c r="O92">
        <v>1</v>
      </c>
      <c r="P92" t="s">
        <v>284</v>
      </c>
      <c r="R92">
        <v>44308</v>
      </c>
      <c r="U92" t="s">
        <v>188</v>
      </c>
      <c r="W92" t="s">
        <v>48</v>
      </c>
      <c r="X92" t="s">
        <v>177</v>
      </c>
      <c r="Y92" t="s">
        <v>51</v>
      </c>
      <c r="Z92" t="s">
        <v>340</v>
      </c>
      <c r="AA92" t="s">
        <v>156</v>
      </c>
      <c r="AB92">
        <v>44308</v>
      </c>
      <c r="AC92" t="s">
        <v>130</v>
      </c>
      <c r="AG92" t="s">
        <v>48</v>
      </c>
      <c r="AH92" t="s">
        <v>48</v>
      </c>
      <c r="AI92">
        <v>8</v>
      </c>
      <c r="AK92">
        <v>61</v>
      </c>
      <c r="AL92" t="s">
        <v>100</v>
      </c>
      <c r="AM92">
        <v>2000000</v>
      </c>
      <c r="AO92">
        <v>2.0000000000000001E-4</v>
      </c>
      <c r="AP92" t="s">
        <v>97</v>
      </c>
      <c r="AQ92" t="s">
        <v>98</v>
      </c>
    </row>
    <row r="93" spans="2:43" x14ac:dyDescent="0.3">
      <c r="B93" t="s">
        <v>188</v>
      </c>
      <c r="C93" t="s">
        <v>99</v>
      </c>
      <c r="D93" t="s">
        <v>48</v>
      </c>
      <c r="F93">
        <v>1</v>
      </c>
      <c r="H93">
        <v>1</v>
      </c>
      <c r="J93">
        <v>1</v>
      </c>
      <c r="L93">
        <v>250</v>
      </c>
      <c r="N93" t="s">
        <v>49</v>
      </c>
      <c r="O93">
        <v>1</v>
      </c>
      <c r="P93" t="s">
        <v>285</v>
      </c>
      <c r="R93">
        <v>44308</v>
      </c>
      <c r="U93" t="s">
        <v>188</v>
      </c>
      <c r="W93" t="s">
        <v>48</v>
      </c>
      <c r="X93" t="s">
        <v>177</v>
      </c>
      <c r="Y93" t="s">
        <v>51</v>
      </c>
      <c r="Z93" t="s">
        <v>340</v>
      </c>
      <c r="AA93" t="s">
        <v>156</v>
      </c>
      <c r="AB93">
        <v>44308</v>
      </c>
      <c r="AC93" t="s">
        <v>130</v>
      </c>
      <c r="AG93" t="s">
        <v>48</v>
      </c>
      <c r="AH93" t="s">
        <v>48</v>
      </c>
      <c r="AI93">
        <v>8</v>
      </c>
      <c r="AK93">
        <v>61</v>
      </c>
      <c r="AL93" t="s">
        <v>100</v>
      </c>
      <c r="AM93">
        <v>2000000</v>
      </c>
      <c r="AO93">
        <v>2.0000000000000001E-4</v>
      </c>
      <c r="AP93" t="s">
        <v>97</v>
      </c>
      <c r="AQ93" t="s">
        <v>98</v>
      </c>
    </row>
    <row r="94" spans="2:43" x14ac:dyDescent="0.3">
      <c r="B94" t="s">
        <v>188</v>
      </c>
      <c r="C94" t="s">
        <v>99</v>
      </c>
      <c r="D94" t="s">
        <v>48</v>
      </c>
      <c r="F94">
        <v>1</v>
      </c>
      <c r="H94">
        <v>1</v>
      </c>
      <c r="J94">
        <v>1</v>
      </c>
      <c r="L94">
        <v>250</v>
      </c>
      <c r="N94" t="s">
        <v>49</v>
      </c>
      <c r="O94">
        <v>1</v>
      </c>
      <c r="P94" t="s">
        <v>286</v>
      </c>
      <c r="R94">
        <v>44308</v>
      </c>
      <c r="U94" t="s">
        <v>188</v>
      </c>
      <c r="W94" t="s">
        <v>48</v>
      </c>
      <c r="X94" t="s">
        <v>177</v>
      </c>
      <c r="Y94" t="s">
        <v>51</v>
      </c>
      <c r="Z94" t="s">
        <v>340</v>
      </c>
      <c r="AA94" t="s">
        <v>156</v>
      </c>
      <c r="AB94">
        <v>44308</v>
      </c>
      <c r="AC94" t="s">
        <v>130</v>
      </c>
      <c r="AG94" t="s">
        <v>48</v>
      </c>
      <c r="AH94" t="s">
        <v>48</v>
      </c>
      <c r="AI94">
        <v>8</v>
      </c>
      <c r="AK94">
        <v>61</v>
      </c>
      <c r="AL94" t="s">
        <v>100</v>
      </c>
      <c r="AM94">
        <v>2000000</v>
      </c>
      <c r="AO94">
        <v>2.0000000000000001E-4</v>
      </c>
      <c r="AP94" t="s">
        <v>97</v>
      </c>
      <c r="AQ94" t="s">
        <v>98</v>
      </c>
    </row>
    <row r="95" spans="2:43" x14ac:dyDescent="0.3">
      <c r="B95" t="s">
        <v>188</v>
      </c>
      <c r="C95" t="s">
        <v>99</v>
      </c>
      <c r="D95" t="s">
        <v>48</v>
      </c>
      <c r="F95">
        <v>1</v>
      </c>
      <c r="H95">
        <v>1</v>
      </c>
      <c r="J95">
        <v>1</v>
      </c>
      <c r="L95">
        <v>250</v>
      </c>
      <c r="N95" t="s">
        <v>49</v>
      </c>
      <c r="O95">
        <v>1</v>
      </c>
      <c r="P95" t="s">
        <v>287</v>
      </c>
      <c r="R95">
        <v>44308</v>
      </c>
      <c r="U95" t="s">
        <v>188</v>
      </c>
      <c r="W95" t="s">
        <v>48</v>
      </c>
      <c r="X95" t="s">
        <v>178</v>
      </c>
      <c r="Y95" t="s">
        <v>51</v>
      </c>
      <c r="Z95" t="s">
        <v>341</v>
      </c>
      <c r="AA95" t="s">
        <v>157</v>
      </c>
      <c r="AB95">
        <v>44308</v>
      </c>
      <c r="AC95" t="s">
        <v>131</v>
      </c>
      <c r="AG95" t="s">
        <v>48</v>
      </c>
      <c r="AH95" t="s">
        <v>48</v>
      </c>
      <c r="AI95">
        <v>8</v>
      </c>
      <c r="AK95">
        <v>61</v>
      </c>
      <c r="AL95" t="s">
        <v>100</v>
      </c>
      <c r="AM95">
        <v>2000000</v>
      </c>
      <c r="AO95">
        <v>2.0000000000000001E-4</v>
      </c>
      <c r="AP95" t="s">
        <v>97</v>
      </c>
      <c r="AQ95" t="s">
        <v>98</v>
      </c>
    </row>
    <row r="96" spans="2:43" x14ac:dyDescent="0.3">
      <c r="B96" t="s">
        <v>188</v>
      </c>
      <c r="C96" t="s">
        <v>99</v>
      </c>
      <c r="D96" t="s">
        <v>48</v>
      </c>
      <c r="F96">
        <v>1</v>
      </c>
      <c r="H96">
        <v>1</v>
      </c>
      <c r="J96">
        <v>1</v>
      </c>
      <c r="L96">
        <v>250</v>
      </c>
      <c r="N96" t="s">
        <v>49</v>
      </c>
      <c r="O96">
        <v>1</v>
      </c>
      <c r="P96" t="s">
        <v>288</v>
      </c>
      <c r="R96">
        <v>44308</v>
      </c>
      <c r="U96" t="s">
        <v>188</v>
      </c>
      <c r="W96" t="s">
        <v>48</v>
      </c>
      <c r="X96" t="s">
        <v>178</v>
      </c>
      <c r="Y96" t="s">
        <v>51</v>
      </c>
      <c r="Z96" t="s">
        <v>341</v>
      </c>
      <c r="AA96" t="s">
        <v>157</v>
      </c>
      <c r="AB96">
        <v>44308</v>
      </c>
      <c r="AC96" t="s">
        <v>131</v>
      </c>
      <c r="AG96" t="s">
        <v>48</v>
      </c>
      <c r="AH96" t="s">
        <v>48</v>
      </c>
      <c r="AI96">
        <v>8</v>
      </c>
      <c r="AK96">
        <v>61</v>
      </c>
      <c r="AL96" t="s">
        <v>100</v>
      </c>
      <c r="AM96">
        <v>2000000</v>
      </c>
      <c r="AO96">
        <v>2.0000000000000001E-4</v>
      </c>
      <c r="AP96" t="s">
        <v>97</v>
      </c>
      <c r="AQ96" t="s">
        <v>98</v>
      </c>
    </row>
    <row r="97" spans="2:43" x14ac:dyDescent="0.3">
      <c r="B97" t="s">
        <v>188</v>
      </c>
      <c r="C97" t="s">
        <v>99</v>
      </c>
      <c r="D97" t="s">
        <v>48</v>
      </c>
      <c r="F97">
        <v>1</v>
      </c>
      <c r="H97">
        <v>1</v>
      </c>
      <c r="J97">
        <v>1</v>
      </c>
      <c r="L97">
        <v>250</v>
      </c>
      <c r="N97" t="s">
        <v>49</v>
      </c>
      <c r="O97">
        <v>1</v>
      </c>
      <c r="P97" t="s">
        <v>289</v>
      </c>
      <c r="R97">
        <v>44308</v>
      </c>
      <c r="U97" t="s">
        <v>188</v>
      </c>
      <c r="W97" t="s">
        <v>48</v>
      </c>
      <c r="X97" t="s">
        <v>178</v>
      </c>
      <c r="Y97" t="s">
        <v>51</v>
      </c>
      <c r="Z97" t="s">
        <v>341</v>
      </c>
      <c r="AA97" t="s">
        <v>157</v>
      </c>
      <c r="AB97">
        <v>44308</v>
      </c>
      <c r="AC97" t="s">
        <v>131</v>
      </c>
      <c r="AG97" t="s">
        <v>48</v>
      </c>
      <c r="AH97" t="s">
        <v>48</v>
      </c>
      <c r="AI97">
        <v>8</v>
      </c>
      <c r="AK97">
        <v>61</v>
      </c>
      <c r="AL97" t="s">
        <v>100</v>
      </c>
      <c r="AM97">
        <v>2000000</v>
      </c>
      <c r="AO97">
        <v>2.0000000000000001E-4</v>
      </c>
      <c r="AP97" t="s">
        <v>97</v>
      </c>
      <c r="AQ97" t="s">
        <v>98</v>
      </c>
    </row>
    <row r="98" spans="2:43" x14ac:dyDescent="0.3">
      <c r="B98" t="s">
        <v>188</v>
      </c>
      <c r="C98" t="s">
        <v>99</v>
      </c>
      <c r="D98" t="s">
        <v>48</v>
      </c>
      <c r="F98">
        <v>1</v>
      </c>
      <c r="H98">
        <v>1</v>
      </c>
      <c r="J98">
        <v>1</v>
      </c>
      <c r="L98">
        <v>250</v>
      </c>
      <c r="N98" t="s">
        <v>49</v>
      </c>
      <c r="O98">
        <v>1</v>
      </c>
      <c r="P98" t="s">
        <v>290</v>
      </c>
      <c r="R98">
        <v>44308</v>
      </c>
      <c r="U98" t="s">
        <v>188</v>
      </c>
      <c r="W98" t="s">
        <v>48</v>
      </c>
      <c r="X98" t="s">
        <v>178</v>
      </c>
      <c r="Y98" t="s">
        <v>51</v>
      </c>
      <c r="Z98" t="s">
        <v>341</v>
      </c>
      <c r="AA98" t="s">
        <v>157</v>
      </c>
      <c r="AB98">
        <v>44308</v>
      </c>
      <c r="AC98" t="s">
        <v>131</v>
      </c>
      <c r="AG98" t="s">
        <v>48</v>
      </c>
      <c r="AH98" t="s">
        <v>48</v>
      </c>
      <c r="AI98">
        <v>8</v>
      </c>
      <c r="AK98">
        <v>61</v>
      </c>
      <c r="AL98" t="s">
        <v>100</v>
      </c>
      <c r="AM98">
        <v>2000000</v>
      </c>
      <c r="AO98">
        <v>2.0000000000000001E-4</v>
      </c>
      <c r="AP98" t="s">
        <v>97</v>
      </c>
      <c r="AQ98" t="s">
        <v>98</v>
      </c>
    </row>
    <row r="99" spans="2:43" x14ac:dyDescent="0.3">
      <c r="B99" t="s">
        <v>188</v>
      </c>
      <c r="C99" t="s">
        <v>99</v>
      </c>
      <c r="D99" t="s">
        <v>48</v>
      </c>
      <c r="F99">
        <v>1</v>
      </c>
      <c r="H99">
        <v>1</v>
      </c>
      <c r="J99">
        <v>1</v>
      </c>
      <c r="L99">
        <v>250</v>
      </c>
      <c r="N99" t="s">
        <v>49</v>
      </c>
      <c r="O99">
        <v>1</v>
      </c>
      <c r="P99" t="s">
        <v>291</v>
      </c>
      <c r="R99">
        <v>44308</v>
      </c>
      <c r="U99" t="s">
        <v>188</v>
      </c>
      <c r="W99" t="s">
        <v>48</v>
      </c>
      <c r="X99" t="s">
        <v>178</v>
      </c>
      <c r="Y99" t="s">
        <v>51</v>
      </c>
      <c r="Z99" t="s">
        <v>341</v>
      </c>
      <c r="AA99" t="s">
        <v>157</v>
      </c>
      <c r="AB99">
        <v>44308</v>
      </c>
      <c r="AC99" t="s">
        <v>131</v>
      </c>
      <c r="AG99" t="s">
        <v>48</v>
      </c>
      <c r="AH99" t="s">
        <v>48</v>
      </c>
      <c r="AI99">
        <v>8</v>
      </c>
      <c r="AK99">
        <v>61</v>
      </c>
      <c r="AL99" t="s">
        <v>100</v>
      </c>
      <c r="AM99">
        <v>2000000</v>
      </c>
      <c r="AO99">
        <v>2.0000000000000001E-4</v>
      </c>
      <c r="AP99" t="s">
        <v>97</v>
      </c>
      <c r="AQ99" t="s">
        <v>98</v>
      </c>
    </row>
    <row r="100" spans="2:43" x14ac:dyDescent="0.3">
      <c r="B100" t="s">
        <v>189</v>
      </c>
      <c r="C100" t="s">
        <v>99</v>
      </c>
      <c r="D100" t="s">
        <v>48</v>
      </c>
      <c r="F100">
        <v>1</v>
      </c>
      <c r="H100">
        <v>1</v>
      </c>
      <c r="J100">
        <v>1</v>
      </c>
      <c r="L100">
        <v>250</v>
      </c>
      <c r="N100" t="s">
        <v>49</v>
      </c>
      <c r="O100">
        <v>1</v>
      </c>
      <c r="P100" t="s">
        <v>292</v>
      </c>
      <c r="R100">
        <v>44308</v>
      </c>
      <c r="U100" t="s">
        <v>189</v>
      </c>
      <c r="W100" t="s">
        <v>48</v>
      </c>
      <c r="X100" t="s">
        <v>178</v>
      </c>
      <c r="Y100" t="s">
        <v>51</v>
      </c>
      <c r="Z100" t="s">
        <v>342</v>
      </c>
      <c r="AA100" t="s">
        <v>158</v>
      </c>
      <c r="AB100">
        <v>44308</v>
      </c>
      <c r="AC100" t="s">
        <v>132</v>
      </c>
      <c r="AG100" t="s">
        <v>48</v>
      </c>
      <c r="AH100" t="s">
        <v>48</v>
      </c>
      <c r="AI100">
        <v>8</v>
      </c>
      <c r="AK100">
        <v>61</v>
      </c>
      <c r="AL100" t="s">
        <v>100</v>
      </c>
      <c r="AM100">
        <v>2000000</v>
      </c>
      <c r="AO100">
        <v>2.0000000000000001E-4</v>
      </c>
      <c r="AP100" t="s">
        <v>97</v>
      </c>
      <c r="AQ100" t="s">
        <v>98</v>
      </c>
    </row>
    <row r="101" spans="2:43" x14ac:dyDescent="0.3">
      <c r="B101" t="s">
        <v>189</v>
      </c>
      <c r="C101" t="s">
        <v>99</v>
      </c>
      <c r="D101" t="s">
        <v>48</v>
      </c>
      <c r="F101">
        <v>1</v>
      </c>
      <c r="H101">
        <v>1</v>
      </c>
      <c r="J101">
        <v>1</v>
      </c>
      <c r="L101">
        <v>250</v>
      </c>
      <c r="N101" t="s">
        <v>49</v>
      </c>
      <c r="O101">
        <v>1</v>
      </c>
      <c r="P101" t="s">
        <v>293</v>
      </c>
      <c r="R101">
        <v>44308</v>
      </c>
      <c r="U101" t="s">
        <v>189</v>
      </c>
      <c r="W101" t="s">
        <v>48</v>
      </c>
      <c r="X101" t="s">
        <v>178</v>
      </c>
      <c r="Y101" t="s">
        <v>51</v>
      </c>
      <c r="Z101" t="s">
        <v>342</v>
      </c>
      <c r="AA101" t="s">
        <v>158</v>
      </c>
      <c r="AB101">
        <v>44308</v>
      </c>
      <c r="AC101" t="s">
        <v>132</v>
      </c>
      <c r="AG101" t="s">
        <v>48</v>
      </c>
      <c r="AH101" t="s">
        <v>48</v>
      </c>
      <c r="AI101">
        <v>8</v>
      </c>
      <c r="AK101">
        <v>61</v>
      </c>
      <c r="AL101" t="s">
        <v>100</v>
      </c>
      <c r="AM101">
        <v>2000000</v>
      </c>
      <c r="AO101">
        <v>2.0000000000000001E-4</v>
      </c>
      <c r="AP101" t="s">
        <v>97</v>
      </c>
      <c r="AQ101" t="s">
        <v>98</v>
      </c>
    </row>
    <row r="102" spans="2:43" x14ac:dyDescent="0.3">
      <c r="B102" t="s">
        <v>189</v>
      </c>
      <c r="C102" t="s">
        <v>99</v>
      </c>
      <c r="D102" t="s">
        <v>48</v>
      </c>
      <c r="F102">
        <v>1</v>
      </c>
      <c r="H102">
        <v>1</v>
      </c>
      <c r="J102">
        <v>1</v>
      </c>
      <c r="L102">
        <v>250</v>
      </c>
      <c r="N102" t="s">
        <v>49</v>
      </c>
      <c r="O102">
        <v>1</v>
      </c>
      <c r="P102" t="s">
        <v>294</v>
      </c>
      <c r="R102">
        <v>44308</v>
      </c>
      <c r="U102" t="s">
        <v>189</v>
      </c>
      <c r="W102" t="s">
        <v>48</v>
      </c>
      <c r="X102" t="s">
        <v>178</v>
      </c>
      <c r="Y102" t="s">
        <v>51</v>
      </c>
      <c r="Z102" t="s">
        <v>342</v>
      </c>
      <c r="AA102" t="s">
        <v>158</v>
      </c>
      <c r="AB102">
        <v>44308</v>
      </c>
      <c r="AC102" t="s">
        <v>132</v>
      </c>
      <c r="AG102" t="s">
        <v>48</v>
      </c>
      <c r="AH102" t="s">
        <v>48</v>
      </c>
      <c r="AI102">
        <v>8</v>
      </c>
      <c r="AK102">
        <v>61</v>
      </c>
      <c r="AL102" t="s">
        <v>100</v>
      </c>
      <c r="AM102">
        <v>2000000</v>
      </c>
      <c r="AO102">
        <v>2.0000000000000001E-4</v>
      </c>
      <c r="AP102" t="s">
        <v>97</v>
      </c>
      <c r="AQ102" t="s">
        <v>98</v>
      </c>
    </row>
    <row r="103" spans="2:43" x14ac:dyDescent="0.3">
      <c r="B103" t="s">
        <v>189</v>
      </c>
      <c r="C103" t="s">
        <v>99</v>
      </c>
      <c r="D103" t="s">
        <v>48</v>
      </c>
      <c r="F103">
        <v>1</v>
      </c>
      <c r="H103">
        <v>1</v>
      </c>
      <c r="J103">
        <v>1</v>
      </c>
      <c r="L103">
        <v>250</v>
      </c>
      <c r="N103" t="s">
        <v>49</v>
      </c>
      <c r="O103">
        <v>1</v>
      </c>
      <c r="P103" t="s">
        <v>295</v>
      </c>
      <c r="R103">
        <v>44308</v>
      </c>
      <c r="U103" t="s">
        <v>189</v>
      </c>
      <c r="W103" t="s">
        <v>48</v>
      </c>
      <c r="X103" t="s">
        <v>178</v>
      </c>
      <c r="Y103" t="s">
        <v>51</v>
      </c>
      <c r="Z103" t="s">
        <v>342</v>
      </c>
      <c r="AA103" t="s">
        <v>158</v>
      </c>
      <c r="AB103">
        <v>44308</v>
      </c>
      <c r="AC103" t="s">
        <v>132</v>
      </c>
      <c r="AG103" t="s">
        <v>48</v>
      </c>
      <c r="AH103" t="s">
        <v>48</v>
      </c>
      <c r="AI103">
        <v>8</v>
      </c>
      <c r="AK103">
        <v>61</v>
      </c>
      <c r="AL103" t="s">
        <v>100</v>
      </c>
      <c r="AM103">
        <v>2000000</v>
      </c>
      <c r="AO103">
        <v>2.0000000000000001E-4</v>
      </c>
      <c r="AP103" t="s">
        <v>97</v>
      </c>
      <c r="AQ103" t="s">
        <v>98</v>
      </c>
    </row>
    <row r="104" spans="2:43" x14ac:dyDescent="0.3">
      <c r="B104" t="s">
        <v>189</v>
      </c>
      <c r="C104" t="s">
        <v>99</v>
      </c>
      <c r="D104" t="s">
        <v>48</v>
      </c>
      <c r="F104">
        <v>1</v>
      </c>
      <c r="H104">
        <v>1</v>
      </c>
      <c r="J104">
        <v>1</v>
      </c>
      <c r="L104">
        <v>250</v>
      </c>
      <c r="N104" t="s">
        <v>49</v>
      </c>
      <c r="O104">
        <v>1</v>
      </c>
      <c r="P104" t="s">
        <v>296</v>
      </c>
      <c r="R104">
        <v>44308</v>
      </c>
      <c r="U104" t="s">
        <v>189</v>
      </c>
      <c r="W104" t="s">
        <v>48</v>
      </c>
      <c r="X104" t="s">
        <v>178</v>
      </c>
      <c r="Y104" t="s">
        <v>51</v>
      </c>
      <c r="Z104" t="s">
        <v>342</v>
      </c>
      <c r="AA104" t="s">
        <v>158</v>
      </c>
      <c r="AB104">
        <v>44308</v>
      </c>
      <c r="AC104" t="s">
        <v>132</v>
      </c>
      <c r="AG104" t="s">
        <v>48</v>
      </c>
      <c r="AH104" t="s">
        <v>48</v>
      </c>
      <c r="AI104">
        <v>8</v>
      </c>
      <c r="AK104">
        <v>61</v>
      </c>
      <c r="AL104" t="s">
        <v>100</v>
      </c>
      <c r="AM104">
        <v>2000000</v>
      </c>
      <c r="AO104">
        <v>2.0000000000000001E-4</v>
      </c>
      <c r="AP104" t="s">
        <v>97</v>
      </c>
      <c r="AQ104" t="s">
        <v>98</v>
      </c>
    </row>
    <row r="105" spans="2:43" x14ac:dyDescent="0.3">
      <c r="B105" t="s">
        <v>189</v>
      </c>
      <c r="C105" t="s">
        <v>99</v>
      </c>
      <c r="D105" t="s">
        <v>48</v>
      </c>
      <c r="F105">
        <v>1</v>
      </c>
      <c r="H105">
        <v>1</v>
      </c>
      <c r="J105">
        <v>1</v>
      </c>
      <c r="L105">
        <v>250</v>
      </c>
      <c r="N105" t="s">
        <v>49</v>
      </c>
      <c r="O105">
        <v>1</v>
      </c>
      <c r="P105" t="s">
        <v>297</v>
      </c>
      <c r="R105">
        <v>44308</v>
      </c>
      <c r="U105" t="s">
        <v>189</v>
      </c>
      <c r="W105" t="s">
        <v>48</v>
      </c>
      <c r="X105" t="s">
        <v>178</v>
      </c>
      <c r="Y105" t="s">
        <v>51</v>
      </c>
      <c r="Z105" t="s">
        <v>342</v>
      </c>
      <c r="AA105" t="s">
        <v>159</v>
      </c>
      <c r="AB105">
        <v>44308</v>
      </c>
      <c r="AC105" t="s">
        <v>133</v>
      </c>
      <c r="AG105" t="s">
        <v>48</v>
      </c>
      <c r="AH105" t="s">
        <v>48</v>
      </c>
      <c r="AI105">
        <v>8</v>
      </c>
      <c r="AK105">
        <v>61</v>
      </c>
      <c r="AL105" t="s">
        <v>100</v>
      </c>
      <c r="AM105">
        <v>2000000</v>
      </c>
      <c r="AO105">
        <v>2.0000000000000001E-4</v>
      </c>
      <c r="AP105" t="s">
        <v>97</v>
      </c>
      <c r="AQ105" t="s">
        <v>98</v>
      </c>
    </row>
    <row r="106" spans="2:43" x14ac:dyDescent="0.3">
      <c r="B106" t="s">
        <v>189</v>
      </c>
      <c r="C106" t="s">
        <v>99</v>
      </c>
      <c r="D106" t="s">
        <v>48</v>
      </c>
      <c r="F106">
        <v>1</v>
      </c>
      <c r="H106">
        <v>1</v>
      </c>
      <c r="J106">
        <v>1</v>
      </c>
      <c r="L106">
        <v>250</v>
      </c>
      <c r="N106" t="s">
        <v>49</v>
      </c>
      <c r="O106">
        <v>1</v>
      </c>
      <c r="P106" t="s">
        <v>298</v>
      </c>
      <c r="R106">
        <v>44308</v>
      </c>
      <c r="U106" t="s">
        <v>189</v>
      </c>
      <c r="W106" t="s">
        <v>48</v>
      </c>
      <c r="X106" t="s">
        <v>178</v>
      </c>
      <c r="Y106" t="s">
        <v>51</v>
      </c>
      <c r="Z106" t="s">
        <v>342</v>
      </c>
      <c r="AA106" t="s">
        <v>159</v>
      </c>
      <c r="AB106">
        <v>44308</v>
      </c>
      <c r="AC106" t="s">
        <v>133</v>
      </c>
      <c r="AG106" t="s">
        <v>48</v>
      </c>
      <c r="AH106" t="s">
        <v>48</v>
      </c>
      <c r="AI106">
        <v>8</v>
      </c>
      <c r="AK106">
        <v>61</v>
      </c>
      <c r="AL106" t="s">
        <v>100</v>
      </c>
      <c r="AM106">
        <v>2000000</v>
      </c>
      <c r="AO106">
        <v>2.0000000000000001E-4</v>
      </c>
      <c r="AP106" t="s">
        <v>97</v>
      </c>
      <c r="AQ106" t="s">
        <v>98</v>
      </c>
    </row>
    <row r="107" spans="2:43" x14ac:dyDescent="0.3">
      <c r="B107" t="s">
        <v>189</v>
      </c>
      <c r="C107" t="s">
        <v>99</v>
      </c>
      <c r="D107" t="s">
        <v>48</v>
      </c>
      <c r="F107">
        <v>1</v>
      </c>
      <c r="H107">
        <v>1</v>
      </c>
      <c r="J107">
        <v>1</v>
      </c>
      <c r="L107">
        <v>250</v>
      </c>
      <c r="N107" t="s">
        <v>49</v>
      </c>
      <c r="O107">
        <v>1</v>
      </c>
      <c r="P107" t="s">
        <v>299</v>
      </c>
      <c r="R107">
        <v>44308</v>
      </c>
      <c r="U107" t="s">
        <v>189</v>
      </c>
      <c r="W107" t="s">
        <v>48</v>
      </c>
      <c r="X107" t="s">
        <v>178</v>
      </c>
      <c r="Y107" t="s">
        <v>51</v>
      </c>
      <c r="Z107" t="s">
        <v>342</v>
      </c>
      <c r="AA107" t="s">
        <v>159</v>
      </c>
      <c r="AB107">
        <v>44308</v>
      </c>
      <c r="AC107" t="s">
        <v>133</v>
      </c>
      <c r="AG107" t="s">
        <v>48</v>
      </c>
      <c r="AH107" t="s">
        <v>48</v>
      </c>
      <c r="AI107">
        <v>8</v>
      </c>
      <c r="AK107">
        <v>61</v>
      </c>
      <c r="AL107" t="s">
        <v>100</v>
      </c>
      <c r="AM107">
        <v>2000000</v>
      </c>
      <c r="AO107">
        <v>2.0000000000000001E-4</v>
      </c>
      <c r="AP107" t="s">
        <v>97</v>
      </c>
      <c r="AQ107" t="s">
        <v>98</v>
      </c>
    </row>
    <row r="108" spans="2:43" x14ac:dyDescent="0.3">
      <c r="B108" t="s">
        <v>189</v>
      </c>
      <c r="C108" t="s">
        <v>99</v>
      </c>
      <c r="D108" t="s">
        <v>48</v>
      </c>
      <c r="F108">
        <v>1</v>
      </c>
      <c r="H108">
        <v>1</v>
      </c>
      <c r="J108">
        <v>1</v>
      </c>
      <c r="L108">
        <v>250</v>
      </c>
      <c r="N108" t="s">
        <v>49</v>
      </c>
      <c r="O108">
        <v>1</v>
      </c>
      <c r="P108" t="s">
        <v>300</v>
      </c>
      <c r="R108">
        <v>44308</v>
      </c>
      <c r="U108" t="s">
        <v>189</v>
      </c>
      <c r="W108" t="s">
        <v>48</v>
      </c>
      <c r="X108" t="s">
        <v>178</v>
      </c>
      <c r="Y108" t="s">
        <v>51</v>
      </c>
      <c r="Z108" t="s">
        <v>342</v>
      </c>
      <c r="AA108" t="s">
        <v>159</v>
      </c>
      <c r="AB108">
        <v>44308</v>
      </c>
      <c r="AC108" t="s">
        <v>133</v>
      </c>
      <c r="AG108" t="s">
        <v>48</v>
      </c>
      <c r="AH108" t="s">
        <v>48</v>
      </c>
      <c r="AI108">
        <v>8</v>
      </c>
      <c r="AK108">
        <v>61</v>
      </c>
      <c r="AL108" t="s">
        <v>100</v>
      </c>
      <c r="AM108">
        <v>2000000</v>
      </c>
      <c r="AO108">
        <v>2.0000000000000001E-4</v>
      </c>
      <c r="AP108" t="s">
        <v>97</v>
      </c>
      <c r="AQ108" t="s">
        <v>98</v>
      </c>
    </row>
    <row r="109" spans="2:43" x14ac:dyDescent="0.3">
      <c r="B109" t="s">
        <v>189</v>
      </c>
      <c r="C109" t="s">
        <v>99</v>
      </c>
      <c r="D109" t="s">
        <v>48</v>
      </c>
      <c r="F109">
        <v>1</v>
      </c>
      <c r="H109">
        <v>1</v>
      </c>
      <c r="J109">
        <v>1</v>
      </c>
      <c r="L109">
        <v>250</v>
      </c>
      <c r="N109" t="s">
        <v>49</v>
      </c>
      <c r="O109">
        <v>1</v>
      </c>
      <c r="P109" t="s">
        <v>301</v>
      </c>
      <c r="R109">
        <v>44308</v>
      </c>
      <c r="U109" t="s">
        <v>189</v>
      </c>
      <c r="W109" t="s">
        <v>48</v>
      </c>
      <c r="X109" t="s">
        <v>178</v>
      </c>
      <c r="Y109" t="s">
        <v>51</v>
      </c>
      <c r="Z109" t="s">
        <v>342</v>
      </c>
      <c r="AA109" t="s">
        <v>159</v>
      </c>
      <c r="AB109">
        <v>44308</v>
      </c>
      <c r="AC109" t="s">
        <v>133</v>
      </c>
      <c r="AG109" t="s">
        <v>48</v>
      </c>
      <c r="AH109" t="s">
        <v>48</v>
      </c>
      <c r="AI109">
        <v>8</v>
      </c>
      <c r="AK109">
        <v>61</v>
      </c>
      <c r="AL109" t="s">
        <v>100</v>
      </c>
      <c r="AM109">
        <v>2000000</v>
      </c>
      <c r="AO109">
        <v>2.0000000000000001E-4</v>
      </c>
      <c r="AP109" t="s">
        <v>97</v>
      </c>
      <c r="AQ109" t="s">
        <v>98</v>
      </c>
    </row>
    <row r="110" spans="2:43" x14ac:dyDescent="0.3">
      <c r="B110" t="s">
        <v>187</v>
      </c>
      <c r="C110" t="s">
        <v>99</v>
      </c>
      <c r="D110" t="s">
        <v>48</v>
      </c>
      <c r="F110">
        <v>1</v>
      </c>
      <c r="H110">
        <v>1</v>
      </c>
      <c r="J110">
        <v>1</v>
      </c>
      <c r="L110">
        <v>250</v>
      </c>
      <c r="N110" t="s">
        <v>49</v>
      </c>
      <c r="O110">
        <v>1</v>
      </c>
      <c r="P110" t="s">
        <v>302</v>
      </c>
      <c r="R110">
        <v>44308</v>
      </c>
      <c r="U110" t="s">
        <v>187</v>
      </c>
      <c r="W110" t="s">
        <v>48</v>
      </c>
      <c r="X110" t="s">
        <v>179</v>
      </c>
      <c r="Y110" t="s">
        <v>51</v>
      </c>
      <c r="Z110" t="s">
        <v>343</v>
      </c>
      <c r="AA110" t="s">
        <v>160</v>
      </c>
      <c r="AB110">
        <v>44308</v>
      </c>
      <c r="AC110" t="s">
        <v>134</v>
      </c>
      <c r="AG110" t="s">
        <v>48</v>
      </c>
      <c r="AH110" t="s">
        <v>48</v>
      </c>
      <c r="AI110">
        <v>8</v>
      </c>
      <c r="AK110">
        <v>61</v>
      </c>
      <c r="AL110" t="s">
        <v>100</v>
      </c>
      <c r="AM110">
        <v>2000000</v>
      </c>
      <c r="AO110">
        <v>2.0000000000000001E-4</v>
      </c>
      <c r="AP110" t="s">
        <v>97</v>
      </c>
      <c r="AQ110" t="s">
        <v>98</v>
      </c>
    </row>
    <row r="111" spans="2:43" x14ac:dyDescent="0.3">
      <c r="B111" t="s">
        <v>187</v>
      </c>
      <c r="C111" t="s">
        <v>99</v>
      </c>
      <c r="D111" t="s">
        <v>48</v>
      </c>
      <c r="F111">
        <v>1</v>
      </c>
      <c r="H111">
        <v>1</v>
      </c>
      <c r="J111">
        <v>1</v>
      </c>
      <c r="L111">
        <v>250</v>
      </c>
      <c r="N111" t="s">
        <v>49</v>
      </c>
      <c r="O111">
        <v>1</v>
      </c>
      <c r="P111" t="s">
        <v>303</v>
      </c>
      <c r="R111">
        <v>44308</v>
      </c>
      <c r="U111" t="s">
        <v>187</v>
      </c>
      <c r="W111" t="s">
        <v>48</v>
      </c>
      <c r="X111" t="s">
        <v>179</v>
      </c>
      <c r="Y111" t="s">
        <v>51</v>
      </c>
      <c r="Z111" t="s">
        <v>343</v>
      </c>
      <c r="AA111" t="s">
        <v>160</v>
      </c>
      <c r="AB111">
        <v>44308</v>
      </c>
      <c r="AC111" t="s">
        <v>134</v>
      </c>
      <c r="AG111" t="s">
        <v>48</v>
      </c>
      <c r="AH111" t="s">
        <v>48</v>
      </c>
      <c r="AI111">
        <v>8</v>
      </c>
      <c r="AK111">
        <v>61</v>
      </c>
      <c r="AL111" t="s">
        <v>100</v>
      </c>
      <c r="AM111">
        <v>2000000</v>
      </c>
      <c r="AO111">
        <v>2.0000000000000001E-4</v>
      </c>
      <c r="AP111" t="s">
        <v>97</v>
      </c>
      <c r="AQ111" t="s">
        <v>98</v>
      </c>
    </row>
    <row r="112" spans="2:43" x14ac:dyDescent="0.3">
      <c r="B112" t="s">
        <v>187</v>
      </c>
      <c r="C112" t="s">
        <v>99</v>
      </c>
      <c r="D112" t="s">
        <v>48</v>
      </c>
      <c r="F112">
        <v>1</v>
      </c>
      <c r="H112">
        <v>1</v>
      </c>
      <c r="J112">
        <v>1</v>
      </c>
      <c r="L112">
        <v>250</v>
      </c>
      <c r="N112" t="s">
        <v>49</v>
      </c>
      <c r="O112">
        <v>1</v>
      </c>
      <c r="P112" t="s">
        <v>304</v>
      </c>
      <c r="R112">
        <v>44308</v>
      </c>
      <c r="U112" t="s">
        <v>187</v>
      </c>
      <c r="W112" t="s">
        <v>48</v>
      </c>
      <c r="X112" t="s">
        <v>179</v>
      </c>
      <c r="Y112" t="s">
        <v>51</v>
      </c>
      <c r="Z112" t="s">
        <v>343</v>
      </c>
      <c r="AA112" t="s">
        <v>160</v>
      </c>
      <c r="AB112">
        <v>44308</v>
      </c>
      <c r="AC112" t="s">
        <v>134</v>
      </c>
      <c r="AG112" t="s">
        <v>48</v>
      </c>
      <c r="AH112" t="s">
        <v>48</v>
      </c>
      <c r="AI112">
        <v>8</v>
      </c>
      <c r="AK112">
        <v>61</v>
      </c>
      <c r="AL112" t="s">
        <v>100</v>
      </c>
      <c r="AM112">
        <v>2000000</v>
      </c>
      <c r="AO112">
        <v>2.0000000000000001E-4</v>
      </c>
      <c r="AP112" t="s">
        <v>97</v>
      </c>
      <c r="AQ112" t="s">
        <v>98</v>
      </c>
    </row>
    <row r="113" spans="2:43" x14ac:dyDescent="0.3">
      <c r="B113" t="s">
        <v>187</v>
      </c>
      <c r="C113" t="s">
        <v>99</v>
      </c>
      <c r="D113" t="s">
        <v>48</v>
      </c>
      <c r="F113">
        <v>1</v>
      </c>
      <c r="H113">
        <v>1</v>
      </c>
      <c r="J113">
        <v>1</v>
      </c>
      <c r="L113">
        <v>250</v>
      </c>
      <c r="N113" t="s">
        <v>49</v>
      </c>
      <c r="O113">
        <v>1</v>
      </c>
      <c r="P113" t="s">
        <v>305</v>
      </c>
      <c r="R113">
        <v>44308</v>
      </c>
      <c r="U113" t="s">
        <v>187</v>
      </c>
      <c r="W113" t="s">
        <v>48</v>
      </c>
      <c r="X113" t="s">
        <v>179</v>
      </c>
      <c r="Y113" t="s">
        <v>51</v>
      </c>
      <c r="Z113" t="s">
        <v>343</v>
      </c>
      <c r="AA113" t="s">
        <v>160</v>
      </c>
      <c r="AB113">
        <v>44308</v>
      </c>
      <c r="AC113" t="s">
        <v>134</v>
      </c>
      <c r="AG113" t="s">
        <v>48</v>
      </c>
      <c r="AH113" t="s">
        <v>48</v>
      </c>
      <c r="AI113">
        <v>8</v>
      </c>
      <c r="AK113">
        <v>61</v>
      </c>
      <c r="AL113" t="s">
        <v>100</v>
      </c>
      <c r="AM113">
        <v>2000000</v>
      </c>
      <c r="AO113">
        <v>2.0000000000000001E-4</v>
      </c>
      <c r="AP113" t="s">
        <v>97</v>
      </c>
      <c r="AQ113" t="s">
        <v>98</v>
      </c>
    </row>
    <row r="114" spans="2:43" x14ac:dyDescent="0.3">
      <c r="B114" t="s">
        <v>187</v>
      </c>
      <c r="C114" t="s">
        <v>99</v>
      </c>
      <c r="D114" t="s">
        <v>48</v>
      </c>
      <c r="F114">
        <v>1</v>
      </c>
      <c r="H114">
        <v>1</v>
      </c>
      <c r="J114">
        <v>1</v>
      </c>
      <c r="L114">
        <v>250</v>
      </c>
      <c r="N114" t="s">
        <v>49</v>
      </c>
      <c r="O114">
        <v>1</v>
      </c>
      <c r="P114" t="s">
        <v>306</v>
      </c>
      <c r="R114">
        <v>44308</v>
      </c>
      <c r="U114" t="s">
        <v>187</v>
      </c>
      <c r="W114" t="s">
        <v>48</v>
      </c>
      <c r="X114" t="s">
        <v>179</v>
      </c>
      <c r="Y114" t="s">
        <v>51</v>
      </c>
      <c r="Z114" t="s">
        <v>343</v>
      </c>
      <c r="AA114" t="s">
        <v>160</v>
      </c>
      <c r="AB114">
        <v>44308</v>
      </c>
      <c r="AC114" t="s">
        <v>134</v>
      </c>
      <c r="AG114" t="s">
        <v>48</v>
      </c>
      <c r="AH114" t="s">
        <v>48</v>
      </c>
      <c r="AI114">
        <v>8</v>
      </c>
      <c r="AK114">
        <v>61</v>
      </c>
      <c r="AL114" t="s">
        <v>100</v>
      </c>
      <c r="AM114">
        <v>2000000</v>
      </c>
      <c r="AO114">
        <v>2.0000000000000001E-4</v>
      </c>
      <c r="AP114" t="s">
        <v>97</v>
      </c>
      <c r="AQ114" t="s">
        <v>98</v>
      </c>
    </row>
    <row r="115" spans="2:43" x14ac:dyDescent="0.3">
      <c r="B115" t="s">
        <v>190</v>
      </c>
      <c r="C115" t="s">
        <v>99</v>
      </c>
      <c r="D115" t="s">
        <v>48</v>
      </c>
      <c r="F115">
        <v>1</v>
      </c>
      <c r="H115">
        <v>1</v>
      </c>
      <c r="J115">
        <v>1</v>
      </c>
      <c r="L115">
        <v>250</v>
      </c>
      <c r="N115" t="s">
        <v>49</v>
      </c>
      <c r="O115">
        <v>1</v>
      </c>
      <c r="P115" t="s">
        <v>307</v>
      </c>
      <c r="R115">
        <v>44308</v>
      </c>
      <c r="U115" t="s">
        <v>190</v>
      </c>
      <c r="W115" t="s">
        <v>48</v>
      </c>
      <c r="X115" t="s">
        <v>180</v>
      </c>
      <c r="Y115" t="s">
        <v>51</v>
      </c>
      <c r="Z115" t="s">
        <v>344</v>
      </c>
      <c r="AA115" t="s">
        <v>161</v>
      </c>
      <c r="AB115">
        <v>44308</v>
      </c>
      <c r="AC115" t="s">
        <v>135</v>
      </c>
      <c r="AG115" t="s">
        <v>48</v>
      </c>
      <c r="AH115" t="s">
        <v>48</v>
      </c>
      <c r="AI115">
        <v>9</v>
      </c>
      <c r="AK115">
        <v>22</v>
      </c>
      <c r="AL115" t="s">
        <v>79</v>
      </c>
      <c r="AM115">
        <v>2000000</v>
      </c>
      <c r="AO115">
        <v>2.0000000000000001E-4</v>
      </c>
      <c r="AP115" t="s">
        <v>97</v>
      </c>
      <c r="AQ115" t="s">
        <v>98</v>
      </c>
    </row>
    <row r="116" spans="2:43" x14ac:dyDescent="0.3">
      <c r="B116" t="s">
        <v>190</v>
      </c>
      <c r="C116" t="s">
        <v>99</v>
      </c>
      <c r="D116" t="s">
        <v>48</v>
      </c>
      <c r="F116">
        <v>1</v>
      </c>
      <c r="H116">
        <v>1</v>
      </c>
      <c r="J116">
        <v>1</v>
      </c>
      <c r="L116">
        <v>250</v>
      </c>
      <c r="N116" t="s">
        <v>49</v>
      </c>
      <c r="O116">
        <v>1</v>
      </c>
      <c r="P116" t="s">
        <v>308</v>
      </c>
      <c r="R116">
        <v>44308</v>
      </c>
      <c r="U116" t="s">
        <v>190</v>
      </c>
      <c r="W116" t="s">
        <v>48</v>
      </c>
      <c r="X116" t="s">
        <v>180</v>
      </c>
      <c r="Y116" t="s">
        <v>51</v>
      </c>
      <c r="Z116" t="s">
        <v>344</v>
      </c>
      <c r="AA116" t="s">
        <v>161</v>
      </c>
      <c r="AB116">
        <v>44308</v>
      </c>
      <c r="AC116" t="s">
        <v>135</v>
      </c>
      <c r="AG116" t="s">
        <v>48</v>
      </c>
      <c r="AH116" t="s">
        <v>48</v>
      </c>
      <c r="AI116">
        <v>9</v>
      </c>
      <c r="AK116">
        <v>22</v>
      </c>
      <c r="AL116" t="s">
        <v>79</v>
      </c>
      <c r="AM116">
        <v>2000000</v>
      </c>
      <c r="AO116">
        <v>2.0000000000000001E-4</v>
      </c>
      <c r="AP116" t="s">
        <v>97</v>
      </c>
      <c r="AQ116" t="s">
        <v>98</v>
      </c>
    </row>
    <row r="117" spans="2:43" x14ac:dyDescent="0.3">
      <c r="B117" t="s">
        <v>190</v>
      </c>
      <c r="C117" t="s">
        <v>99</v>
      </c>
      <c r="D117" t="s">
        <v>48</v>
      </c>
      <c r="F117">
        <v>1</v>
      </c>
      <c r="H117">
        <v>1</v>
      </c>
      <c r="J117">
        <v>1</v>
      </c>
      <c r="L117">
        <v>250</v>
      </c>
      <c r="N117" t="s">
        <v>49</v>
      </c>
      <c r="O117">
        <v>1</v>
      </c>
      <c r="P117" t="s">
        <v>309</v>
      </c>
      <c r="R117">
        <v>44308</v>
      </c>
      <c r="U117" t="s">
        <v>190</v>
      </c>
      <c r="W117" t="s">
        <v>48</v>
      </c>
      <c r="X117" t="s">
        <v>180</v>
      </c>
      <c r="Y117" t="s">
        <v>51</v>
      </c>
      <c r="Z117" t="s">
        <v>344</v>
      </c>
      <c r="AA117" t="s">
        <v>161</v>
      </c>
      <c r="AB117">
        <v>44308</v>
      </c>
      <c r="AC117" t="s">
        <v>135</v>
      </c>
      <c r="AG117" t="s">
        <v>48</v>
      </c>
      <c r="AH117" t="s">
        <v>48</v>
      </c>
      <c r="AI117">
        <v>9</v>
      </c>
      <c r="AK117">
        <v>22</v>
      </c>
      <c r="AL117" t="s">
        <v>79</v>
      </c>
      <c r="AM117">
        <v>2000000</v>
      </c>
      <c r="AO117">
        <v>2.0000000000000001E-4</v>
      </c>
      <c r="AP117" t="s">
        <v>97</v>
      </c>
      <c r="AQ117" t="s">
        <v>98</v>
      </c>
    </row>
    <row r="118" spans="2:43" x14ac:dyDescent="0.3">
      <c r="B118" t="s">
        <v>191</v>
      </c>
      <c r="C118" t="s">
        <v>99</v>
      </c>
      <c r="D118" t="s">
        <v>48</v>
      </c>
      <c r="F118">
        <v>1</v>
      </c>
      <c r="H118">
        <v>1</v>
      </c>
      <c r="J118">
        <v>1</v>
      </c>
      <c r="L118">
        <v>250</v>
      </c>
      <c r="N118" t="s">
        <v>49</v>
      </c>
      <c r="O118">
        <v>1</v>
      </c>
      <c r="P118" t="s">
        <v>310</v>
      </c>
      <c r="R118">
        <v>44308</v>
      </c>
      <c r="U118" t="s">
        <v>191</v>
      </c>
      <c r="W118" t="s">
        <v>48</v>
      </c>
      <c r="X118" t="s">
        <v>181</v>
      </c>
      <c r="Y118" t="s">
        <v>51</v>
      </c>
      <c r="Z118" t="s">
        <v>345</v>
      </c>
      <c r="AA118" t="s">
        <v>162</v>
      </c>
      <c r="AB118">
        <v>44308</v>
      </c>
      <c r="AC118" t="s">
        <v>136</v>
      </c>
      <c r="AG118" t="s">
        <v>48</v>
      </c>
      <c r="AH118" t="s">
        <v>48</v>
      </c>
      <c r="AI118">
        <v>9</v>
      </c>
      <c r="AK118">
        <v>22</v>
      </c>
      <c r="AL118" t="s">
        <v>79</v>
      </c>
      <c r="AM118">
        <v>2000000</v>
      </c>
      <c r="AO118">
        <v>2.0000000000000001E-4</v>
      </c>
      <c r="AP118" t="s">
        <v>97</v>
      </c>
      <c r="AQ118" t="s">
        <v>98</v>
      </c>
    </row>
    <row r="119" spans="2:43" x14ac:dyDescent="0.3">
      <c r="B119" t="s">
        <v>191</v>
      </c>
      <c r="C119" t="s">
        <v>99</v>
      </c>
      <c r="D119" t="s">
        <v>48</v>
      </c>
      <c r="F119">
        <v>1</v>
      </c>
      <c r="H119">
        <v>1</v>
      </c>
      <c r="J119">
        <v>1</v>
      </c>
      <c r="L119">
        <v>250</v>
      </c>
      <c r="N119" t="s">
        <v>49</v>
      </c>
      <c r="O119">
        <v>1</v>
      </c>
      <c r="P119" t="s">
        <v>311</v>
      </c>
      <c r="R119">
        <v>44308</v>
      </c>
      <c r="U119" t="s">
        <v>191</v>
      </c>
      <c r="W119" t="s">
        <v>48</v>
      </c>
      <c r="X119" t="s">
        <v>181</v>
      </c>
      <c r="Y119" t="s">
        <v>51</v>
      </c>
      <c r="Z119" t="s">
        <v>345</v>
      </c>
      <c r="AA119" t="s">
        <v>162</v>
      </c>
      <c r="AB119">
        <v>44308</v>
      </c>
      <c r="AC119" t="s">
        <v>136</v>
      </c>
      <c r="AG119" t="s">
        <v>48</v>
      </c>
      <c r="AH119" t="s">
        <v>48</v>
      </c>
      <c r="AI119">
        <v>9</v>
      </c>
      <c r="AK119">
        <v>22</v>
      </c>
      <c r="AL119" t="s">
        <v>79</v>
      </c>
      <c r="AM119">
        <v>2000000</v>
      </c>
      <c r="AO119">
        <v>2.0000000000000001E-4</v>
      </c>
      <c r="AP119" t="s">
        <v>97</v>
      </c>
      <c r="AQ119" t="s">
        <v>98</v>
      </c>
    </row>
    <row r="120" spans="2:43" x14ac:dyDescent="0.3">
      <c r="B120" t="s">
        <v>191</v>
      </c>
      <c r="C120" t="s">
        <v>99</v>
      </c>
      <c r="D120" t="s">
        <v>48</v>
      </c>
      <c r="F120">
        <v>1</v>
      </c>
      <c r="H120">
        <v>1</v>
      </c>
      <c r="J120">
        <v>1</v>
      </c>
      <c r="L120">
        <v>250</v>
      </c>
      <c r="N120" t="s">
        <v>49</v>
      </c>
      <c r="O120">
        <v>1</v>
      </c>
      <c r="P120" t="s">
        <v>312</v>
      </c>
      <c r="R120">
        <v>44308</v>
      </c>
      <c r="U120" t="s">
        <v>191</v>
      </c>
      <c r="W120" t="s">
        <v>48</v>
      </c>
      <c r="X120" t="s">
        <v>181</v>
      </c>
      <c r="Y120" t="s">
        <v>51</v>
      </c>
      <c r="Z120" t="s">
        <v>345</v>
      </c>
      <c r="AA120" t="s">
        <v>162</v>
      </c>
      <c r="AB120">
        <v>44308</v>
      </c>
      <c r="AC120" t="s">
        <v>136</v>
      </c>
      <c r="AG120" t="s">
        <v>48</v>
      </c>
      <c r="AH120" t="s">
        <v>48</v>
      </c>
      <c r="AI120">
        <v>9</v>
      </c>
      <c r="AK120">
        <v>22</v>
      </c>
      <c r="AL120" t="s">
        <v>79</v>
      </c>
      <c r="AM120">
        <v>2000000</v>
      </c>
      <c r="AO120">
        <v>2.0000000000000001E-4</v>
      </c>
      <c r="AP120" t="s">
        <v>97</v>
      </c>
      <c r="AQ120" t="s">
        <v>98</v>
      </c>
    </row>
    <row r="121" spans="2:43" x14ac:dyDescent="0.3">
      <c r="B121" t="s">
        <v>191</v>
      </c>
      <c r="C121" t="s">
        <v>99</v>
      </c>
      <c r="D121" t="s">
        <v>48</v>
      </c>
      <c r="F121">
        <v>1</v>
      </c>
      <c r="H121">
        <v>1</v>
      </c>
      <c r="J121">
        <v>1</v>
      </c>
      <c r="L121">
        <v>250</v>
      </c>
      <c r="N121" t="s">
        <v>49</v>
      </c>
      <c r="O121">
        <v>1</v>
      </c>
      <c r="P121" t="s">
        <v>313</v>
      </c>
      <c r="R121">
        <v>44308</v>
      </c>
      <c r="U121" t="s">
        <v>191</v>
      </c>
      <c r="W121" t="s">
        <v>48</v>
      </c>
      <c r="X121" t="s">
        <v>181</v>
      </c>
      <c r="Y121" t="s">
        <v>51</v>
      </c>
      <c r="Z121" t="s">
        <v>345</v>
      </c>
      <c r="AA121" t="s">
        <v>162</v>
      </c>
      <c r="AB121">
        <v>44308</v>
      </c>
      <c r="AC121" t="s">
        <v>137</v>
      </c>
      <c r="AG121" t="s">
        <v>48</v>
      </c>
      <c r="AH121" t="s">
        <v>48</v>
      </c>
      <c r="AI121">
        <v>9</v>
      </c>
      <c r="AK121">
        <v>22</v>
      </c>
      <c r="AL121" t="s">
        <v>79</v>
      </c>
      <c r="AM121">
        <v>2000000</v>
      </c>
      <c r="AO121">
        <v>2.0000000000000001E-4</v>
      </c>
      <c r="AP121" t="s">
        <v>97</v>
      </c>
      <c r="AQ121" t="s">
        <v>98</v>
      </c>
    </row>
    <row r="122" spans="2:43" x14ac:dyDescent="0.3">
      <c r="B122" t="s">
        <v>191</v>
      </c>
      <c r="C122" t="s">
        <v>99</v>
      </c>
      <c r="D122" t="s">
        <v>48</v>
      </c>
      <c r="F122">
        <v>1</v>
      </c>
      <c r="H122">
        <v>1</v>
      </c>
      <c r="J122">
        <v>1</v>
      </c>
      <c r="L122">
        <v>250</v>
      </c>
      <c r="N122" t="s">
        <v>49</v>
      </c>
      <c r="O122">
        <v>1</v>
      </c>
      <c r="P122" t="s">
        <v>314</v>
      </c>
      <c r="R122">
        <v>44308</v>
      </c>
      <c r="U122" t="s">
        <v>191</v>
      </c>
      <c r="W122" t="s">
        <v>48</v>
      </c>
      <c r="X122" t="s">
        <v>181</v>
      </c>
      <c r="Y122" t="s">
        <v>51</v>
      </c>
      <c r="Z122" t="s">
        <v>345</v>
      </c>
      <c r="AA122" t="s">
        <v>162</v>
      </c>
      <c r="AB122">
        <v>44308</v>
      </c>
      <c r="AC122" t="s">
        <v>137</v>
      </c>
      <c r="AG122" t="s">
        <v>48</v>
      </c>
      <c r="AH122" t="s">
        <v>48</v>
      </c>
      <c r="AI122">
        <v>9</v>
      </c>
      <c r="AK122">
        <v>22</v>
      </c>
      <c r="AL122" t="s">
        <v>79</v>
      </c>
      <c r="AM122">
        <v>2000000</v>
      </c>
      <c r="AO122">
        <v>2.0000000000000001E-4</v>
      </c>
      <c r="AP122" t="s">
        <v>97</v>
      </c>
      <c r="AQ122" t="s">
        <v>98</v>
      </c>
    </row>
    <row r="123" spans="2:43" x14ac:dyDescent="0.3">
      <c r="B123" t="s">
        <v>191</v>
      </c>
      <c r="C123" t="s">
        <v>99</v>
      </c>
      <c r="D123" t="s">
        <v>48</v>
      </c>
      <c r="F123">
        <v>1</v>
      </c>
      <c r="H123">
        <v>1</v>
      </c>
      <c r="J123">
        <v>1</v>
      </c>
      <c r="L123">
        <v>250</v>
      </c>
      <c r="N123" t="s">
        <v>49</v>
      </c>
      <c r="O123">
        <v>1</v>
      </c>
      <c r="P123" t="s">
        <v>315</v>
      </c>
      <c r="R123">
        <v>44308</v>
      </c>
      <c r="U123" t="s">
        <v>191</v>
      </c>
      <c r="W123" t="s">
        <v>48</v>
      </c>
      <c r="X123" t="s">
        <v>181</v>
      </c>
      <c r="Y123" t="s">
        <v>51</v>
      </c>
      <c r="Z123" t="s">
        <v>345</v>
      </c>
      <c r="AA123" t="s">
        <v>162</v>
      </c>
      <c r="AB123">
        <v>44308</v>
      </c>
      <c r="AC123" t="s">
        <v>137</v>
      </c>
      <c r="AG123" t="s">
        <v>48</v>
      </c>
      <c r="AH123" t="s">
        <v>48</v>
      </c>
      <c r="AI123">
        <v>9</v>
      </c>
      <c r="AK123">
        <v>22</v>
      </c>
      <c r="AL123" t="s">
        <v>79</v>
      </c>
      <c r="AM123">
        <v>2000000</v>
      </c>
      <c r="AO123">
        <v>2.0000000000000001E-4</v>
      </c>
      <c r="AP123" t="s">
        <v>97</v>
      </c>
      <c r="AQ123" t="s">
        <v>98</v>
      </c>
    </row>
    <row r="124" spans="2:43" x14ac:dyDescent="0.3">
      <c r="B124" t="s">
        <v>191</v>
      </c>
      <c r="C124" t="s">
        <v>99</v>
      </c>
      <c r="D124" t="s">
        <v>48</v>
      </c>
      <c r="F124">
        <v>1</v>
      </c>
      <c r="H124">
        <v>1</v>
      </c>
      <c r="J124">
        <v>1</v>
      </c>
      <c r="L124">
        <v>250</v>
      </c>
      <c r="N124" t="s">
        <v>49</v>
      </c>
      <c r="O124">
        <v>1</v>
      </c>
      <c r="P124" t="s">
        <v>316</v>
      </c>
      <c r="R124">
        <v>44308</v>
      </c>
      <c r="U124" t="s">
        <v>191</v>
      </c>
      <c r="W124" t="s">
        <v>48</v>
      </c>
      <c r="X124" t="s">
        <v>181</v>
      </c>
      <c r="Y124" t="s">
        <v>51</v>
      </c>
      <c r="Z124" t="s">
        <v>345</v>
      </c>
      <c r="AA124" t="s">
        <v>162</v>
      </c>
      <c r="AB124">
        <v>44308</v>
      </c>
      <c r="AC124" t="s">
        <v>138</v>
      </c>
      <c r="AG124" t="s">
        <v>48</v>
      </c>
      <c r="AH124" t="s">
        <v>48</v>
      </c>
      <c r="AI124">
        <v>9</v>
      </c>
      <c r="AK124">
        <v>22</v>
      </c>
      <c r="AL124" t="s">
        <v>79</v>
      </c>
      <c r="AM124">
        <v>2000000</v>
      </c>
      <c r="AO124">
        <v>2.0000000000000001E-4</v>
      </c>
      <c r="AP124" t="s">
        <v>97</v>
      </c>
      <c r="AQ124" t="s">
        <v>98</v>
      </c>
    </row>
    <row r="125" spans="2:43" x14ac:dyDescent="0.3">
      <c r="B125" t="s">
        <v>191</v>
      </c>
      <c r="C125" t="s">
        <v>99</v>
      </c>
      <c r="D125" t="s">
        <v>48</v>
      </c>
      <c r="F125">
        <v>1</v>
      </c>
      <c r="H125">
        <v>1</v>
      </c>
      <c r="J125">
        <v>1</v>
      </c>
      <c r="L125">
        <v>250</v>
      </c>
      <c r="N125" t="s">
        <v>49</v>
      </c>
      <c r="O125">
        <v>1</v>
      </c>
      <c r="P125" t="s">
        <v>317</v>
      </c>
      <c r="R125">
        <v>44308</v>
      </c>
      <c r="U125" t="s">
        <v>191</v>
      </c>
      <c r="W125" t="s">
        <v>48</v>
      </c>
      <c r="X125" t="s">
        <v>181</v>
      </c>
      <c r="Y125" t="s">
        <v>51</v>
      </c>
      <c r="Z125" t="s">
        <v>345</v>
      </c>
      <c r="AA125" t="s">
        <v>162</v>
      </c>
      <c r="AB125">
        <v>44308</v>
      </c>
      <c r="AC125" t="s">
        <v>138</v>
      </c>
      <c r="AG125" t="s">
        <v>48</v>
      </c>
      <c r="AH125" t="s">
        <v>48</v>
      </c>
      <c r="AI125">
        <v>9</v>
      </c>
      <c r="AK125">
        <v>22</v>
      </c>
      <c r="AL125" t="s">
        <v>79</v>
      </c>
      <c r="AM125">
        <v>2000000</v>
      </c>
      <c r="AO125">
        <v>2.0000000000000001E-4</v>
      </c>
      <c r="AP125" t="s">
        <v>97</v>
      </c>
      <c r="AQ125" t="s">
        <v>98</v>
      </c>
    </row>
    <row r="126" spans="2:43" x14ac:dyDescent="0.3">
      <c r="B126" t="s">
        <v>191</v>
      </c>
      <c r="C126" t="s">
        <v>99</v>
      </c>
      <c r="D126" t="s">
        <v>48</v>
      </c>
      <c r="F126">
        <v>1</v>
      </c>
      <c r="H126">
        <v>1</v>
      </c>
      <c r="J126">
        <v>1</v>
      </c>
      <c r="L126">
        <v>250</v>
      </c>
      <c r="N126" t="s">
        <v>49</v>
      </c>
      <c r="O126">
        <v>1</v>
      </c>
      <c r="P126" t="s">
        <v>318</v>
      </c>
      <c r="R126">
        <v>44308</v>
      </c>
      <c r="U126" t="s">
        <v>191</v>
      </c>
      <c r="W126" t="s">
        <v>48</v>
      </c>
      <c r="X126" t="s">
        <v>181</v>
      </c>
      <c r="Y126" t="s">
        <v>51</v>
      </c>
      <c r="Z126" t="s">
        <v>345</v>
      </c>
      <c r="AA126" t="s">
        <v>162</v>
      </c>
      <c r="AB126">
        <v>44308</v>
      </c>
      <c r="AC126" t="s">
        <v>138</v>
      </c>
      <c r="AG126" t="s">
        <v>48</v>
      </c>
      <c r="AH126" t="s">
        <v>48</v>
      </c>
      <c r="AI126">
        <v>9</v>
      </c>
      <c r="AK126">
        <v>22</v>
      </c>
      <c r="AL126" t="s">
        <v>79</v>
      </c>
      <c r="AM126">
        <v>2000000</v>
      </c>
      <c r="AO126">
        <v>2.0000000000000001E-4</v>
      </c>
      <c r="AP126" t="s">
        <v>97</v>
      </c>
      <c r="AQ126" t="s">
        <v>98</v>
      </c>
    </row>
    <row r="127" spans="2:43" x14ac:dyDescent="0.3">
      <c r="B127" t="s">
        <v>192</v>
      </c>
      <c r="C127" t="s">
        <v>99</v>
      </c>
      <c r="D127" t="s">
        <v>48</v>
      </c>
      <c r="F127">
        <v>1</v>
      </c>
      <c r="H127">
        <v>1</v>
      </c>
      <c r="J127">
        <v>1</v>
      </c>
      <c r="L127">
        <v>250</v>
      </c>
      <c r="N127" t="s">
        <v>49</v>
      </c>
      <c r="O127">
        <v>1</v>
      </c>
      <c r="P127" t="s">
        <v>319</v>
      </c>
      <c r="R127">
        <v>44308</v>
      </c>
      <c r="U127" t="s">
        <v>192</v>
      </c>
      <c r="W127" t="s">
        <v>48</v>
      </c>
      <c r="X127" t="s">
        <v>181</v>
      </c>
      <c r="Y127" t="s">
        <v>51</v>
      </c>
      <c r="Z127" t="s">
        <v>346</v>
      </c>
      <c r="AA127" t="s">
        <v>163</v>
      </c>
      <c r="AB127">
        <v>44308</v>
      </c>
      <c r="AC127" t="s">
        <v>139</v>
      </c>
      <c r="AG127" t="s">
        <v>48</v>
      </c>
      <c r="AH127" t="s">
        <v>48</v>
      </c>
      <c r="AI127">
        <v>9</v>
      </c>
      <c r="AK127">
        <v>22</v>
      </c>
      <c r="AL127" t="s">
        <v>79</v>
      </c>
      <c r="AM127">
        <v>2000000</v>
      </c>
      <c r="AO127">
        <v>2.0000000000000001E-4</v>
      </c>
      <c r="AP127" t="s">
        <v>97</v>
      </c>
      <c r="AQ127" t="s">
        <v>98</v>
      </c>
    </row>
    <row r="128" spans="2:43" x14ac:dyDescent="0.3">
      <c r="B128" t="s">
        <v>192</v>
      </c>
      <c r="C128" t="s">
        <v>99</v>
      </c>
      <c r="D128" t="s">
        <v>48</v>
      </c>
      <c r="F128">
        <v>1</v>
      </c>
      <c r="H128">
        <v>1</v>
      </c>
      <c r="J128">
        <v>1</v>
      </c>
      <c r="L128">
        <v>250</v>
      </c>
      <c r="N128" t="s">
        <v>49</v>
      </c>
      <c r="O128">
        <v>1</v>
      </c>
      <c r="P128" t="s">
        <v>320</v>
      </c>
      <c r="R128">
        <v>44308</v>
      </c>
      <c r="U128" t="s">
        <v>192</v>
      </c>
      <c r="W128" t="s">
        <v>48</v>
      </c>
      <c r="X128" t="s">
        <v>181</v>
      </c>
      <c r="Y128" t="s">
        <v>51</v>
      </c>
      <c r="Z128" t="s">
        <v>346</v>
      </c>
      <c r="AA128" t="s">
        <v>163</v>
      </c>
      <c r="AB128">
        <v>44308</v>
      </c>
      <c r="AC128" t="s">
        <v>139</v>
      </c>
      <c r="AG128" t="s">
        <v>48</v>
      </c>
      <c r="AH128" t="s">
        <v>48</v>
      </c>
      <c r="AI128">
        <v>9</v>
      </c>
      <c r="AK128">
        <v>22</v>
      </c>
      <c r="AL128" t="s">
        <v>79</v>
      </c>
      <c r="AM128">
        <v>2000000</v>
      </c>
      <c r="AO128">
        <v>2.0000000000000001E-4</v>
      </c>
      <c r="AP128" t="s">
        <v>97</v>
      </c>
      <c r="AQ128" t="s">
        <v>98</v>
      </c>
    </row>
    <row r="129" spans="2:43" x14ac:dyDescent="0.3">
      <c r="B129" t="s">
        <v>192</v>
      </c>
      <c r="C129" t="s">
        <v>99</v>
      </c>
      <c r="D129" t="s">
        <v>48</v>
      </c>
      <c r="F129">
        <v>1</v>
      </c>
      <c r="H129">
        <v>1</v>
      </c>
      <c r="J129">
        <v>1</v>
      </c>
      <c r="L129">
        <v>250</v>
      </c>
      <c r="N129" t="s">
        <v>49</v>
      </c>
      <c r="O129">
        <v>1</v>
      </c>
      <c r="P129" t="s">
        <v>321</v>
      </c>
      <c r="R129">
        <v>44308</v>
      </c>
      <c r="U129" t="s">
        <v>192</v>
      </c>
      <c r="W129" t="s">
        <v>48</v>
      </c>
      <c r="X129" t="s">
        <v>181</v>
      </c>
      <c r="Y129" t="s">
        <v>51</v>
      </c>
      <c r="Z129" t="s">
        <v>346</v>
      </c>
      <c r="AA129" t="s">
        <v>163</v>
      </c>
      <c r="AB129">
        <v>44308</v>
      </c>
      <c r="AC129" t="s">
        <v>139</v>
      </c>
      <c r="AG129" t="s">
        <v>48</v>
      </c>
      <c r="AH129" t="s">
        <v>48</v>
      </c>
      <c r="AI129">
        <v>9</v>
      </c>
      <c r="AK129">
        <v>22</v>
      </c>
      <c r="AL129" t="s">
        <v>79</v>
      </c>
      <c r="AM129">
        <v>2000000</v>
      </c>
      <c r="AO129">
        <v>2.0000000000000001E-4</v>
      </c>
      <c r="AP129" t="s">
        <v>97</v>
      </c>
      <c r="AQ129" t="s">
        <v>98</v>
      </c>
    </row>
    <row r="130" spans="2:43" x14ac:dyDescent="0.3">
      <c r="B130" t="s">
        <v>193</v>
      </c>
      <c r="C130" t="s">
        <v>99</v>
      </c>
      <c r="D130" t="s">
        <v>48</v>
      </c>
      <c r="F130">
        <v>1</v>
      </c>
      <c r="H130">
        <v>1</v>
      </c>
      <c r="J130">
        <v>1</v>
      </c>
      <c r="L130">
        <v>250</v>
      </c>
      <c r="N130" t="s">
        <v>49</v>
      </c>
      <c r="O130">
        <v>1</v>
      </c>
      <c r="P130" t="s">
        <v>322</v>
      </c>
      <c r="R130">
        <v>44308</v>
      </c>
      <c r="U130" t="s">
        <v>193</v>
      </c>
      <c r="W130" t="s">
        <v>48</v>
      </c>
      <c r="X130" t="s">
        <v>182</v>
      </c>
      <c r="Y130" t="s">
        <v>51</v>
      </c>
      <c r="Z130" t="s">
        <v>347</v>
      </c>
      <c r="AA130" t="s">
        <v>164</v>
      </c>
      <c r="AB130">
        <v>44308</v>
      </c>
      <c r="AC130" t="s">
        <v>140</v>
      </c>
      <c r="AG130" t="s">
        <v>48</v>
      </c>
      <c r="AH130" t="s">
        <v>48</v>
      </c>
      <c r="AI130">
        <v>9</v>
      </c>
      <c r="AK130">
        <v>21</v>
      </c>
      <c r="AL130" t="s">
        <v>68</v>
      </c>
      <c r="AM130">
        <v>2000000</v>
      </c>
      <c r="AO130">
        <v>2.0000000000000001E-4</v>
      </c>
      <c r="AP130" t="s">
        <v>97</v>
      </c>
      <c r="AQ130" t="s">
        <v>98</v>
      </c>
    </row>
    <row r="131" spans="2:43" x14ac:dyDescent="0.3">
      <c r="B131" t="s">
        <v>193</v>
      </c>
      <c r="C131" t="s">
        <v>99</v>
      </c>
      <c r="D131" t="s">
        <v>48</v>
      </c>
      <c r="F131">
        <v>1</v>
      </c>
      <c r="H131">
        <v>1</v>
      </c>
      <c r="J131">
        <v>1</v>
      </c>
      <c r="L131">
        <v>250</v>
      </c>
      <c r="N131" t="s">
        <v>49</v>
      </c>
      <c r="O131">
        <v>1</v>
      </c>
      <c r="P131" t="s">
        <v>323</v>
      </c>
      <c r="R131">
        <v>44308</v>
      </c>
      <c r="U131" t="s">
        <v>193</v>
      </c>
      <c r="W131" t="s">
        <v>48</v>
      </c>
      <c r="X131" t="s">
        <v>182</v>
      </c>
      <c r="Y131" t="s">
        <v>51</v>
      </c>
      <c r="Z131" t="s">
        <v>347</v>
      </c>
      <c r="AA131" t="s">
        <v>164</v>
      </c>
      <c r="AB131">
        <v>44308</v>
      </c>
      <c r="AC131" t="s">
        <v>140</v>
      </c>
      <c r="AG131" t="s">
        <v>48</v>
      </c>
      <c r="AH131" t="s">
        <v>48</v>
      </c>
      <c r="AI131">
        <v>9</v>
      </c>
      <c r="AK131">
        <v>21</v>
      </c>
      <c r="AL131" t="s">
        <v>68</v>
      </c>
      <c r="AM131">
        <v>2000000</v>
      </c>
      <c r="AO131">
        <v>2.0000000000000001E-4</v>
      </c>
      <c r="AP131" t="s">
        <v>97</v>
      </c>
      <c r="AQ131" t="s">
        <v>98</v>
      </c>
    </row>
    <row r="132" spans="2:43" x14ac:dyDescent="0.3">
      <c r="B132" t="s">
        <v>193</v>
      </c>
      <c r="C132" t="s">
        <v>99</v>
      </c>
      <c r="D132" t="s">
        <v>48</v>
      </c>
      <c r="F132">
        <v>1</v>
      </c>
      <c r="H132">
        <v>1</v>
      </c>
      <c r="J132">
        <v>1</v>
      </c>
      <c r="L132">
        <v>250</v>
      </c>
      <c r="N132" t="s">
        <v>49</v>
      </c>
      <c r="O132">
        <v>1</v>
      </c>
      <c r="P132" t="s">
        <v>324</v>
      </c>
      <c r="R132">
        <v>44308</v>
      </c>
      <c r="U132" t="s">
        <v>193</v>
      </c>
      <c r="W132" t="s">
        <v>48</v>
      </c>
      <c r="X132" t="s">
        <v>182</v>
      </c>
      <c r="Y132" t="s">
        <v>51</v>
      </c>
      <c r="Z132" t="s">
        <v>347</v>
      </c>
      <c r="AA132" t="s">
        <v>164</v>
      </c>
      <c r="AB132">
        <v>44308</v>
      </c>
      <c r="AC132" t="s">
        <v>140</v>
      </c>
      <c r="AG132" t="s">
        <v>48</v>
      </c>
      <c r="AH132" t="s">
        <v>48</v>
      </c>
      <c r="AI132">
        <v>9</v>
      </c>
      <c r="AK132">
        <v>21</v>
      </c>
      <c r="AL132" t="s">
        <v>68</v>
      </c>
      <c r="AM132">
        <v>2000000</v>
      </c>
      <c r="AO132">
        <v>2.0000000000000001E-4</v>
      </c>
      <c r="AP132" t="s">
        <v>97</v>
      </c>
      <c r="AQ132" t="s">
        <v>98</v>
      </c>
    </row>
    <row r="156" spans="2:43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</row>
    <row r="157" spans="2:43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</row>
    <row r="158" spans="2:43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</row>
    <row r="159" spans="2:43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</row>
    <row r="160" spans="2:43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</row>
    <row r="161" spans="2:43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</row>
    <row r="162" spans="2:43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</row>
    <row r="163" spans="2:43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</row>
    <row r="164" spans="2:43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</row>
    <row r="165" spans="2:43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</row>
    <row r="166" spans="2:43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</row>
    <row r="167" spans="2:43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</row>
    <row r="168" spans="2:43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</row>
    <row r="169" spans="2:43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</row>
    <row r="170" spans="2:43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</row>
    <row r="171" spans="2:43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</row>
    <row r="172" spans="2:43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</row>
    <row r="173" spans="2:43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</row>
    <row r="174" spans="2:43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</row>
    <row r="175" spans="2:43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</row>
    <row r="176" spans="2:43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</row>
    <row r="177" spans="2:43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</row>
    <row r="178" spans="2:43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</row>
    <row r="179" spans="2:43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</row>
    <row r="180" spans="2:43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</row>
    <row r="181" spans="2:43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</row>
    <row r="182" spans="2:43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</row>
    <row r="183" spans="2:43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</row>
    <row r="184" spans="2:43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</row>
    <row r="185" spans="2:43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</row>
    <row r="186" spans="2:43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</row>
    <row r="187" spans="2:43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</row>
    <row r="188" spans="2:43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</row>
    <row r="189" spans="2:43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</row>
    <row r="190" spans="2:43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</row>
    <row r="191" spans="2:43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</row>
    <row r="192" spans="2:43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</row>
    <row r="193" spans="2:43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</row>
    <row r="194" spans="2:43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</row>
    <row r="195" spans="2:43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</row>
    <row r="196" spans="2:43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</row>
    <row r="197" spans="2:43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</row>
    <row r="198" spans="2:43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</row>
    <row r="199" spans="2:43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</row>
    <row r="200" spans="2:43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</row>
    <row r="201" spans="2:43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</row>
    <row r="202" spans="2:43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</row>
    <row r="203" spans="2:43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</row>
    <row r="204" spans="2:43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</row>
    <row r="205" spans="2:43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</row>
    <row r="206" spans="2:43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</row>
    <row r="207" spans="2:43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</row>
    <row r="208" spans="2:43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</row>
    <row r="209" spans="2:43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</row>
    <row r="210" spans="2:43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</row>
    <row r="211" spans="2:43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</row>
    <row r="212" spans="2:43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</row>
    <row r="213" spans="2:43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</row>
    <row r="214" spans="2:43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</row>
    <row r="215" spans="2:43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</row>
    <row r="216" spans="2:43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</row>
    <row r="217" spans="2:43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</row>
    <row r="218" spans="2:43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</row>
    <row r="219" spans="2:43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</row>
    <row r="220" spans="2:43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</row>
    <row r="221" spans="2:43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</row>
    <row r="222" spans="2:43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</row>
    <row r="223" spans="2:43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</row>
    <row r="224" spans="2:43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</row>
    <row r="225" spans="2:43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</row>
    <row r="226" spans="2:43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</row>
    <row r="227" spans="2:43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</row>
    <row r="228" spans="2:43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</row>
    <row r="229" spans="2:43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</row>
    <row r="230" spans="2:43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</row>
    <row r="231" spans="2:43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</row>
    <row r="232" spans="2:43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</row>
    <row r="233" spans="2:43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</row>
    <row r="234" spans="2:43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</row>
    <row r="235" spans="2:43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</row>
    <row r="236" spans="2:43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</row>
    <row r="237" spans="2:43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</row>
    <row r="238" spans="2:43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</row>
    <row r="239" spans="2:43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</row>
    <row r="240" spans="2:43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</row>
    <row r="241" spans="2:43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</row>
    <row r="242" spans="2:43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</row>
    <row r="243" spans="2:43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</row>
    <row r="244" spans="2:43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</row>
    <row r="245" spans="2:43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</row>
    <row r="246" spans="2:43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</row>
    <row r="247" spans="2:43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</row>
    <row r="248" spans="2:43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</row>
    <row r="249" spans="2:43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</row>
    <row r="250" spans="2:43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</row>
    <row r="251" spans="2:43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</row>
    <row r="252" spans="2:43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</row>
    <row r="253" spans="2:43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</row>
    <row r="254" spans="2:43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</row>
    <row r="255" spans="2:43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</row>
    <row r="256" spans="2:43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</row>
    <row r="257" spans="2:43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</row>
    <row r="258" spans="2:43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</row>
    <row r="259" spans="2:43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</row>
    <row r="260" spans="2:43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</row>
    <row r="261" spans="2:43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</row>
    <row r="262" spans="2:43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</row>
    <row r="263" spans="2:43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</row>
    <row r="264" spans="2:43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</row>
    <row r="265" spans="2:43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</row>
    <row r="266" spans="2:43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</row>
    <row r="267" spans="2:43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</row>
    <row r="268" spans="2:43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17"/>
      <c r="AM268" s="23"/>
      <c r="AO268" s="24"/>
      <c r="AP268" s="25"/>
      <c r="AQ268" s="25"/>
    </row>
    <row r="269" spans="2:43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</row>
    <row r="270" spans="2:43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</row>
    <row r="271" spans="2:43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</row>
    <row r="272" spans="2:43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</row>
    <row r="273" spans="2:43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</row>
    <row r="274" spans="2:43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</row>
    <row r="275" spans="2:43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</row>
    <row r="276" spans="2:43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</row>
    <row r="277" spans="2:43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</row>
    <row r="278" spans="2:43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</row>
    <row r="279" spans="2:43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</row>
    <row r="280" spans="2:43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</row>
    <row r="281" spans="2:43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</row>
    <row r="282" spans="2:43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</row>
    <row r="283" spans="2:43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</row>
    <row r="284" spans="2:43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</row>
    <row r="285" spans="2:43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</row>
    <row r="286" spans="2:43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</row>
    <row r="287" spans="2:43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</row>
    <row r="288" spans="2:43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</row>
    <row r="289" spans="2:43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</row>
    <row r="290" spans="2:43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</row>
    <row r="291" spans="2:43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</row>
    <row r="292" spans="2:43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</row>
    <row r="293" spans="2:43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</row>
    <row r="294" spans="2:43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</row>
    <row r="295" spans="2:43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</row>
    <row r="296" spans="2:43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</row>
    <row r="297" spans="2:43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</row>
    <row r="298" spans="2:43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</row>
    <row r="299" spans="2:43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</row>
    <row r="300" spans="2:43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</row>
    <row r="301" spans="2:43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</row>
    <row r="302" spans="2:43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</row>
    <row r="303" spans="2:43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</row>
    <row r="304" spans="2:43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</row>
    <row r="305" spans="2:43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</row>
    <row r="306" spans="2:43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</row>
    <row r="307" spans="2:43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</row>
    <row r="308" spans="2:43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</row>
    <row r="309" spans="2:43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</row>
    <row r="310" spans="2:43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</row>
    <row r="311" spans="2:43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</row>
    <row r="312" spans="2:43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</row>
    <row r="313" spans="2:43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</row>
    <row r="314" spans="2:43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</row>
    <row r="315" spans="2:43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</row>
    <row r="316" spans="2:43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</row>
    <row r="317" spans="2:43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</row>
    <row r="318" spans="2:43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</row>
    <row r="319" spans="2:43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</row>
    <row r="320" spans="2:43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</row>
    <row r="321" spans="2:43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</row>
    <row r="322" spans="2:43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</row>
    <row r="323" spans="2:43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</row>
    <row r="324" spans="2:43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</row>
    <row r="325" spans="2:43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</row>
    <row r="326" spans="2:43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</row>
    <row r="327" spans="2:43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</row>
    <row r="328" spans="2:43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</row>
    <row r="329" spans="2:43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</row>
    <row r="330" spans="2:43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</row>
    <row r="331" spans="2:43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</row>
    <row r="332" spans="2:43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</row>
    <row r="333" spans="2:43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</row>
    <row r="334" spans="2:43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</row>
    <row r="335" spans="2:43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</row>
    <row r="336" spans="2:43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</row>
    <row r="337" spans="2:43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</row>
    <row r="338" spans="2:43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</row>
    <row r="339" spans="2:43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</row>
    <row r="340" spans="2:43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</row>
    <row r="341" spans="2:43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</row>
    <row r="342" spans="2:43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</row>
    <row r="343" spans="2:43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</row>
    <row r="344" spans="2:43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</row>
    <row r="345" spans="2:43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</row>
    <row r="346" spans="2:43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</row>
    <row r="347" spans="2:43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</row>
    <row r="348" spans="2:43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</row>
    <row r="349" spans="2:43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</row>
    <row r="350" spans="2:43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</row>
    <row r="351" spans="2:43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</row>
    <row r="352" spans="2:43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</row>
    <row r="353" spans="2:43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</row>
    <row r="354" spans="2:43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</row>
    <row r="355" spans="2:43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</row>
    <row r="356" spans="2:43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</row>
    <row r="357" spans="2:43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</row>
    <row r="358" spans="2:43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</row>
    <row r="359" spans="2:43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</row>
    <row r="360" spans="2:43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</row>
    <row r="361" spans="2:43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</row>
    <row r="362" spans="2:43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</row>
    <row r="363" spans="2:43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</row>
    <row r="364" spans="2:43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</row>
    <row r="365" spans="2:43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</row>
    <row r="366" spans="2:43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</row>
    <row r="367" spans="2:43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</row>
    <row r="368" spans="2:43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</row>
    <row r="369" spans="2:43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</row>
    <row r="370" spans="2:43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</row>
    <row r="371" spans="2:43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</row>
    <row r="372" spans="2:43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</row>
    <row r="373" spans="2:43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</row>
    <row r="374" spans="2:43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</row>
    <row r="375" spans="2:43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</row>
    <row r="376" spans="2:43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</row>
    <row r="377" spans="2:43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</row>
    <row r="378" spans="2:43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</row>
    <row r="379" spans="2:43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</row>
    <row r="380" spans="2:43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</row>
    <row r="381" spans="2:43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</row>
    <row r="382" spans="2:43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</row>
    <row r="383" spans="2:43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20"/>
      <c r="AM383" s="23"/>
      <c r="AO383" s="24"/>
      <c r="AP383" s="25"/>
      <c r="AQ383" s="25"/>
    </row>
    <row r="384" spans="2:43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</row>
    <row r="385" spans="2:43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</row>
    <row r="386" spans="2:43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</row>
    <row r="387" spans="2:43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</row>
    <row r="388" spans="2:43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</row>
    <row r="389" spans="2:43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</row>
    <row r="390" spans="2:43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</row>
    <row r="391" spans="2:43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</row>
    <row r="392" spans="2:43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</row>
    <row r="393" spans="2:43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</row>
    <row r="394" spans="2:43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</row>
    <row r="395" spans="2:43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</row>
    <row r="396" spans="2:43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</row>
    <row r="397" spans="2:43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</row>
    <row r="398" spans="2:43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</row>
    <row r="399" spans="2:43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</row>
    <row r="400" spans="2:43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</row>
    <row r="401" spans="2:43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</row>
    <row r="402" spans="2:43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</row>
    <row r="403" spans="2:43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</row>
    <row r="404" spans="2:43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</row>
    <row r="405" spans="2:43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</row>
    <row r="406" spans="2:43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</row>
    <row r="407" spans="2:43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</row>
    <row r="408" spans="2:43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</row>
    <row r="409" spans="2:43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</row>
    <row r="410" spans="2:43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</row>
    <row r="411" spans="2:43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</row>
    <row r="412" spans="2:43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</row>
    <row r="413" spans="2:43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</row>
    <row r="414" spans="2:43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</row>
    <row r="415" spans="2:43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</row>
    <row r="416" spans="2:43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</row>
    <row r="417" spans="2:43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</row>
    <row r="418" spans="2:43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</row>
    <row r="419" spans="2:43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</row>
    <row r="420" spans="2:43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</row>
    <row r="421" spans="2:43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</row>
    <row r="422" spans="2:43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</row>
    <row r="423" spans="2:43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</row>
    <row r="424" spans="2:43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</row>
    <row r="425" spans="2:43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</row>
    <row r="426" spans="2:43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</row>
    <row r="427" spans="2:43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</row>
    <row r="428" spans="2:43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</row>
    <row r="429" spans="2:43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</row>
    <row r="430" spans="2:43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</row>
    <row r="431" spans="2:43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</row>
    <row r="432" spans="2:43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</row>
    <row r="433" spans="2:43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</row>
    <row r="434" spans="2:43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</row>
    <row r="435" spans="2:43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</row>
    <row r="436" spans="2:43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</row>
    <row r="437" spans="2:43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</row>
    <row r="438" spans="2:43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</row>
    <row r="439" spans="2:43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</row>
    <row r="440" spans="2:43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</row>
    <row r="441" spans="2:43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</row>
    <row r="442" spans="2:43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</row>
    <row r="443" spans="2:43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</row>
    <row r="444" spans="2:43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</row>
    <row r="445" spans="2:43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</row>
    <row r="446" spans="2:43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</row>
    <row r="447" spans="2:43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</row>
    <row r="448" spans="2:43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</row>
    <row r="449" spans="2:43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</row>
    <row r="450" spans="2:43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</row>
    <row r="451" spans="2:43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</row>
    <row r="452" spans="2:43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</row>
    <row r="453" spans="2:43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</row>
    <row r="454" spans="2:43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</row>
    <row r="455" spans="2:43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</row>
    <row r="456" spans="2:43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</row>
    <row r="457" spans="2:43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</row>
    <row r="458" spans="2:43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</row>
    <row r="459" spans="2:43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</row>
    <row r="460" spans="2:43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</row>
    <row r="461" spans="2:43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</row>
    <row r="462" spans="2:43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</row>
    <row r="463" spans="2:43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</row>
    <row r="464" spans="2:43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</row>
    <row r="465" spans="2:43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</row>
    <row r="466" spans="2:43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</row>
    <row r="467" spans="2:43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</row>
    <row r="468" spans="2:43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</row>
    <row r="469" spans="2:43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</row>
    <row r="470" spans="2:43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</row>
    <row r="471" spans="2:43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</row>
    <row r="472" spans="2:43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</row>
    <row r="473" spans="2:43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</row>
    <row r="474" spans="2:43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</row>
    <row r="475" spans="2:43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</row>
    <row r="476" spans="2:43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</row>
    <row r="477" spans="2:43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</row>
    <row r="478" spans="2:43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</row>
    <row r="479" spans="2:43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</row>
    <row r="480" spans="2:43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</row>
    <row r="481" spans="2:43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</row>
    <row r="482" spans="2:43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</row>
    <row r="483" spans="2:43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</row>
    <row r="484" spans="2:43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</row>
    <row r="485" spans="2:43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</row>
    <row r="486" spans="2:43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</row>
    <row r="487" spans="2:43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</row>
    <row r="488" spans="2:43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</row>
    <row r="489" spans="2:43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</row>
    <row r="490" spans="2:43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</row>
    <row r="491" spans="2:43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</row>
    <row r="492" spans="2:43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</row>
    <row r="493" spans="2:43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</row>
    <row r="494" spans="2:43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</row>
    <row r="495" spans="2:43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</row>
    <row r="496" spans="2:43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</row>
    <row r="497" spans="2:43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</row>
    <row r="498" spans="2:43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</row>
    <row r="499" spans="2:43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</row>
    <row r="500" spans="2:43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</row>
    <row r="501" spans="2:43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</row>
    <row r="502" spans="2:43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</row>
    <row r="503" spans="2:43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</row>
    <row r="504" spans="2:43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</row>
    <row r="505" spans="2:43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</row>
    <row r="506" spans="2:43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</row>
    <row r="507" spans="2:43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</row>
    <row r="508" spans="2:43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</row>
    <row r="509" spans="2:43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</row>
    <row r="510" spans="2:43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</row>
    <row r="511" spans="2:43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</row>
    <row r="512" spans="2:43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</row>
    <row r="513" spans="2:43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</row>
    <row r="514" spans="2:43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</row>
    <row r="515" spans="2:43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</row>
    <row r="516" spans="2:43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</row>
    <row r="517" spans="2:43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</row>
    <row r="518" spans="2:43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</row>
    <row r="519" spans="2:43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</row>
    <row r="520" spans="2:43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</row>
    <row r="521" spans="2:43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</row>
    <row r="522" spans="2:43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</row>
    <row r="523" spans="2:43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</row>
    <row r="524" spans="2:43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</row>
    <row r="525" spans="2:43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</row>
    <row r="526" spans="2:43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</row>
    <row r="527" spans="2:43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</row>
    <row r="528" spans="2:43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</row>
    <row r="529" spans="2:43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</row>
    <row r="530" spans="2:43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</row>
    <row r="531" spans="2:43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</row>
    <row r="532" spans="2:43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</row>
    <row r="533" spans="2:43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</row>
    <row r="534" spans="2:43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</row>
    <row r="535" spans="2:43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</row>
    <row r="536" spans="2:43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</row>
    <row r="537" spans="2:43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</row>
    <row r="538" spans="2:43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</row>
    <row r="539" spans="2:43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17"/>
      <c r="AM539" s="23"/>
      <c r="AO539" s="24"/>
      <c r="AP539" s="25"/>
      <c r="AQ539" s="25"/>
    </row>
    <row r="540" spans="2:43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</row>
    <row r="541" spans="2:43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</row>
    <row r="542" spans="2:43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</row>
    <row r="543" spans="2:43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</row>
    <row r="544" spans="2:43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</row>
    <row r="545" spans="2:43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</row>
    <row r="546" spans="2:43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</row>
    <row r="547" spans="2:43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20"/>
      <c r="AM547" s="23"/>
      <c r="AO547" s="24"/>
      <c r="AP547" s="25"/>
      <c r="AQ547" s="25"/>
    </row>
    <row r="548" spans="2:43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</row>
    <row r="549" spans="2:43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</row>
    <row r="550" spans="2:43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</row>
    <row r="551" spans="2:43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</row>
    <row r="552" spans="2:43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</row>
    <row r="553" spans="2:43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</row>
    <row r="554" spans="2:43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</row>
    <row r="555" spans="2:43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</row>
    <row r="556" spans="2:43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</row>
    <row r="557" spans="2:43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</row>
    <row r="558" spans="2:43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</row>
    <row r="559" spans="2:43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</row>
    <row r="560" spans="2:43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</row>
    <row r="561" spans="2:43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</row>
    <row r="562" spans="2:43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</row>
    <row r="563" spans="2:43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</row>
    <row r="564" spans="2:43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</row>
    <row r="565" spans="2:43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</row>
    <row r="566" spans="2:43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</row>
    <row r="567" spans="2:43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</row>
    <row r="568" spans="2:43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</row>
    <row r="569" spans="2:43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</row>
    <row r="570" spans="2:43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</row>
    <row r="571" spans="2:43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</row>
    <row r="572" spans="2:43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</row>
    <row r="573" spans="2:43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</row>
    <row r="574" spans="2:43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</row>
    <row r="575" spans="2:43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</row>
    <row r="576" spans="2:43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</row>
    <row r="577" spans="2:43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</row>
    <row r="578" spans="2:43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</row>
    <row r="579" spans="2:43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</row>
    <row r="580" spans="2:43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</row>
    <row r="581" spans="2:43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</row>
    <row r="582" spans="2:43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</row>
    <row r="583" spans="2:43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</row>
    <row r="584" spans="2:43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</row>
    <row r="585" spans="2:43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</row>
    <row r="586" spans="2:43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</row>
    <row r="587" spans="2:43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</row>
    <row r="588" spans="2:43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</row>
    <row r="589" spans="2:43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</row>
    <row r="590" spans="2:43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</row>
    <row r="591" spans="2:43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</row>
    <row r="592" spans="2:43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</row>
    <row r="593" spans="2:43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</row>
    <row r="594" spans="2:43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</row>
    <row r="595" spans="2:43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</row>
    <row r="596" spans="2:43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</row>
    <row r="597" spans="2:43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</row>
    <row r="598" spans="2:43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</row>
    <row r="599" spans="2:43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</row>
    <row r="600" spans="2:43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</row>
    <row r="601" spans="2:43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</row>
    <row r="602" spans="2:43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2021-04-29T16:13:53Z</dcterms:modified>
</cp:coreProperties>
</file>