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04052021\SKU\"/>
    </mc:Choice>
  </mc:AlternateContent>
  <xr:revisionPtr revIDLastSave="0" documentId="13_ncr:1_{92A680B8-77D3-4FE7-83CE-1318D9F309CA}" xr6:coauthVersionLast="46" xr6:coauthVersionMax="46" xr10:uidLastSave="{00000000-0000-0000-0000-000000000000}"/>
  <bookViews>
    <workbookView xWindow="-28920" yWindow="-2775" windowWidth="29040" windowHeight="15840" tabRatio="541" activeTab="3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E13" i="1"/>
  <c r="AE16" i="1"/>
  <c r="AE17" i="1"/>
  <c r="AE21" i="1"/>
  <c r="AE29" i="1"/>
  <c r="AE37" i="1"/>
  <c r="AE41" i="1"/>
  <c r="AE45" i="1"/>
  <c r="AE48" i="1"/>
  <c r="AE53" i="1"/>
  <c r="AE61" i="1"/>
  <c r="AE64" i="1"/>
  <c r="AE65" i="1"/>
  <c r="AE69" i="1"/>
  <c r="AE73" i="1"/>
  <c r="AE85" i="1"/>
  <c r="AE93" i="1"/>
  <c r="AE96" i="1"/>
  <c r="AE97" i="1"/>
  <c r="AE109" i="1"/>
  <c r="AE117" i="1"/>
  <c r="AE121" i="1"/>
  <c r="AE125" i="1"/>
  <c r="AE133" i="1"/>
  <c r="AE141" i="1"/>
  <c r="AE144" i="1"/>
  <c r="AE145" i="1"/>
  <c r="AE149" i="1"/>
  <c r="AE157" i="1"/>
  <c r="AE165" i="1"/>
  <c r="AE169" i="1"/>
  <c r="AE173" i="1"/>
  <c r="AE176" i="1"/>
  <c r="AE181" i="1"/>
  <c r="AE189" i="1"/>
  <c r="AE192" i="1"/>
  <c r="AE193" i="1"/>
  <c r="AE197" i="1"/>
  <c r="AE201" i="1"/>
  <c r="AE213" i="1"/>
  <c r="AE221" i="1"/>
  <c r="AE224" i="1"/>
  <c r="AE225" i="1"/>
  <c r="AE237" i="1"/>
  <c r="AE245" i="1"/>
  <c r="AE249" i="1"/>
  <c r="AE253" i="1"/>
  <c r="AE261" i="1"/>
  <c r="AE269" i="1"/>
  <c r="AE272" i="1"/>
  <c r="AE273" i="1"/>
  <c r="AE277" i="1"/>
  <c r="AE285" i="1"/>
  <c r="AE293" i="1"/>
  <c r="AE297" i="1"/>
  <c r="AE301" i="1"/>
  <c r="AE304" i="1"/>
  <c r="AE309" i="1"/>
  <c r="AE317" i="1"/>
  <c r="AE320" i="1"/>
  <c r="AE321" i="1"/>
  <c r="AE325" i="1"/>
  <c r="AE329" i="1"/>
  <c r="AE341" i="1"/>
  <c r="AE349" i="1"/>
  <c r="AE352" i="1"/>
  <c r="AE353" i="1"/>
  <c r="AE365" i="1"/>
  <c r="AE373" i="1"/>
  <c r="AE377" i="1"/>
  <c r="AE381" i="1"/>
  <c r="AE389" i="1"/>
  <c r="AE397" i="1"/>
  <c r="AE400" i="1"/>
  <c r="AE401" i="1"/>
  <c r="AE405" i="1"/>
  <c r="AE413" i="1"/>
  <c r="AE421" i="1"/>
  <c r="AE425" i="1"/>
  <c r="AE429" i="1"/>
  <c r="AE432" i="1"/>
  <c r="AE437" i="1"/>
  <c r="AE445" i="1"/>
  <c r="AE448" i="1"/>
  <c r="AE449" i="1"/>
  <c r="AE453" i="1"/>
  <c r="AE457" i="1"/>
  <c r="AE469" i="1"/>
  <c r="AE477" i="1"/>
  <c r="AE480" i="1"/>
  <c r="AE481" i="1"/>
  <c r="AE501" i="1"/>
  <c r="AE505" i="1"/>
  <c r="AE512" i="1"/>
  <c r="AE513" i="1"/>
  <c r="AE533" i="1"/>
  <c r="AE537" i="1"/>
  <c r="AE544" i="1"/>
  <c r="AE545" i="1"/>
  <c r="AE565" i="1"/>
  <c r="AE569" i="1"/>
  <c r="AE576" i="1"/>
  <c r="AE577" i="1"/>
  <c r="AE597" i="1"/>
  <c r="AE601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D14" i="1"/>
  <c r="AE14" i="1" s="1"/>
  <c r="AD15" i="1"/>
  <c r="AE15" i="1" s="1"/>
  <c r="AD16" i="1"/>
  <c r="AD17" i="1"/>
  <c r="AD18" i="1"/>
  <c r="AE18" i="1" s="1"/>
  <c r="AD19" i="1"/>
  <c r="AE19" i="1" s="1"/>
  <c r="AD20" i="1"/>
  <c r="AE20" i="1" s="1"/>
  <c r="AD21" i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D38" i="1"/>
  <c r="AE38" i="1" s="1"/>
  <c r="AD39" i="1"/>
  <c r="AE39" i="1" s="1"/>
  <c r="AD40" i="1"/>
  <c r="AE40" i="1" s="1"/>
  <c r="AD41" i="1"/>
  <c r="AD42" i="1"/>
  <c r="AE42" i="1" s="1"/>
  <c r="AD43" i="1"/>
  <c r="AE43" i="1" s="1"/>
  <c r="AD44" i="1"/>
  <c r="AE44" i="1" s="1"/>
  <c r="AD45" i="1"/>
  <c r="AD46" i="1"/>
  <c r="AE46" i="1" s="1"/>
  <c r="AD47" i="1"/>
  <c r="AE47" i="1" s="1"/>
  <c r="AD48" i="1"/>
  <c r="AD49" i="1"/>
  <c r="AE49" i="1" s="1"/>
  <c r="AD50" i="1"/>
  <c r="AE50" i="1" s="1"/>
  <c r="AD51" i="1"/>
  <c r="AE51" i="1" s="1"/>
  <c r="AD52" i="1"/>
  <c r="AE52" i="1" s="1"/>
  <c r="AD53" i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D62" i="1"/>
  <c r="AE62" i="1" s="1"/>
  <c r="AD63" i="1"/>
  <c r="AE63" i="1" s="1"/>
  <c r="AD64" i="1"/>
  <c r="AD65" i="1"/>
  <c r="AD66" i="1"/>
  <c r="AE66" i="1" s="1"/>
  <c r="AD67" i="1"/>
  <c r="AE67" i="1" s="1"/>
  <c r="AD68" i="1"/>
  <c r="AE68" i="1" s="1"/>
  <c r="AD69" i="1"/>
  <c r="AD70" i="1"/>
  <c r="AE70" i="1" s="1"/>
  <c r="AD71" i="1"/>
  <c r="AE71" i="1" s="1"/>
  <c r="AD72" i="1"/>
  <c r="AE72" i="1" s="1"/>
  <c r="AD73" i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D94" i="1"/>
  <c r="AE94" i="1" s="1"/>
  <c r="AD95" i="1"/>
  <c r="AE95" i="1" s="1"/>
  <c r="AD96" i="1"/>
  <c r="AD97" i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D118" i="1"/>
  <c r="AE118" i="1" s="1"/>
  <c r="AD119" i="1"/>
  <c r="AE119" i="1" s="1"/>
  <c r="AD120" i="1"/>
  <c r="AE120" i="1" s="1"/>
  <c r="AD121" i="1"/>
  <c r="AD122" i="1"/>
  <c r="AE122" i="1" s="1"/>
  <c r="AD123" i="1"/>
  <c r="AE123" i="1" s="1"/>
  <c r="AD124" i="1"/>
  <c r="AE124" i="1" s="1"/>
  <c r="AD125" i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D142" i="1"/>
  <c r="AE142" i="1" s="1"/>
  <c r="AD143" i="1"/>
  <c r="AE143" i="1" s="1"/>
  <c r="AD144" i="1"/>
  <c r="AD145" i="1"/>
  <c r="AD146" i="1"/>
  <c r="AE146" i="1" s="1"/>
  <c r="AD147" i="1"/>
  <c r="AE147" i="1" s="1"/>
  <c r="AD148" i="1"/>
  <c r="AE148" i="1" s="1"/>
  <c r="AD149" i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D166" i="1"/>
  <c r="AE166" i="1" s="1"/>
  <c r="AD167" i="1"/>
  <c r="AE167" i="1" s="1"/>
  <c r="AD168" i="1"/>
  <c r="AE168" i="1" s="1"/>
  <c r="AD169" i="1"/>
  <c r="AD170" i="1"/>
  <c r="AE170" i="1" s="1"/>
  <c r="AD171" i="1"/>
  <c r="AE171" i="1" s="1"/>
  <c r="AD172" i="1"/>
  <c r="AE172" i="1" s="1"/>
  <c r="AD173" i="1"/>
  <c r="AD174" i="1"/>
  <c r="AE174" i="1" s="1"/>
  <c r="AD175" i="1"/>
  <c r="AE175" i="1" s="1"/>
  <c r="AD176" i="1"/>
  <c r="AD177" i="1"/>
  <c r="AE177" i="1" s="1"/>
  <c r="AD178" i="1"/>
  <c r="AE178" i="1" s="1"/>
  <c r="AD179" i="1"/>
  <c r="AE179" i="1" s="1"/>
  <c r="AD180" i="1"/>
  <c r="AE180" i="1" s="1"/>
  <c r="AD181" i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D190" i="1"/>
  <c r="AE190" i="1" s="1"/>
  <c r="AD191" i="1"/>
  <c r="AE191" i="1" s="1"/>
  <c r="AD192" i="1"/>
  <c r="AD193" i="1"/>
  <c r="AD194" i="1"/>
  <c r="AE194" i="1" s="1"/>
  <c r="AD195" i="1"/>
  <c r="AE195" i="1" s="1"/>
  <c r="AD196" i="1"/>
  <c r="AE196" i="1" s="1"/>
  <c r="AD197" i="1"/>
  <c r="AD198" i="1"/>
  <c r="AE198" i="1" s="1"/>
  <c r="AD199" i="1"/>
  <c r="AE199" i="1" s="1"/>
  <c r="AD200" i="1"/>
  <c r="AE200" i="1" s="1"/>
  <c r="AD201" i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D222" i="1"/>
  <c r="AE222" i="1" s="1"/>
  <c r="AD223" i="1"/>
  <c r="AE223" i="1" s="1"/>
  <c r="AD224" i="1"/>
  <c r="AD225" i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D246" i="1"/>
  <c r="AE246" i="1" s="1"/>
  <c r="AD247" i="1"/>
  <c r="AE247" i="1" s="1"/>
  <c r="AD248" i="1"/>
  <c r="AE248" i="1" s="1"/>
  <c r="AD249" i="1"/>
  <c r="AD250" i="1"/>
  <c r="AE250" i="1" s="1"/>
  <c r="AD251" i="1"/>
  <c r="AE251" i="1" s="1"/>
  <c r="AD252" i="1"/>
  <c r="AE252" i="1" s="1"/>
  <c r="AD253" i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D270" i="1"/>
  <c r="AE270" i="1" s="1"/>
  <c r="AD271" i="1"/>
  <c r="AE271" i="1" s="1"/>
  <c r="AD272" i="1"/>
  <c r="AD273" i="1"/>
  <c r="AD274" i="1"/>
  <c r="AE274" i="1" s="1"/>
  <c r="AD275" i="1"/>
  <c r="AE275" i="1" s="1"/>
  <c r="AD276" i="1"/>
  <c r="AE276" i="1" s="1"/>
  <c r="AD277" i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D294" i="1"/>
  <c r="AE294" i="1" s="1"/>
  <c r="AD295" i="1"/>
  <c r="AE295" i="1" s="1"/>
  <c r="AD296" i="1"/>
  <c r="AE296" i="1" s="1"/>
  <c r="AD297" i="1"/>
  <c r="AD298" i="1"/>
  <c r="AE298" i="1" s="1"/>
  <c r="AD299" i="1"/>
  <c r="AE299" i="1" s="1"/>
  <c r="AD300" i="1"/>
  <c r="AE300" i="1" s="1"/>
  <c r="AD301" i="1"/>
  <c r="AD302" i="1"/>
  <c r="AE302" i="1" s="1"/>
  <c r="AD303" i="1"/>
  <c r="AE303" i="1" s="1"/>
  <c r="AD304" i="1"/>
  <c r="AD305" i="1"/>
  <c r="AE305" i="1" s="1"/>
  <c r="AD306" i="1"/>
  <c r="AE306" i="1" s="1"/>
  <c r="AD307" i="1"/>
  <c r="AE307" i="1" s="1"/>
  <c r="AD308" i="1"/>
  <c r="AE308" i="1" s="1"/>
  <c r="AD309" i="1"/>
  <c r="AD310" i="1"/>
  <c r="AE310" i="1" s="1"/>
  <c r="AD311" i="1"/>
  <c r="AE311" i="1" s="1"/>
  <c r="AD312" i="1"/>
  <c r="AE312" i="1" s="1"/>
  <c r="AD313" i="1"/>
  <c r="AE313" i="1" s="1"/>
  <c r="AD314" i="1"/>
  <c r="AE314" i="1" s="1"/>
  <c r="AD315" i="1"/>
  <c r="AE315" i="1" s="1"/>
  <c r="AD316" i="1"/>
  <c r="AE316" i="1" s="1"/>
  <c r="AD317" i="1"/>
  <c r="AD318" i="1"/>
  <c r="AE318" i="1" s="1"/>
  <c r="AD319" i="1"/>
  <c r="AE319" i="1" s="1"/>
  <c r="AD320" i="1"/>
  <c r="AD321" i="1"/>
  <c r="AD322" i="1"/>
  <c r="AE322" i="1" s="1"/>
  <c r="AD323" i="1"/>
  <c r="AE323" i="1" s="1"/>
  <c r="AD324" i="1"/>
  <c r="AE324" i="1" s="1"/>
  <c r="AD325" i="1"/>
  <c r="AD326" i="1"/>
  <c r="AE326" i="1" s="1"/>
  <c r="AD327" i="1"/>
  <c r="AE327" i="1" s="1"/>
  <c r="AD328" i="1"/>
  <c r="AE328" i="1" s="1"/>
  <c r="AD329" i="1"/>
  <c r="AD330" i="1"/>
  <c r="AE330" i="1" s="1"/>
  <c r="AD331" i="1"/>
  <c r="AE331" i="1" s="1"/>
  <c r="AD332" i="1"/>
  <c r="AE332" i="1" s="1"/>
  <c r="AD333" i="1"/>
  <c r="AE333" i="1" s="1"/>
  <c r="AD334" i="1"/>
  <c r="AE334" i="1" s="1"/>
  <c r="AD335" i="1"/>
  <c r="AE335" i="1" s="1"/>
  <c r="AD336" i="1"/>
  <c r="AE336" i="1" s="1"/>
  <c r="AD337" i="1"/>
  <c r="AE337" i="1" s="1"/>
  <c r="AD338" i="1"/>
  <c r="AE338" i="1" s="1"/>
  <c r="AD339" i="1"/>
  <c r="AE339" i="1" s="1"/>
  <c r="AD340" i="1"/>
  <c r="AE340" i="1" s="1"/>
  <c r="AD341" i="1"/>
  <c r="AD342" i="1"/>
  <c r="AE342" i="1" s="1"/>
  <c r="AD343" i="1"/>
  <c r="AE343" i="1" s="1"/>
  <c r="AD344" i="1"/>
  <c r="AE344" i="1" s="1"/>
  <c r="AD345" i="1"/>
  <c r="AE345" i="1" s="1"/>
  <c r="AD346" i="1"/>
  <c r="AE346" i="1" s="1"/>
  <c r="AD347" i="1"/>
  <c r="AE347" i="1" s="1"/>
  <c r="AD348" i="1"/>
  <c r="AE348" i="1" s="1"/>
  <c r="AD349" i="1"/>
  <c r="AD350" i="1"/>
  <c r="AE350" i="1" s="1"/>
  <c r="AD351" i="1"/>
  <c r="AE351" i="1" s="1"/>
  <c r="AD352" i="1"/>
  <c r="AD353" i="1"/>
  <c r="AD354" i="1"/>
  <c r="AE354" i="1" s="1"/>
  <c r="AD355" i="1"/>
  <c r="AE355" i="1" s="1"/>
  <c r="AD356" i="1"/>
  <c r="AE356" i="1" s="1"/>
  <c r="AD357" i="1"/>
  <c r="AE357" i="1" s="1"/>
  <c r="AD358" i="1"/>
  <c r="AE358" i="1" s="1"/>
  <c r="AD359" i="1"/>
  <c r="AE359" i="1" s="1"/>
  <c r="AD360" i="1"/>
  <c r="AE360" i="1" s="1"/>
  <c r="AD361" i="1"/>
  <c r="AE361" i="1" s="1"/>
  <c r="AD362" i="1"/>
  <c r="AE362" i="1" s="1"/>
  <c r="AD363" i="1"/>
  <c r="AE363" i="1" s="1"/>
  <c r="AD364" i="1"/>
  <c r="AE364" i="1" s="1"/>
  <c r="AD365" i="1"/>
  <c r="AD366" i="1"/>
  <c r="AE366" i="1" s="1"/>
  <c r="AD367" i="1"/>
  <c r="AE367" i="1" s="1"/>
  <c r="AD368" i="1"/>
  <c r="AE368" i="1" s="1"/>
  <c r="AD369" i="1"/>
  <c r="AE369" i="1" s="1"/>
  <c r="AD370" i="1"/>
  <c r="AE370" i="1" s="1"/>
  <c r="AD371" i="1"/>
  <c r="AE371" i="1" s="1"/>
  <c r="AD372" i="1"/>
  <c r="AE372" i="1" s="1"/>
  <c r="AD373" i="1"/>
  <c r="AD374" i="1"/>
  <c r="AE374" i="1" s="1"/>
  <c r="AD375" i="1"/>
  <c r="AE375" i="1" s="1"/>
  <c r="AD376" i="1"/>
  <c r="AE376" i="1" s="1"/>
  <c r="AD377" i="1"/>
  <c r="AD378" i="1"/>
  <c r="AE378" i="1" s="1"/>
  <c r="AD379" i="1"/>
  <c r="AE379" i="1" s="1"/>
  <c r="AD380" i="1"/>
  <c r="AE380" i="1" s="1"/>
  <c r="AD381" i="1"/>
  <c r="AD382" i="1"/>
  <c r="AE382" i="1" s="1"/>
  <c r="AD383" i="1"/>
  <c r="AE383" i="1" s="1"/>
  <c r="AD384" i="1"/>
  <c r="AE384" i="1" s="1"/>
  <c r="AD385" i="1"/>
  <c r="AE385" i="1" s="1"/>
  <c r="AD386" i="1"/>
  <c r="AE386" i="1" s="1"/>
  <c r="AD387" i="1"/>
  <c r="AE387" i="1" s="1"/>
  <c r="AD388" i="1"/>
  <c r="AE388" i="1" s="1"/>
  <c r="AD389" i="1"/>
  <c r="AD390" i="1"/>
  <c r="AE390" i="1" s="1"/>
  <c r="AD391" i="1"/>
  <c r="AE391" i="1" s="1"/>
  <c r="AD392" i="1"/>
  <c r="AE392" i="1" s="1"/>
  <c r="AD393" i="1"/>
  <c r="AE393" i="1" s="1"/>
  <c r="AD394" i="1"/>
  <c r="AE394" i="1" s="1"/>
  <c r="AD395" i="1"/>
  <c r="AE395" i="1" s="1"/>
  <c r="AD396" i="1"/>
  <c r="AE396" i="1" s="1"/>
  <c r="AD397" i="1"/>
  <c r="AD398" i="1"/>
  <c r="AE398" i="1" s="1"/>
  <c r="AD399" i="1"/>
  <c r="AE399" i="1" s="1"/>
  <c r="AD400" i="1"/>
  <c r="AD401" i="1"/>
  <c r="AD402" i="1"/>
  <c r="AE402" i="1" s="1"/>
  <c r="AD403" i="1"/>
  <c r="AE403" i="1" s="1"/>
  <c r="AD404" i="1"/>
  <c r="AE404" i="1" s="1"/>
  <c r="AD405" i="1"/>
  <c r="AD406" i="1"/>
  <c r="AE406" i="1" s="1"/>
  <c r="AD407" i="1"/>
  <c r="AE407" i="1" s="1"/>
  <c r="AD408" i="1"/>
  <c r="AE408" i="1" s="1"/>
  <c r="AD409" i="1"/>
  <c r="AE409" i="1" s="1"/>
  <c r="AD410" i="1"/>
  <c r="AE410" i="1" s="1"/>
  <c r="AD411" i="1"/>
  <c r="AE411" i="1" s="1"/>
  <c r="AD412" i="1"/>
  <c r="AE412" i="1" s="1"/>
  <c r="AD413" i="1"/>
  <c r="AD414" i="1"/>
  <c r="AE414" i="1" s="1"/>
  <c r="AD415" i="1"/>
  <c r="AE415" i="1" s="1"/>
  <c r="AD416" i="1"/>
  <c r="AE416" i="1" s="1"/>
  <c r="AD417" i="1"/>
  <c r="AE417" i="1" s="1"/>
  <c r="AD418" i="1"/>
  <c r="AE418" i="1" s="1"/>
  <c r="AD419" i="1"/>
  <c r="AE419" i="1" s="1"/>
  <c r="AD420" i="1"/>
  <c r="AE420" i="1" s="1"/>
  <c r="AD421" i="1"/>
  <c r="AD422" i="1"/>
  <c r="AE422" i="1" s="1"/>
  <c r="AD423" i="1"/>
  <c r="AE423" i="1" s="1"/>
  <c r="AD424" i="1"/>
  <c r="AE424" i="1" s="1"/>
  <c r="AD425" i="1"/>
  <c r="AD426" i="1"/>
  <c r="AE426" i="1" s="1"/>
  <c r="AD427" i="1"/>
  <c r="AE427" i="1" s="1"/>
  <c r="AD428" i="1"/>
  <c r="AE428" i="1" s="1"/>
  <c r="AD429" i="1"/>
  <c r="AD430" i="1"/>
  <c r="AE430" i="1" s="1"/>
  <c r="AD431" i="1"/>
  <c r="AE431" i="1" s="1"/>
  <c r="AD432" i="1"/>
  <c r="AD433" i="1"/>
  <c r="AE433" i="1" s="1"/>
  <c r="AD434" i="1"/>
  <c r="AE434" i="1" s="1"/>
  <c r="AD435" i="1"/>
  <c r="AE435" i="1" s="1"/>
  <c r="AD436" i="1"/>
  <c r="AE436" i="1" s="1"/>
  <c r="AD437" i="1"/>
  <c r="AD438" i="1"/>
  <c r="AE438" i="1" s="1"/>
  <c r="AD439" i="1"/>
  <c r="AE439" i="1" s="1"/>
  <c r="AD440" i="1"/>
  <c r="AE440" i="1" s="1"/>
  <c r="AD441" i="1"/>
  <c r="AE441" i="1" s="1"/>
  <c r="AD442" i="1"/>
  <c r="AE442" i="1" s="1"/>
  <c r="AD443" i="1"/>
  <c r="AE443" i="1" s="1"/>
  <c r="AD444" i="1"/>
  <c r="AE444" i="1" s="1"/>
  <c r="AD445" i="1"/>
  <c r="AD446" i="1"/>
  <c r="AE446" i="1" s="1"/>
  <c r="AD447" i="1"/>
  <c r="AE447" i="1" s="1"/>
  <c r="AD448" i="1"/>
  <c r="AD449" i="1"/>
  <c r="AD450" i="1"/>
  <c r="AE450" i="1" s="1"/>
  <c r="AD451" i="1"/>
  <c r="AE451" i="1" s="1"/>
  <c r="AD452" i="1"/>
  <c r="AE452" i="1" s="1"/>
  <c r="AD453" i="1"/>
  <c r="AD454" i="1"/>
  <c r="AE454" i="1" s="1"/>
  <c r="AD455" i="1"/>
  <c r="AE455" i="1" s="1"/>
  <c r="AD456" i="1"/>
  <c r="AE456" i="1" s="1"/>
  <c r="AD457" i="1"/>
  <c r="AD458" i="1"/>
  <c r="AE458" i="1" s="1"/>
  <c r="AD459" i="1"/>
  <c r="AE459" i="1" s="1"/>
  <c r="AD460" i="1"/>
  <c r="AE460" i="1" s="1"/>
  <c r="AD461" i="1"/>
  <c r="AE461" i="1" s="1"/>
  <c r="AD462" i="1"/>
  <c r="AE462" i="1" s="1"/>
  <c r="AD463" i="1"/>
  <c r="AE463" i="1" s="1"/>
  <c r="AD464" i="1"/>
  <c r="AE464" i="1" s="1"/>
  <c r="AD465" i="1"/>
  <c r="AE465" i="1" s="1"/>
  <c r="AD466" i="1"/>
  <c r="AE466" i="1" s="1"/>
  <c r="AD467" i="1"/>
  <c r="AE467" i="1" s="1"/>
  <c r="AD468" i="1"/>
  <c r="AE468" i="1" s="1"/>
  <c r="AD469" i="1"/>
  <c r="AD470" i="1"/>
  <c r="AE470" i="1" s="1"/>
  <c r="AD471" i="1"/>
  <c r="AE471" i="1" s="1"/>
  <c r="AD472" i="1"/>
  <c r="AE472" i="1" s="1"/>
  <c r="AD473" i="1"/>
  <c r="AE473" i="1" s="1"/>
  <c r="AD474" i="1"/>
  <c r="AE474" i="1" s="1"/>
  <c r="AD475" i="1"/>
  <c r="AE475" i="1" s="1"/>
  <c r="AD476" i="1"/>
  <c r="AE476" i="1" s="1"/>
  <c r="AD477" i="1"/>
  <c r="AD478" i="1"/>
  <c r="AE478" i="1" s="1"/>
  <c r="AD479" i="1"/>
  <c r="AE479" i="1" s="1"/>
  <c r="AD480" i="1"/>
  <c r="AD481" i="1"/>
  <c r="AD482" i="1"/>
  <c r="AE482" i="1" s="1"/>
  <c r="AD483" i="1"/>
  <c r="AE483" i="1" s="1"/>
  <c r="AD484" i="1"/>
  <c r="AE484" i="1" s="1"/>
  <c r="AD485" i="1"/>
  <c r="AE485" i="1" s="1"/>
  <c r="AD486" i="1"/>
  <c r="AE486" i="1" s="1"/>
  <c r="AD487" i="1"/>
  <c r="AE487" i="1" s="1"/>
  <c r="AD488" i="1"/>
  <c r="AE488" i="1" s="1"/>
  <c r="AD489" i="1"/>
  <c r="AE489" i="1" s="1"/>
  <c r="AD490" i="1"/>
  <c r="AE490" i="1" s="1"/>
  <c r="AD491" i="1"/>
  <c r="AE491" i="1" s="1"/>
  <c r="AD492" i="1"/>
  <c r="AE492" i="1" s="1"/>
  <c r="AD493" i="1"/>
  <c r="AE493" i="1" s="1"/>
  <c r="AD494" i="1"/>
  <c r="AE494" i="1" s="1"/>
  <c r="AD495" i="1"/>
  <c r="AE495" i="1" s="1"/>
  <c r="AD496" i="1"/>
  <c r="AE496" i="1" s="1"/>
  <c r="AD497" i="1"/>
  <c r="AE497" i="1" s="1"/>
  <c r="AD498" i="1"/>
  <c r="AE498" i="1" s="1"/>
  <c r="AD499" i="1"/>
  <c r="AE499" i="1" s="1"/>
  <c r="AD500" i="1"/>
  <c r="AE500" i="1" s="1"/>
  <c r="AD501" i="1"/>
  <c r="AD502" i="1"/>
  <c r="AE502" i="1" s="1"/>
  <c r="AD503" i="1"/>
  <c r="AE503" i="1" s="1"/>
  <c r="AD504" i="1"/>
  <c r="AE504" i="1" s="1"/>
  <c r="AD505" i="1"/>
  <c r="AD506" i="1"/>
  <c r="AE506" i="1" s="1"/>
  <c r="AD507" i="1"/>
  <c r="AE507" i="1" s="1"/>
  <c r="AD508" i="1"/>
  <c r="AE508" i="1" s="1"/>
  <c r="AD509" i="1"/>
  <c r="AE509" i="1" s="1"/>
  <c r="AD510" i="1"/>
  <c r="AE510" i="1" s="1"/>
  <c r="AD511" i="1"/>
  <c r="AE511" i="1" s="1"/>
  <c r="AD512" i="1"/>
  <c r="AD513" i="1"/>
  <c r="AD514" i="1"/>
  <c r="AE514" i="1" s="1"/>
  <c r="AD515" i="1"/>
  <c r="AE515" i="1" s="1"/>
  <c r="AD516" i="1"/>
  <c r="AE516" i="1" s="1"/>
  <c r="AD517" i="1"/>
  <c r="AE517" i="1" s="1"/>
  <c r="AD518" i="1"/>
  <c r="AE518" i="1" s="1"/>
  <c r="AD519" i="1"/>
  <c r="AE519" i="1" s="1"/>
  <c r="AD520" i="1"/>
  <c r="AE520" i="1" s="1"/>
  <c r="AD521" i="1"/>
  <c r="AE521" i="1" s="1"/>
  <c r="AD522" i="1"/>
  <c r="AE522" i="1" s="1"/>
  <c r="AD523" i="1"/>
  <c r="AE523" i="1" s="1"/>
  <c r="AD524" i="1"/>
  <c r="AE524" i="1" s="1"/>
  <c r="AD525" i="1"/>
  <c r="AE525" i="1" s="1"/>
  <c r="AD526" i="1"/>
  <c r="AE526" i="1" s="1"/>
  <c r="AD527" i="1"/>
  <c r="AE527" i="1" s="1"/>
  <c r="AD528" i="1"/>
  <c r="AE528" i="1" s="1"/>
  <c r="AD529" i="1"/>
  <c r="AE529" i="1" s="1"/>
  <c r="AD530" i="1"/>
  <c r="AE530" i="1" s="1"/>
  <c r="AD531" i="1"/>
  <c r="AE531" i="1" s="1"/>
  <c r="AD532" i="1"/>
  <c r="AE532" i="1" s="1"/>
  <c r="AD533" i="1"/>
  <c r="AD534" i="1"/>
  <c r="AE534" i="1" s="1"/>
  <c r="AD535" i="1"/>
  <c r="AE535" i="1" s="1"/>
  <c r="AD536" i="1"/>
  <c r="AE536" i="1" s="1"/>
  <c r="AD537" i="1"/>
  <c r="AD538" i="1"/>
  <c r="AE538" i="1" s="1"/>
  <c r="AD539" i="1"/>
  <c r="AE539" i="1" s="1"/>
  <c r="AD540" i="1"/>
  <c r="AE540" i="1" s="1"/>
  <c r="AD541" i="1"/>
  <c r="AE541" i="1" s="1"/>
  <c r="AD542" i="1"/>
  <c r="AE542" i="1" s="1"/>
  <c r="AD543" i="1"/>
  <c r="AE543" i="1" s="1"/>
  <c r="AD544" i="1"/>
  <c r="AD545" i="1"/>
  <c r="AD546" i="1"/>
  <c r="AE546" i="1" s="1"/>
  <c r="AD547" i="1"/>
  <c r="AE547" i="1" s="1"/>
  <c r="AD548" i="1"/>
  <c r="AE548" i="1" s="1"/>
  <c r="AD549" i="1"/>
  <c r="AE549" i="1" s="1"/>
  <c r="AD550" i="1"/>
  <c r="AE550" i="1" s="1"/>
  <c r="AD551" i="1"/>
  <c r="AE551" i="1" s="1"/>
  <c r="AD552" i="1"/>
  <c r="AE552" i="1" s="1"/>
  <c r="AD553" i="1"/>
  <c r="AE553" i="1" s="1"/>
  <c r="AD554" i="1"/>
  <c r="AE554" i="1" s="1"/>
  <c r="AD555" i="1"/>
  <c r="AE555" i="1" s="1"/>
  <c r="AD556" i="1"/>
  <c r="AE556" i="1" s="1"/>
  <c r="AD557" i="1"/>
  <c r="AE557" i="1" s="1"/>
  <c r="AD558" i="1"/>
  <c r="AE558" i="1" s="1"/>
  <c r="AD559" i="1"/>
  <c r="AE559" i="1" s="1"/>
  <c r="AD560" i="1"/>
  <c r="AE560" i="1" s="1"/>
  <c r="AD561" i="1"/>
  <c r="AE561" i="1" s="1"/>
  <c r="AD562" i="1"/>
  <c r="AE562" i="1" s="1"/>
  <c r="AD563" i="1"/>
  <c r="AE563" i="1" s="1"/>
  <c r="AD564" i="1"/>
  <c r="AE564" i="1" s="1"/>
  <c r="AD565" i="1"/>
  <c r="AD566" i="1"/>
  <c r="AE566" i="1" s="1"/>
  <c r="AD567" i="1"/>
  <c r="AE567" i="1" s="1"/>
  <c r="AD568" i="1"/>
  <c r="AE568" i="1" s="1"/>
  <c r="AD569" i="1"/>
  <c r="AD570" i="1"/>
  <c r="AE570" i="1" s="1"/>
  <c r="AD571" i="1"/>
  <c r="AE571" i="1" s="1"/>
  <c r="AD572" i="1"/>
  <c r="AE572" i="1" s="1"/>
  <c r="AD573" i="1"/>
  <c r="AE573" i="1" s="1"/>
  <c r="AD574" i="1"/>
  <c r="AE574" i="1" s="1"/>
  <c r="AD575" i="1"/>
  <c r="AE575" i="1" s="1"/>
  <c r="AD576" i="1"/>
  <c r="AD577" i="1"/>
  <c r="AD578" i="1"/>
  <c r="AE578" i="1" s="1"/>
  <c r="AD579" i="1"/>
  <c r="AE579" i="1" s="1"/>
  <c r="AD580" i="1"/>
  <c r="AE580" i="1" s="1"/>
  <c r="AD581" i="1"/>
  <c r="AE581" i="1" s="1"/>
  <c r="AD582" i="1"/>
  <c r="AE582" i="1" s="1"/>
  <c r="AD583" i="1"/>
  <c r="AE583" i="1" s="1"/>
  <c r="AD584" i="1"/>
  <c r="AE584" i="1" s="1"/>
  <c r="AD585" i="1"/>
  <c r="AE585" i="1" s="1"/>
  <c r="AD586" i="1"/>
  <c r="AE586" i="1" s="1"/>
  <c r="AD587" i="1"/>
  <c r="AE587" i="1" s="1"/>
  <c r="AD588" i="1"/>
  <c r="AE588" i="1" s="1"/>
  <c r="AD589" i="1"/>
  <c r="AE589" i="1" s="1"/>
  <c r="AD590" i="1"/>
  <c r="AE590" i="1" s="1"/>
  <c r="AD591" i="1"/>
  <c r="AE591" i="1" s="1"/>
  <c r="AD592" i="1"/>
  <c r="AE592" i="1" s="1"/>
  <c r="AD593" i="1"/>
  <c r="AE593" i="1" s="1"/>
  <c r="AD594" i="1"/>
  <c r="AE594" i="1" s="1"/>
  <c r="AD595" i="1"/>
  <c r="AE595" i="1" s="1"/>
  <c r="AD596" i="1"/>
  <c r="AE596" i="1" s="1"/>
  <c r="AD597" i="1"/>
  <c r="AD598" i="1"/>
  <c r="AE598" i="1" s="1"/>
  <c r="AD599" i="1"/>
  <c r="AE599" i="1" s="1"/>
  <c r="AD600" i="1"/>
  <c r="AE600" i="1" s="1"/>
  <c r="AD601" i="1"/>
  <c r="AD602" i="1"/>
  <c r="AE602" i="1" s="1"/>
  <c r="AD603" i="1"/>
  <c r="AE603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AK2" i="1" l="1"/>
  <c r="AI2" i="1"/>
  <c r="AH2" i="1"/>
  <c r="AG2" i="1"/>
  <c r="AD2" i="1"/>
  <c r="AE2" i="1" s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<sst xmlns="http://schemas.openxmlformats.org/spreadsheetml/2006/main" count="4731" uniqueCount="102">
  <si>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</si>
  <si>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</si>
  <si>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</si>
  <si>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</si>
  <si>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</si>
  <si>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</si>
  <si>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</si>
  <si>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</si>
  <si>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</si>
  <si>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</si>
  <si>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</si>
  <si>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</si>
  <si>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</si>
  <si>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</si>
  <si>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</si>
  <si>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</si>
  <si>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</si>
  <si>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</si>
  <si>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</si>
  <si>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</si>
  <si>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</si>
  <si>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</si>
  <si>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</si>
  <si>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</si>
  <si>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</si>
  <si>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</si>
  <si>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</si>
  <si>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</si>
  <si>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</si>
  <si>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</si>
  <si>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</si>
  <si>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</si>
  <si>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</si>
  <si>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</si>
  <si>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</si>
  <si>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</si>
  <si>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</si>
  <si>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</si>
  <si>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</si>
  <si>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</si>
  <si>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</si>
  <si>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</si>
  <si>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</si>
  <si>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</si>
  <si>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</si>
  <si>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</si>
  <si>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</si>
  <si>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</si>
  <si>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</si>
  <si>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</si>
  <si>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</si>
  <si>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</si>
  <si>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</si>
  <si>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</si>
  <si>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</si>
  <si>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</si>
  <si>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Mujer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</si>
  <si>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</si>
  <si>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</si>
  <si>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</si>
  <si>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</si>
  <si>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</si>
  <si>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</si>
  <si>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</si>
  <si>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</si>
  <si>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</si>
  <si>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</si>
  <si>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</si>
  <si>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</si>
  <si>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</si>
  <si>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</si>
  <si>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</si>
  <si>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</si>
  <si>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</si>
  <si>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</si>
  <si>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</si>
  <si>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</si>
  <si>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</si>
  <si>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</si>
  <si>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</si>
  <si>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</si>
  <si>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</si>
  <si>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</si>
  <si>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</si>
  <si>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</si>
  <si>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</si>
  <si>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</si>
  <si>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</si>
  <si>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</si>
  <si>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</si>
  <si>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</si>
  <si>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</si>
  <si>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</si>
  <si>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</si>
  <si>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</si>
  <si>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</si>
  <si>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</si>
  <si>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</si>
  <si>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</si>
  <si>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</si>
  <si>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Pants</t>
  </si>
  <si>
    <t>Blusas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</si>
</sst>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1" fillId="4" borderId="5" xfId="0" applyFont="1" applyFill="1" applyBorder="1"/>
    <xf numFmtId="49" fontId="0" fillId="0" borderId="5" xfId="0" applyNumberFormat="1" applyFont="1" applyBorder="1"/>
    <xf numFmtId="49" fontId="0" fillId="5" borderId="5" xfId="0" applyNumberFormat="1" applyFont="1" applyFill="1" applyBorder="1"/>
    <xf numFmtId="49" fontId="0" fillId="5" borderId="3" xfId="0" applyNumberFormat="1" applyFont="1" applyFill="1" applyBorder="1"/>
    <xf numFmtId="49" fontId="0" fillId="0" borderId="3" xfId="0" applyNumberFormat="1" applyFont="1" applyBorder="1"/>
    <xf numFmtId="1" fontId="0" fillId="0" borderId="4" xfId="0" applyNumberFormat="1" applyFont="1" applyBorder="1"/>
    <xf numFmtId="1" fontId="0" fillId="5" borderId="4" xfId="0" applyNumberFormat="1" applyFont="1" applyFill="1" applyBorder="1"/>
    <xf numFmtId="0" fontId="0" fillId="0" borderId="0" xfId="0" applyFill="1" applyBorder="1"/>
    <xf numFmtId="0" fontId="4" fillId="6" borderId="0" xfId="0" applyFont="1" applyFill="1"/>
    <xf numFmtId="49" fontId="4" fillId="6" borderId="0" xfId="0" applyNumberFormat="1" applyFont="1" applyFill="1"/>
    <xf numFmtId="164" fontId="4" fillId="6" borderId="0" xfId="0" applyNumberFormat="1" applyFont="1" applyFill="1"/>
    <xf numFmtId="14" fontId="4" fillId="6" borderId="0" xfId="0" applyNumberFormat="1" applyFont="1" applyFill="1"/>
    <xf numFmtId="1" fontId="4" fillId="6" borderId="0" xfId="0" applyNumberFormat="1" applyFont="1" applyFill="1"/>
    <xf numFmtId="14" fontId="4" fillId="6" borderId="0" xfId="0" applyNumberFormat="1" applyFont="1" applyFill="1" applyBorder="1"/>
    <xf numFmtId="0" fontId="4" fillId="6" borderId="0" xfId="0" applyFont="1" applyFill="1" applyBorder="1"/>
    <xf numFmtId="0" fontId="5" fillId="6" borderId="0" xfId="0" applyFont="1" applyFill="1"/>
    <xf numFmtId="0" fontId="4" fillId="6" borderId="2" xfId="0" applyFont="1" applyFill="1" applyBorder="1"/>
    <xf numFmtId="49" fontId="4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0" fillId="0" borderId="0" xfId="0" applyFont="1"/>
    <xf numFmtId="0" fontId="6" fillId="0" borderId="0" xfId="0" applyFont="1"/>
    <xf numFmtId="49" fontId="0" fillId="0" borderId="6" xfId="0" applyNumberFormat="1" applyFont="1" applyFill="1" applyBorder="1"/>
    <xf numFmtId="1" fontId="0" fillId="0" borderId="7" xfId="0" applyNumberFormat="1" applyFont="1" applyFill="1" applyBorder="1"/>
  </cellXfs>
  <cellStyles count="1"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opLeftCell="AF55" workbookViewId="0">
      <selection activeCell="AL18" sqref="AL18"/>
    </sheetView>
  </sheetViews>
  <sheetFormatPr baseColWidth="10" defaultRowHeight="14.4" x14ac:dyDescent="0.3"/>
  <cols>
    <col min="2" max="2" width="25.44140625" bestFit="1" customWidth="1"/>
    <col min="3" max="3" width="19.6640625" customWidth="1"/>
    <col min="18" max="18" width="21.44140625" bestFit="1" customWidth="1"/>
    <col min="21" max="21" width="27" bestFit="1" customWidth="1"/>
    <col min="24" max="24" width="24.6640625" customWidth="1"/>
    <col min="25" max="25" width="17.5546875" customWidth="1"/>
    <col min="26" max="26" width="31.6640625" bestFit="1" customWidth="1"/>
    <col min="27" max="27" width="28.44140625" customWidth="1"/>
    <col min="35" max="35" width="10.44140625" customWidth="1"/>
    <col min="36" max="36" width="20.44140625" bestFit="1" customWidth="1"/>
    <col min="38" max="38" width="20.33203125" bestFit="1" customWidth="1"/>
    <col min="43" max="43" width="15.6640625" customWidth="1"/>
    <col min="44" max="44" width="18.5546875" customWidth="1"/>
    <col min="49" max="49" width="15.6640625" style="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5" t="s">
        <v>54</v>
      </c>
    </row>
    <row r="2" spans="1:49" s="21" customFormat="1" x14ac:dyDescent="0.3">
      <c r="B2" s="21" t="s">
        <v>50</v>
      </c>
      <c r="C2" s="22" t="s">
        <v>51</v>
      </c>
      <c r="D2" s="22" t="s">
        <v>48</v>
      </c>
      <c r="E2" s="22"/>
      <c r="F2" s="23">
        <v>1</v>
      </c>
      <c r="G2" s="23"/>
      <c r="H2" s="23">
        <v>1</v>
      </c>
      <c r="I2" s="23"/>
      <c r="J2" s="23">
        <v>1</v>
      </c>
      <c r="K2" s="23"/>
      <c r="L2" s="23">
        <v>250</v>
      </c>
      <c r="M2" s="23"/>
      <c r="N2" s="22" t="s">
        <v>49</v>
      </c>
      <c r="O2" s="23">
        <v>1</v>
      </c>
      <c r="P2" s="22" t="s">
        <v>52</v>
      </c>
      <c r="Q2" s="23"/>
      <c r="R2" s="24">
        <v>44197</v>
      </c>
      <c r="S2" s="22"/>
      <c r="T2" s="25"/>
      <c r="U2" s="22" t="s">
        <v>50</v>
      </c>
      <c r="V2" s="22"/>
      <c r="W2" s="22" t="s">
        <v>48</v>
      </c>
      <c r="X2" s="22" t="s">
        <v>53</v>
      </c>
      <c r="Y2" s="22" t="s">
        <v>51</v>
      </c>
      <c r="Z2" s="21" t="str">
        <f t="shared" ref="Z2:Z65" si="0">CONCATENATE(LOWER(SUBSTITUTE(B2," ","-")), LOWER(X2),"-",LOWER(AW2))</f>
        <v>chamarra-qc140651-hombre</v>
      </c>
      <c r="AA2" s="22" t="s">
        <v>58</v>
      </c>
      <c r="AB2" s="26">
        <v>43835</v>
      </c>
      <c r="AC2" s="22" t="s">
        <v>57</v>
      </c>
      <c r="AD2" s="21" t="str">
        <f>CONCATENATE(B2,X2)</f>
        <v>CHAMARRA QC140651</v>
      </c>
      <c r="AE2" s="21" t="str">
        <f>CONCATENATE(LOWER(AD2)," ",'meta tag'!$A$2)</f>
        <v>chamarra qc140651 Moda Joven Y Rebelde Con Diseño Y Variedad. Compra Online La Ropa Para Definir Tu Estilo. Envíos Gratis Por +$699.</v>
      </c>
      <c r="AF2" s="22"/>
      <c r="AG2" s="21" t="str">
        <f t="shared" ref="AG2:AH17" si="1">UPPER("no")</f>
        <v>NO</v>
      </c>
      <c r="AH2" s="21" t="str">
        <f t="shared" si="1"/>
        <v>NO</v>
      </c>
      <c r="AI2" s="21">
        <f>IF(AW2="Hombre",departamentos!$A$2,IF(AW2="Mujer",departamentos!$A$3,IF(AW2="Cubrebocas",departamentos!$A$5,IF(AW2="Outlet",departamentos!$A$4,IF(AW2="Ugly Sweaters",departamentos!$A$6,"")))))</f>
        <v>8</v>
      </c>
      <c r="AK2" s="21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27" t="s">
        <v>81</v>
      </c>
      <c r="AM2" s="28">
        <v>2000000</v>
      </c>
      <c r="AO2" s="23">
        <v>2.0000000000000001E-4</v>
      </c>
      <c r="AP2" s="22" t="s">
        <v>98</v>
      </c>
      <c r="AQ2" s="22" t="s">
        <v>99</v>
      </c>
      <c r="AR2" s="22"/>
      <c r="AS2" s="22"/>
      <c r="AT2" s="22"/>
      <c r="AU2" s="22"/>
      <c r="AV2" s="22"/>
      <c r="AW2" s="29" t="s">
        <v>55</v>
      </c>
    </row>
    <row r="3" spans="1:49" x14ac:dyDescent="0.3">
      <c r="B3" s="20"/>
      <c r="C3" s="2" t="s">
        <v>51</v>
      </c>
      <c r="D3" s="2" t="s">
        <v>48</v>
      </c>
      <c r="F3" s="3">
        <v>1</v>
      </c>
      <c r="H3" s="3">
        <v>1</v>
      </c>
      <c r="J3" s="3">
        <v>1</v>
      </c>
      <c r="L3" s="3">
        <v>250</v>
      </c>
      <c r="N3" s="2" t="s">
        <v>49</v>
      </c>
      <c r="O3" s="3">
        <v>1</v>
      </c>
      <c r="P3" s="20"/>
      <c r="R3" s="4"/>
      <c r="U3" s="20"/>
      <c r="W3" s="30" t="s">
        <v>48</v>
      </c>
      <c r="X3" s="20"/>
      <c r="Y3" s="30" t="s">
        <v>51</v>
      </c>
      <c r="Z3" s="31" t="str">
        <f t="shared" si="0"/>
        <v>-hombre</v>
      </c>
      <c r="AA3" s="20"/>
      <c r="AB3" s="4"/>
      <c r="AC3" s="20"/>
      <c r="AD3" s="31" t="str">
        <f t="shared" ref="AD3:AD66" si="2">CONCATENATE(B3,X3)</f>
        <v/>
      </c>
      <c r="AE3" s="31" t="str">
        <f>CONCATENATE(LOWER(AD3)," ",'meta tag'!$A$2)</f>
        <v xml:space="preserve"> Moda Joven Y Rebelde Con Diseño Y Variedad. Compra Online La Ropa Para Definir Tu Estilo. Envíos Gratis Por +$699.</v>
      </c>
      <c r="AG3" s="31" t="str">
        <f t="shared" si="1"/>
        <v>NO</v>
      </c>
      <c r="AH3" s="31" t="str">
        <f t="shared" si="1"/>
        <v>NO</v>
      </c>
      <c r="AI3" s="31">
        <f>IF(AW3="Hombre",departamentos!$A$2,IF(AW3="Mujer",departamentos!$A$3,IF(AW3="Cubrebocas",departamentos!$A$5,IF(AW3="Outlet",departamentos!$A$4,IF(AW3="Ugly Sweaters",departamentos!$A$6,"")))))</f>
        <v>8</v>
      </c>
      <c r="AK3" s="31">
        <f>IF(AW3="Hombre",VLOOKUP(AL3,categorías!$G$47:$I$60,3,0),IF(AW3="Mujer",VLOOKUP(AL3,categorías!$O$47:$Q$59,3,0),IF(AW3="Outlet",VLOOKUP(AL3,categorías!$S$47:$U$62,3,0),IF(AW3="Cubrebocas",64,IF(AW3="Ugly Sweaters",65,"")))))</f>
        <v>15</v>
      </c>
      <c r="AL3" t="s">
        <v>74</v>
      </c>
      <c r="AM3" s="32">
        <v>2000000</v>
      </c>
      <c r="AO3" s="33">
        <v>2.0000000000000001E-4</v>
      </c>
      <c r="AP3" s="34" t="s">
        <v>98</v>
      </c>
      <c r="AQ3" s="34" t="s">
        <v>99</v>
      </c>
      <c r="AW3" s="36" t="s">
        <v>55</v>
      </c>
    </row>
    <row r="4" spans="1:49" x14ac:dyDescent="0.3">
      <c r="B4" s="20"/>
      <c r="C4" s="2" t="s">
        <v>51</v>
      </c>
      <c r="D4" s="2" t="s">
        <v>48</v>
      </c>
      <c r="F4" s="3">
        <v>1</v>
      </c>
      <c r="H4" s="3">
        <v>1</v>
      </c>
      <c r="J4" s="3">
        <v>1</v>
      </c>
      <c r="L4" s="3">
        <v>250</v>
      </c>
      <c r="N4" s="2" t="s">
        <v>49</v>
      </c>
      <c r="O4" s="3">
        <v>1</v>
      </c>
      <c r="P4" s="20"/>
      <c r="R4" s="4"/>
      <c r="U4" s="20"/>
      <c r="W4" s="30" t="s">
        <v>48</v>
      </c>
      <c r="X4" s="20"/>
      <c r="Y4" s="30" t="s">
        <v>51</v>
      </c>
      <c r="Z4" s="31" t="str">
        <f t="shared" si="0"/>
        <v>-hombre</v>
      </c>
      <c r="AA4" s="20"/>
      <c r="AB4" s="4"/>
      <c r="AC4" s="20"/>
      <c r="AD4" s="31" t="str">
        <f t="shared" si="2"/>
        <v/>
      </c>
      <c r="AE4" s="31" t="str">
        <f>CONCATENATE(LOWER(AD4)," ",'meta tag'!$A$2)</f>
        <v xml:space="preserve"> Moda Joven Y Rebelde Con Diseño Y Variedad. Compra Online La Ropa Para Definir Tu Estilo. Envíos Gratis Por +$699.</v>
      </c>
      <c r="AG4" s="31" t="str">
        <f t="shared" si="1"/>
        <v>NO</v>
      </c>
      <c r="AH4" s="31" t="str">
        <f t="shared" si="1"/>
        <v>NO</v>
      </c>
      <c r="AI4" s="31">
        <f>IF(AW4="Hombre",departamentos!$A$2,IF(AW4="Mujer",departamentos!$A$3,IF(AW4="Cubrebocas",departamentos!$A$5,IF(AW4="Outlet",departamentos!$A$4,IF(AW4="Ugly Sweaters",departamentos!$A$6,"")))))</f>
        <v>8</v>
      </c>
      <c r="AK4" s="31">
        <f>IF(AW4="Hombre",VLOOKUP(AL4,categorías!$G$47:$I$60,3,0),IF(AW4="Mujer",VLOOKUP(AL4,categorías!$O$47:$Q$59,3,0),IF(AW4="Outlet",VLOOKUP(AL4,categorías!$S$47:$U$62,3,0),IF(AW4="Cubrebocas",64,IF(AW4="Ugly Sweaters",65,"")))))</f>
        <v>15</v>
      </c>
      <c r="AL4" t="s">
        <v>74</v>
      </c>
      <c r="AM4" s="32">
        <v>2000000</v>
      </c>
      <c r="AO4" s="33">
        <v>2.0000000000000001E-4</v>
      </c>
      <c r="AP4" s="34" t="s">
        <v>98</v>
      </c>
      <c r="AQ4" s="34" t="s">
        <v>99</v>
      </c>
      <c r="AW4" s="36" t="s">
        <v>55</v>
      </c>
    </row>
    <row r="5" spans="1:49" x14ac:dyDescent="0.3">
      <c r="B5" s="20"/>
      <c r="C5" s="2" t="s">
        <v>51</v>
      </c>
      <c r="D5" s="2" t="s">
        <v>48</v>
      </c>
      <c r="F5" s="3">
        <v>1</v>
      </c>
      <c r="H5" s="3">
        <v>1</v>
      </c>
      <c r="J5" s="3">
        <v>1</v>
      </c>
      <c r="L5" s="3">
        <v>250</v>
      </c>
      <c r="N5" s="2" t="s">
        <v>49</v>
      </c>
      <c r="O5" s="3">
        <v>1</v>
      </c>
      <c r="P5" s="20"/>
      <c r="R5" s="4"/>
      <c r="U5" s="20"/>
      <c r="W5" s="30" t="s">
        <v>48</v>
      </c>
      <c r="X5" s="20"/>
      <c r="Y5" s="30" t="s">
        <v>51</v>
      </c>
      <c r="Z5" s="31" t="str">
        <f t="shared" si="0"/>
        <v>-hombre</v>
      </c>
      <c r="AA5" s="20"/>
      <c r="AB5" s="4"/>
      <c r="AC5" s="20"/>
      <c r="AD5" s="31" t="str">
        <f t="shared" si="2"/>
        <v/>
      </c>
      <c r="AE5" s="31" t="str">
        <f>CONCATENATE(LOWER(AD5)," ",'meta tag'!$A$2)</f>
        <v xml:space="preserve"> Moda Joven Y Rebelde Con Diseño Y Variedad. Compra Online La Ropa Para Definir Tu Estilo. Envíos Gratis Por +$699.</v>
      </c>
      <c r="AG5" s="31" t="str">
        <f t="shared" si="1"/>
        <v>NO</v>
      </c>
      <c r="AH5" s="31" t="str">
        <f t="shared" si="1"/>
        <v>NO</v>
      </c>
      <c r="AI5" s="31">
        <f>IF(AW5="Hombre",departamentos!$A$2,IF(AW5="Mujer",departamentos!$A$3,IF(AW5="Cubrebocas",departamentos!$A$5,IF(AW5="Outlet",departamentos!$A$4,IF(AW5="Ugly Sweaters",departamentos!$A$6,"")))))</f>
        <v>8</v>
      </c>
      <c r="AK5" s="31">
        <f>IF(AW5="Hombre",VLOOKUP(AL5,categorías!$G$47:$I$60,3,0),IF(AW5="Mujer",VLOOKUP(AL5,categorías!$O$47:$Q$59,3,0),IF(AW5="Outlet",VLOOKUP(AL5,categorías!$S$47:$U$62,3,0),IF(AW5="Cubrebocas",64,IF(AW5="Ugly Sweaters",65,"")))))</f>
        <v>15</v>
      </c>
      <c r="AL5" t="s">
        <v>74</v>
      </c>
      <c r="AM5" s="32">
        <v>2000000</v>
      </c>
      <c r="AO5" s="33">
        <v>2.0000000000000001E-4</v>
      </c>
      <c r="AP5" s="34" t="s">
        <v>98</v>
      </c>
      <c r="AQ5" s="34" t="s">
        <v>99</v>
      </c>
      <c r="AW5" s="36" t="s">
        <v>55</v>
      </c>
    </row>
    <row r="6" spans="1:49" x14ac:dyDescent="0.3">
      <c r="B6" s="20"/>
      <c r="C6" s="2" t="s">
        <v>51</v>
      </c>
      <c r="D6" s="2" t="s">
        <v>48</v>
      </c>
      <c r="F6" s="3">
        <v>1</v>
      </c>
      <c r="H6" s="3">
        <v>1</v>
      </c>
      <c r="J6" s="3">
        <v>1</v>
      </c>
      <c r="L6" s="3">
        <v>250</v>
      </c>
      <c r="M6" s="35"/>
      <c r="N6" s="2" t="s">
        <v>49</v>
      </c>
      <c r="O6" s="3">
        <v>1</v>
      </c>
      <c r="P6" s="20"/>
      <c r="R6" s="4"/>
      <c r="U6" s="20"/>
      <c r="W6" s="30" t="s">
        <v>48</v>
      </c>
      <c r="X6" s="20"/>
      <c r="Y6" s="30" t="s">
        <v>51</v>
      </c>
      <c r="Z6" s="31" t="str">
        <f t="shared" si="0"/>
        <v>-hombre</v>
      </c>
      <c r="AA6" s="20"/>
      <c r="AB6" s="4"/>
      <c r="AC6" s="20"/>
      <c r="AD6" s="31" t="str">
        <f t="shared" si="2"/>
        <v/>
      </c>
      <c r="AE6" s="31" t="str">
        <f>CONCATENATE(LOWER(AD6)," ",'meta tag'!$A$2)</f>
        <v xml:space="preserve"> Moda Joven Y Rebelde Con Diseño Y Variedad. Compra Online La Ropa Para Definir Tu Estilo. Envíos Gratis Por +$699.</v>
      </c>
      <c r="AG6" s="31" t="str">
        <f t="shared" si="1"/>
        <v>NO</v>
      </c>
      <c r="AH6" s="31" t="str">
        <f t="shared" si="1"/>
        <v>NO</v>
      </c>
      <c r="AI6" s="31">
        <f>IF(AW6="Hombre",departamentos!$A$2,IF(AW6="Mujer",departamentos!$A$3,IF(AW6="Cubrebocas",departamentos!$A$5,IF(AW6="Outlet",departamentos!$A$4,IF(AW6="Ugly Sweaters",departamentos!$A$6,"")))))</f>
        <v>8</v>
      </c>
      <c r="AK6" s="31">
        <f>IF(AW6="Hombre",VLOOKUP(AL6,categorías!$G$47:$I$60,3,0),IF(AW6="Mujer",VLOOKUP(AL6,categorías!$O$47:$Q$59,3,0),IF(AW6="Outlet",VLOOKUP(AL6,categorías!$S$47:$U$62,3,0),IF(AW6="Cubrebocas",64,IF(AW6="Ugly Sweaters",65,"")))))</f>
        <v>15</v>
      </c>
      <c r="AL6" t="s">
        <v>74</v>
      </c>
      <c r="AM6" s="32">
        <v>2000000</v>
      </c>
      <c r="AO6" s="33">
        <v>2.0000000000000001E-4</v>
      </c>
      <c r="AP6" s="34" t="s">
        <v>98</v>
      </c>
      <c r="AQ6" s="34" t="s">
        <v>99</v>
      </c>
      <c r="AW6" s="36" t="s">
        <v>55</v>
      </c>
    </row>
    <row r="7" spans="1:49" x14ac:dyDescent="0.3">
      <c r="B7" s="20"/>
      <c r="C7" s="2" t="s">
        <v>51</v>
      </c>
      <c r="D7" s="2" t="s">
        <v>48</v>
      </c>
      <c r="F7" s="3">
        <v>1</v>
      </c>
      <c r="H7" s="3">
        <v>1</v>
      </c>
      <c r="J7" s="3">
        <v>1</v>
      </c>
      <c r="L7" s="3">
        <v>250</v>
      </c>
      <c r="N7" s="2" t="s">
        <v>49</v>
      </c>
      <c r="O7" s="3">
        <v>1</v>
      </c>
      <c r="P7" s="20"/>
      <c r="R7" s="4"/>
      <c r="U7" s="20"/>
      <c r="W7" s="30" t="s">
        <v>48</v>
      </c>
      <c r="X7" s="20"/>
      <c r="Y7" s="30" t="s">
        <v>51</v>
      </c>
      <c r="Z7" s="31" t="str">
        <f t="shared" si="0"/>
        <v>-hombre</v>
      </c>
      <c r="AA7" s="20"/>
      <c r="AB7" s="4"/>
      <c r="AC7" s="20"/>
      <c r="AD7" s="31" t="str">
        <f t="shared" si="2"/>
        <v/>
      </c>
      <c r="AE7" s="31" t="str">
        <f>CONCATENATE(LOWER(AD7)," ",'meta tag'!$A$2)</f>
        <v xml:space="preserve"> Moda Joven Y Rebelde Con Diseño Y Variedad. Compra Online La Ropa Para Definir Tu Estilo. Envíos Gratis Por +$699.</v>
      </c>
      <c r="AG7" s="31" t="str">
        <f t="shared" si="1"/>
        <v>NO</v>
      </c>
      <c r="AH7" s="31" t="str">
        <f t="shared" si="1"/>
        <v>NO</v>
      </c>
      <c r="AI7" s="31">
        <f>IF(AW7="Hombre",departamentos!$A$2,IF(AW7="Mujer",departamentos!$A$3,IF(AW7="Cubrebocas",departamentos!$A$5,IF(AW7="Outlet",departamentos!$A$4,IF(AW7="Ugly Sweaters",departamentos!$A$6,"")))))</f>
        <v>8</v>
      </c>
      <c r="AK7" s="31">
        <f>IF(AW7="Hombre",VLOOKUP(AL7,categorías!$G$47:$I$60,3,0),IF(AW7="Mujer",VLOOKUP(AL7,categorías!$O$47:$Q$59,3,0),IF(AW7="Outlet",VLOOKUP(AL7,categorías!$S$47:$U$62,3,0),IF(AW7="Cubrebocas",64,IF(AW7="Ugly Sweaters",65,"")))))</f>
        <v>15</v>
      </c>
      <c r="AL7" t="s">
        <v>74</v>
      </c>
      <c r="AM7" s="32">
        <v>2000000</v>
      </c>
      <c r="AO7" s="33">
        <v>2.0000000000000001E-4</v>
      </c>
      <c r="AP7" s="34" t="s">
        <v>98</v>
      </c>
      <c r="AQ7" s="34" t="s">
        <v>99</v>
      </c>
      <c r="AW7" s="36" t="s">
        <v>55</v>
      </c>
    </row>
    <row r="8" spans="1:49" x14ac:dyDescent="0.3">
      <c r="B8" s="20"/>
      <c r="C8" s="2" t="s">
        <v>51</v>
      </c>
      <c r="D8" s="2" t="s">
        <v>48</v>
      </c>
      <c r="F8" s="3">
        <v>1</v>
      </c>
      <c r="H8" s="3">
        <v>1</v>
      </c>
      <c r="J8" s="3">
        <v>1</v>
      </c>
      <c r="L8" s="3">
        <v>250</v>
      </c>
      <c r="N8" s="2" t="s">
        <v>49</v>
      </c>
      <c r="O8" s="3">
        <v>1</v>
      </c>
      <c r="P8" s="20"/>
      <c r="R8" s="4"/>
      <c r="U8" s="20"/>
      <c r="W8" s="30" t="s">
        <v>48</v>
      </c>
      <c r="X8" s="20"/>
      <c r="Y8" s="30" t="s">
        <v>51</v>
      </c>
      <c r="Z8" s="31" t="str">
        <f t="shared" si="0"/>
        <v>-hombre</v>
      </c>
      <c r="AA8" s="20"/>
      <c r="AB8" s="4"/>
      <c r="AC8" s="20"/>
      <c r="AD8" s="31" t="str">
        <f t="shared" si="2"/>
        <v/>
      </c>
      <c r="AE8" s="31" t="str">
        <f>CONCATENATE(LOWER(AD8)," ",'meta tag'!$A$2)</f>
        <v xml:space="preserve"> Moda Joven Y Rebelde Con Diseño Y Variedad. Compra Online La Ropa Para Definir Tu Estilo. Envíos Gratis Por +$699.</v>
      </c>
      <c r="AG8" s="31" t="str">
        <f t="shared" si="1"/>
        <v>NO</v>
      </c>
      <c r="AH8" s="31" t="str">
        <f t="shared" si="1"/>
        <v>NO</v>
      </c>
      <c r="AI8" s="31">
        <f>IF(AW8="Hombre",departamentos!$A$2,IF(AW8="Mujer",departamentos!$A$3,IF(AW8="Cubrebocas",departamentos!$A$5,IF(AW8="Outlet",departamentos!$A$4,IF(AW8="Ugly Sweaters",departamentos!$A$6,"")))))</f>
        <v>8</v>
      </c>
      <c r="AK8" s="31">
        <f>IF(AW8="Hombre",VLOOKUP(AL8,categorías!$G$47:$I$60,3,0),IF(AW8="Mujer",VLOOKUP(AL8,categorías!$O$47:$Q$59,3,0),IF(AW8="Outlet",VLOOKUP(AL8,categorías!$S$47:$U$62,3,0),IF(AW8="Cubrebocas",64,IF(AW8="Ugly Sweaters",65,"")))))</f>
        <v>15</v>
      </c>
      <c r="AL8" t="s">
        <v>74</v>
      </c>
      <c r="AM8" s="32">
        <v>2000000</v>
      </c>
      <c r="AO8" s="33">
        <v>2.0000000000000001E-4</v>
      </c>
      <c r="AP8" s="34" t="s">
        <v>98</v>
      </c>
      <c r="AQ8" s="34" t="s">
        <v>99</v>
      </c>
      <c r="AW8" s="36" t="s">
        <v>55</v>
      </c>
    </row>
    <row r="9" spans="1:49" x14ac:dyDescent="0.3">
      <c r="B9" s="20"/>
      <c r="C9" s="2" t="s">
        <v>51</v>
      </c>
      <c r="D9" s="2" t="s">
        <v>48</v>
      </c>
      <c r="F9" s="3">
        <v>1</v>
      </c>
      <c r="H9" s="3">
        <v>1</v>
      </c>
      <c r="J9" s="3">
        <v>1</v>
      </c>
      <c r="L9" s="3">
        <v>250</v>
      </c>
      <c r="N9" s="2" t="s">
        <v>49</v>
      </c>
      <c r="O9" s="3">
        <v>1</v>
      </c>
      <c r="P9" s="20"/>
      <c r="R9" s="4"/>
      <c r="U9" s="20"/>
      <c r="W9" s="30" t="s">
        <v>48</v>
      </c>
      <c r="X9" s="20"/>
      <c r="Y9" s="30" t="s">
        <v>51</v>
      </c>
      <c r="Z9" s="31" t="str">
        <f t="shared" si="0"/>
        <v>-hombre</v>
      </c>
      <c r="AA9" s="20"/>
      <c r="AB9" s="4"/>
      <c r="AC9" s="20"/>
      <c r="AD9" s="31" t="str">
        <f t="shared" si="2"/>
        <v/>
      </c>
      <c r="AE9" s="31" t="str">
        <f>CONCATENATE(LOWER(AD9)," ",'meta tag'!$A$2)</f>
        <v xml:space="preserve"> Moda Joven Y Rebelde Con Diseño Y Variedad. Compra Online La Ropa Para Definir Tu Estilo. Envíos Gratis Por +$699.</v>
      </c>
      <c r="AG9" s="31" t="str">
        <f t="shared" si="1"/>
        <v>NO</v>
      </c>
      <c r="AH9" s="31" t="str">
        <f t="shared" si="1"/>
        <v>NO</v>
      </c>
      <c r="AI9" s="31">
        <f>IF(AW9="Hombre",departamentos!$A$2,IF(AW9="Mujer",departamentos!$A$3,IF(AW9="Cubrebocas",departamentos!$A$5,IF(AW9="Outlet",departamentos!$A$4,IF(AW9="Ugly Sweaters",departamentos!$A$6,"")))))</f>
        <v>8</v>
      </c>
      <c r="AK9" s="31">
        <f>IF(AW9="Hombre",VLOOKUP(AL9,categorías!$G$47:$I$60,3,0),IF(AW9="Mujer",VLOOKUP(AL9,categorías!$O$47:$Q$59,3,0),IF(AW9="Outlet",VLOOKUP(AL9,categorías!$S$47:$U$62,3,0),IF(AW9="Cubrebocas",64,IF(AW9="Ugly Sweaters",65,"")))))</f>
        <v>15</v>
      </c>
      <c r="AL9" t="s">
        <v>74</v>
      </c>
      <c r="AM9" s="32">
        <v>2000000</v>
      </c>
      <c r="AO9" s="33">
        <v>2.0000000000000001E-4</v>
      </c>
      <c r="AP9" s="34" t="s">
        <v>98</v>
      </c>
      <c r="AQ9" s="34" t="s">
        <v>99</v>
      </c>
      <c r="AW9" s="36" t="s">
        <v>55</v>
      </c>
    </row>
    <row r="10" spans="1:49" x14ac:dyDescent="0.3">
      <c r="B10" s="20"/>
      <c r="C10" s="2" t="s">
        <v>51</v>
      </c>
      <c r="D10" s="2" t="s">
        <v>48</v>
      </c>
      <c r="F10" s="3">
        <v>1</v>
      </c>
      <c r="H10" s="3">
        <v>1</v>
      </c>
      <c r="J10" s="3">
        <v>1</v>
      </c>
      <c r="L10" s="3">
        <v>250</v>
      </c>
      <c r="N10" s="2" t="s">
        <v>49</v>
      </c>
      <c r="O10" s="3">
        <v>1</v>
      </c>
      <c r="P10" s="20"/>
      <c r="R10" s="4"/>
      <c r="U10" s="20"/>
      <c r="W10" s="30" t="s">
        <v>48</v>
      </c>
      <c r="X10" s="20"/>
      <c r="Y10" s="30" t="s">
        <v>51</v>
      </c>
      <c r="Z10" s="31" t="str">
        <f t="shared" si="0"/>
        <v>-hombre</v>
      </c>
      <c r="AA10" s="20"/>
      <c r="AB10" s="4"/>
      <c r="AC10" s="20"/>
      <c r="AD10" s="31" t="str">
        <f t="shared" si="2"/>
        <v/>
      </c>
      <c r="AE10" s="31" t="str">
        <f>CONCATENATE(LOWER(AD10)," ",'meta tag'!$A$2)</f>
        <v xml:space="preserve"> Moda Joven Y Rebelde Con Diseño Y Variedad. Compra Online La Ropa Para Definir Tu Estilo. Envíos Gratis Por +$699.</v>
      </c>
      <c r="AG10" s="31" t="str">
        <f t="shared" si="1"/>
        <v>NO</v>
      </c>
      <c r="AH10" s="31" t="str">
        <f t="shared" si="1"/>
        <v>NO</v>
      </c>
      <c r="AI10" s="31">
        <f>IF(AW10="Hombre",departamentos!$A$2,IF(AW10="Mujer",departamentos!$A$3,IF(AW10="Cubrebocas",departamentos!$A$5,IF(AW10="Outlet",departamentos!$A$4,IF(AW10="Ugly Sweaters",departamentos!$A$6,"")))))</f>
        <v>8</v>
      </c>
      <c r="AK10" s="31">
        <f>IF(AW10="Hombre",VLOOKUP(AL10,categorías!$G$47:$I$60,3,0),IF(AW10="Mujer",VLOOKUP(AL10,categorías!$O$47:$Q$59,3,0),IF(AW10="Outlet",VLOOKUP(AL10,categorías!$S$47:$U$62,3,0),IF(AW10="Cubrebocas",64,IF(AW10="Ugly Sweaters",65,"")))))</f>
        <v>15</v>
      </c>
      <c r="AL10" t="s">
        <v>74</v>
      </c>
      <c r="AM10" s="32">
        <v>2000000</v>
      </c>
      <c r="AO10" s="33">
        <v>2.0000000000000001E-4</v>
      </c>
      <c r="AP10" s="34" t="s">
        <v>98</v>
      </c>
      <c r="AQ10" s="34" t="s">
        <v>99</v>
      </c>
      <c r="AW10" s="36" t="s">
        <v>55</v>
      </c>
    </row>
    <row r="11" spans="1:49" x14ac:dyDescent="0.3">
      <c r="B11" s="20"/>
      <c r="C11" s="2" t="s">
        <v>51</v>
      </c>
      <c r="D11" s="2" t="s">
        <v>48</v>
      </c>
      <c r="F11" s="3">
        <v>1</v>
      </c>
      <c r="H11" s="3">
        <v>1</v>
      </c>
      <c r="J11" s="3">
        <v>1</v>
      </c>
      <c r="L11" s="3">
        <v>250</v>
      </c>
      <c r="N11" s="2" t="s">
        <v>49</v>
      </c>
      <c r="O11" s="3">
        <v>1</v>
      </c>
      <c r="P11" s="20"/>
      <c r="R11" s="4"/>
      <c r="U11" s="20"/>
      <c r="W11" s="30" t="s">
        <v>48</v>
      </c>
      <c r="X11" s="20"/>
      <c r="Y11" s="30" t="s">
        <v>51</v>
      </c>
      <c r="Z11" s="31" t="str">
        <f t="shared" si="0"/>
        <v>-hombre</v>
      </c>
      <c r="AA11" s="20"/>
      <c r="AB11" s="4"/>
      <c r="AC11" s="20"/>
      <c r="AD11" s="31" t="str">
        <f t="shared" si="2"/>
        <v/>
      </c>
      <c r="AE11" s="31" t="str">
        <f>CONCATENATE(LOWER(AD11)," ",'meta tag'!$A$2)</f>
        <v xml:space="preserve"> Moda Joven Y Rebelde Con Diseño Y Variedad. Compra Online La Ropa Para Definir Tu Estilo. Envíos Gratis Por +$699.</v>
      </c>
      <c r="AG11" s="31" t="str">
        <f t="shared" si="1"/>
        <v>NO</v>
      </c>
      <c r="AH11" s="31" t="str">
        <f t="shared" si="1"/>
        <v>NO</v>
      </c>
      <c r="AI11" s="31">
        <f>IF(AW11="Hombre",departamentos!$A$2,IF(AW11="Mujer",departamentos!$A$3,IF(AW11="Cubrebocas",departamentos!$A$5,IF(AW11="Outlet",departamentos!$A$4,IF(AW11="Ugly Sweaters",departamentos!$A$6,"")))))</f>
        <v>8</v>
      </c>
      <c r="AK11" s="31">
        <f>IF(AW11="Hombre",VLOOKUP(AL11,categorías!$G$47:$I$60,3,0),IF(AW11="Mujer",VLOOKUP(AL11,categorías!$O$47:$Q$59,3,0),IF(AW11="Outlet",VLOOKUP(AL11,categorías!$S$47:$U$62,3,0),IF(AW11="Cubrebocas",64,IF(AW11="Ugly Sweaters",65,"")))))</f>
        <v>61</v>
      </c>
      <c r="AL11" t="s">
        <v>100</v>
      </c>
      <c r="AM11" s="32">
        <v>2000000</v>
      </c>
      <c r="AO11" s="33">
        <v>2.0000000000000001E-4</v>
      </c>
      <c r="AP11" s="34" t="s">
        <v>98</v>
      </c>
      <c r="AQ11" s="34" t="s">
        <v>99</v>
      </c>
      <c r="AW11" s="36" t="s">
        <v>55</v>
      </c>
    </row>
    <row r="12" spans="1:49" x14ac:dyDescent="0.3">
      <c r="B12" s="20"/>
      <c r="C12" s="2" t="s">
        <v>51</v>
      </c>
      <c r="D12" s="2" t="s">
        <v>48</v>
      </c>
      <c r="F12" s="3">
        <v>1</v>
      </c>
      <c r="H12" s="3">
        <v>1</v>
      </c>
      <c r="J12" s="3">
        <v>1</v>
      </c>
      <c r="L12" s="3">
        <v>250</v>
      </c>
      <c r="N12" s="2" t="s">
        <v>49</v>
      </c>
      <c r="O12" s="3">
        <v>1</v>
      </c>
      <c r="P12" s="20"/>
      <c r="R12" s="4"/>
      <c r="U12" s="20"/>
      <c r="W12" s="30" t="s">
        <v>48</v>
      </c>
      <c r="X12" s="20"/>
      <c r="Y12" s="30" t="s">
        <v>51</v>
      </c>
      <c r="Z12" s="31" t="str">
        <f t="shared" si="0"/>
        <v>-hombre</v>
      </c>
      <c r="AA12" s="20"/>
      <c r="AB12" s="4"/>
      <c r="AC12" s="20"/>
      <c r="AD12" s="31" t="str">
        <f t="shared" si="2"/>
        <v/>
      </c>
      <c r="AE12" s="31" t="str">
        <f>CONCATENATE(LOWER(AD12)," ",'meta tag'!$A$2)</f>
        <v xml:space="preserve"> Moda Joven Y Rebelde Con Diseño Y Variedad. Compra Online La Ropa Para Definir Tu Estilo. Envíos Gratis Por +$699.</v>
      </c>
      <c r="AG12" s="31" t="str">
        <f t="shared" si="1"/>
        <v>NO</v>
      </c>
      <c r="AH12" s="31" t="str">
        <f t="shared" si="1"/>
        <v>NO</v>
      </c>
      <c r="AI12" s="31">
        <f>IF(AW12="Hombre",departamentos!$A$2,IF(AW12="Mujer",departamentos!$A$3,IF(AW12="Cubrebocas",departamentos!$A$5,IF(AW12="Outlet",departamentos!$A$4,IF(AW12="Ugly Sweaters",departamentos!$A$6,"")))))</f>
        <v>8</v>
      </c>
      <c r="AK12" s="31">
        <f>IF(AW12="Hombre",VLOOKUP(AL12,categorías!$G$47:$I$60,3,0),IF(AW12="Mujer",VLOOKUP(AL12,categorías!$O$47:$Q$59,3,0),IF(AW12="Outlet",VLOOKUP(AL12,categorías!$S$47:$U$62,3,0),IF(AW12="Cubrebocas",64,IF(AW12="Ugly Sweaters",65,"")))))</f>
        <v>61</v>
      </c>
      <c r="AL12" t="s">
        <v>100</v>
      </c>
      <c r="AM12" s="32">
        <v>2000000</v>
      </c>
      <c r="AO12" s="33">
        <v>2.0000000000000001E-4</v>
      </c>
      <c r="AP12" s="34" t="s">
        <v>98</v>
      </c>
      <c r="AQ12" s="34" t="s">
        <v>99</v>
      </c>
      <c r="AW12" s="36" t="s">
        <v>55</v>
      </c>
    </row>
    <row r="13" spans="1:49" x14ac:dyDescent="0.3">
      <c r="B13" s="20"/>
      <c r="C13" s="2" t="s">
        <v>51</v>
      </c>
      <c r="D13" s="2" t="s">
        <v>48</v>
      </c>
      <c r="F13" s="3">
        <v>1</v>
      </c>
      <c r="H13" s="3">
        <v>1</v>
      </c>
      <c r="J13" s="3">
        <v>1</v>
      </c>
      <c r="L13" s="3">
        <v>250</v>
      </c>
      <c r="N13" s="2" t="s">
        <v>49</v>
      </c>
      <c r="O13" s="3">
        <v>1</v>
      </c>
      <c r="P13" s="20"/>
      <c r="R13" s="4"/>
      <c r="U13" s="20"/>
      <c r="W13" s="30" t="s">
        <v>48</v>
      </c>
      <c r="X13" s="20"/>
      <c r="Y13" s="30" t="s">
        <v>51</v>
      </c>
      <c r="Z13" s="31" t="str">
        <f t="shared" si="0"/>
        <v>-hombre</v>
      </c>
      <c r="AA13" s="20"/>
      <c r="AB13" s="4"/>
      <c r="AC13" s="20"/>
      <c r="AD13" s="31" t="str">
        <f t="shared" si="2"/>
        <v/>
      </c>
      <c r="AE13" s="31" t="str">
        <f>CONCATENATE(LOWER(AD13)," ",'meta tag'!$A$2)</f>
        <v xml:space="preserve"> Moda Joven Y Rebelde Con Diseño Y Variedad. Compra Online La Ropa Para Definir Tu Estilo. Envíos Gratis Por +$699.</v>
      </c>
      <c r="AG13" s="31" t="str">
        <f t="shared" si="1"/>
        <v>NO</v>
      </c>
      <c r="AH13" s="31" t="str">
        <f t="shared" si="1"/>
        <v>NO</v>
      </c>
      <c r="AI13" s="31">
        <f>IF(AW13="Hombre",departamentos!$A$2,IF(AW13="Mujer",departamentos!$A$3,IF(AW13="Cubrebocas",departamentos!$A$5,IF(AW13="Outlet",departamentos!$A$4,IF(AW13="Ugly Sweaters",departamentos!$A$6,"")))))</f>
        <v>8</v>
      </c>
      <c r="AK13" s="31">
        <f>IF(AW13="Hombre",VLOOKUP(AL13,categorías!$G$47:$I$60,3,0),IF(AW13="Mujer",VLOOKUP(AL13,categorías!$O$47:$Q$59,3,0),IF(AW13="Outlet",VLOOKUP(AL13,categorías!$S$47:$U$62,3,0),IF(AW13="Cubrebocas",64,IF(AW13="Ugly Sweaters",65,"")))))</f>
        <v>61</v>
      </c>
      <c r="AL13" t="s">
        <v>100</v>
      </c>
      <c r="AM13" s="32">
        <v>2000000</v>
      </c>
      <c r="AO13" s="33">
        <v>2.0000000000000001E-4</v>
      </c>
      <c r="AP13" s="34" t="s">
        <v>98</v>
      </c>
      <c r="AQ13" s="34" t="s">
        <v>99</v>
      </c>
      <c r="AW13" s="36" t="s">
        <v>55</v>
      </c>
    </row>
    <row r="14" spans="1:49" x14ac:dyDescent="0.3">
      <c r="B14" s="20"/>
      <c r="C14" s="2" t="s">
        <v>51</v>
      </c>
      <c r="D14" s="2" t="s">
        <v>48</v>
      </c>
      <c r="F14" s="3">
        <v>1</v>
      </c>
      <c r="H14" s="3">
        <v>1</v>
      </c>
      <c r="J14" s="3">
        <v>1</v>
      </c>
      <c r="L14" s="3">
        <v>250</v>
      </c>
      <c r="N14" s="2" t="s">
        <v>49</v>
      </c>
      <c r="O14" s="3">
        <v>1</v>
      </c>
      <c r="P14" s="20"/>
      <c r="R14" s="4"/>
      <c r="U14" s="20"/>
      <c r="W14" s="30" t="s">
        <v>48</v>
      </c>
      <c r="X14" s="20"/>
      <c r="Y14" s="30" t="s">
        <v>51</v>
      </c>
      <c r="Z14" s="31" t="str">
        <f t="shared" si="0"/>
        <v>-hombre</v>
      </c>
      <c r="AA14" s="20"/>
      <c r="AB14" s="4"/>
      <c r="AC14" s="20"/>
      <c r="AD14" s="31" t="str">
        <f t="shared" si="2"/>
        <v/>
      </c>
      <c r="AE14" s="31" t="str">
        <f>CONCATENATE(LOWER(AD14)," ",'meta tag'!$A$2)</f>
        <v xml:space="preserve"> Moda Joven Y Rebelde Con Diseño Y Variedad. Compra Online La Ropa Para Definir Tu Estilo. Envíos Gratis Por +$699.</v>
      </c>
      <c r="AG14" s="31" t="str">
        <f t="shared" si="1"/>
        <v>NO</v>
      </c>
      <c r="AH14" s="31" t="str">
        <f t="shared" si="1"/>
        <v>NO</v>
      </c>
      <c r="AI14" s="31">
        <f>IF(AW14="Hombre",departamentos!$A$2,IF(AW14="Mujer",departamentos!$A$3,IF(AW14="Cubrebocas",departamentos!$A$5,IF(AW14="Outlet",departamentos!$A$4,IF(AW14="Ugly Sweaters",departamentos!$A$6,"")))))</f>
        <v>8</v>
      </c>
      <c r="AK14" s="31">
        <f>IF(AW14="Hombre",VLOOKUP(AL14,categorías!$G$47:$I$60,3,0),IF(AW14="Mujer",VLOOKUP(AL14,categorías!$O$47:$Q$59,3,0),IF(AW14="Outlet",VLOOKUP(AL14,categorías!$S$47:$U$62,3,0),IF(AW14="Cubrebocas",64,IF(AW14="Ugly Sweaters",65,"")))))</f>
        <v>61</v>
      </c>
      <c r="AL14" t="s">
        <v>100</v>
      </c>
      <c r="AM14" s="32">
        <v>2000000</v>
      </c>
      <c r="AO14" s="33">
        <v>2.0000000000000001E-4</v>
      </c>
      <c r="AP14" s="34" t="s">
        <v>98</v>
      </c>
      <c r="AQ14" s="34" t="s">
        <v>99</v>
      </c>
      <c r="AW14" s="36" t="s">
        <v>55</v>
      </c>
    </row>
    <row r="15" spans="1:49" x14ac:dyDescent="0.3">
      <c r="B15" s="20"/>
      <c r="C15" s="2" t="s">
        <v>51</v>
      </c>
      <c r="D15" s="2" t="s">
        <v>48</v>
      </c>
      <c r="F15" s="3">
        <v>1</v>
      </c>
      <c r="H15" s="3">
        <v>1</v>
      </c>
      <c r="J15" s="3">
        <v>1</v>
      </c>
      <c r="L15" s="3">
        <v>250</v>
      </c>
      <c r="N15" s="2" t="s">
        <v>49</v>
      </c>
      <c r="O15" s="3">
        <v>1</v>
      </c>
      <c r="P15" s="20"/>
      <c r="R15" s="4"/>
      <c r="U15" s="20"/>
      <c r="W15" s="30" t="s">
        <v>48</v>
      </c>
      <c r="X15" s="20"/>
      <c r="Y15" s="30" t="s">
        <v>51</v>
      </c>
      <c r="Z15" s="31" t="str">
        <f t="shared" si="0"/>
        <v>-hombre</v>
      </c>
      <c r="AA15" s="20"/>
      <c r="AB15" s="4"/>
      <c r="AC15" s="20"/>
      <c r="AD15" s="31" t="str">
        <f t="shared" si="2"/>
        <v/>
      </c>
      <c r="AE15" s="31" t="str">
        <f>CONCATENATE(LOWER(AD15)," ",'meta tag'!$A$2)</f>
        <v xml:space="preserve"> Moda Joven Y Rebelde Con Diseño Y Variedad. Compra Online La Ropa Para Definir Tu Estilo. Envíos Gratis Por +$699.</v>
      </c>
      <c r="AG15" s="31" t="str">
        <f t="shared" si="1"/>
        <v>NO</v>
      </c>
      <c r="AH15" s="31" t="str">
        <f t="shared" si="1"/>
        <v>NO</v>
      </c>
      <c r="AI15" s="31">
        <f>IF(AW15="Hombre",departamentos!$A$2,IF(AW15="Mujer",departamentos!$A$3,IF(AW15="Cubrebocas",departamentos!$A$5,IF(AW15="Outlet",departamentos!$A$4,IF(AW15="Ugly Sweaters",departamentos!$A$6,"")))))</f>
        <v>8</v>
      </c>
      <c r="AK15" s="31">
        <f>IF(AW15="Hombre",VLOOKUP(AL15,categorías!$G$47:$I$60,3,0),IF(AW15="Mujer",VLOOKUP(AL15,categorías!$O$47:$Q$59,3,0),IF(AW15="Outlet",VLOOKUP(AL15,categorías!$S$47:$U$62,3,0),IF(AW15="Cubrebocas",64,IF(AW15="Ugly Sweaters",65,"")))))</f>
        <v>6</v>
      </c>
      <c r="AL15" t="s">
        <v>69</v>
      </c>
      <c r="AM15" s="32">
        <v>2000000</v>
      </c>
      <c r="AO15" s="33">
        <v>2.0000000000000001E-4</v>
      </c>
      <c r="AP15" s="34" t="s">
        <v>98</v>
      </c>
      <c r="AQ15" s="34" t="s">
        <v>99</v>
      </c>
      <c r="AW15" s="36" t="s">
        <v>55</v>
      </c>
    </row>
    <row r="16" spans="1:49" x14ac:dyDescent="0.3">
      <c r="B16" s="20"/>
      <c r="C16" s="2" t="s">
        <v>51</v>
      </c>
      <c r="D16" s="2" t="s">
        <v>48</v>
      </c>
      <c r="F16" s="3">
        <v>1</v>
      </c>
      <c r="H16" s="3">
        <v>1</v>
      </c>
      <c r="J16" s="3">
        <v>1</v>
      </c>
      <c r="L16" s="3">
        <v>250</v>
      </c>
      <c r="N16" s="2" t="s">
        <v>49</v>
      </c>
      <c r="O16" s="3">
        <v>1</v>
      </c>
      <c r="P16" s="20"/>
      <c r="R16" s="4"/>
      <c r="U16" s="20"/>
      <c r="W16" s="30" t="s">
        <v>48</v>
      </c>
      <c r="X16" s="20"/>
      <c r="Y16" s="30" t="s">
        <v>51</v>
      </c>
      <c r="Z16" s="31" t="str">
        <f t="shared" si="0"/>
        <v>-hombre</v>
      </c>
      <c r="AA16" s="20"/>
      <c r="AB16" s="4"/>
      <c r="AC16" s="20"/>
      <c r="AD16" s="31" t="str">
        <f t="shared" si="2"/>
        <v/>
      </c>
      <c r="AE16" s="31" t="str">
        <f>CONCATENATE(LOWER(AD16)," ",'meta tag'!$A$2)</f>
        <v xml:space="preserve"> Moda Joven Y Rebelde Con Diseño Y Variedad. Compra Online La Ropa Para Definir Tu Estilo. Envíos Gratis Por +$699.</v>
      </c>
      <c r="AG16" s="31" t="str">
        <f t="shared" si="1"/>
        <v>NO</v>
      </c>
      <c r="AH16" s="31" t="str">
        <f t="shared" si="1"/>
        <v>NO</v>
      </c>
      <c r="AI16" s="31">
        <f>IF(AW16="Hombre",departamentos!$A$2,IF(AW16="Mujer",departamentos!$A$3,IF(AW16="Cubrebocas",departamentos!$A$5,IF(AW16="Outlet",departamentos!$A$4,IF(AW16="Ugly Sweaters",departamentos!$A$6,"")))))</f>
        <v>8</v>
      </c>
      <c r="AK16" s="31">
        <f>IF(AW16="Hombre",VLOOKUP(AL16,categorías!$G$47:$I$60,3,0),IF(AW16="Mujer",VLOOKUP(AL16,categorías!$O$47:$Q$59,3,0),IF(AW16="Outlet",VLOOKUP(AL16,categorías!$S$47:$U$62,3,0),IF(AW16="Cubrebocas",64,IF(AW16="Ugly Sweaters",65,"")))))</f>
        <v>6</v>
      </c>
      <c r="AL16" t="s">
        <v>69</v>
      </c>
      <c r="AM16" s="32">
        <v>2000000</v>
      </c>
      <c r="AO16" s="33">
        <v>2.0000000000000001E-4</v>
      </c>
      <c r="AP16" s="34" t="s">
        <v>98</v>
      </c>
      <c r="AQ16" s="34" t="s">
        <v>99</v>
      </c>
      <c r="AW16" s="36" t="s">
        <v>55</v>
      </c>
    </row>
    <row r="17" spans="2:49" x14ac:dyDescent="0.3">
      <c r="B17" s="20"/>
      <c r="C17" s="2" t="s">
        <v>51</v>
      </c>
      <c r="D17" s="2" t="s">
        <v>48</v>
      </c>
      <c r="F17" s="3">
        <v>1</v>
      </c>
      <c r="H17" s="3">
        <v>1</v>
      </c>
      <c r="J17" s="3">
        <v>1</v>
      </c>
      <c r="L17" s="3">
        <v>250</v>
      </c>
      <c r="N17" s="2" t="s">
        <v>49</v>
      </c>
      <c r="O17" s="3">
        <v>1</v>
      </c>
      <c r="P17" s="20"/>
      <c r="R17" s="4"/>
      <c r="U17" s="20"/>
      <c r="W17" s="30" t="s">
        <v>48</v>
      </c>
      <c r="X17" s="20"/>
      <c r="Y17" s="30" t="s">
        <v>51</v>
      </c>
      <c r="Z17" s="31" t="str">
        <f t="shared" si="0"/>
        <v>-hombre</v>
      </c>
      <c r="AA17" s="20"/>
      <c r="AB17" s="4"/>
      <c r="AC17" s="20"/>
      <c r="AD17" s="31" t="str">
        <f t="shared" si="2"/>
        <v/>
      </c>
      <c r="AE17" s="31" t="str">
        <f>CONCATENATE(LOWER(AD17)," ",'meta tag'!$A$2)</f>
        <v xml:space="preserve"> Moda Joven Y Rebelde Con Diseño Y Variedad. Compra Online La Ropa Para Definir Tu Estilo. Envíos Gratis Por +$699.</v>
      </c>
      <c r="AG17" s="31" t="str">
        <f t="shared" si="1"/>
        <v>NO</v>
      </c>
      <c r="AH17" s="31" t="str">
        <f t="shared" si="1"/>
        <v>NO</v>
      </c>
      <c r="AI17" s="31">
        <f>IF(AW17="Hombre",departamentos!$A$2,IF(AW17="Mujer",departamentos!$A$3,IF(AW17="Cubrebocas",departamentos!$A$5,IF(AW17="Outlet",departamentos!$A$4,IF(AW17="Ugly Sweaters",departamentos!$A$6,"")))))</f>
        <v>8</v>
      </c>
      <c r="AK17" s="31">
        <f>IF(AW17="Hombre",VLOOKUP(AL17,categorías!$G$47:$I$60,3,0),IF(AW17="Mujer",VLOOKUP(AL17,categorías!$O$47:$Q$59,3,0),IF(AW17="Outlet",VLOOKUP(AL17,categorías!$S$47:$U$62,3,0),IF(AW17="Cubrebocas",64,IF(AW17="Ugly Sweaters",65,"")))))</f>
        <v>6</v>
      </c>
      <c r="AL17" t="s">
        <v>69</v>
      </c>
      <c r="AM17" s="32">
        <v>2000000</v>
      </c>
      <c r="AO17" s="33">
        <v>2.0000000000000001E-4</v>
      </c>
      <c r="AP17" s="34" t="s">
        <v>98</v>
      </c>
      <c r="AQ17" s="34" t="s">
        <v>99</v>
      </c>
      <c r="AW17" s="36" t="s">
        <v>55</v>
      </c>
    </row>
    <row r="18" spans="2:49" x14ac:dyDescent="0.3">
      <c r="B18" s="20"/>
      <c r="C18" s="2" t="s">
        <v>51</v>
      </c>
      <c r="D18" s="2" t="s">
        <v>48</v>
      </c>
      <c r="F18" s="3">
        <v>1</v>
      </c>
      <c r="H18" s="3">
        <v>1</v>
      </c>
      <c r="J18" s="3">
        <v>1</v>
      </c>
      <c r="L18" s="3">
        <v>250</v>
      </c>
      <c r="N18" s="2" t="s">
        <v>49</v>
      </c>
      <c r="O18" s="3">
        <v>1</v>
      </c>
      <c r="P18" s="20"/>
      <c r="R18" s="4"/>
      <c r="U18" s="20"/>
      <c r="W18" s="30" t="s">
        <v>48</v>
      </c>
      <c r="X18" s="20"/>
      <c r="Y18" s="30" t="s">
        <v>51</v>
      </c>
      <c r="Z18" s="31" t="str">
        <f t="shared" si="0"/>
        <v>-hombre</v>
      </c>
      <c r="AA18" s="20"/>
      <c r="AB18" s="4"/>
      <c r="AC18" s="20"/>
      <c r="AD18" s="31" t="str">
        <f t="shared" si="2"/>
        <v/>
      </c>
      <c r="AE18" s="31" t="str">
        <f>CONCATENATE(LOWER(AD18)," ",'meta tag'!$A$2)</f>
        <v xml:space="preserve"> Moda Joven Y Rebelde Con Diseño Y Variedad. Compra Online La Ropa Para Definir Tu Estilo. Envíos Gratis Por +$699.</v>
      </c>
      <c r="AG18" s="31" t="str">
        <f t="shared" ref="AG18:AH81" si="3">UPPER("no")</f>
        <v>NO</v>
      </c>
      <c r="AH18" s="31" t="str">
        <f t="shared" si="3"/>
        <v>NO</v>
      </c>
      <c r="AI18" s="31">
        <f>IF(AW18="Hombre",departamentos!$A$2,IF(AW18="Mujer",departamentos!$A$3,IF(AW18="Cubrebocas",departamentos!$A$5,IF(AW18="Outlet",departamentos!$A$4,IF(AW18="Ugly Sweaters",departamentos!$A$6,"")))))</f>
        <v>8</v>
      </c>
      <c r="AK18" s="31">
        <f>IF(AW18="Hombre",VLOOKUP(AL18,categorías!$G$47:$I$60,3,0),IF(AW18="Mujer",VLOOKUP(AL18,categorías!$O$47:$Q$59,3,0),IF(AW18="Outlet",VLOOKUP(AL18,categorías!$S$47:$U$62,3,0),IF(AW18="Cubrebocas",64,IF(AW18="Ugly Sweaters",65,"")))))</f>
        <v>6</v>
      </c>
      <c r="AL18" t="s">
        <v>69</v>
      </c>
      <c r="AM18" s="32">
        <v>2000000</v>
      </c>
      <c r="AO18" s="33">
        <v>2.0000000000000001E-4</v>
      </c>
      <c r="AP18" s="34" t="s">
        <v>98</v>
      </c>
      <c r="AQ18" s="34" t="s">
        <v>99</v>
      </c>
      <c r="AW18" s="36" t="s">
        <v>55</v>
      </c>
    </row>
    <row r="19" spans="2:49" x14ac:dyDescent="0.3">
      <c r="B19" s="20"/>
      <c r="C19" s="2" t="s">
        <v>51</v>
      </c>
      <c r="D19" s="2" t="s">
        <v>48</v>
      </c>
      <c r="F19" s="3">
        <v>1</v>
      </c>
      <c r="H19" s="3">
        <v>1</v>
      </c>
      <c r="J19" s="3">
        <v>1</v>
      </c>
      <c r="L19" s="3">
        <v>250</v>
      </c>
      <c r="N19" s="2" t="s">
        <v>49</v>
      </c>
      <c r="O19" s="3">
        <v>1</v>
      </c>
      <c r="P19" s="20"/>
      <c r="R19" s="4"/>
      <c r="U19" s="20"/>
      <c r="W19" s="30" t="s">
        <v>48</v>
      </c>
      <c r="X19" s="20"/>
      <c r="Y19" s="30" t="s">
        <v>51</v>
      </c>
      <c r="Z19" s="31" t="str">
        <f t="shared" si="0"/>
        <v>-hombre</v>
      </c>
      <c r="AA19" s="20"/>
      <c r="AB19" s="4"/>
      <c r="AC19" s="20"/>
      <c r="AD19" s="31" t="str">
        <f t="shared" si="2"/>
        <v/>
      </c>
      <c r="AE19" s="31" t="str">
        <f>CONCATENATE(LOWER(AD19)," ",'meta tag'!$A$2)</f>
        <v xml:space="preserve"> Moda Joven Y Rebelde Con Diseño Y Variedad. Compra Online La Ropa Para Definir Tu Estilo. Envíos Gratis Por +$699.</v>
      </c>
      <c r="AG19" s="31" t="str">
        <f t="shared" si="3"/>
        <v>NO</v>
      </c>
      <c r="AH19" s="31" t="str">
        <f t="shared" si="3"/>
        <v>NO</v>
      </c>
      <c r="AI19" s="31">
        <f>IF(AW19="Hombre",departamentos!$A$2,IF(AW19="Mujer",departamentos!$A$3,IF(AW19="Cubrebocas",departamentos!$A$5,IF(AW19="Outlet",departamentos!$A$4,IF(AW19="Ugly Sweaters",departamentos!$A$6,"")))))</f>
        <v>8</v>
      </c>
      <c r="AK19" s="31">
        <f>IF(AW19="Hombre",VLOOKUP(AL19,categorías!$G$47:$I$60,3,0),IF(AW19="Mujer",VLOOKUP(AL19,categorías!$O$47:$Q$59,3,0),IF(AW19="Outlet",VLOOKUP(AL19,categorías!$S$47:$U$62,3,0),IF(AW19="Cubrebocas",64,IF(AW19="Ugly Sweaters",65,"")))))</f>
        <v>6</v>
      </c>
      <c r="AL19" t="s">
        <v>69</v>
      </c>
      <c r="AM19" s="32">
        <v>2000000</v>
      </c>
      <c r="AO19" s="33">
        <v>2.0000000000000001E-4</v>
      </c>
      <c r="AP19" s="34" t="s">
        <v>98</v>
      </c>
      <c r="AQ19" s="34" t="s">
        <v>99</v>
      </c>
      <c r="AW19" s="36" t="s">
        <v>55</v>
      </c>
    </row>
    <row r="20" spans="2:49" x14ac:dyDescent="0.3">
      <c r="B20" s="20"/>
      <c r="C20" s="2" t="s">
        <v>51</v>
      </c>
      <c r="D20" s="2" t="s">
        <v>48</v>
      </c>
      <c r="F20" s="3">
        <v>1</v>
      </c>
      <c r="H20" s="3">
        <v>1</v>
      </c>
      <c r="J20" s="3">
        <v>1</v>
      </c>
      <c r="L20" s="3">
        <v>250</v>
      </c>
      <c r="N20" s="2" t="s">
        <v>49</v>
      </c>
      <c r="O20" s="3">
        <v>1</v>
      </c>
      <c r="P20" s="20"/>
      <c r="R20" s="4"/>
      <c r="U20" s="20"/>
      <c r="W20" s="30" t="s">
        <v>48</v>
      </c>
      <c r="X20" s="20"/>
      <c r="Y20" s="30" t="s">
        <v>51</v>
      </c>
      <c r="Z20" s="31" t="str">
        <f t="shared" si="0"/>
        <v>-hombre</v>
      </c>
      <c r="AA20" s="20"/>
      <c r="AB20" s="4"/>
      <c r="AC20" s="20"/>
      <c r="AD20" s="31" t="str">
        <f t="shared" si="2"/>
        <v/>
      </c>
      <c r="AE20" s="31" t="str">
        <f>CONCATENATE(LOWER(AD20)," ",'meta tag'!$A$2)</f>
        <v xml:space="preserve"> Moda Joven Y Rebelde Con Diseño Y Variedad. Compra Online La Ropa Para Definir Tu Estilo. Envíos Gratis Por +$699.</v>
      </c>
      <c r="AG20" s="31" t="str">
        <f t="shared" si="3"/>
        <v>NO</v>
      </c>
      <c r="AH20" s="31" t="str">
        <f t="shared" si="3"/>
        <v>NO</v>
      </c>
      <c r="AI20" s="31">
        <f>IF(AW20="Hombre",departamentos!$A$2,IF(AW20="Mujer",departamentos!$A$3,IF(AW20="Cubrebocas",departamentos!$A$5,IF(AW20="Outlet",departamentos!$A$4,IF(AW20="Ugly Sweaters",departamentos!$A$6,"")))))</f>
        <v>8</v>
      </c>
      <c r="AK20" s="31">
        <f>IF(AW20="Hombre",VLOOKUP(AL20,categorías!$G$47:$I$60,3,0),IF(AW20="Mujer",VLOOKUP(AL20,categorías!$O$47:$Q$59,3,0),IF(AW20="Outlet",VLOOKUP(AL20,categorías!$S$47:$U$62,3,0),IF(AW20="Cubrebocas",64,IF(AW20="Ugly Sweaters",65,"")))))</f>
        <v>6</v>
      </c>
      <c r="AL20" t="s">
        <v>69</v>
      </c>
      <c r="AM20" s="32">
        <v>2000000</v>
      </c>
      <c r="AO20" s="33">
        <v>2.0000000000000001E-4</v>
      </c>
      <c r="AP20" s="34" t="s">
        <v>98</v>
      </c>
      <c r="AQ20" s="34" t="s">
        <v>99</v>
      </c>
      <c r="AW20" s="36" t="s">
        <v>55</v>
      </c>
    </row>
    <row r="21" spans="2:49" x14ac:dyDescent="0.3">
      <c r="B21" s="20"/>
      <c r="C21" s="2" t="s">
        <v>51</v>
      </c>
      <c r="D21" s="2" t="s">
        <v>48</v>
      </c>
      <c r="F21" s="3">
        <v>1</v>
      </c>
      <c r="H21" s="3">
        <v>1</v>
      </c>
      <c r="J21" s="3">
        <v>1</v>
      </c>
      <c r="L21" s="3">
        <v>250</v>
      </c>
      <c r="N21" s="2" t="s">
        <v>49</v>
      </c>
      <c r="O21" s="3">
        <v>1</v>
      </c>
      <c r="P21" s="20"/>
      <c r="R21" s="4"/>
      <c r="U21" s="20"/>
      <c r="W21" s="30" t="s">
        <v>48</v>
      </c>
      <c r="X21" s="20"/>
      <c r="Y21" s="30" t="s">
        <v>51</v>
      </c>
      <c r="Z21" s="31" t="str">
        <f t="shared" si="0"/>
        <v>-hombre</v>
      </c>
      <c r="AA21" s="20"/>
      <c r="AB21" s="4"/>
      <c r="AC21" s="20"/>
      <c r="AD21" s="31" t="str">
        <f t="shared" si="2"/>
        <v/>
      </c>
      <c r="AE21" s="31" t="str">
        <f>CONCATENATE(LOWER(AD21)," ",'meta tag'!$A$2)</f>
        <v xml:space="preserve"> Moda Joven Y Rebelde Con Diseño Y Variedad. Compra Online La Ropa Para Definir Tu Estilo. Envíos Gratis Por +$699.</v>
      </c>
      <c r="AG21" s="31" t="str">
        <f t="shared" si="3"/>
        <v>NO</v>
      </c>
      <c r="AH21" s="31" t="str">
        <f t="shared" si="3"/>
        <v>NO</v>
      </c>
      <c r="AI21" s="31">
        <f>IF(AW21="Hombre",departamentos!$A$2,IF(AW21="Mujer",departamentos!$A$3,IF(AW21="Cubrebocas",departamentos!$A$5,IF(AW21="Outlet",departamentos!$A$4,IF(AW21="Ugly Sweaters",departamentos!$A$6,"")))))</f>
        <v>8</v>
      </c>
      <c r="AK21" s="31">
        <f>IF(AW21="Hombre",VLOOKUP(AL21,categorías!$G$47:$I$60,3,0),IF(AW21="Mujer",VLOOKUP(AL21,categorías!$O$47:$Q$59,3,0),IF(AW21="Outlet",VLOOKUP(AL21,categorías!$S$47:$U$62,3,0),IF(AW21="Cubrebocas",64,IF(AW21="Ugly Sweaters",65,"")))))</f>
        <v>6</v>
      </c>
      <c r="AL21" t="s">
        <v>69</v>
      </c>
      <c r="AM21" s="32">
        <v>2000000</v>
      </c>
      <c r="AO21" s="33">
        <v>2.0000000000000001E-4</v>
      </c>
      <c r="AP21" s="34" t="s">
        <v>98</v>
      </c>
      <c r="AQ21" s="34" t="s">
        <v>99</v>
      </c>
      <c r="AW21" s="36" t="s">
        <v>55</v>
      </c>
    </row>
    <row r="22" spans="2:49" x14ac:dyDescent="0.3">
      <c r="B22" s="20"/>
      <c r="C22" s="2" t="s">
        <v>51</v>
      </c>
      <c r="D22" s="2" t="s">
        <v>48</v>
      </c>
      <c r="F22" s="3">
        <v>1</v>
      </c>
      <c r="H22" s="3">
        <v>1</v>
      </c>
      <c r="J22" s="3">
        <v>1</v>
      </c>
      <c r="L22" s="3">
        <v>250</v>
      </c>
      <c r="N22" s="2" t="s">
        <v>49</v>
      </c>
      <c r="O22" s="3">
        <v>1</v>
      </c>
      <c r="P22" s="20"/>
      <c r="R22" s="4"/>
      <c r="U22" s="20"/>
      <c r="W22" s="30" t="s">
        <v>48</v>
      </c>
      <c r="X22" s="20"/>
      <c r="Y22" s="30" t="s">
        <v>51</v>
      </c>
      <c r="Z22" s="31" t="str">
        <f t="shared" si="0"/>
        <v>-hombre</v>
      </c>
      <c r="AA22" s="20"/>
      <c r="AB22" s="4"/>
      <c r="AC22" s="20"/>
      <c r="AD22" s="31" t="str">
        <f t="shared" si="2"/>
        <v/>
      </c>
      <c r="AE22" s="31" t="str">
        <f>CONCATENATE(LOWER(AD22)," ",'meta tag'!$A$2)</f>
        <v xml:space="preserve"> Moda Joven Y Rebelde Con Diseño Y Variedad. Compra Online La Ropa Para Definir Tu Estilo. Envíos Gratis Por +$699.</v>
      </c>
      <c r="AG22" s="31" t="str">
        <f t="shared" si="3"/>
        <v>NO</v>
      </c>
      <c r="AH22" s="31" t="str">
        <f t="shared" si="3"/>
        <v>NO</v>
      </c>
      <c r="AI22" s="31">
        <f>IF(AW22="Hombre",departamentos!$A$2,IF(AW22="Mujer",departamentos!$A$3,IF(AW22="Cubrebocas",departamentos!$A$5,IF(AW22="Outlet",departamentos!$A$4,IF(AW22="Ugly Sweaters",departamentos!$A$6,"")))))</f>
        <v>8</v>
      </c>
      <c r="AK22" s="31">
        <f>IF(AW22="Hombre",VLOOKUP(AL22,categorías!$G$47:$I$60,3,0),IF(AW22="Mujer",VLOOKUP(AL22,categorías!$O$47:$Q$59,3,0),IF(AW22="Outlet",VLOOKUP(AL22,categorías!$S$47:$U$62,3,0),IF(AW22="Cubrebocas",64,IF(AW22="Ugly Sweaters",65,"")))))</f>
        <v>6</v>
      </c>
      <c r="AL22" t="s">
        <v>69</v>
      </c>
      <c r="AM22" s="32">
        <v>2000000</v>
      </c>
      <c r="AO22" s="33">
        <v>2.0000000000000001E-4</v>
      </c>
      <c r="AP22" s="34" t="s">
        <v>98</v>
      </c>
      <c r="AQ22" s="34" t="s">
        <v>99</v>
      </c>
      <c r="AW22" s="36" t="s">
        <v>55</v>
      </c>
    </row>
    <row r="23" spans="2:49" x14ac:dyDescent="0.3">
      <c r="B23" s="20"/>
      <c r="C23" s="2" t="s">
        <v>51</v>
      </c>
      <c r="D23" s="2" t="s">
        <v>48</v>
      </c>
      <c r="F23" s="3">
        <v>1</v>
      </c>
      <c r="H23" s="3">
        <v>1</v>
      </c>
      <c r="J23" s="3">
        <v>1</v>
      </c>
      <c r="L23" s="3">
        <v>250</v>
      </c>
      <c r="N23" s="2" t="s">
        <v>49</v>
      </c>
      <c r="O23" s="3">
        <v>1</v>
      </c>
      <c r="P23" s="20"/>
      <c r="R23" s="4"/>
      <c r="U23" s="20"/>
      <c r="W23" s="30" t="s">
        <v>48</v>
      </c>
      <c r="X23" s="20"/>
      <c r="Y23" s="30" t="s">
        <v>51</v>
      </c>
      <c r="Z23" s="31" t="str">
        <f t="shared" si="0"/>
        <v>-hombre</v>
      </c>
      <c r="AA23" s="20"/>
      <c r="AB23" s="4"/>
      <c r="AC23" s="20"/>
      <c r="AD23" s="31" t="str">
        <f t="shared" si="2"/>
        <v/>
      </c>
      <c r="AE23" s="31" t="str">
        <f>CONCATENATE(LOWER(AD23)," ",'meta tag'!$A$2)</f>
        <v xml:space="preserve"> Moda Joven Y Rebelde Con Diseño Y Variedad. Compra Online La Ropa Para Definir Tu Estilo. Envíos Gratis Por +$699.</v>
      </c>
      <c r="AG23" s="31" t="str">
        <f t="shared" si="3"/>
        <v>NO</v>
      </c>
      <c r="AH23" s="31" t="str">
        <f t="shared" si="3"/>
        <v>NO</v>
      </c>
      <c r="AI23" s="31">
        <f>IF(AW23="Hombre",departamentos!$A$2,IF(AW23="Mujer",departamentos!$A$3,IF(AW23="Cubrebocas",departamentos!$A$5,IF(AW23="Outlet",departamentos!$A$4,IF(AW23="Ugly Sweaters",departamentos!$A$6,"")))))</f>
        <v>8</v>
      </c>
      <c r="AK23" s="31">
        <f>IF(AW23="Hombre",VLOOKUP(AL23,categorías!$G$47:$I$60,3,0),IF(AW23="Mujer",VLOOKUP(AL23,categorías!$O$47:$Q$59,3,0),IF(AW23="Outlet",VLOOKUP(AL23,categorías!$S$47:$U$62,3,0),IF(AW23="Cubrebocas",64,IF(AW23="Ugly Sweaters",65,"")))))</f>
        <v>6</v>
      </c>
      <c r="AL23" t="s">
        <v>69</v>
      </c>
      <c r="AM23" s="32">
        <v>2000000</v>
      </c>
      <c r="AO23" s="33">
        <v>2.0000000000000001E-4</v>
      </c>
      <c r="AP23" s="34" t="s">
        <v>98</v>
      </c>
      <c r="AQ23" s="34" t="s">
        <v>99</v>
      </c>
      <c r="AW23" s="36" t="s">
        <v>55</v>
      </c>
    </row>
    <row r="24" spans="2:49" x14ac:dyDescent="0.3">
      <c r="B24" s="20"/>
      <c r="C24" s="2" t="s">
        <v>51</v>
      </c>
      <c r="D24" s="2" t="s">
        <v>48</v>
      </c>
      <c r="F24" s="3">
        <v>1</v>
      </c>
      <c r="H24" s="3">
        <v>1</v>
      </c>
      <c r="J24" s="3">
        <v>1</v>
      </c>
      <c r="L24" s="3">
        <v>250</v>
      </c>
      <c r="N24" s="2" t="s">
        <v>49</v>
      </c>
      <c r="O24" s="3">
        <v>1</v>
      </c>
      <c r="P24" s="20"/>
      <c r="R24" s="4"/>
      <c r="U24" s="20"/>
      <c r="W24" s="30" t="s">
        <v>48</v>
      </c>
      <c r="X24" s="20"/>
      <c r="Y24" s="30" t="s">
        <v>51</v>
      </c>
      <c r="Z24" s="31" t="str">
        <f t="shared" si="0"/>
        <v>-hombre</v>
      </c>
      <c r="AA24" s="20"/>
      <c r="AB24" s="4"/>
      <c r="AC24" s="20"/>
      <c r="AD24" s="31" t="str">
        <f t="shared" si="2"/>
        <v/>
      </c>
      <c r="AE24" s="31" t="str">
        <f>CONCATENATE(LOWER(AD24)," ",'meta tag'!$A$2)</f>
        <v xml:space="preserve"> Moda Joven Y Rebelde Con Diseño Y Variedad. Compra Online La Ropa Para Definir Tu Estilo. Envíos Gratis Por +$699.</v>
      </c>
      <c r="AG24" s="31" t="str">
        <f t="shared" si="3"/>
        <v>NO</v>
      </c>
      <c r="AH24" s="31" t="str">
        <f t="shared" si="3"/>
        <v>NO</v>
      </c>
      <c r="AI24" s="31">
        <f>IF(AW24="Hombre",departamentos!$A$2,IF(AW24="Mujer",departamentos!$A$3,IF(AW24="Cubrebocas",departamentos!$A$5,IF(AW24="Outlet",departamentos!$A$4,IF(AW24="Ugly Sweaters",departamentos!$A$6,"")))))</f>
        <v>8</v>
      </c>
      <c r="AK24" s="31">
        <f>IF(AW24="Hombre",VLOOKUP(AL24,categorías!$G$47:$I$60,3,0),IF(AW24="Mujer",VLOOKUP(AL24,categorías!$O$47:$Q$59,3,0),IF(AW24="Outlet",VLOOKUP(AL24,categorías!$S$47:$U$62,3,0),IF(AW24="Cubrebocas",64,IF(AW24="Ugly Sweaters",65,"")))))</f>
        <v>6</v>
      </c>
      <c r="AL24" t="s">
        <v>69</v>
      </c>
      <c r="AM24" s="32">
        <v>2000000</v>
      </c>
      <c r="AO24" s="33">
        <v>2.0000000000000001E-4</v>
      </c>
      <c r="AP24" s="34" t="s">
        <v>98</v>
      </c>
      <c r="AQ24" s="34" t="s">
        <v>99</v>
      </c>
      <c r="AW24" s="36" t="s">
        <v>55</v>
      </c>
    </row>
    <row r="25" spans="2:49" x14ac:dyDescent="0.3">
      <c r="B25" s="20"/>
      <c r="C25" s="2" t="s">
        <v>51</v>
      </c>
      <c r="D25" s="2" t="s">
        <v>48</v>
      </c>
      <c r="F25" s="3">
        <v>1</v>
      </c>
      <c r="H25" s="3">
        <v>1</v>
      </c>
      <c r="J25" s="3">
        <v>1</v>
      </c>
      <c r="L25" s="3">
        <v>250</v>
      </c>
      <c r="N25" s="2" t="s">
        <v>49</v>
      </c>
      <c r="O25" s="3">
        <v>1</v>
      </c>
      <c r="P25" s="20"/>
      <c r="R25" s="4"/>
      <c r="U25" s="20"/>
      <c r="W25" s="30" t="s">
        <v>48</v>
      </c>
      <c r="X25" s="20"/>
      <c r="Y25" s="30" t="s">
        <v>51</v>
      </c>
      <c r="Z25" s="31" t="str">
        <f t="shared" si="0"/>
        <v>-hombre</v>
      </c>
      <c r="AA25" s="20"/>
      <c r="AB25" s="4"/>
      <c r="AC25" s="20"/>
      <c r="AD25" s="31" t="str">
        <f t="shared" si="2"/>
        <v/>
      </c>
      <c r="AE25" s="31" t="str">
        <f>CONCATENATE(LOWER(AD25)," ",'meta tag'!$A$2)</f>
        <v xml:space="preserve"> Moda Joven Y Rebelde Con Diseño Y Variedad. Compra Online La Ropa Para Definir Tu Estilo. Envíos Gratis Por +$699.</v>
      </c>
      <c r="AG25" s="31" t="str">
        <f t="shared" si="3"/>
        <v>NO</v>
      </c>
      <c r="AH25" s="31" t="str">
        <f t="shared" si="3"/>
        <v>NO</v>
      </c>
      <c r="AI25" s="31">
        <f>IF(AW25="Hombre",departamentos!$A$2,IF(AW25="Mujer",departamentos!$A$3,IF(AW25="Cubrebocas",departamentos!$A$5,IF(AW25="Outlet",departamentos!$A$4,IF(AW25="Ugly Sweaters",departamentos!$A$6,"")))))</f>
        <v>8</v>
      </c>
      <c r="AK25" s="31">
        <f>IF(AW25="Hombre",VLOOKUP(AL25,categorías!$G$47:$I$60,3,0),IF(AW25="Mujer",VLOOKUP(AL25,categorías!$O$47:$Q$59,3,0),IF(AW25="Outlet",VLOOKUP(AL25,categorías!$S$47:$U$62,3,0),IF(AW25="Cubrebocas",64,IF(AW25="Ugly Sweaters",65,"")))))</f>
        <v>6</v>
      </c>
      <c r="AL25" t="s">
        <v>69</v>
      </c>
      <c r="AM25" s="32">
        <v>2000000</v>
      </c>
      <c r="AO25" s="33">
        <v>2.0000000000000001E-4</v>
      </c>
      <c r="AP25" s="34" t="s">
        <v>98</v>
      </c>
      <c r="AQ25" s="34" t="s">
        <v>99</v>
      </c>
      <c r="AW25" s="36" t="s">
        <v>55</v>
      </c>
    </row>
    <row r="26" spans="2:49" x14ac:dyDescent="0.3">
      <c r="B26" s="20"/>
      <c r="C26" s="2" t="s">
        <v>51</v>
      </c>
      <c r="D26" s="2" t="s">
        <v>48</v>
      </c>
      <c r="F26" s="3">
        <v>1</v>
      </c>
      <c r="H26" s="3">
        <v>1</v>
      </c>
      <c r="J26" s="3">
        <v>1</v>
      </c>
      <c r="L26" s="3">
        <v>250</v>
      </c>
      <c r="N26" s="2" t="s">
        <v>49</v>
      </c>
      <c r="O26" s="3">
        <v>1</v>
      </c>
      <c r="P26" s="20"/>
      <c r="R26" s="4"/>
      <c r="U26" s="20"/>
      <c r="W26" s="30" t="s">
        <v>48</v>
      </c>
      <c r="X26" s="20"/>
      <c r="Y26" s="30" t="s">
        <v>51</v>
      </c>
      <c r="Z26" s="31" t="str">
        <f t="shared" si="0"/>
        <v>-hombre</v>
      </c>
      <c r="AA26" s="20"/>
      <c r="AB26" s="4"/>
      <c r="AC26" s="20"/>
      <c r="AD26" s="31" t="str">
        <f t="shared" si="2"/>
        <v/>
      </c>
      <c r="AE26" s="31" t="str">
        <f>CONCATENATE(LOWER(AD26)," ",'meta tag'!$A$2)</f>
        <v xml:space="preserve"> Moda Joven Y Rebelde Con Diseño Y Variedad. Compra Online La Ropa Para Definir Tu Estilo. Envíos Gratis Por +$699.</v>
      </c>
      <c r="AG26" s="31" t="str">
        <f t="shared" si="3"/>
        <v>NO</v>
      </c>
      <c r="AH26" s="31" t="str">
        <f t="shared" si="3"/>
        <v>NO</v>
      </c>
      <c r="AI26" s="31">
        <f>IF(AW26="Hombre",departamentos!$A$2,IF(AW26="Mujer",departamentos!$A$3,IF(AW26="Cubrebocas",departamentos!$A$5,IF(AW26="Outlet",departamentos!$A$4,IF(AW26="Ugly Sweaters",departamentos!$A$6,"")))))</f>
        <v>8</v>
      </c>
      <c r="AK26" s="31">
        <f>IF(AW26="Hombre",VLOOKUP(AL26,categorías!$G$47:$I$60,3,0),IF(AW26="Mujer",VLOOKUP(AL26,categorías!$O$47:$Q$59,3,0),IF(AW26="Outlet",VLOOKUP(AL26,categorías!$S$47:$U$62,3,0),IF(AW26="Cubrebocas",64,IF(AW26="Ugly Sweaters",65,"")))))</f>
        <v>6</v>
      </c>
      <c r="AL26" t="s">
        <v>69</v>
      </c>
      <c r="AM26" s="32">
        <v>2000000</v>
      </c>
      <c r="AO26" s="33">
        <v>2.0000000000000001E-4</v>
      </c>
      <c r="AP26" s="34" t="s">
        <v>98</v>
      </c>
      <c r="AQ26" s="34" t="s">
        <v>99</v>
      </c>
      <c r="AW26" s="36" t="s">
        <v>55</v>
      </c>
    </row>
    <row r="27" spans="2:49" x14ac:dyDescent="0.3">
      <c r="B27" s="20"/>
      <c r="C27" s="2" t="s">
        <v>51</v>
      </c>
      <c r="D27" s="2" t="s">
        <v>48</v>
      </c>
      <c r="F27" s="3">
        <v>1</v>
      </c>
      <c r="H27" s="3">
        <v>1</v>
      </c>
      <c r="J27" s="3">
        <v>1</v>
      </c>
      <c r="L27" s="3">
        <v>250</v>
      </c>
      <c r="N27" s="2" t="s">
        <v>49</v>
      </c>
      <c r="O27" s="3">
        <v>1</v>
      </c>
      <c r="P27" s="20"/>
      <c r="R27" s="4"/>
      <c r="U27" s="20"/>
      <c r="W27" s="30" t="s">
        <v>48</v>
      </c>
      <c r="X27" s="20"/>
      <c r="Y27" s="30" t="s">
        <v>51</v>
      </c>
      <c r="Z27" s="31" t="str">
        <f t="shared" si="0"/>
        <v>-hombre</v>
      </c>
      <c r="AA27" s="20"/>
      <c r="AB27" s="4"/>
      <c r="AC27" s="20"/>
      <c r="AD27" s="31" t="str">
        <f t="shared" si="2"/>
        <v/>
      </c>
      <c r="AE27" s="31" t="str">
        <f>CONCATENATE(LOWER(AD27)," ",'meta tag'!$A$2)</f>
        <v xml:space="preserve"> Moda Joven Y Rebelde Con Diseño Y Variedad. Compra Online La Ropa Para Definir Tu Estilo. Envíos Gratis Por +$699.</v>
      </c>
      <c r="AG27" s="31" t="str">
        <f t="shared" si="3"/>
        <v>NO</v>
      </c>
      <c r="AH27" s="31" t="str">
        <f t="shared" si="3"/>
        <v>NO</v>
      </c>
      <c r="AI27" s="31">
        <f>IF(AW27="Hombre",departamentos!$A$2,IF(AW27="Mujer",departamentos!$A$3,IF(AW27="Cubrebocas",departamentos!$A$5,IF(AW27="Outlet",departamentos!$A$4,IF(AW27="Ugly Sweaters",departamentos!$A$6,"")))))</f>
        <v>8</v>
      </c>
      <c r="AK27" s="31">
        <f>IF(AW27="Hombre",VLOOKUP(AL27,categorías!$G$47:$I$60,3,0),IF(AW27="Mujer",VLOOKUP(AL27,categorías!$O$47:$Q$59,3,0),IF(AW27="Outlet",VLOOKUP(AL27,categorías!$S$47:$U$62,3,0),IF(AW27="Cubrebocas",64,IF(AW27="Ugly Sweaters",65,"")))))</f>
        <v>6</v>
      </c>
      <c r="AL27" t="s">
        <v>69</v>
      </c>
      <c r="AM27" s="32">
        <v>2000000</v>
      </c>
      <c r="AO27" s="33">
        <v>2.0000000000000001E-4</v>
      </c>
      <c r="AP27" s="34" t="s">
        <v>98</v>
      </c>
      <c r="AQ27" s="34" t="s">
        <v>99</v>
      </c>
      <c r="AW27" s="36" t="s">
        <v>55</v>
      </c>
    </row>
    <row r="28" spans="2:49" x14ac:dyDescent="0.3">
      <c r="B28" s="20"/>
      <c r="C28" s="2" t="s">
        <v>51</v>
      </c>
      <c r="D28" s="2" t="s">
        <v>48</v>
      </c>
      <c r="F28" s="3">
        <v>1</v>
      </c>
      <c r="H28" s="3">
        <v>1</v>
      </c>
      <c r="J28" s="3">
        <v>1</v>
      </c>
      <c r="L28" s="3">
        <v>250</v>
      </c>
      <c r="N28" s="2" t="s">
        <v>49</v>
      </c>
      <c r="O28" s="3">
        <v>1</v>
      </c>
      <c r="P28" s="20"/>
      <c r="R28" s="4"/>
      <c r="U28" s="20"/>
      <c r="W28" s="30" t="s">
        <v>48</v>
      </c>
      <c r="X28" s="20"/>
      <c r="Y28" s="30" t="s">
        <v>51</v>
      </c>
      <c r="Z28" s="31" t="str">
        <f t="shared" si="0"/>
        <v>-hombre</v>
      </c>
      <c r="AA28" s="20"/>
      <c r="AB28" s="4"/>
      <c r="AC28" s="20"/>
      <c r="AD28" s="31" t="str">
        <f t="shared" si="2"/>
        <v/>
      </c>
      <c r="AE28" s="31" t="str">
        <f>CONCATENATE(LOWER(AD28)," ",'meta tag'!$A$2)</f>
        <v xml:space="preserve"> Moda Joven Y Rebelde Con Diseño Y Variedad. Compra Online La Ropa Para Definir Tu Estilo. Envíos Gratis Por +$699.</v>
      </c>
      <c r="AG28" s="31" t="str">
        <f t="shared" si="3"/>
        <v>NO</v>
      </c>
      <c r="AH28" s="31" t="str">
        <f t="shared" si="3"/>
        <v>NO</v>
      </c>
      <c r="AI28" s="31">
        <f>IF(AW28="Hombre",departamentos!$A$2,IF(AW28="Mujer",departamentos!$A$3,IF(AW28="Cubrebocas",departamentos!$A$5,IF(AW28="Outlet",departamentos!$A$4,IF(AW28="Ugly Sweaters",departamentos!$A$6,"")))))</f>
        <v>8</v>
      </c>
      <c r="AK28" s="31">
        <f>IF(AW28="Hombre",VLOOKUP(AL28,categorías!$G$47:$I$60,3,0),IF(AW28="Mujer",VLOOKUP(AL28,categorías!$O$47:$Q$59,3,0),IF(AW28="Outlet",VLOOKUP(AL28,categorías!$S$47:$U$62,3,0),IF(AW28="Cubrebocas",64,IF(AW28="Ugly Sweaters",65,"")))))</f>
        <v>6</v>
      </c>
      <c r="AL28" t="s">
        <v>69</v>
      </c>
      <c r="AM28" s="32">
        <v>2000000</v>
      </c>
      <c r="AO28" s="33">
        <v>2.0000000000000001E-4</v>
      </c>
      <c r="AP28" s="34" t="s">
        <v>98</v>
      </c>
      <c r="AQ28" s="34" t="s">
        <v>99</v>
      </c>
      <c r="AW28" s="36" t="s">
        <v>55</v>
      </c>
    </row>
    <row r="29" spans="2:49" x14ac:dyDescent="0.3">
      <c r="B29" s="20"/>
      <c r="C29" s="2" t="s">
        <v>51</v>
      </c>
      <c r="D29" s="2" t="s">
        <v>48</v>
      </c>
      <c r="F29" s="3">
        <v>1</v>
      </c>
      <c r="H29" s="3">
        <v>1</v>
      </c>
      <c r="J29" s="3">
        <v>1</v>
      </c>
      <c r="L29" s="3">
        <v>250</v>
      </c>
      <c r="N29" s="2" t="s">
        <v>49</v>
      </c>
      <c r="O29" s="3">
        <v>1</v>
      </c>
      <c r="P29" s="20"/>
      <c r="R29" s="4"/>
      <c r="U29" s="20"/>
      <c r="W29" s="30" t="s">
        <v>48</v>
      </c>
      <c r="X29" s="20"/>
      <c r="Y29" s="30" t="s">
        <v>51</v>
      </c>
      <c r="Z29" s="31" t="str">
        <f t="shared" si="0"/>
        <v>-hombre</v>
      </c>
      <c r="AA29" s="20"/>
      <c r="AB29" s="4"/>
      <c r="AC29" s="20"/>
      <c r="AD29" s="31" t="str">
        <f t="shared" si="2"/>
        <v/>
      </c>
      <c r="AE29" s="31" t="str">
        <f>CONCATENATE(LOWER(AD29)," ",'meta tag'!$A$2)</f>
        <v xml:space="preserve"> Moda Joven Y Rebelde Con Diseño Y Variedad. Compra Online La Ropa Para Definir Tu Estilo. Envíos Gratis Por +$699.</v>
      </c>
      <c r="AG29" s="31" t="str">
        <f t="shared" si="3"/>
        <v>NO</v>
      </c>
      <c r="AH29" s="31" t="str">
        <f t="shared" si="3"/>
        <v>NO</v>
      </c>
      <c r="AI29" s="31">
        <f>IF(AW29="Hombre",departamentos!$A$2,IF(AW29="Mujer",departamentos!$A$3,IF(AW29="Cubrebocas",departamentos!$A$5,IF(AW29="Outlet",departamentos!$A$4,IF(AW29="Ugly Sweaters",departamentos!$A$6,"")))))</f>
        <v>8</v>
      </c>
      <c r="AK29" s="31">
        <f>IF(AW29="Hombre",VLOOKUP(AL29,categorías!$G$47:$I$60,3,0),IF(AW29="Mujer",VLOOKUP(AL29,categorías!$O$47:$Q$59,3,0),IF(AW29="Outlet",VLOOKUP(AL29,categorías!$S$47:$U$62,3,0),IF(AW29="Cubrebocas",64,IF(AW29="Ugly Sweaters",65,"")))))</f>
        <v>6</v>
      </c>
      <c r="AL29" t="s">
        <v>69</v>
      </c>
      <c r="AM29" s="32">
        <v>2000000</v>
      </c>
      <c r="AO29" s="33">
        <v>2.0000000000000001E-4</v>
      </c>
      <c r="AP29" s="34" t="s">
        <v>98</v>
      </c>
      <c r="AQ29" s="34" t="s">
        <v>99</v>
      </c>
      <c r="AW29" s="36" t="s">
        <v>55</v>
      </c>
    </row>
    <row r="30" spans="2:49" x14ac:dyDescent="0.3">
      <c r="B30" s="20"/>
      <c r="C30" s="2" t="s">
        <v>51</v>
      </c>
      <c r="D30" s="2" t="s">
        <v>48</v>
      </c>
      <c r="F30" s="3">
        <v>1</v>
      </c>
      <c r="H30" s="3">
        <v>1</v>
      </c>
      <c r="J30" s="3">
        <v>1</v>
      </c>
      <c r="L30" s="3">
        <v>250</v>
      </c>
      <c r="N30" s="2" t="s">
        <v>49</v>
      </c>
      <c r="O30" s="3">
        <v>1</v>
      </c>
      <c r="P30" s="20"/>
      <c r="R30" s="4"/>
      <c r="U30" s="20"/>
      <c r="W30" s="30" t="s">
        <v>48</v>
      </c>
      <c r="X30" s="20"/>
      <c r="Y30" s="30" t="s">
        <v>51</v>
      </c>
      <c r="Z30" s="31" t="str">
        <f t="shared" si="0"/>
        <v>-hombre</v>
      </c>
      <c r="AA30" s="20"/>
      <c r="AB30" s="4"/>
      <c r="AC30" s="20"/>
      <c r="AD30" s="31" t="str">
        <f t="shared" si="2"/>
        <v/>
      </c>
      <c r="AE30" s="31" t="str">
        <f>CONCATENATE(LOWER(AD30)," ",'meta tag'!$A$2)</f>
        <v xml:space="preserve"> Moda Joven Y Rebelde Con Diseño Y Variedad. Compra Online La Ropa Para Definir Tu Estilo. Envíos Gratis Por +$699.</v>
      </c>
      <c r="AG30" s="31" t="str">
        <f t="shared" si="3"/>
        <v>NO</v>
      </c>
      <c r="AH30" s="31" t="str">
        <f t="shared" si="3"/>
        <v>NO</v>
      </c>
      <c r="AI30" s="31">
        <f>IF(AW30="Hombre",departamentos!$A$2,IF(AW30="Mujer",departamentos!$A$3,IF(AW30="Cubrebocas",departamentos!$A$5,IF(AW30="Outlet",departamentos!$A$4,IF(AW30="Ugly Sweaters",departamentos!$A$6,"")))))</f>
        <v>8</v>
      </c>
      <c r="AK30" s="31">
        <f>IF(AW30="Hombre",VLOOKUP(AL30,categorías!$G$47:$I$60,3,0),IF(AW30="Mujer",VLOOKUP(AL30,categorías!$O$47:$Q$59,3,0),IF(AW30="Outlet",VLOOKUP(AL30,categorías!$S$47:$U$62,3,0),IF(AW30="Cubrebocas",64,IF(AW30="Ugly Sweaters",65,"")))))</f>
        <v>6</v>
      </c>
      <c r="AL30" t="s">
        <v>69</v>
      </c>
      <c r="AM30" s="32">
        <v>2000000</v>
      </c>
      <c r="AO30" s="33">
        <v>2.0000000000000001E-4</v>
      </c>
      <c r="AP30" s="34" t="s">
        <v>98</v>
      </c>
      <c r="AQ30" s="34" t="s">
        <v>99</v>
      </c>
      <c r="AW30" s="36" t="s">
        <v>55</v>
      </c>
    </row>
    <row r="31" spans="2:49" x14ac:dyDescent="0.3">
      <c r="B31" s="20"/>
      <c r="C31" s="2" t="s">
        <v>51</v>
      </c>
      <c r="D31" s="2" t="s">
        <v>48</v>
      </c>
      <c r="F31" s="3">
        <v>1</v>
      </c>
      <c r="H31" s="3">
        <v>1</v>
      </c>
      <c r="J31" s="3">
        <v>1</v>
      </c>
      <c r="L31" s="3">
        <v>250</v>
      </c>
      <c r="N31" s="2" t="s">
        <v>49</v>
      </c>
      <c r="O31" s="3">
        <v>1</v>
      </c>
      <c r="P31" s="20"/>
      <c r="R31" s="4"/>
      <c r="U31" s="20"/>
      <c r="W31" s="30" t="s">
        <v>48</v>
      </c>
      <c r="X31" s="20"/>
      <c r="Y31" s="30" t="s">
        <v>51</v>
      </c>
      <c r="Z31" s="31" t="str">
        <f t="shared" si="0"/>
        <v>-hombre</v>
      </c>
      <c r="AA31" s="20"/>
      <c r="AB31" s="4"/>
      <c r="AC31" s="20"/>
      <c r="AD31" s="31" t="str">
        <f t="shared" si="2"/>
        <v/>
      </c>
      <c r="AE31" s="31" t="str">
        <f>CONCATENATE(LOWER(AD31)," ",'meta tag'!$A$2)</f>
        <v xml:space="preserve"> Moda Joven Y Rebelde Con Diseño Y Variedad. Compra Online La Ropa Para Definir Tu Estilo. Envíos Gratis Por +$699.</v>
      </c>
      <c r="AG31" s="31" t="str">
        <f t="shared" si="3"/>
        <v>NO</v>
      </c>
      <c r="AH31" s="31" t="str">
        <f t="shared" si="3"/>
        <v>NO</v>
      </c>
      <c r="AI31" s="31">
        <f>IF(AW31="Hombre",departamentos!$A$2,IF(AW31="Mujer",departamentos!$A$3,IF(AW31="Cubrebocas",departamentos!$A$5,IF(AW31="Outlet",departamentos!$A$4,IF(AW31="Ugly Sweaters",departamentos!$A$6,"")))))</f>
        <v>8</v>
      </c>
      <c r="AK31" s="31">
        <f>IF(AW31="Hombre",VLOOKUP(AL31,categorías!$G$47:$I$60,3,0),IF(AW31="Mujer",VLOOKUP(AL31,categorías!$O$47:$Q$59,3,0),IF(AW31="Outlet",VLOOKUP(AL31,categorías!$S$47:$U$62,3,0),IF(AW31="Cubrebocas",64,IF(AW31="Ugly Sweaters",65,"")))))</f>
        <v>6</v>
      </c>
      <c r="AL31" t="s">
        <v>69</v>
      </c>
      <c r="AM31" s="32">
        <v>2000000</v>
      </c>
      <c r="AO31" s="33">
        <v>2.0000000000000001E-4</v>
      </c>
      <c r="AP31" s="34" t="s">
        <v>98</v>
      </c>
      <c r="AQ31" s="34" t="s">
        <v>99</v>
      </c>
      <c r="AW31" s="36" t="s">
        <v>55</v>
      </c>
    </row>
    <row r="32" spans="2:49" x14ac:dyDescent="0.3">
      <c r="B32" s="20"/>
      <c r="C32" s="2" t="s">
        <v>51</v>
      </c>
      <c r="D32" s="2" t="s">
        <v>48</v>
      </c>
      <c r="F32" s="3">
        <v>1</v>
      </c>
      <c r="H32" s="3">
        <v>1</v>
      </c>
      <c r="J32" s="3">
        <v>1</v>
      </c>
      <c r="L32" s="3">
        <v>250</v>
      </c>
      <c r="N32" s="2" t="s">
        <v>49</v>
      </c>
      <c r="O32" s="3">
        <v>1</v>
      </c>
      <c r="P32" s="20"/>
      <c r="R32" s="4"/>
      <c r="U32" s="20"/>
      <c r="W32" s="30" t="s">
        <v>48</v>
      </c>
      <c r="X32" s="20"/>
      <c r="Y32" s="30" t="s">
        <v>51</v>
      </c>
      <c r="Z32" s="31" t="str">
        <f t="shared" si="0"/>
        <v>-hombre</v>
      </c>
      <c r="AA32" s="20"/>
      <c r="AB32" s="4"/>
      <c r="AC32" s="20"/>
      <c r="AD32" s="31" t="str">
        <f t="shared" si="2"/>
        <v/>
      </c>
      <c r="AE32" s="31" t="str">
        <f>CONCATENATE(LOWER(AD32)," ",'meta tag'!$A$2)</f>
        <v xml:space="preserve"> Moda Joven Y Rebelde Con Diseño Y Variedad. Compra Online La Ropa Para Definir Tu Estilo. Envíos Gratis Por +$699.</v>
      </c>
      <c r="AG32" s="31" t="str">
        <f t="shared" si="3"/>
        <v>NO</v>
      </c>
      <c r="AH32" s="31" t="str">
        <f t="shared" si="3"/>
        <v>NO</v>
      </c>
      <c r="AI32" s="31">
        <f>IF(AW32="Hombre",departamentos!$A$2,IF(AW32="Mujer",departamentos!$A$3,IF(AW32="Cubrebocas",departamentos!$A$5,IF(AW32="Outlet",departamentos!$A$4,IF(AW32="Ugly Sweaters",departamentos!$A$6,"")))))</f>
        <v>8</v>
      </c>
      <c r="AK32" s="31">
        <f>IF(AW32="Hombre",VLOOKUP(AL32,categorías!$G$47:$I$60,3,0),IF(AW32="Mujer",VLOOKUP(AL32,categorías!$O$47:$Q$59,3,0),IF(AW32="Outlet",VLOOKUP(AL32,categorías!$S$47:$U$62,3,0),IF(AW32="Cubrebocas",64,IF(AW32="Ugly Sweaters",65,"")))))</f>
        <v>6</v>
      </c>
      <c r="AL32" t="s">
        <v>69</v>
      </c>
      <c r="AM32" s="32">
        <v>2000000</v>
      </c>
      <c r="AO32" s="33">
        <v>2.0000000000000001E-4</v>
      </c>
      <c r="AP32" s="34" t="s">
        <v>98</v>
      </c>
      <c r="AQ32" s="34" t="s">
        <v>99</v>
      </c>
      <c r="AW32" s="36" t="s">
        <v>55</v>
      </c>
    </row>
    <row r="33" spans="2:49" x14ac:dyDescent="0.3">
      <c r="B33" s="20"/>
      <c r="C33" s="2" t="s">
        <v>51</v>
      </c>
      <c r="D33" s="2" t="s">
        <v>48</v>
      </c>
      <c r="F33" s="3">
        <v>1</v>
      </c>
      <c r="H33" s="3">
        <v>1</v>
      </c>
      <c r="J33" s="3">
        <v>1</v>
      </c>
      <c r="L33" s="3">
        <v>250</v>
      </c>
      <c r="N33" s="2" t="s">
        <v>49</v>
      </c>
      <c r="O33" s="3">
        <v>1</v>
      </c>
      <c r="P33" s="20"/>
      <c r="R33" s="4"/>
      <c r="U33" s="20"/>
      <c r="W33" s="30" t="s">
        <v>48</v>
      </c>
      <c r="X33" s="20"/>
      <c r="Y33" s="30" t="s">
        <v>51</v>
      </c>
      <c r="Z33" s="31" t="str">
        <f t="shared" si="0"/>
        <v>-hombre</v>
      </c>
      <c r="AA33" s="20"/>
      <c r="AB33" s="4"/>
      <c r="AC33" s="20"/>
      <c r="AD33" s="31" t="str">
        <f t="shared" si="2"/>
        <v/>
      </c>
      <c r="AE33" s="31" t="str">
        <f>CONCATENATE(LOWER(AD33)," ",'meta tag'!$A$2)</f>
        <v xml:space="preserve"> Moda Joven Y Rebelde Con Diseño Y Variedad. Compra Online La Ropa Para Definir Tu Estilo. Envíos Gratis Por +$699.</v>
      </c>
      <c r="AG33" s="31" t="str">
        <f t="shared" si="3"/>
        <v>NO</v>
      </c>
      <c r="AH33" s="31" t="str">
        <f t="shared" si="3"/>
        <v>NO</v>
      </c>
      <c r="AI33" s="31">
        <f>IF(AW33="Hombre",departamentos!$A$2,IF(AW33="Mujer",departamentos!$A$3,IF(AW33="Cubrebocas",departamentos!$A$5,IF(AW33="Outlet",departamentos!$A$4,IF(AW33="Ugly Sweaters",departamentos!$A$6,"")))))</f>
        <v>8</v>
      </c>
      <c r="AK33" s="31">
        <f>IF(AW33="Hombre",VLOOKUP(AL33,categorías!$G$47:$I$60,3,0),IF(AW33="Mujer",VLOOKUP(AL33,categorías!$O$47:$Q$59,3,0),IF(AW33="Outlet",VLOOKUP(AL33,categorías!$S$47:$U$62,3,0),IF(AW33="Cubrebocas",64,IF(AW33="Ugly Sweaters",65,"")))))</f>
        <v>6</v>
      </c>
      <c r="AL33" t="s">
        <v>69</v>
      </c>
      <c r="AM33" s="32">
        <v>2000000</v>
      </c>
      <c r="AO33" s="33">
        <v>2.0000000000000001E-4</v>
      </c>
      <c r="AP33" s="34" t="s">
        <v>98</v>
      </c>
      <c r="AQ33" s="34" t="s">
        <v>99</v>
      </c>
      <c r="AW33" s="36" t="s">
        <v>55</v>
      </c>
    </row>
    <row r="34" spans="2:49" x14ac:dyDescent="0.3">
      <c r="B34" s="20"/>
      <c r="C34" s="2" t="s">
        <v>51</v>
      </c>
      <c r="D34" s="2" t="s">
        <v>48</v>
      </c>
      <c r="F34" s="3">
        <v>1</v>
      </c>
      <c r="H34" s="3">
        <v>1</v>
      </c>
      <c r="J34" s="3">
        <v>1</v>
      </c>
      <c r="L34" s="3">
        <v>250</v>
      </c>
      <c r="N34" s="2" t="s">
        <v>49</v>
      </c>
      <c r="O34" s="3">
        <v>1</v>
      </c>
      <c r="P34" s="20"/>
      <c r="R34" s="4"/>
      <c r="U34" s="20"/>
      <c r="W34" s="30" t="s">
        <v>48</v>
      </c>
      <c r="X34" s="20"/>
      <c r="Y34" s="30" t="s">
        <v>51</v>
      </c>
      <c r="Z34" s="31" t="str">
        <f t="shared" si="0"/>
        <v>-hombre</v>
      </c>
      <c r="AA34" s="20"/>
      <c r="AB34" s="4"/>
      <c r="AC34" s="20"/>
      <c r="AD34" s="31" t="str">
        <f t="shared" si="2"/>
        <v/>
      </c>
      <c r="AE34" s="31" t="str">
        <f>CONCATENATE(LOWER(AD34)," ",'meta tag'!$A$2)</f>
        <v xml:space="preserve"> Moda Joven Y Rebelde Con Diseño Y Variedad. Compra Online La Ropa Para Definir Tu Estilo. Envíos Gratis Por +$699.</v>
      </c>
      <c r="AG34" s="31" t="str">
        <f t="shared" si="3"/>
        <v>NO</v>
      </c>
      <c r="AH34" s="31" t="str">
        <f t="shared" si="3"/>
        <v>NO</v>
      </c>
      <c r="AI34" s="31">
        <f>IF(AW34="Hombre",departamentos!$A$2,IF(AW34="Mujer",departamentos!$A$3,IF(AW34="Cubrebocas",departamentos!$A$5,IF(AW34="Outlet",departamentos!$A$4,IF(AW34="Ugly Sweaters",departamentos!$A$6,"")))))</f>
        <v>8</v>
      </c>
      <c r="AK34" s="31">
        <f>IF(AW34="Hombre",VLOOKUP(AL34,categorías!$G$47:$I$60,3,0),IF(AW34="Mujer",VLOOKUP(AL34,categorías!$O$47:$Q$59,3,0),IF(AW34="Outlet",VLOOKUP(AL34,categorías!$S$47:$U$62,3,0),IF(AW34="Cubrebocas",64,IF(AW34="Ugly Sweaters",65,"")))))</f>
        <v>6</v>
      </c>
      <c r="AL34" t="s">
        <v>69</v>
      </c>
      <c r="AM34" s="32">
        <v>2000000</v>
      </c>
      <c r="AO34" s="33">
        <v>2.0000000000000001E-4</v>
      </c>
      <c r="AP34" s="34" t="s">
        <v>98</v>
      </c>
      <c r="AQ34" s="34" t="s">
        <v>99</v>
      </c>
      <c r="AW34" s="36" t="s">
        <v>55</v>
      </c>
    </row>
    <row r="35" spans="2:49" x14ac:dyDescent="0.3">
      <c r="B35" s="20"/>
      <c r="C35" s="2" t="s">
        <v>51</v>
      </c>
      <c r="D35" s="2" t="s">
        <v>48</v>
      </c>
      <c r="F35" s="3">
        <v>1</v>
      </c>
      <c r="H35" s="3">
        <v>1</v>
      </c>
      <c r="J35" s="3">
        <v>1</v>
      </c>
      <c r="L35" s="3">
        <v>250</v>
      </c>
      <c r="N35" s="2" t="s">
        <v>49</v>
      </c>
      <c r="O35" s="3">
        <v>1</v>
      </c>
      <c r="P35" s="20"/>
      <c r="R35" s="4"/>
      <c r="U35" s="20"/>
      <c r="W35" s="30" t="s">
        <v>48</v>
      </c>
      <c r="X35" s="20"/>
      <c r="Y35" s="30" t="s">
        <v>51</v>
      </c>
      <c r="Z35" s="31" t="str">
        <f t="shared" si="0"/>
        <v>-hombre</v>
      </c>
      <c r="AA35" s="20"/>
      <c r="AB35" s="4"/>
      <c r="AC35" s="20"/>
      <c r="AD35" s="31" t="str">
        <f t="shared" si="2"/>
        <v/>
      </c>
      <c r="AE35" s="31" t="str">
        <f>CONCATENATE(LOWER(AD35)," ",'meta tag'!$A$2)</f>
        <v xml:space="preserve"> Moda Joven Y Rebelde Con Diseño Y Variedad. Compra Online La Ropa Para Definir Tu Estilo. Envíos Gratis Por +$699.</v>
      </c>
      <c r="AG35" s="31" t="str">
        <f t="shared" si="3"/>
        <v>NO</v>
      </c>
      <c r="AH35" s="31" t="str">
        <f t="shared" si="3"/>
        <v>NO</v>
      </c>
      <c r="AI35" s="31">
        <f>IF(AW35="Hombre",departamentos!$A$2,IF(AW35="Mujer",departamentos!$A$3,IF(AW35="Cubrebocas",departamentos!$A$5,IF(AW35="Outlet",departamentos!$A$4,IF(AW35="Ugly Sweaters",departamentos!$A$6,"")))))</f>
        <v>8</v>
      </c>
      <c r="AK35" s="31">
        <f>IF(AW35="Hombre",VLOOKUP(AL35,categorías!$G$47:$I$60,3,0),IF(AW35="Mujer",VLOOKUP(AL35,categorías!$O$47:$Q$59,3,0),IF(AW35="Outlet",VLOOKUP(AL35,categorías!$S$47:$U$62,3,0),IF(AW35="Cubrebocas",64,IF(AW35="Ugly Sweaters",65,"")))))</f>
        <v>6</v>
      </c>
      <c r="AL35" t="s">
        <v>69</v>
      </c>
      <c r="AM35" s="32">
        <v>2000000</v>
      </c>
      <c r="AO35" s="33">
        <v>2.0000000000000001E-4</v>
      </c>
      <c r="AP35" s="34" t="s">
        <v>98</v>
      </c>
      <c r="AQ35" s="34" t="s">
        <v>99</v>
      </c>
      <c r="AW35" s="36" t="s">
        <v>55</v>
      </c>
    </row>
    <row r="36" spans="2:49" x14ac:dyDescent="0.3">
      <c r="B36" s="20"/>
      <c r="C36" s="2" t="s">
        <v>51</v>
      </c>
      <c r="D36" s="2" t="s">
        <v>48</v>
      </c>
      <c r="F36" s="3">
        <v>1</v>
      </c>
      <c r="H36" s="3">
        <v>1</v>
      </c>
      <c r="J36" s="3">
        <v>1</v>
      </c>
      <c r="L36" s="3">
        <v>250</v>
      </c>
      <c r="N36" s="2" t="s">
        <v>49</v>
      </c>
      <c r="O36" s="3">
        <v>1</v>
      </c>
      <c r="P36" s="20"/>
      <c r="R36" s="4"/>
      <c r="U36" s="20"/>
      <c r="W36" s="30" t="s">
        <v>48</v>
      </c>
      <c r="X36" s="20"/>
      <c r="Y36" s="30" t="s">
        <v>51</v>
      </c>
      <c r="Z36" s="31" t="str">
        <f t="shared" si="0"/>
        <v>-hombre</v>
      </c>
      <c r="AA36" s="20"/>
      <c r="AB36" s="4"/>
      <c r="AC36" s="20"/>
      <c r="AD36" s="31" t="str">
        <f t="shared" si="2"/>
        <v/>
      </c>
      <c r="AE36" s="31" t="str">
        <f>CONCATENATE(LOWER(AD36)," ",'meta tag'!$A$2)</f>
        <v xml:space="preserve"> Moda Joven Y Rebelde Con Diseño Y Variedad. Compra Online La Ropa Para Definir Tu Estilo. Envíos Gratis Por +$699.</v>
      </c>
      <c r="AG36" s="31" t="str">
        <f t="shared" si="3"/>
        <v>NO</v>
      </c>
      <c r="AH36" s="31" t="str">
        <f t="shared" si="3"/>
        <v>NO</v>
      </c>
      <c r="AI36" s="31">
        <f>IF(AW36="Hombre",departamentos!$A$2,IF(AW36="Mujer",departamentos!$A$3,IF(AW36="Cubrebocas",departamentos!$A$5,IF(AW36="Outlet",departamentos!$A$4,IF(AW36="Ugly Sweaters",departamentos!$A$6,"")))))</f>
        <v>8</v>
      </c>
      <c r="AK36" s="31">
        <f>IF(AW36="Hombre",VLOOKUP(AL36,categorías!$G$47:$I$60,3,0),IF(AW36="Mujer",VLOOKUP(AL36,categorías!$O$47:$Q$59,3,0),IF(AW36="Outlet",VLOOKUP(AL36,categorías!$S$47:$U$62,3,0),IF(AW36="Cubrebocas",64,IF(AW36="Ugly Sweaters",65,"")))))</f>
        <v>6</v>
      </c>
      <c r="AL36" t="s">
        <v>69</v>
      </c>
      <c r="AM36" s="32">
        <v>2000000</v>
      </c>
      <c r="AO36" s="33">
        <v>2.0000000000000001E-4</v>
      </c>
      <c r="AP36" s="34" t="s">
        <v>98</v>
      </c>
      <c r="AQ36" s="34" t="s">
        <v>99</v>
      </c>
      <c r="AW36" s="36" t="s">
        <v>55</v>
      </c>
    </row>
    <row r="37" spans="2:49" x14ac:dyDescent="0.3">
      <c r="B37" s="20"/>
      <c r="C37" s="2" t="s">
        <v>51</v>
      </c>
      <c r="D37" s="2" t="s">
        <v>48</v>
      </c>
      <c r="F37" s="3">
        <v>1</v>
      </c>
      <c r="H37" s="3">
        <v>1</v>
      </c>
      <c r="J37" s="3">
        <v>1</v>
      </c>
      <c r="L37" s="3">
        <v>250</v>
      </c>
      <c r="N37" s="2" t="s">
        <v>49</v>
      </c>
      <c r="O37" s="3">
        <v>1</v>
      </c>
      <c r="P37" s="20"/>
      <c r="R37" s="4"/>
      <c r="U37" s="20"/>
      <c r="W37" s="30" t="s">
        <v>48</v>
      </c>
      <c r="X37" s="20"/>
      <c r="Y37" s="30" t="s">
        <v>51</v>
      </c>
      <c r="Z37" s="31" t="str">
        <f t="shared" si="0"/>
        <v>-hombre</v>
      </c>
      <c r="AA37" s="20"/>
      <c r="AB37" s="4"/>
      <c r="AC37" s="20"/>
      <c r="AD37" s="31" t="str">
        <f t="shared" si="2"/>
        <v/>
      </c>
      <c r="AE37" s="31" t="str">
        <f>CONCATENATE(LOWER(AD37)," ",'meta tag'!$A$2)</f>
        <v xml:space="preserve"> Moda Joven Y Rebelde Con Diseño Y Variedad. Compra Online La Ropa Para Definir Tu Estilo. Envíos Gratis Por +$699.</v>
      </c>
      <c r="AG37" s="31" t="str">
        <f t="shared" si="3"/>
        <v>NO</v>
      </c>
      <c r="AH37" s="31" t="str">
        <f t="shared" si="3"/>
        <v>NO</v>
      </c>
      <c r="AI37" s="31">
        <f>IF(AW37="Hombre",departamentos!$A$2,IF(AW37="Mujer",departamentos!$A$3,IF(AW37="Cubrebocas",departamentos!$A$5,IF(AW37="Outlet",departamentos!$A$4,IF(AW37="Ugly Sweaters",departamentos!$A$6,"")))))</f>
        <v>8</v>
      </c>
      <c r="AK37" s="31">
        <f>IF(AW37="Hombre",VLOOKUP(AL37,categorías!$G$47:$I$60,3,0),IF(AW37="Mujer",VLOOKUP(AL37,categorías!$O$47:$Q$59,3,0),IF(AW37="Outlet",VLOOKUP(AL37,categorías!$S$47:$U$62,3,0),IF(AW37="Cubrebocas",64,IF(AW37="Ugly Sweaters",65,"")))))</f>
        <v>6</v>
      </c>
      <c r="AL37" t="s">
        <v>69</v>
      </c>
      <c r="AM37" s="32">
        <v>2000000</v>
      </c>
      <c r="AO37" s="33">
        <v>2.0000000000000001E-4</v>
      </c>
      <c r="AP37" s="34" t="s">
        <v>98</v>
      </c>
      <c r="AQ37" s="34" t="s">
        <v>99</v>
      </c>
      <c r="AW37" s="36" t="s">
        <v>55</v>
      </c>
    </row>
    <row r="38" spans="2:49" x14ac:dyDescent="0.3">
      <c r="B38" s="20"/>
      <c r="C38" s="2" t="s">
        <v>51</v>
      </c>
      <c r="D38" s="2" t="s">
        <v>48</v>
      </c>
      <c r="F38" s="3">
        <v>1</v>
      </c>
      <c r="H38" s="3">
        <v>1</v>
      </c>
      <c r="J38" s="3">
        <v>1</v>
      </c>
      <c r="L38" s="3">
        <v>250</v>
      </c>
      <c r="N38" s="2" t="s">
        <v>49</v>
      </c>
      <c r="O38" s="3">
        <v>1</v>
      </c>
      <c r="P38" s="20"/>
      <c r="R38" s="4"/>
      <c r="U38" s="20"/>
      <c r="W38" s="30" t="s">
        <v>48</v>
      </c>
      <c r="X38" s="20"/>
      <c r="Y38" s="30" t="s">
        <v>51</v>
      </c>
      <c r="Z38" s="31" t="str">
        <f t="shared" si="0"/>
        <v>-hombre</v>
      </c>
      <c r="AA38" s="20"/>
      <c r="AB38" s="4"/>
      <c r="AC38" s="20"/>
      <c r="AD38" s="31" t="str">
        <f t="shared" si="2"/>
        <v/>
      </c>
      <c r="AE38" s="31" t="str">
        <f>CONCATENATE(LOWER(AD38)," ",'meta tag'!$A$2)</f>
        <v xml:space="preserve"> Moda Joven Y Rebelde Con Diseño Y Variedad. Compra Online La Ropa Para Definir Tu Estilo. Envíos Gratis Por +$699.</v>
      </c>
      <c r="AG38" s="31" t="str">
        <f t="shared" si="3"/>
        <v>NO</v>
      </c>
      <c r="AH38" s="31" t="str">
        <f t="shared" si="3"/>
        <v>NO</v>
      </c>
      <c r="AI38" s="31">
        <f>IF(AW38="Hombre",departamentos!$A$2,IF(AW38="Mujer",departamentos!$A$3,IF(AW38="Cubrebocas",departamentos!$A$5,IF(AW38="Outlet",departamentos!$A$4,IF(AW38="Ugly Sweaters",departamentos!$A$6,"")))))</f>
        <v>8</v>
      </c>
      <c r="AK38" s="31">
        <f>IF(AW38="Hombre",VLOOKUP(AL38,categorías!$G$47:$I$60,3,0),IF(AW38="Mujer",VLOOKUP(AL38,categorías!$O$47:$Q$59,3,0),IF(AW38="Outlet",VLOOKUP(AL38,categorías!$S$47:$U$62,3,0),IF(AW38="Cubrebocas",64,IF(AW38="Ugly Sweaters",65,"")))))</f>
        <v>6</v>
      </c>
      <c r="AL38" t="s">
        <v>69</v>
      </c>
      <c r="AM38" s="32">
        <v>2000000</v>
      </c>
      <c r="AO38" s="33">
        <v>2.0000000000000001E-4</v>
      </c>
      <c r="AP38" s="34" t="s">
        <v>98</v>
      </c>
      <c r="AQ38" s="34" t="s">
        <v>99</v>
      </c>
      <c r="AW38" s="36" t="s">
        <v>55</v>
      </c>
    </row>
    <row r="39" spans="2:49" x14ac:dyDescent="0.3">
      <c r="B39" s="20"/>
      <c r="C39" s="2" t="s">
        <v>51</v>
      </c>
      <c r="D39" s="2" t="s">
        <v>48</v>
      </c>
      <c r="F39" s="3">
        <v>1</v>
      </c>
      <c r="H39" s="3">
        <v>1</v>
      </c>
      <c r="J39" s="3">
        <v>1</v>
      </c>
      <c r="L39" s="3">
        <v>250</v>
      </c>
      <c r="N39" s="2" t="s">
        <v>49</v>
      </c>
      <c r="O39" s="3">
        <v>1</v>
      </c>
      <c r="P39" s="20"/>
      <c r="R39" s="4"/>
      <c r="U39" s="20"/>
      <c r="W39" s="30" t="s">
        <v>48</v>
      </c>
      <c r="X39" s="20"/>
      <c r="Y39" s="30" t="s">
        <v>51</v>
      </c>
      <c r="Z39" s="31" t="str">
        <f t="shared" si="0"/>
        <v>-hombre</v>
      </c>
      <c r="AA39" s="20"/>
      <c r="AB39" s="4"/>
      <c r="AC39" s="20"/>
      <c r="AD39" s="31" t="str">
        <f t="shared" si="2"/>
        <v/>
      </c>
      <c r="AE39" s="31" t="str">
        <f>CONCATENATE(LOWER(AD39)," ",'meta tag'!$A$2)</f>
        <v xml:space="preserve"> Moda Joven Y Rebelde Con Diseño Y Variedad. Compra Online La Ropa Para Definir Tu Estilo. Envíos Gratis Por +$699.</v>
      </c>
      <c r="AG39" s="31" t="str">
        <f t="shared" si="3"/>
        <v>NO</v>
      </c>
      <c r="AH39" s="31" t="str">
        <f t="shared" si="3"/>
        <v>NO</v>
      </c>
      <c r="AI39" s="31">
        <f>IF(AW39="Hombre",departamentos!$A$2,IF(AW39="Mujer",departamentos!$A$3,IF(AW39="Cubrebocas",departamentos!$A$5,IF(AW39="Outlet",departamentos!$A$4,IF(AW39="Ugly Sweaters",departamentos!$A$6,"")))))</f>
        <v>8</v>
      </c>
      <c r="AK39" s="31">
        <f>IF(AW39="Hombre",VLOOKUP(AL39,categorías!$G$47:$I$60,3,0),IF(AW39="Mujer",VLOOKUP(AL39,categorías!$O$47:$Q$59,3,0),IF(AW39="Outlet",VLOOKUP(AL39,categorías!$S$47:$U$62,3,0),IF(AW39="Cubrebocas",64,IF(AW39="Ugly Sweaters",65,"")))))</f>
        <v>6</v>
      </c>
      <c r="AL39" t="s">
        <v>69</v>
      </c>
      <c r="AM39" s="32">
        <v>2000000</v>
      </c>
      <c r="AO39" s="33">
        <v>2.0000000000000001E-4</v>
      </c>
      <c r="AP39" s="34" t="s">
        <v>98</v>
      </c>
      <c r="AQ39" s="34" t="s">
        <v>99</v>
      </c>
      <c r="AW39" s="36" t="s">
        <v>55</v>
      </c>
    </row>
    <row r="40" spans="2:49" x14ac:dyDescent="0.3">
      <c r="B40" s="20"/>
      <c r="C40" s="2" t="s">
        <v>51</v>
      </c>
      <c r="D40" s="2" t="s">
        <v>48</v>
      </c>
      <c r="F40" s="3">
        <v>1</v>
      </c>
      <c r="H40" s="3">
        <v>1</v>
      </c>
      <c r="J40" s="3">
        <v>1</v>
      </c>
      <c r="L40" s="3">
        <v>250</v>
      </c>
      <c r="N40" s="2" t="s">
        <v>49</v>
      </c>
      <c r="O40" s="3">
        <v>1</v>
      </c>
      <c r="P40" s="20"/>
      <c r="R40" s="4"/>
      <c r="U40" s="20"/>
      <c r="W40" s="30" t="s">
        <v>48</v>
      </c>
      <c r="X40" s="20"/>
      <c r="Y40" s="30" t="s">
        <v>51</v>
      </c>
      <c r="Z40" s="31" t="str">
        <f t="shared" si="0"/>
        <v>-hombre</v>
      </c>
      <c r="AA40" s="20"/>
      <c r="AB40" s="4"/>
      <c r="AC40" s="20"/>
      <c r="AD40" s="31" t="str">
        <f t="shared" si="2"/>
        <v/>
      </c>
      <c r="AE40" s="31" t="str">
        <f>CONCATENATE(LOWER(AD40)," ",'meta tag'!$A$2)</f>
        <v xml:space="preserve"> Moda Joven Y Rebelde Con Diseño Y Variedad. Compra Online La Ropa Para Definir Tu Estilo. Envíos Gratis Por +$699.</v>
      </c>
      <c r="AG40" s="31" t="str">
        <f t="shared" si="3"/>
        <v>NO</v>
      </c>
      <c r="AH40" s="31" t="str">
        <f t="shared" si="3"/>
        <v>NO</v>
      </c>
      <c r="AI40" s="31">
        <f>IF(AW40="Hombre",departamentos!$A$2,IF(AW40="Mujer",departamentos!$A$3,IF(AW40="Cubrebocas",departamentos!$A$5,IF(AW40="Outlet",departamentos!$A$4,IF(AW40="Ugly Sweaters",departamentos!$A$6,"")))))</f>
        <v>8</v>
      </c>
      <c r="AK40" s="31">
        <f>IF(AW40="Hombre",VLOOKUP(AL40,categorías!$G$47:$I$60,3,0),IF(AW40="Mujer",VLOOKUP(AL40,categorías!$O$47:$Q$59,3,0),IF(AW40="Outlet",VLOOKUP(AL40,categorías!$S$47:$U$62,3,0),IF(AW40="Cubrebocas",64,IF(AW40="Ugly Sweaters",65,"")))))</f>
        <v>6</v>
      </c>
      <c r="AL40" t="s">
        <v>69</v>
      </c>
      <c r="AM40" s="32">
        <v>2000000</v>
      </c>
      <c r="AO40" s="33">
        <v>2.0000000000000001E-4</v>
      </c>
      <c r="AP40" s="34" t="s">
        <v>98</v>
      </c>
      <c r="AQ40" s="34" t="s">
        <v>99</v>
      </c>
      <c r="AW40" s="36" t="s">
        <v>55</v>
      </c>
    </row>
    <row r="41" spans="2:49" x14ac:dyDescent="0.3">
      <c r="B41" s="20"/>
      <c r="C41" s="2" t="s">
        <v>51</v>
      </c>
      <c r="D41" s="2" t="s">
        <v>48</v>
      </c>
      <c r="F41" s="3">
        <v>1</v>
      </c>
      <c r="H41" s="3">
        <v>1</v>
      </c>
      <c r="J41" s="3">
        <v>1</v>
      </c>
      <c r="L41" s="3">
        <v>250</v>
      </c>
      <c r="N41" s="2" t="s">
        <v>49</v>
      </c>
      <c r="O41" s="3">
        <v>1</v>
      </c>
      <c r="P41" s="20"/>
      <c r="R41" s="4"/>
      <c r="U41" s="20"/>
      <c r="W41" s="30" t="s">
        <v>48</v>
      </c>
      <c r="X41" s="20"/>
      <c r="Y41" s="30" t="s">
        <v>51</v>
      </c>
      <c r="Z41" s="31" t="str">
        <f t="shared" si="0"/>
        <v>-hombre</v>
      </c>
      <c r="AA41" s="20"/>
      <c r="AB41" s="4"/>
      <c r="AC41" s="20"/>
      <c r="AD41" s="31" t="str">
        <f t="shared" si="2"/>
        <v/>
      </c>
      <c r="AE41" s="31" t="str">
        <f>CONCATENATE(LOWER(AD41)," ",'meta tag'!$A$2)</f>
        <v xml:space="preserve"> Moda Joven Y Rebelde Con Diseño Y Variedad. Compra Online La Ropa Para Definir Tu Estilo. Envíos Gratis Por +$699.</v>
      </c>
      <c r="AG41" s="31" t="str">
        <f t="shared" si="3"/>
        <v>NO</v>
      </c>
      <c r="AH41" s="31" t="str">
        <f t="shared" si="3"/>
        <v>NO</v>
      </c>
      <c r="AI41" s="31">
        <f>IF(AW41="Hombre",departamentos!$A$2,IF(AW41="Mujer",departamentos!$A$3,IF(AW41="Cubrebocas",departamentos!$A$5,IF(AW41="Outlet",departamentos!$A$4,IF(AW41="Ugly Sweaters",departamentos!$A$6,"")))))</f>
        <v>8</v>
      </c>
      <c r="AK41" s="31">
        <f>IF(AW41="Hombre",VLOOKUP(AL41,categorías!$G$47:$I$60,3,0),IF(AW41="Mujer",VLOOKUP(AL41,categorías!$O$47:$Q$59,3,0),IF(AW41="Outlet",VLOOKUP(AL41,categorías!$S$47:$U$62,3,0),IF(AW41="Cubrebocas",64,IF(AW41="Ugly Sweaters",65,"")))))</f>
        <v>6</v>
      </c>
      <c r="AL41" t="s">
        <v>69</v>
      </c>
      <c r="AM41" s="32">
        <v>2000000</v>
      </c>
      <c r="AO41" s="33">
        <v>2.0000000000000001E-4</v>
      </c>
      <c r="AP41" s="34" t="s">
        <v>98</v>
      </c>
      <c r="AQ41" s="34" t="s">
        <v>99</v>
      </c>
      <c r="AW41" s="36" t="s">
        <v>55</v>
      </c>
    </row>
    <row r="42" spans="2:49" x14ac:dyDescent="0.3">
      <c r="B42" s="20"/>
      <c r="C42" s="2" t="s">
        <v>51</v>
      </c>
      <c r="D42" s="2" t="s">
        <v>48</v>
      </c>
      <c r="F42" s="3">
        <v>1</v>
      </c>
      <c r="H42" s="3">
        <v>1</v>
      </c>
      <c r="J42" s="3">
        <v>1</v>
      </c>
      <c r="L42" s="3">
        <v>250</v>
      </c>
      <c r="N42" s="2" t="s">
        <v>49</v>
      </c>
      <c r="O42" s="3">
        <v>1</v>
      </c>
      <c r="P42" s="20"/>
      <c r="R42" s="4"/>
      <c r="U42" s="20"/>
      <c r="W42" s="30" t="s">
        <v>48</v>
      </c>
      <c r="X42" s="20"/>
      <c r="Y42" s="30" t="s">
        <v>51</v>
      </c>
      <c r="Z42" s="31" t="str">
        <f t="shared" si="0"/>
        <v>-hombre</v>
      </c>
      <c r="AA42" s="20"/>
      <c r="AB42" s="4"/>
      <c r="AC42" s="20"/>
      <c r="AD42" s="31" t="str">
        <f t="shared" si="2"/>
        <v/>
      </c>
      <c r="AE42" s="31" t="str">
        <f>CONCATENATE(LOWER(AD42)," ",'meta tag'!$A$2)</f>
        <v xml:space="preserve"> Moda Joven Y Rebelde Con Diseño Y Variedad. Compra Online La Ropa Para Definir Tu Estilo. Envíos Gratis Por +$699.</v>
      </c>
      <c r="AG42" s="31" t="str">
        <f t="shared" si="3"/>
        <v>NO</v>
      </c>
      <c r="AH42" s="31" t="str">
        <f t="shared" si="3"/>
        <v>NO</v>
      </c>
      <c r="AI42" s="31">
        <f>IF(AW42="Hombre",departamentos!$A$2,IF(AW42="Mujer",departamentos!$A$3,IF(AW42="Cubrebocas",departamentos!$A$5,IF(AW42="Outlet",departamentos!$A$4,IF(AW42="Ugly Sweaters",departamentos!$A$6,"")))))</f>
        <v>8</v>
      </c>
      <c r="AK42" s="31">
        <f>IF(AW42="Hombre",VLOOKUP(AL42,categorías!$G$47:$I$60,3,0),IF(AW42="Mujer",VLOOKUP(AL42,categorías!$O$47:$Q$59,3,0),IF(AW42="Outlet",VLOOKUP(AL42,categorías!$S$47:$U$62,3,0),IF(AW42="Cubrebocas",64,IF(AW42="Ugly Sweaters",65,"")))))</f>
        <v>6</v>
      </c>
      <c r="AL42" t="s">
        <v>69</v>
      </c>
      <c r="AM42" s="32">
        <v>2000000</v>
      </c>
      <c r="AO42" s="33">
        <v>2.0000000000000001E-4</v>
      </c>
      <c r="AP42" s="34" t="s">
        <v>98</v>
      </c>
      <c r="AQ42" s="34" t="s">
        <v>99</v>
      </c>
      <c r="AW42" s="36" t="s">
        <v>55</v>
      </c>
    </row>
    <row r="43" spans="2:49" x14ac:dyDescent="0.3">
      <c r="B43" s="20"/>
      <c r="C43" s="2" t="s">
        <v>51</v>
      </c>
      <c r="D43" s="2" t="s">
        <v>48</v>
      </c>
      <c r="F43" s="3">
        <v>1</v>
      </c>
      <c r="H43" s="3">
        <v>1</v>
      </c>
      <c r="J43" s="3">
        <v>1</v>
      </c>
      <c r="L43" s="3">
        <v>250</v>
      </c>
      <c r="N43" s="2" t="s">
        <v>49</v>
      </c>
      <c r="O43" s="3">
        <v>1</v>
      </c>
      <c r="P43" s="20"/>
      <c r="R43" s="4"/>
      <c r="U43" s="20"/>
      <c r="W43" s="30" t="s">
        <v>48</v>
      </c>
      <c r="X43" s="20"/>
      <c r="Y43" s="30" t="s">
        <v>51</v>
      </c>
      <c r="Z43" s="31" t="str">
        <f t="shared" si="0"/>
        <v>-hombre</v>
      </c>
      <c r="AA43" s="20"/>
      <c r="AB43" s="4"/>
      <c r="AC43" s="20"/>
      <c r="AD43" s="31" t="str">
        <f t="shared" si="2"/>
        <v/>
      </c>
      <c r="AE43" s="31" t="str">
        <f>CONCATENATE(LOWER(AD43)," ",'meta tag'!$A$2)</f>
        <v xml:space="preserve"> Moda Joven Y Rebelde Con Diseño Y Variedad. Compra Online La Ropa Para Definir Tu Estilo. Envíos Gratis Por +$699.</v>
      </c>
      <c r="AG43" s="31" t="str">
        <f t="shared" si="3"/>
        <v>NO</v>
      </c>
      <c r="AH43" s="31" t="str">
        <f t="shared" si="3"/>
        <v>NO</v>
      </c>
      <c r="AI43" s="31">
        <f>IF(AW43="Hombre",departamentos!$A$2,IF(AW43="Mujer",departamentos!$A$3,IF(AW43="Cubrebocas",departamentos!$A$5,IF(AW43="Outlet",departamentos!$A$4,IF(AW43="Ugly Sweaters",departamentos!$A$6,"")))))</f>
        <v>8</v>
      </c>
      <c r="AK43" s="31">
        <f>IF(AW43="Hombre",VLOOKUP(AL43,categorías!$G$47:$I$60,3,0),IF(AW43="Mujer",VLOOKUP(AL43,categorías!$O$47:$Q$59,3,0),IF(AW43="Outlet",VLOOKUP(AL43,categorías!$S$47:$U$62,3,0),IF(AW43="Cubrebocas",64,IF(AW43="Ugly Sweaters",65,"")))))</f>
        <v>6</v>
      </c>
      <c r="AL43" t="s">
        <v>69</v>
      </c>
      <c r="AM43" s="32">
        <v>2000000</v>
      </c>
      <c r="AO43" s="33">
        <v>2.0000000000000001E-4</v>
      </c>
      <c r="AP43" s="34" t="s">
        <v>98</v>
      </c>
      <c r="AQ43" s="34" t="s">
        <v>99</v>
      </c>
      <c r="AW43" s="36" t="s">
        <v>55</v>
      </c>
    </row>
    <row r="44" spans="2:49" x14ac:dyDescent="0.3">
      <c r="B44" s="20"/>
      <c r="C44" s="2" t="s">
        <v>51</v>
      </c>
      <c r="D44" s="2" t="s">
        <v>48</v>
      </c>
      <c r="F44" s="3">
        <v>1</v>
      </c>
      <c r="H44" s="3">
        <v>1</v>
      </c>
      <c r="J44" s="3">
        <v>1</v>
      </c>
      <c r="L44" s="3">
        <v>250</v>
      </c>
      <c r="N44" s="2" t="s">
        <v>49</v>
      </c>
      <c r="O44" s="3">
        <v>1</v>
      </c>
      <c r="P44" s="20"/>
      <c r="R44" s="4"/>
      <c r="U44" s="20"/>
      <c r="W44" s="30" t="s">
        <v>48</v>
      </c>
      <c r="X44" s="20"/>
      <c r="Y44" s="30" t="s">
        <v>51</v>
      </c>
      <c r="Z44" s="31" t="str">
        <f t="shared" si="0"/>
        <v>-hombre</v>
      </c>
      <c r="AA44" s="20"/>
      <c r="AB44" s="4"/>
      <c r="AC44" s="20"/>
      <c r="AD44" s="31" t="str">
        <f t="shared" si="2"/>
        <v/>
      </c>
      <c r="AE44" s="31" t="str">
        <f>CONCATENATE(LOWER(AD44)," ",'meta tag'!$A$2)</f>
        <v xml:space="preserve"> Moda Joven Y Rebelde Con Diseño Y Variedad. Compra Online La Ropa Para Definir Tu Estilo. Envíos Gratis Por +$699.</v>
      </c>
      <c r="AG44" s="31" t="str">
        <f t="shared" si="3"/>
        <v>NO</v>
      </c>
      <c r="AH44" s="31" t="str">
        <f t="shared" si="3"/>
        <v>NO</v>
      </c>
      <c r="AI44" s="31">
        <f>IF(AW44="Hombre",departamentos!$A$2,IF(AW44="Mujer",departamentos!$A$3,IF(AW44="Cubrebocas",departamentos!$A$5,IF(AW44="Outlet",departamentos!$A$4,IF(AW44="Ugly Sweaters",departamentos!$A$6,"")))))</f>
        <v>8</v>
      </c>
      <c r="AK44" s="31">
        <f>IF(AW44="Hombre",VLOOKUP(AL44,categorías!$G$47:$I$60,3,0),IF(AW44="Mujer",VLOOKUP(AL44,categorías!$O$47:$Q$59,3,0),IF(AW44="Outlet",VLOOKUP(AL44,categorías!$S$47:$U$62,3,0),IF(AW44="Cubrebocas",64,IF(AW44="Ugly Sweaters",65,"")))))</f>
        <v>6</v>
      </c>
      <c r="AL44" t="s">
        <v>69</v>
      </c>
      <c r="AM44" s="32">
        <v>2000000</v>
      </c>
      <c r="AO44" s="33">
        <v>2.0000000000000001E-4</v>
      </c>
      <c r="AP44" s="34" t="s">
        <v>98</v>
      </c>
      <c r="AQ44" s="34" t="s">
        <v>99</v>
      </c>
      <c r="AW44" s="36" t="s">
        <v>55</v>
      </c>
    </row>
    <row r="45" spans="2:49" x14ac:dyDescent="0.3">
      <c r="B45" s="20"/>
      <c r="C45" s="2" t="s">
        <v>51</v>
      </c>
      <c r="D45" s="2" t="s">
        <v>48</v>
      </c>
      <c r="F45" s="3">
        <v>1</v>
      </c>
      <c r="H45" s="3">
        <v>1</v>
      </c>
      <c r="J45" s="3">
        <v>1</v>
      </c>
      <c r="L45" s="3">
        <v>250</v>
      </c>
      <c r="N45" s="2" t="s">
        <v>49</v>
      </c>
      <c r="O45" s="3">
        <v>1</v>
      </c>
      <c r="P45" s="20"/>
      <c r="R45" s="4"/>
      <c r="U45" s="20"/>
      <c r="W45" s="30" t="s">
        <v>48</v>
      </c>
      <c r="X45" s="20"/>
      <c r="Y45" s="30" t="s">
        <v>51</v>
      </c>
      <c r="Z45" s="31" t="str">
        <f t="shared" si="0"/>
        <v>-hombre</v>
      </c>
      <c r="AA45" s="20"/>
      <c r="AB45" s="4"/>
      <c r="AC45" s="20"/>
      <c r="AD45" s="31" t="str">
        <f t="shared" si="2"/>
        <v/>
      </c>
      <c r="AE45" s="31" t="str">
        <f>CONCATENATE(LOWER(AD45)," ",'meta tag'!$A$2)</f>
        <v xml:space="preserve"> Moda Joven Y Rebelde Con Diseño Y Variedad. Compra Online La Ropa Para Definir Tu Estilo. Envíos Gratis Por +$699.</v>
      </c>
      <c r="AG45" s="31" t="str">
        <f t="shared" si="3"/>
        <v>NO</v>
      </c>
      <c r="AH45" s="31" t="str">
        <f t="shared" si="3"/>
        <v>NO</v>
      </c>
      <c r="AI45" s="31">
        <f>IF(AW45="Hombre",departamentos!$A$2,IF(AW45="Mujer",departamentos!$A$3,IF(AW45="Cubrebocas",departamentos!$A$5,IF(AW45="Outlet",departamentos!$A$4,IF(AW45="Ugly Sweaters",departamentos!$A$6,"")))))</f>
        <v>8</v>
      </c>
      <c r="AK45" s="31">
        <f>IF(AW45="Hombre",VLOOKUP(AL45,categorías!$G$47:$I$60,3,0),IF(AW45="Mujer",VLOOKUP(AL45,categorías!$O$47:$Q$59,3,0),IF(AW45="Outlet",VLOOKUP(AL45,categorías!$S$47:$U$62,3,0),IF(AW45="Cubrebocas",64,IF(AW45="Ugly Sweaters",65,"")))))</f>
        <v>6</v>
      </c>
      <c r="AL45" t="s">
        <v>69</v>
      </c>
      <c r="AM45" s="32">
        <v>2000000</v>
      </c>
      <c r="AO45" s="33">
        <v>2.0000000000000001E-4</v>
      </c>
      <c r="AP45" s="34" t="s">
        <v>98</v>
      </c>
      <c r="AQ45" s="34" t="s">
        <v>99</v>
      </c>
      <c r="AW45" s="36" t="s">
        <v>55</v>
      </c>
    </row>
    <row r="46" spans="2:49" x14ac:dyDescent="0.3">
      <c r="B46" s="20"/>
      <c r="C46" s="2" t="s">
        <v>51</v>
      </c>
      <c r="D46" s="2" t="s">
        <v>48</v>
      </c>
      <c r="F46" s="3">
        <v>1</v>
      </c>
      <c r="H46" s="3">
        <v>1</v>
      </c>
      <c r="J46" s="3">
        <v>1</v>
      </c>
      <c r="L46" s="3">
        <v>250</v>
      </c>
      <c r="N46" s="2" t="s">
        <v>49</v>
      </c>
      <c r="O46" s="3">
        <v>1</v>
      </c>
      <c r="P46" s="20"/>
      <c r="R46" s="4"/>
      <c r="U46" s="20"/>
      <c r="W46" s="30" t="s">
        <v>48</v>
      </c>
      <c r="X46" s="20"/>
      <c r="Y46" s="30" t="s">
        <v>51</v>
      </c>
      <c r="Z46" s="31" t="str">
        <f t="shared" si="0"/>
        <v>-hombre</v>
      </c>
      <c r="AA46" s="20"/>
      <c r="AB46" s="4"/>
      <c r="AC46" s="20"/>
      <c r="AD46" s="31" t="str">
        <f t="shared" si="2"/>
        <v/>
      </c>
      <c r="AE46" s="31" t="str">
        <f>CONCATENATE(LOWER(AD46)," ",'meta tag'!$A$2)</f>
        <v xml:space="preserve"> Moda Joven Y Rebelde Con Diseño Y Variedad. Compra Online La Ropa Para Definir Tu Estilo. Envíos Gratis Por +$699.</v>
      </c>
      <c r="AG46" s="31" t="str">
        <f t="shared" si="3"/>
        <v>NO</v>
      </c>
      <c r="AH46" s="31" t="str">
        <f t="shared" si="3"/>
        <v>NO</v>
      </c>
      <c r="AI46" s="31">
        <f>IF(AW46="Hombre",departamentos!$A$2,IF(AW46="Mujer",departamentos!$A$3,IF(AW46="Cubrebocas",departamentos!$A$5,IF(AW46="Outlet",departamentos!$A$4,IF(AW46="Ugly Sweaters",departamentos!$A$6,"")))))</f>
        <v>8</v>
      </c>
      <c r="AK46" s="31">
        <f>IF(AW46="Hombre",VLOOKUP(AL46,categorías!$G$47:$I$60,3,0),IF(AW46="Mujer",VLOOKUP(AL46,categorías!$O$47:$Q$59,3,0),IF(AW46="Outlet",VLOOKUP(AL46,categorías!$S$47:$U$62,3,0),IF(AW46="Cubrebocas",64,IF(AW46="Ugly Sweaters",65,"")))))</f>
        <v>6</v>
      </c>
      <c r="AL46" t="s">
        <v>69</v>
      </c>
      <c r="AM46" s="32">
        <v>2000000</v>
      </c>
      <c r="AO46" s="33">
        <v>2.0000000000000001E-4</v>
      </c>
      <c r="AP46" s="34" t="s">
        <v>98</v>
      </c>
      <c r="AQ46" s="34" t="s">
        <v>99</v>
      </c>
      <c r="AW46" s="36" t="s">
        <v>55</v>
      </c>
    </row>
    <row r="47" spans="2:49" x14ac:dyDescent="0.3">
      <c r="B47" s="20"/>
      <c r="C47" s="2" t="s">
        <v>51</v>
      </c>
      <c r="D47" s="2" t="s">
        <v>48</v>
      </c>
      <c r="F47" s="3">
        <v>1</v>
      </c>
      <c r="H47" s="3">
        <v>1</v>
      </c>
      <c r="J47" s="3">
        <v>1</v>
      </c>
      <c r="L47" s="3">
        <v>250</v>
      </c>
      <c r="N47" s="2" t="s">
        <v>49</v>
      </c>
      <c r="O47" s="3">
        <v>1</v>
      </c>
      <c r="P47" s="20"/>
      <c r="R47" s="4"/>
      <c r="U47" s="20"/>
      <c r="W47" s="30" t="s">
        <v>48</v>
      </c>
      <c r="X47" s="20"/>
      <c r="Y47" s="30" t="s">
        <v>51</v>
      </c>
      <c r="Z47" s="31" t="str">
        <f t="shared" si="0"/>
        <v>-hombre</v>
      </c>
      <c r="AA47" s="20"/>
      <c r="AB47" s="4"/>
      <c r="AC47" s="20"/>
      <c r="AD47" s="31" t="str">
        <f t="shared" si="2"/>
        <v/>
      </c>
      <c r="AE47" s="31" t="str">
        <f>CONCATENATE(LOWER(AD47)," ",'meta tag'!$A$2)</f>
        <v xml:space="preserve"> Moda Joven Y Rebelde Con Diseño Y Variedad. Compra Online La Ropa Para Definir Tu Estilo. Envíos Gratis Por +$699.</v>
      </c>
      <c r="AG47" s="31" t="str">
        <f t="shared" si="3"/>
        <v>NO</v>
      </c>
      <c r="AH47" s="31" t="str">
        <f t="shared" si="3"/>
        <v>NO</v>
      </c>
      <c r="AI47" s="31">
        <f>IF(AW47="Hombre",departamentos!$A$2,IF(AW47="Mujer",departamentos!$A$3,IF(AW47="Cubrebocas",departamentos!$A$5,IF(AW47="Outlet",departamentos!$A$4,IF(AW47="Ugly Sweaters",departamentos!$A$6,"")))))</f>
        <v>8</v>
      </c>
      <c r="AK47" s="31">
        <f>IF(AW47="Hombre",VLOOKUP(AL47,categorías!$G$47:$I$60,3,0),IF(AW47="Mujer",VLOOKUP(AL47,categorías!$O$47:$Q$59,3,0),IF(AW47="Outlet",VLOOKUP(AL47,categorías!$S$47:$U$62,3,0),IF(AW47="Cubrebocas",64,IF(AW47="Ugly Sweaters",65,"")))))</f>
        <v>6</v>
      </c>
      <c r="AL47" t="s">
        <v>69</v>
      </c>
      <c r="AM47" s="32">
        <v>2000000</v>
      </c>
      <c r="AO47" s="33">
        <v>2.0000000000000001E-4</v>
      </c>
      <c r="AP47" s="34" t="s">
        <v>98</v>
      </c>
      <c r="AQ47" s="34" t="s">
        <v>99</v>
      </c>
      <c r="AW47" s="36" t="s">
        <v>55</v>
      </c>
    </row>
    <row r="48" spans="2:49" x14ac:dyDescent="0.3">
      <c r="B48" s="20"/>
      <c r="C48" s="2" t="s">
        <v>51</v>
      </c>
      <c r="D48" s="2" t="s">
        <v>48</v>
      </c>
      <c r="F48" s="3">
        <v>1</v>
      </c>
      <c r="H48" s="3">
        <v>1</v>
      </c>
      <c r="J48" s="3">
        <v>1</v>
      </c>
      <c r="L48" s="3">
        <v>250</v>
      </c>
      <c r="N48" s="2" t="s">
        <v>49</v>
      </c>
      <c r="O48" s="3">
        <v>1</v>
      </c>
      <c r="P48" s="20"/>
      <c r="R48" s="4"/>
      <c r="U48" s="20"/>
      <c r="W48" s="30" t="s">
        <v>48</v>
      </c>
      <c r="X48" s="20"/>
      <c r="Y48" s="30" t="s">
        <v>51</v>
      </c>
      <c r="Z48" s="31" t="str">
        <f t="shared" si="0"/>
        <v>-hombre</v>
      </c>
      <c r="AA48" s="20"/>
      <c r="AB48" s="4"/>
      <c r="AC48" s="20"/>
      <c r="AD48" s="31" t="str">
        <f t="shared" si="2"/>
        <v/>
      </c>
      <c r="AE48" s="31" t="str">
        <f>CONCATENATE(LOWER(AD48)," ",'meta tag'!$A$2)</f>
        <v xml:space="preserve"> Moda Joven Y Rebelde Con Diseño Y Variedad. Compra Online La Ropa Para Definir Tu Estilo. Envíos Gratis Por +$699.</v>
      </c>
      <c r="AG48" s="31" t="str">
        <f t="shared" si="3"/>
        <v>NO</v>
      </c>
      <c r="AH48" s="31" t="str">
        <f t="shared" si="3"/>
        <v>NO</v>
      </c>
      <c r="AI48" s="31">
        <f>IF(AW48="Hombre",departamentos!$A$2,IF(AW48="Mujer",departamentos!$A$3,IF(AW48="Cubrebocas",departamentos!$A$5,IF(AW48="Outlet",departamentos!$A$4,IF(AW48="Ugly Sweaters",departamentos!$A$6,"")))))</f>
        <v>8</v>
      </c>
      <c r="AK48" s="31">
        <f>IF(AW48="Hombre",VLOOKUP(AL48,categorías!$G$47:$I$60,3,0),IF(AW48="Mujer",VLOOKUP(AL48,categorías!$O$47:$Q$59,3,0),IF(AW48="Outlet",VLOOKUP(AL48,categorías!$S$47:$U$62,3,0),IF(AW48="Cubrebocas",64,IF(AW48="Ugly Sweaters",65,"")))))</f>
        <v>6</v>
      </c>
      <c r="AL48" t="s">
        <v>69</v>
      </c>
      <c r="AM48" s="32">
        <v>2000000</v>
      </c>
      <c r="AO48" s="33">
        <v>2.0000000000000001E-4</v>
      </c>
      <c r="AP48" s="34" t="s">
        <v>98</v>
      </c>
      <c r="AQ48" s="34" t="s">
        <v>99</v>
      </c>
      <c r="AW48" s="36" t="s">
        <v>55</v>
      </c>
    </row>
    <row r="49" spans="2:49" x14ac:dyDescent="0.3">
      <c r="B49" s="20"/>
      <c r="C49" s="2" t="s">
        <v>51</v>
      </c>
      <c r="D49" s="2" t="s">
        <v>48</v>
      </c>
      <c r="F49" s="3">
        <v>1</v>
      </c>
      <c r="H49" s="3">
        <v>1</v>
      </c>
      <c r="J49" s="3">
        <v>1</v>
      </c>
      <c r="L49" s="3">
        <v>250</v>
      </c>
      <c r="N49" s="2" t="s">
        <v>49</v>
      </c>
      <c r="O49" s="3">
        <v>1</v>
      </c>
      <c r="P49" s="20"/>
      <c r="R49" s="4"/>
      <c r="U49" s="20"/>
      <c r="W49" s="30" t="s">
        <v>48</v>
      </c>
      <c r="X49" s="20"/>
      <c r="Y49" s="30" t="s">
        <v>51</v>
      </c>
      <c r="Z49" s="31" t="str">
        <f t="shared" si="0"/>
        <v>-hombre</v>
      </c>
      <c r="AA49" s="20"/>
      <c r="AB49" s="4"/>
      <c r="AC49" s="20"/>
      <c r="AD49" s="31" t="str">
        <f t="shared" si="2"/>
        <v/>
      </c>
      <c r="AE49" s="31" t="str">
        <f>CONCATENATE(LOWER(AD49)," ",'meta tag'!$A$2)</f>
        <v xml:space="preserve"> Moda Joven Y Rebelde Con Diseño Y Variedad. Compra Online La Ropa Para Definir Tu Estilo. Envíos Gratis Por +$699.</v>
      </c>
      <c r="AG49" s="31" t="str">
        <f t="shared" si="3"/>
        <v>NO</v>
      </c>
      <c r="AH49" s="31" t="str">
        <f t="shared" si="3"/>
        <v>NO</v>
      </c>
      <c r="AI49" s="31">
        <f>IF(AW49="Hombre",departamentos!$A$2,IF(AW49="Mujer",departamentos!$A$3,IF(AW49="Cubrebocas",departamentos!$A$5,IF(AW49="Outlet",departamentos!$A$4,IF(AW49="Ugly Sweaters",departamentos!$A$6,"")))))</f>
        <v>8</v>
      </c>
      <c r="AK49" s="31">
        <f>IF(AW49="Hombre",VLOOKUP(AL49,categorías!$G$47:$I$60,3,0),IF(AW49="Mujer",VLOOKUP(AL49,categorías!$O$47:$Q$59,3,0),IF(AW49="Outlet",VLOOKUP(AL49,categorías!$S$47:$U$62,3,0),IF(AW49="Cubrebocas",64,IF(AW49="Ugly Sweaters",65,"")))))</f>
        <v>6</v>
      </c>
      <c r="AL49" t="s">
        <v>69</v>
      </c>
      <c r="AM49" s="32">
        <v>2000000</v>
      </c>
      <c r="AO49" s="33">
        <v>2.0000000000000001E-4</v>
      </c>
      <c r="AP49" s="34" t="s">
        <v>98</v>
      </c>
      <c r="AQ49" s="34" t="s">
        <v>99</v>
      </c>
      <c r="AW49" s="36" t="s">
        <v>55</v>
      </c>
    </row>
    <row r="50" spans="2:49" x14ac:dyDescent="0.3">
      <c r="B50" s="20"/>
      <c r="C50" s="2" t="s">
        <v>51</v>
      </c>
      <c r="D50" s="2" t="s">
        <v>48</v>
      </c>
      <c r="F50" s="3">
        <v>1</v>
      </c>
      <c r="H50" s="3">
        <v>1</v>
      </c>
      <c r="J50" s="3">
        <v>1</v>
      </c>
      <c r="L50" s="3">
        <v>250</v>
      </c>
      <c r="N50" s="2" t="s">
        <v>49</v>
      </c>
      <c r="O50" s="3">
        <v>1</v>
      </c>
      <c r="P50" s="20"/>
      <c r="R50" s="4"/>
      <c r="U50" s="20"/>
      <c r="W50" s="30" t="s">
        <v>48</v>
      </c>
      <c r="X50" s="20"/>
      <c r="Y50" s="30" t="s">
        <v>51</v>
      </c>
      <c r="Z50" s="31" t="str">
        <f t="shared" si="0"/>
        <v>-hombre</v>
      </c>
      <c r="AA50" s="20"/>
      <c r="AB50" s="4"/>
      <c r="AC50" s="20"/>
      <c r="AD50" s="31" t="str">
        <f t="shared" si="2"/>
        <v/>
      </c>
      <c r="AE50" s="31" t="str">
        <f>CONCATENATE(LOWER(AD50)," ",'meta tag'!$A$2)</f>
        <v xml:space="preserve"> Moda Joven Y Rebelde Con Diseño Y Variedad. Compra Online La Ropa Para Definir Tu Estilo. Envíos Gratis Por +$699.</v>
      </c>
      <c r="AG50" s="31" t="str">
        <f t="shared" si="3"/>
        <v>NO</v>
      </c>
      <c r="AH50" s="31" t="str">
        <f t="shared" si="3"/>
        <v>NO</v>
      </c>
      <c r="AI50" s="31">
        <f>IF(AW50="Hombre",departamentos!$A$2,IF(AW50="Mujer",departamentos!$A$3,IF(AW50="Cubrebocas",departamentos!$A$5,IF(AW50="Outlet",departamentos!$A$4,IF(AW50="Ugly Sweaters",departamentos!$A$6,"")))))</f>
        <v>8</v>
      </c>
      <c r="AK50" s="31">
        <f>IF(AW50="Hombre",VLOOKUP(AL50,categorías!$G$47:$I$60,3,0),IF(AW50="Mujer",VLOOKUP(AL50,categorías!$O$47:$Q$59,3,0),IF(AW50="Outlet",VLOOKUP(AL50,categorías!$S$47:$U$62,3,0),IF(AW50="Cubrebocas",64,IF(AW50="Ugly Sweaters",65,"")))))</f>
        <v>6</v>
      </c>
      <c r="AL50" t="s">
        <v>69</v>
      </c>
      <c r="AM50" s="32">
        <v>2000000</v>
      </c>
      <c r="AO50" s="33">
        <v>2.0000000000000001E-4</v>
      </c>
      <c r="AP50" s="34" t="s">
        <v>98</v>
      </c>
      <c r="AQ50" s="34" t="s">
        <v>99</v>
      </c>
      <c r="AW50" s="36" t="s">
        <v>55</v>
      </c>
    </row>
    <row r="51" spans="2:49" x14ac:dyDescent="0.3">
      <c r="B51" s="20"/>
      <c r="C51" s="2" t="s">
        <v>51</v>
      </c>
      <c r="D51" s="2" t="s">
        <v>48</v>
      </c>
      <c r="F51" s="3">
        <v>1</v>
      </c>
      <c r="H51" s="3">
        <v>1</v>
      </c>
      <c r="J51" s="3">
        <v>1</v>
      </c>
      <c r="L51" s="3">
        <v>250</v>
      </c>
      <c r="N51" s="2" t="s">
        <v>49</v>
      </c>
      <c r="O51" s="3">
        <v>1</v>
      </c>
      <c r="P51" s="20"/>
      <c r="R51" s="4"/>
      <c r="U51" s="20"/>
      <c r="W51" s="30" t="s">
        <v>48</v>
      </c>
      <c r="X51" s="20"/>
      <c r="Y51" s="30" t="s">
        <v>51</v>
      </c>
      <c r="Z51" s="31" t="str">
        <f t="shared" si="0"/>
        <v>-hombre</v>
      </c>
      <c r="AA51" s="20"/>
      <c r="AB51" s="4"/>
      <c r="AC51" s="20"/>
      <c r="AD51" s="31" t="str">
        <f t="shared" si="2"/>
        <v/>
      </c>
      <c r="AE51" s="31" t="str">
        <f>CONCATENATE(LOWER(AD51)," ",'meta tag'!$A$2)</f>
        <v xml:space="preserve"> Moda Joven Y Rebelde Con Diseño Y Variedad. Compra Online La Ropa Para Definir Tu Estilo. Envíos Gratis Por +$699.</v>
      </c>
      <c r="AG51" s="31" t="str">
        <f t="shared" si="3"/>
        <v>NO</v>
      </c>
      <c r="AH51" s="31" t="str">
        <f t="shared" si="3"/>
        <v>NO</v>
      </c>
      <c r="AI51" s="31">
        <f>IF(AW51="Hombre",departamentos!$A$2,IF(AW51="Mujer",departamentos!$A$3,IF(AW51="Cubrebocas",departamentos!$A$5,IF(AW51="Outlet",departamentos!$A$4,IF(AW51="Ugly Sweaters",departamentos!$A$6,"")))))</f>
        <v>8</v>
      </c>
      <c r="AK51" s="31">
        <f>IF(AW51="Hombre",VLOOKUP(AL51,categorías!$G$47:$I$60,3,0),IF(AW51="Mujer",VLOOKUP(AL51,categorías!$O$47:$Q$59,3,0),IF(AW51="Outlet",VLOOKUP(AL51,categorías!$S$47:$U$62,3,0),IF(AW51="Cubrebocas",64,IF(AW51="Ugly Sweaters",65,"")))))</f>
        <v>6</v>
      </c>
      <c r="AL51" t="s">
        <v>69</v>
      </c>
      <c r="AM51" s="32">
        <v>2000000</v>
      </c>
      <c r="AO51" s="33">
        <v>2.0000000000000001E-4</v>
      </c>
      <c r="AP51" s="34" t="s">
        <v>98</v>
      </c>
      <c r="AQ51" s="34" t="s">
        <v>99</v>
      </c>
      <c r="AW51" s="36" t="s">
        <v>55</v>
      </c>
    </row>
    <row r="52" spans="2:49" x14ac:dyDescent="0.3">
      <c r="B52" s="20"/>
      <c r="C52" s="2" t="s">
        <v>51</v>
      </c>
      <c r="D52" s="2" t="s">
        <v>48</v>
      </c>
      <c r="F52" s="3">
        <v>1</v>
      </c>
      <c r="H52" s="3">
        <v>1</v>
      </c>
      <c r="J52" s="3">
        <v>1</v>
      </c>
      <c r="L52" s="3">
        <v>250</v>
      </c>
      <c r="N52" s="2" t="s">
        <v>49</v>
      </c>
      <c r="O52" s="3">
        <v>1</v>
      </c>
      <c r="P52" s="20"/>
      <c r="R52" s="4"/>
      <c r="U52" s="20"/>
      <c r="W52" s="30" t="s">
        <v>48</v>
      </c>
      <c r="X52" s="20"/>
      <c r="Y52" s="30" t="s">
        <v>51</v>
      </c>
      <c r="Z52" s="31" t="str">
        <f t="shared" si="0"/>
        <v>-hombre</v>
      </c>
      <c r="AA52" s="20"/>
      <c r="AB52" s="4"/>
      <c r="AC52" s="20"/>
      <c r="AD52" s="31" t="str">
        <f t="shared" si="2"/>
        <v/>
      </c>
      <c r="AE52" s="31" t="str">
        <f>CONCATENATE(LOWER(AD52)," ",'meta tag'!$A$2)</f>
        <v xml:space="preserve"> Moda Joven Y Rebelde Con Diseño Y Variedad. Compra Online La Ropa Para Definir Tu Estilo. Envíos Gratis Por +$699.</v>
      </c>
      <c r="AG52" s="31" t="str">
        <f t="shared" si="3"/>
        <v>NO</v>
      </c>
      <c r="AH52" s="31" t="str">
        <f t="shared" si="3"/>
        <v>NO</v>
      </c>
      <c r="AI52" s="31">
        <f>IF(AW52="Hombre",departamentos!$A$2,IF(AW52="Mujer",departamentos!$A$3,IF(AW52="Cubrebocas",departamentos!$A$5,IF(AW52="Outlet",departamentos!$A$4,IF(AW52="Ugly Sweaters",departamentos!$A$6,"")))))</f>
        <v>8</v>
      </c>
      <c r="AK52" s="31">
        <f>IF(AW52="Hombre",VLOOKUP(AL52,categorías!$G$47:$I$60,3,0),IF(AW52="Mujer",VLOOKUP(AL52,categorías!$O$47:$Q$59,3,0),IF(AW52="Outlet",VLOOKUP(AL52,categorías!$S$47:$U$62,3,0),IF(AW52="Cubrebocas",64,IF(AW52="Ugly Sweaters",65,"")))))</f>
        <v>6</v>
      </c>
      <c r="AL52" t="s">
        <v>69</v>
      </c>
      <c r="AM52" s="32">
        <v>2000000</v>
      </c>
      <c r="AO52" s="33">
        <v>2.0000000000000001E-4</v>
      </c>
      <c r="AP52" s="34" t="s">
        <v>98</v>
      </c>
      <c r="AQ52" s="34" t="s">
        <v>99</v>
      </c>
      <c r="AW52" s="36" t="s">
        <v>55</v>
      </c>
    </row>
    <row r="53" spans="2:49" x14ac:dyDescent="0.3">
      <c r="B53" s="20"/>
      <c r="C53" s="2" t="s">
        <v>51</v>
      </c>
      <c r="D53" s="2" t="s">
        <v>48</v>
      </c>
      <c r="F53" s="3">
        <v>1</v>
      </c>
      <c r="H53" s="3">
        <v>1</v>
      </c>
      <c r="J53" s="3">
        <v>1</v>
      </c>
      <c r="L53" s="3">
        <v>250</v>
      </c>
      <c r="N53" s="2" t="s">
        <v>49</v>
      </c>
      <c r="O53" s="3">
        <v>1</v>
      </c>
      <c r="P53" s="20"/>
      <c r="R53" s="4"/>
      <c r="U53" s="20"/>
      <c r="W53" s="30" t="s">
        <v>48</v>
      </c>
      <c r="X53" s="20"/>
      <c r="Y53" s="30" t="s">
        <v>51</v>
      </c>
      <c r="Z53" s="31" t="str">
        <f t="shared" si="0"/>
        <v>-hombre</v>
      </c>
      <c r="AA53" s="20"/>
      <c r="AB53" s="4"/>
      <c r="AC53" s="20"/>
      <c r="AD53" s="31" t="str">
        <f t="shared" si="2"/>
        <v/>
      </c>
      <c r="AE53" s="31" t="str">
        <f>CONCATENATE(LOWER(AD53)," ",'meta tag'!$A$2)</f>
        <v xml:space="preserve"> Moda Joven Y Rebelde Con Diseño Y Variedad. Compra Online La Ropa Para Definir Tu Estilo. Envíos Gratis Por +$699.</v>
      </c>
      <c r="AG53" s="31" t="str">
        <f t="shared" si="3"/>
        <v>NO</v>
      </c>
      <c r="AH53" s="31" t="str">
        <f t="shared" si="3"/>
        <v>NO</v>
      </c>
      <c r="AI53" s="31">
        <f>IF(AW53="Hombre",departamentos!$A$2,IF(AW53="Mujer",departamentos!$A$3,IF(AW53="Cubrebocas",departamentos!$A$5,IF(AW53="Outlet",departamentos!$A$4,IF(AW53="Ugly Sweaters",departamentos!$A$6,"")))))</f>
        <v>8</v>
      </c>
      <c r="AK53" s="31">
        <f>IF(AW53="Hombre",VLOOKUP(AL53,categorías!$G$47:$I$60,3,0),IF(AW53="Mujer",VLOOKUP(AL53,categorías!$O$47:$Q$59,3,0),IF(AW53="Outlet",VLOOKUP(AL53,categorías!$S$47:$U$62,3,0),IF(AW53="Cubrebocas",64,IF(AW53="Ugly Sweaters",65,"")))))</f>
        <v>6</v>
      </c>
      <c r="AL53" t="s">
        <v>69</v>
      </c>
      <c r="AM53" s="32">
        <v>2000000</v>
      </c>
      <c r="AO53" s="33">
        <v>2.0000000000000001E-4</v>
      </c>
      <c r="AP53" s="34" t="s">
        <v>98</v>
      </c>
      <c r="AQ53" s="34" t="s">
        <v>99</v>
      </c>
      <c r="AW53" s="36" t="s">
        <v>55</v>
      </c>
    </row>
    <row r="54" spans="2:49" x14ac:dyDescent="0.3">
      <c r="B54" s="20"/>
      <c r="C54" s="2" t="s">
        <v>51</v>
      </c>
      <c r="D54" s="2" t="s">
        <v>48</v>
      </c>
      <c r="F54" s="3">
        <v>1</v>
      </c>
      <c r="H54" s="3">
        <v>1</v>
      </c>
      <c r="J54" s="3">
        <v>1</v>
      </c>
      <c r="L54" s="3">
        <v>250</v>
      </c>
      <c r="N54" s="2" t="s">
        <v>49</v>
      </c>
      <c r="O54" s="3">
        <v>1</v>
      </c>
      <c r="P54" s="20"/>
      <c r="R54" s="4"/>
      <c r="U54" s="20"/>
      <c r="W54" s="30" t="s">
        <v>48</v>
      </c>
      <c r="X54" s="20"/>
      <c r="Y54" s="30" t="s">
        <v>51</v>
      </c>
      <c r="Z54" s="31" t="str">
        <f t="shared" si="0"/>
        <v>-hombre</v>
      </c>
      <c r="AA54" s="20"/>
      <c r="AB54" s="4"/>
      <c r="AC54" s="20"/>
      <c r="AD54" s="31" t="str">
        <f t="shared" si="2"/>
        <v/>
      </c>
      <c r="AE54" s="31" t="str">
        <f>CONCATENATE(LOWER(AD54)," ",'meta tag'!$A$2)</f>
        <v xml:space="preserve"> Moda Joven Y Rebelde Con Diseño Y Variedad. Compra Online La Ropa Para Definir Tu Estilo. Envíos Gratis Por +$699.</v>
      </c>
      <c r="AG54" s="31" t="str">
        <f t="shared" si="3"/>
        <v>NO</v>
      </c>
      <c r="AH54" s="31" t="str">
        <f t="shared" si="3"/>
        <v>NO</v>
      </c>
      <c r="AI54" s="31">
        <f>IF(AW54="Hombre",departamentos!$A$2,IF(AW54="Mujer",departamentos!$A$3,IF(AW54="Cubrebocas",departamentos!$A$5,IF(AW54="Outlet",departamentos!$A$4,IF(AW54="Ugly Sweaters",departamentos!$A$6,"")))))</f>
        <v>8</v>
      </c>
      <c r="AK54" s="31">
        <f>IF(AW54="Hombre",VLOOKUP(AL54,categorías!$G$47:$I$60,3,0),IF(AW54="Mujer",VLOOKUP(AL54,categorías!$O$47:$Q$59,3,0),IF(AW54="Outlet",VLOOKUP(AL54,categorías!$S$47:$U$62,3,0),IF(AW54="Cubrebocas",64,IF(AW54="Ugly Sweaters",65,"")))))</f>
        <v>6</v>
      </c>
      <c r="AL54" t="s">
        <v>69</v>
      </c>
      <c r="AM54" s="32">
        <v>2000000</v>
      </c>
      <c r="AO54" s="33">
        <v>2.0000000000000001E-4</v>
      </c>
      <c r="AP54" s="34" t="s">
        <v>98</v>
      </c>
      <c r="AQ54" s="34" t="s">
        <v>99</v>
      </c>
      <c r="AW54" s="36" t="s">
        <v>55</v>
      </c>
    </row>
    <row r="55" spans="2:49" x14ac:dyDescent="0.3">
      <c r="B55" s="20"/>
      <c r="C55" s="2" t="s">
        <v>51</v>
      </c>
      <c r="D55" s="2" t="s">
        <v>48</v>
      </c>
      <c r="F55" s="3">
        <v>1</v>
      </c>
      <c r="H55" s="3">
        <v>1</v>
      </c>
      <c r="J55" s="3">
        <v>1</v>
      </c>
      <c r="L55" s="3">
        <v>250</v>
      </c>
      <c r="N55" s="2" t="s">
        <v>49</v>
      </c>
      <c r="O55" s="3">
        <v>1</v>
      </c>
      <c r="P55" s="20"/>
      <c r="R55" s="4"/>
      <c r="U55" s="20"/>
      <c r="W55" s="30" t="s">
        <v>48</v>
      </c>
      <c r="X55" s="20"/>
      <c r="Y55" s="30" t="s">
        <v>51</v>
      </c>
      <c r="Z55" s="31" t="str">
        <f t="shared" si="0"/>
        <v>-hombre</v>
      </c>
      <c r="AA55" s="20"/>
      <c r="AB55" s="4"/>
      <c r="AC55" s="20"/>
      <c r="AD55" s="31" t="str">
        <f t="shared" si="2"/>
        <v/>
      </c>
      <c r="AE55" s="31" t="str">
        <f>CONCATENATE(LOWER(AD55)," ",'meta tag'!$A$2)</f>
        <v xml:space="preserve"> Moda Joven Y Rebelde Con Diseño Y Variedad. Compra Online La Ropa Para Definir Tu Estilo. Envíos Gratis Por +$699.</v>
      </c>
      <c r="AG55" s="31" t="str">
        <f t="shared" si="3"/>
        <v>NO</v>
      </c>
      <c r="AH55" s="31" t="str">
        <f t="shared" si="3"/>
        <v>NO</v>
      </c>
      <c r="AI55" s="31">
        <f>IF(AW55="Hombre",departamentos!$A$2,IF(AW55="Mujer",departamentos!$A$3,IF(AW55="Cubrebocas",departamentos!$A$5,IF(AW55="Outlet",departamentos!$A$4,IF(AW55="Ugly Sweaters",departamentos!$A$6,"")))))</f>
        <v>8</v>
      </c>
      <c r="AK55" s="31">
        <f>IF(AW55="Hombre",VLOOKUP(AL55,categorías!$G$47:$I$60,3,0),IF(AW55="Mujer",VLOOKUP(AL55,categorías!$O$47:$Q$59,3,0),IF(AW55="Outlet",VLOOKUP(AL55,categorías!$S$47:$U$62,3,0),IF(AW55="Cubrebocas",64,IF(AW55="Ugly Sweaters",65,"")))))</f>
        <v>6</v>
      </c>
      <c r="AL55" t="s">
        <v>69</v>
      </c>
      <c r="AM55" s="32">
        <v>2000000</v>
      </c>
      <c r="AO55" s="33">
        <v>2.0000000000000001E-4</v>
      </c>
      <c r="AP55" s="34" t="s">
        <v>98</v>
      </c>
      <c r="AQ55" s="34" t="s">
        <v>99</v>
      </c>
      <c r="AW55" s="36" t="s">
        <v>55</v>
      </c>
    </row>
    <row r="56" spans="2:49" x14ac:dyDescent="0.3">
      <c r="B56" s="20"/>
      <c r="C56" s="2" t="s">
        <v>51</v>
      </c>
      <c r="D56" s="2" t="s">
        <v>48</v>
      </c>
      <c r="F56" s="3">
        <v>1</v>
      </c>
      <c r="H56" s="3">
        <v>1</v>
      </c>
      <c r="J56" s="3">
        <v>1</v>
      </c>
      <c r="L56" s="3">
        <v>250</v>
      </c>
      <c r="N56" s="2" t="s">
        <v>49</v>
      </c>
      <c r="O56" s="3">
        <v>1</v>
      </c>
      <c r="P56" s="20"/>
      <c r="R56" s="4"/>
      <c r="U56" s="20"/>
      <c r="W56" s="30" t="s">
        <v>48</v>
      </c>
      <c r="X56" s="20"/>
      <c r="Y56" s="30" t="s">
        <v>51</v>
      </c>
      <c r="Z56" s="31" t="str">
        <f t="shared" si="0"/>
        <v>-hombre</v>
      </c>
      <c r="AA56" s="20"/>
      <c r="AB56" s="4"/>
      <c r="AC56" s="20"/>
      <c r="AD56" s="31" t="str">
        <f t="shared" si="2"/>
        <v/>
      </c>
      <c r="AE56" s="31" t="str">
        <f>CONCATENATE(LOWER(AD56)," ",'meta tag'!$A$2)</f>
        <v xml:space="preserve"> Moda Joven Y Rebelde Con Diseño Y Variedad. Compra Online La Ropa Para Definir Tu Estilo. Envíos Gratis Por +$699.</v>
      </c>
      <c r="AG56" s="31" t="str">
        <f t="shared" si="3"/>
        <v>NO</v>
      </c>
      <c r="AH56" s="31" t="str">
        <f t="shared" si="3"/>
        <v>NO</v>
      </c>
      <c r="AI56" s="31">
        <f>IF(AW56="Hombre",departamentos!$A$2,IF(AW56="Mujer",departamentos!$A$3,IF(AW56="Cubrebocas",departamentos!$A$5,IF(AW56="Outlet",departamentos!$A$4,IF(AW56="Ugly Sweaters",departamentos!$A$6,"")))))</f>
        <v>8</v>
      </c>
      <c r="AK56" s="31">
        <f>IF(AW56="Hombre",VLOOKUP(AL56,categorías!$G$47:$I$60,3,0),IF(AW56="Mujer",VLOOKUP(AL56,categorías!$O$47:$Q$59,3,0),IF(AW56="Outlet",VLOOKUP(AL56,categorías!$S$47:$U$62,3,0),IF(AW56="Cubrebocas",64,IF(AW56="Ugly Sweaters",65,"")))))</f>
        <v>6</v>
      </c>
      <c r="AL56" t="s">
        <v>69</v>
      </c>
      <c r="AM56" s="32">
        <v>2000000</v>
      </c>
      <c r="AO56" s="33">
        <v>2.0000000000000001E-4</v>
      </c>
      <c r="AP56" s="34" t="s">
        <v>98</v>
      </c>
      <c r="AQ56" s="34" t="s">
        <v>99</v>
      </c>
      <c r="AW56" s="36" t="s">
        <v>55</v>
      </c>
    </row>
    <row r="57" spans="2:49" x14ac:dyDescent="0.3">
      <c r="B57" s="20"/>
      <c r="C57" s="2" t="s">
        <v>51</v>
      </c>
      <c r="D57" s="2" t="s">
        <v>48</v>
      </c>
      <c r="F57" s="3">
        <v>1</v>
      </c>
      <c r="H57" s="3">
        <v>1</v>
      </c>
      <c r="J57" s="3">
        <v>1</v>
      </c>
      <c r="L57" s="3">
        <v>250</v>
      </c>
      <c r="N57" s="2" t="s">
        <v>49</v>
      </c>
      <c r="O57" s="3">
        <v>1</v>
      </c>
      <c r="P57" s="20"/>
      <c r="R57" s="4"/>
      <c r="U57" s="20"/>
      <c r="W57" s="30" t="s">
        <v>48</v>
      </c>
      <c r="X57" s="20"/>
      <c r="Y57" s="30" t="s">
        <v>51</v>
      </c>
      <c r="Z57" s="31" t="str">
        <f t="shared" si="0"/>
        <v>-hombre</v>
      </c>
      <c r="AA57" s="20"/>
      <c r="AB57" s="4"/>
      <c r="AC57" s="20"/>
      <c r="AD57" s="31" t="str">
        <f t="shared" si="2"/>
        <v/>
      </c>
      <c r="AE57" s="31" t="str">
        <f>CONCATENATE(LOWER(AD57)," ",'meta tag'!$A$2)</f>
        <v xml:space="preserve"> Moda Joven Y Rebelde Con Diseño Y Variedad. Compra Online La Ropa Para Definir Tu Estilo. Envíos Gratis Por +$699.</v>
      </c>
      <c r="AG57" s="31" t="str">
        <f t="shared" si="3"/>
        <v>NO</v>
      </c>
      <c r="AH57" s="31" t="str">
        <f t="shared" si="3"/>
        <v>NO</v>
      </c>
      <c r="AI57" s="31">
        <f>IF(AW57="Hombre",departamentos!$A$2,IF(AW57="Mujer",departamentos!$A$3,IF(AW57="Cubrebocas",departamentos!$A$5,IF(AW57="Outlet",departamentos!$A$4,IF(AW57="Ugly Sweaters",departamentos!$A$6,"")))))</f>
        <v>8</v>
      </c>
      <c r="AK57" s="31">
        <f>IF(AW57="Hombre",VLOOKUP(AL57,categorías!$G$47:$I$60,3,0),IF(AW57="Mujer",VLOOKUP(AL57,categorías!$O$47:$Q$59,3,0),IF(AW57="Outlet",VLOOKUP(AL57,categorías!$S$47:$U$62,3,0),IF(AW57="Cubrebocas",64,IF(AW57="Ugly Sweaters",65,"")))))</f>
        <v>6</v>
      </c>
      <c r="AL57" t="s">
        <v>69</v>
      </c>
      <c r="AM57" s="32">
        <v>2000000</v>
      </c>
      <c r="AO57" s="33">
        <v>2.0000000000000001E-4</v>
      </c>
      <c r="AP57" s="34" t="s">
        <v>98</v>
      </c>
      <c r="AQ57" s="34" t="s">
        <v>99</v>
      </c>
      <c r="AW57" s="36" t="s">
        <v>55</v>
      </c>
    </row>
    <row r="58" spans="2:49" x14ac:dyDescent="0.3">
      <c r="B58" s="20"/>
      <c r="C58" s="2" t="s">
        <v>51</v>
      </c>
      <c r="D58" s="2" t="s">
        <v>48</v>
      </c>
      <c r="F58" s="3">
        <v>1</v>
      </c>
      <c r="H58" s="3">
        <v>1</v>
      </c>
      <c r="J58" s="3">
        <v>1</v>
      </c>
      <c r="L58" s="3">
        <v>250</v>
      </c>
      <c r="N58" s="2" t="s">
        <v>49</v>
      </c>
      <c r="O58" s="3">
        <v>1</v>
      </c>
      <c r="P58" s="20"/>
      <c r="R58" s="4"/>
      <c r="U58" s="20"/>
      <c r="W58" s="30" t="s">
        <v>48</v>
      </c>
      <c r="X58" s="20"/>
      <c r="Y58" s="30" t="s">
        <v>51</v>
      </c>
      <c r="Z58" s="31" t="str">
        <f t="shared" si="0"/>
        <v>-hombre</v>
      </c>
      <c r="AA58" s="20"/>
      <c r="AB58" s="4"/>
      <c r="AC58" s="20"/>
      <c r="AD58" s="31" t="str">
        <f t="shared" si="2"/>
        <v/>
      </c>
      <c r="AE58" s="31" t="str">
        <f>CONCATENATE(LOWER(AD58)," ",'meta tag'!$A$2)</f>
        <v xml:space="preserve"> Moda Joven Y Rebelde Con Diseño Y Variedad. Compra Online La Ropa Para Definir Tu Estilo. Envíos Gratis Por +$699.</v>
      </c>
      <c r="AG58" s="31" t="str">
        <f t="shared" si="3"/>
        <v>NO</v>
      </c>
      <c r="AH58" s="31" t="str">
        <f t="shared" si="3"/>
        <v>NO</v>
      </c>
      <c r="AI58" s="31">
        <f>IF(AW58="Hombre",departamentos!$A$2,IF(AW58="Mujer",departamentos!$A$3,IF(AW58="Cubrebocas",departamentos!$A$5,IF(AW58="Outlet",departamentos!$A$4,IF(AW58="Ugly Sweaters",departamentos!$A$6,"")))))</f>
        <v>8</v>
      </c>
      <c r="AK58" s="31">
        <f>IF(AW58="Hombre",VLOOKUP(AL58,categorías!$G$47:$I$60,3,0),IF(AW58="Mujer",VLOOKUP(AL58,categorías!$O$47:$Q$59,3,0),IF(AW58="Outlet",VLOOKUP(AL58,categorías!$S$47:$U$62,3,0),IF(AW58="Cubrebocas",64,IF(AW58="Ugly Sweaters",65,"")))))</f>
        <v>6</v>
      </c>
      <c r="AL58" t="s">
        <v>69</v>
      </c>
      <c r="AM58" s="32">
        <v>2000000</v>
      </c>
      <c r="AO58" s="33">
        <v>2.0000000000000001E-4</v>
      </c>
      <c r="AP58" s="34" t="s">
        <v>98</v>
      </c>
      <c r="AQ58" s="34" t="s">
        <v>99</v>
      </c>
      <c r="AW58" s="36" t="s">
        <v>55</v>
      </c>
    </row>
    <row r="59" spans="2:49" x14ac:dyDescent="0.3">
      <c r="B59" s="20"/>
      <c r="C59" s="2" t="s">
        <v>51</v>
      </c>
      <c r="D59" s="2" t="s">
        <v>48</v>
      </c>
      <c r="F59" s="3">
        <v>1</v>
      </c>
      <c r="H59" s="3">
        <v>1</v>
      </c>
      <c r="J59" s="3">
        <v>1</v>
      </c>
      <c r="L59" s="3">
        <v>250</v>
      </c>
      <c r="N59" s="2" t="s">
        <v>49</v>
      </c>
      <c r="O59" s="3">
        <v>1</v>
      </c>
      <c r="P59" s="20"/>
      <c r="R59" s="4"/>
      <c r="U59" s="20"/>
      <c r="W59" s="30" t="s">
        <v>48</v>
      </c>
      <c r="X59" s="20"/>
      <c r="Y59" s="30" t="s">
        <v>51</v>
      </c>
      <c r="Z59" s="31" t="str">
        <f t="shared" si="0"/>
        <v>-mujer</v>
      </c>
      <c r="AA59" s="20"/>
      <c r="AB59" s="4"/>
      <c r="AC59" s="20"/>
      <c r="AD59" s="31" t="str">
        <f t="shared" si="2"/>
        <v/>
      </c>
      <c r="AE59" s="31" t="str">
        <f>CONCATENATE(LOWER(AD59)," ",'meta tag'!$A$2)</f>
        <v xml:space="preserve"> Moda Joven Y Rebelde Con Diseño Y Variedad. Compra Online La Ropa Para Definir Tu Estilo. Envíos Gratis Por +$699.</v>
      </c>
      <c r="AG59" s="31" t="str">
        <f t="shared" si="3"/>
        <v>NO</v>
      </c>
      <c r="AH59" s="31" t="str">
        <f t="shared" si="3"/>
        <v>NO</v>
      </c>
      <c r="AI59" s="31">
        <f>IF(AW59="Hombre",departamentos!$A$2,IF(AW59="Mujer",departamentos!$A$3,IF(AW59="Cubrebocas",departamentos!$A$5,IF(AW59="Outlet",departamentos!$A$4,IF(AW59="Ugly Sweaters",departamentos!$A$6,"")))))</f>
        <v>9</v>
      </c>
      <c r="AK59" s="31">
        <f>IF(AW59="Hombre",VLOOKUP(AL59,categorías!$G$47:$I$60,3,0),IF(AW59="Mujer",VLOOKUP(AL59,categorías!$O$47:$Q$59,3,0),IF(AW59="Outlet",VLOOKUP(AL59,categorías!$S$47:$U$62,3,0),IF(AW59="Cubrebocas",64,IF(AW59="Ugly Sweaters",65,"")))))</f>
        <v>22</v>
      </c>
      <c r="AL59" t="s">
        <v>101</v>
      </c>
      <c r="AM59" s="32">
        <v>2000000</v>
      </c>
      <c r="AO59" s="33">
        <v>2.0000000000000001E-4</v>
      </c>
      <c r="AP59" s="34" t="s">
        <v>98</v>
      </c>
      <c r="AQ59" s="34" t="s">
        <v>99</v>
      </c>
      <c r="AW59" s="36" t="s">
        <v>56</v>
      </c>
    </row>
    <row r="60" spans="2:49" x14ac:dyDescent="0.3">
      <c r="B60" s="20"/>
      <c r="C60" s="2" t="s">
        <v>51</v>
      </c>
      <c r="D60" s="2" t="s">
        <v>48</v>
      </c>
      <c r="F60" s="3">
        <v>1</v>
      </c>
      <c r="H60" s="3">
        <v>1</v>
      </c>
      <c r="J60" s="3">
        <v>1</v>
      </c>
      <c r="L60" s="3">
        <v>250</v>
      </c>
      <c r="N60" s="2" t="s">
        <v>49</v>
      </c>
      <c r="O60" s="3">
        <v>1</v>
      </c>
      <c r="P60" s="20"/>
      <c r="R60" s="4"/>
      <c r="U60" s="20"/>
      <c r="W60" s="30" t="s">
        <v>48</v>
      </c>
      <c r="X60" s="20"/>
      <c r="Y60" s="30" t="s">
        <v>51</v>
      </c>
      <c r="Z60" s="31" t="str">
        <f t="shared" si="0"/>
        <v>-mujer</v>
      </c>
      <c r="AA60" s="20"/>
      <c r="AB60" s="4"/>
      <c r="AC60" s="20"/>
      <c r="AD60" s="31" t="str">
        <f t="shared" si="2"/>
        <v/>
      </c>
      <c r="AE60" s="31" t="str">
        <f>CONCATENATE(LOWER(AD60)," ",'meta tag'!$A$2)</f>
        <v xml:space="preserve"> Moda Joven Y Rebelde Con Diseño Y Variedad. Compra Online La Ropa Para Definir Tu Estilo. Envíos Gratis Por +$699.</v>
      </c>
      <c r="AG60" s="31" t="str">
        <f t="shared" si="3"/>
        <v>NO</v>
      </c>
      <c r="AH60" s="31" t="str">
        <f t="shared" si="3"/>
        <v>NO</v>
      </c>
      <c r="AI60" s="31">
        <f>IF(AW60="Hombre",departamentos!$A$2,IF(AW60="Mujer",departamentos!$A$3,IF(AW60="Cubrebocas",departamentos!$A$5,IF(AW60="Outlet",departamentos!$A$4,IF(AW60="Ugly Sweaters",departamentos!$A$6,"")))))</f>
        <v>9</v>
      </c>
      <c r="AK60" s="31">
        <f>IF(AW60="Hombre",VLOOKUP(AL60,categorías!$G$47:$I$60,3,0),IF(AW60="Mujer",VLOOKUP(AL60,categorías!$O$47:$Q$59,3,0),IF(AW60="Outlet",VLOOKUP(AL60,categorías!$S$47:$U$62,3,0),IF(AW60="Cubrebocas",64,IF(AW60="Ugly Sweaters",65,"")))))</f>
        <v>22</v>
      </c>
      <c r="AL60" t="s">
        <v>101</v>
      </c>
      <c r="AM60" s="32">
        <v>2000000</v>
      </c>
      <c r="AO60" s="33">
        <v>2.0000000000000001E-4</v>
      </c>
      <c r="AP60" s="34" t="s">
        <v>98</v>
      </c>
      <c r="AQ60" s="34" t="s">
        <v>99</v>
      </c>
      <c r="AW60" s="36" t="s">
        <v>56</v>
      </c>
    </row>
    <row r="61" spans="2:49" x14ac:dyDescent="0.3">
      <c r="B61" s="20"/>
      <c r="C61" s="2" t="s">
        <v>51</v>
      </c>
      <c r="D61" s="2" t="s">
        <v>48</v>
      </c>
      <c r="F61" s="3">
        <v>1</v>
      </c>
      <c r="H61" s="3">
        <v>1</v>
      </c>
      <c r="J61" s="3">
        <v>1</v>
      </c>
      <c r="L61" s="3">
        <v>250</v>
      </c>
      <c r="N61" s="2" t="s">
        <v>49</v>
      </c>
      <c r="O61" s="3">
        <v>1</v>
      </c>
      <c r="P61" s="20"/>
      <c r="R61" s="4"/>
      <c r="U61" s="20"/>
      <c r="W61" s="30" t="s">
        <v>48</v>
      </c>
      <c r="X61" s="20"/>
      <c r="Y61" s="30" t="s">
        <v>51</v>
      </c>
      <c r="Z61" s="31" t="str">
        <f t="shared" si="0"/>
        <v>-mujer</v>
      </c>
      <c r="AA61" s="20"/>
      <c r="AB61" s="4"/>
      <c r="AC61" s="20"/>
      <c r="AD61" s="31" t="str">
        <f t="shared" si="2"/>
        <v/>
      </c>
      <c r="AE61" s="31" t="str">
        <f>CONCATENATE(LOWER(AD61)," ",'meta tag'!$A$2)</f>
        <v xml:space="preserve"> Moda Joven Y Rebelde Con Diseño Y Variedad. Compra Online La Ropa Para Definir Tu Estilo. Envíos Gratis Por +$699.</v>
      </c>
      <c r="AG61" s="31" t="str">
        <f t="shared" si="3"/>
        <v>NO</v>
      </c>
      <c r="AH61" s="31" t="str">
        <f t="shared" si="3"/>
        <v>NO</v>
      </c>
      <c r="AI61" s="31">
        <f>IF(AW61="Hombre",departamentos!$A$2,IF(AW61="Mujer",departamentos!$A$3,IF(AW61="Cubrebocas",departamentos!$A$5,IF(AW61="Outlet",departamentos!$A$4,IF(AW61="Ugly Sweaters",departamentos!$A$6,"")))))</f>
        <v>9</v>
      </c>
      <c r="AK61" s="31">
        <f>IF(AW61="Hombre",VLOOKUP(AL61,categorías!$G$47:$I$60,3,0),IF(AW61="Mujer",VLOOKUP(AL61,categorías!$O$47:$Q$59,3,0),IF(AW61="Outlet",VLOOKUP(AL61,categorías!$S$47:$U$62,3,0),IF(AW61="Cubrebocas",64,IF(AW61="Ugly Sweaters",65,"")))))</f>
        <v>22</v>
      </c>
      <c r="AL61" t="s">
        <v>101</v>
      </c>
      <c r="AM61" s="32">
        <v>2000000</v>
      </c>
      <c r="AO61" s="33">
        <v>2.0000000000000001E-4</v>
      </c>
      <c r="AP61" s="34" t="s">
        <v>98</v>
      </c>
      <c r="AQ61" s="34" t="s">
        <v>99</v>
      </c>
      <c r="AW61" s="36" t="s">
        <v>56</v>
      </c>
    </row>
    <row r="62" spans="2:49" x14ac:dyDescent="0.3">
      <c r="B62" s="20"/>
      <c r="C62" s="2" t="s">
        <v>51</v>
      </c>
      <c r="D62" s="2" t="s">
        <v>48</v>
      </c>
      <c r="F62" s="3">
        <v>1</v>
      </c>
      <c r="H62" s="3">
        <v>1</v>
      </c>
      <c r="J62" s="3">
        <v>1</v>
      </c>
      <c r="L62" s="3">
        <v>250</v>
      </c>
      <c r="N62" s="2" t="s">
        <v>49</v>
      </c>
      <c r="O62" s="3">
        <v>1</v>
      </c>
      <c r="P62" s="20"/>
      <c r="R62" s="4"/>
      <c r="U62" s="20"/>
      <c r="W62" s="30" t="s">
        <v>48</v>
      </c>
      <c r="X62" s="20"/>
      <c r="Y62" s="30" t="s">
        <v>51</v>
      </c>
      <c r="Z62" s="31" t="str">
        <f t="shared" si="0"/>
        <v>-mujer</v>
      </c>
      <c r="AA62" s="20"/>
      <c r="AB62" s="4"/>
      <c r="AC62" s="20"/>
      <c r="AD62" s="31" t="str">
        <f t="shared" si="2"/>
        <v/>
      </c>
      <c r="AE62" s="31" t="str">
        <f>CONCATENATE(LOWER(AD62)," ",'meta tag'!$A$2)</f>
        <v xml:space="preserve"> Moda Joven Y Rebelde Con Diseño Y Variedad. Compra Online La Ropa Para Definir Tu Estilo. Envíos Gratis Por +$699.</v>
      </c>
      <c r="AG62" s="31" t="str">
        <f t="shared" si="3"/>
        <v>NO</v>
      </c>
      <c r="AH62" s="31" t="str">
        <f t="shared" si="3"/>
        <v>NO</v>
      </c>
      <c r="AI62" s="31">
        <f>IF(AW62="Hombre",departamentos!$A$2,IF(AW62="Mujer",departamentos!$A$3,IF(AW62="Cubrebocas",departamentos!$A$5,IF(AW62="Outlet",departamentos!$A$4,IF(AW62="Ugly Sweaters",departamentos!$A$6,"")))))</f>
        <v>9</v>
      </c>
      <c r="AK62" s="31">
        <f>IF(AW62="Hombre",VLOOKUP(AL62,categorías!$G$47:$I$60,3,0),IF(AW62="Mujer",VLOOKUP(AL62,categorías!$O$47:$Q$59,3,0),IF(AW62="Outlet",VLOOKUP(AL62,categorías!$S$47:$U$62,3,0),IF(AW62="Cubrebocas",64,IF(AW62="Ugly Sweaters",65,"")))))</f>
        <v>22</v>
      </c>
      <c r="AL62" t="s">
        <v>101</v>
      </c>
      <c r="AM62" s="32">
        <v>2000000</v>
      </c>
      <c r="AO62" s="33">
        <v>2.0000000000000001E-4</v>
      </c>
      <c r="AP62" s="34" t="s">
        <v>98</v>
      </c>
      <c r="AQ62" s="34" t="s">
        <v>99</v>
      </c>
      <c r="AW62" s="36" t="s">
        <v>56</v>
      </c>
    </row>
    <row r="63" spans="2:49" x14ac:dyDescent="0.3">
      <c r="B63" s="20"/>
      <c r="C63" s="2" t="s">
        <v>51</v>
      </c>
      <c r="D63" s="2" t="s">
        <v>48</v>
      </c>
      <c r="F63" s="3">
        <v>1</v>
      </c>
      <c r="H63" s="3">
        <v>1</v>
      </c>
      <c r="J63" s="3">
        <v>1</v>
      </c>
      <c r="L63" s="3">
        <v>250</v>
      </c>
      <c r="N63" s="2" t="s">
        <v>49</v>
      </c>
      <c r="O63" s="3">
        <v>1</v>
      </c>
      <c r="P63" s="20"/>
      <c r="R63" s="4"/>
      <c r="U63" s="20"/>
      <c r="W63" s="30" t="s">
        <v>48</v>
      </c>
      <c r="X63" s="20"/>
      <c r="Y63" s="30" t="s">
        <v>51</v>
      </c>
      <c r="Z63" s="31" t="str">
        <f t="shared" si="0"/>
        <v>-mujer</v>
      </c>
      <c r="AA63" s="20"/>
      <c r="AB63" s="4"/>
      <c r="AC63" s="20"/>
      <c r="AD63" s="31" t="str">
        <f t="shared" si="2"/>
        <v/>
      </c>
      <c r="AE63" s="31" t="str">
        <f>CONCATENATE(LOWER(AD63)," ",'meta tag'!$A$2)</f>
        <v xml:space="preserve"> Moda Joven Y Rebelde Con Diseño Y Variedad. Compra Online La Ropa Para Definir Tu Estilo. Envíos Gratis Por +$699.</v>
      </c>
      <c r="AG63" s="31" t="str">
        <f t="shared" si="3"/>
        <v>NO</v>
      </c>
      <c r="AH63" s="31" t="str">
        <f t="shared" si="3"/>
        <v>NO</v>
      </c>
      <c r="AI63" s="31">
        <f>IF(AW63="Hombre",departamentos!$A$2,IF(AW63="Mujer",departamentos!$A$3,IF(AW63="Cubrebocas",departamentos!$A$5,IF(AW63="Outlet",departamentos!$A$4,IF(AW63="Ugly Sweaters",departamentos!$A$6,"")))))</f>
        <v>9</v>
      </c>
      <c r="AK63" s="31">
        <f>IF(AW63="Hombre",VLOOKUP(AL63,categorías!$G$47:$I$60,3,0),IF(AW63="Mujer",VLOOKUP(AL63,categorías!$O$47:$Q$59,3,0),IF(AW63="Outlet",VLOOKUP(AL63,categorías!$S$47:$U$62,3,0),IF(AW63="Cubrebocas",64,IF(AW63="Ugly Sweaters",65,"")))))</f>
        <v>22</v>
      </c>
      <c r="AL63" t="s">
        <v>101</v>
      </c>
      <c r="AM63" s="32">
        <v>2000000</v>
      </c>
      <c r="AO63" s="33">
        <v>2.0000000000000001E-4</v>
      </c>
      <c r="AP63" s="34" t="s">
        <v>98</v>
      </c>
      <c r="AQ63" s="34" t="s">
        <v>99</v>
      </c>
      <c r="AW63" s="36" t="s">
        <v>56</v>
      </c>
    </row>
    <row r="64" spans="2:49" x14ac:dyDescent="0.3">
      <c r="B64" s="20"/>
      <c r="C64" s="2" t="s">
        <v>51</v>
      </c>
      <c r="D64" s="2" t="s">
        <v>48</v>
      </c>
      <c r="F64" s="3">
        <v>1</v>
      </c>
      <c r="H64" s="3">
        <v>1</v>
      </c>
      <c r="J64" s="3">
        <v>1</v>
      </c>
      <c r="L64" s="3">
        <v>250</v>
      </c>
      <c r="N64" s="2" t="s">
        <v>49</v>
      </c>
      <c r="O64" s="3">
        <v>1</v>
      </c>
      <c r="P64" s="20"/>
      <c r="R64" s="4"/>
      <c r="U64" s="20"/>
      <c r="W64" s="30" t="s">
        <v>48</v>
      </c>
      <c r="X64" s="20"/>
      <c r="Y64" s="30" t="s">
        <v>51</v>
      </c>
      <c r="Z64" s="31" t="str">
        <f t="shared" si="0"/>
        <v>-mujer</v>
      </c>
      <c r="AA64" s="20"/>
      <c r="AB64" s="4"/>
      <c r="AC64" s="20"/>
      <c r="AD64" s="31" t="str">
        <f t="shared" si="2"/>
        <v/>
      </c>
      <c r="AE64" s="31" t="str">
        <f>CONCATENATE(LOWER(AD64)," ",'meta tag'!$A$2)</f>
        <v xml:space="preserve"> Moda Joven Y Rebelde Con Diseño Y Variedad. Compra Online La Ropa Para Definir Tu Estilo. Envíos Gratis Por +$699.</v>
      </c>
      <c r="AG64" s="31" t="str">
        <f t="shared" si="3"/>
        <v>NO</v>
      </c>
      <c r="AH64" s="31" t="str">
        <f t="shared" si="3"/>
        <v>NO</v>
      </c>
      <c r="AI64" s="31">
        <f>IF(AW64="Hombre",departamentos!$A$2,IF(AW64="Mujer",departamentos!$A$3,IF(AW64="Cubrebocas",departamentos!$A$5,IF(AW64="Outlet",departamentos!$A$4,IF(AW64="Ugly Sweaters",departamentos!$A$6,"")))))</f>
        <v>9</v>
      </c>
      <c r="AK64" s="31">
        <f>IF(AW64="Hombre",VLOOKUP(AL64,categorías!$G$47:$I$60,3,0),IF(AW64="Mujer",VLOOKUP(AL64,categorías!$O$47:$Q$59,3,0),IF(AW64="Outlet",VLOOKUP(AL64,categorías!$S$47:$U$62,3,0),IF(AW64="Cubrebocas",64,IF(AW64="Ugly Sweaters",65,"")))))</f>
        <v>22</v>
      </c>
      <c r="AL64" t="s">
        <v>101</v>
      </c>
      <c r="AM64" s="32">
        <v>2000000</v>
      </c>
      <c r="AO64" s="33">
        <v>2.0000000000000001E-4</v>
      </c>
      <c r="AP64" s="34" t="s">
        <v>98</v>
      </c>
      <c r="AQ64" s="34" t="s">
        <v>99</v>
      </c>
      <c r="AW64" s="36" t="s">
        <v>56</v>
      </c>
    </row>
    <row r="65" spans="2:49" x14ac:dyDescent="0.3">
      <c r="B65" s="20"/>
      <c r="C65" s="2" t="s">
        <v>51</v>
      </c>
      <c r="D65" s="2" t="s">
        <v>48</v>
      </c>
      <c r="F65" s="3">
        <v>1</v>
      </c>
      <c r="H65" s="3">
        <v>1</v>
      </c>
      <c r="J65" s="3">
        <v>1</v>
      </c>
      <c r="L65" s="3">
        <v>250</v>
      </c>
      <c r="N65" s="2" t="s">
        <v>49</v>
      </c>
      <c r="O65" s="3">
        <v>1</v>
      </c>
      <c r="P65" s="20"/>
      <c r="R65" s="4"/>
      <c r="U65" s="20"/>
      <c r="W65" s="30" t="s">
        <v>48</v>
      </c>
      <c r="X65" s="20"/>
      <c r="Y65" s="30" t="s">
        <v>51</v>
      </c>
      <c r="Z65" s="31" t="str">
        <f t="shared" si="0"/>
        <v>-mujer</v>
      </c>
      <c r="AA65" s="20"/>
      <c r="AB65" s="4"/>
      <c r="AC65" s="20"/>
      <c r="AD65" s="31" t="str">
        <f t="shared" si="2"/>
        <v/>
      </c>
      <c r="AE65" s="31" t="str">
        <f>CONCATENATE(LOWER(AD65)," ",'meta tag'!$A$2)</f>
        <v xml:space="preserve"> Moda Joven Y Rebelde Con Diseño Y Variedad. Compra Online La Ropa Para Definir Tu Estilo. Envíos Gratis Por +$699.</v>
      </c>
      <c r="AG65" s="31" t="str">
        <f t="shared" si="3"/>
        <v>NO</v>
      </c>
      <c r="AH65" s="31" t="str">
        <f t="shared" si="3"/>
        <v>NO</v>
      </c>
      <c r="AI65" s="31">
        <f>IF(AW65="Hombre",departamentos!$A$2,IF(AW65="Mujer",departamentos!$A$3,IF(AW65="Cubrebocas",departamentos!$A$5,IF(AW65="Outlet",departamentos!$A$4,IF(AW65="Ugly Sweaters",departamentos!$A$6,"")))))</f>
        <v>9</v>
      </c>
      <c r="AK65" s="31">
        <f>IF(AW65="Hombre",VLOOKUP(AL65,categorías!$G$47:$I$60,3,0),IF(AW65="Mujer",VLOOKUP(AL65,categorías!$O$47:$Q$59,3,0),IF(AW65="Outlet",VLOOKUP(AL65,categorías!$S$47:$U$62,3,0),IF(AW65="Cubrebocas",64,IF(AW65="Ugly Sweaters",65,"")))))</f>
        <v>22</v>
      </c>
      <c r="AL65" t="s">
        <v>101</v>
      </c>
      <c r="AM65" s="32">
        <v>2000000</v>
      </c>
      <c r="AO65" s="33">
        <v>2.0000000000000001E-4</v>
      </c>
      <c r="AP65" s="34" t="s">
        <v>98</v>
      </c>
      <c r="AQ65" s="34" t="s">
        <v>99</v>
      </c>
      <c r="AW65" s="36" t="s">
        <v>56</v>
      </c>
    </row>
    <row r="66" spans="2:49" x14ac:dyDescent="0.3">
      <c r="B66" s="20"/>
      <c r="C66" s="2" t="s">
        <v>51</v>
      </c>
      <c r="D66" s="2" t="s">
        <v>48</v>
      </c>
      <c r="F66" s="3">
        <v>1</v>
      </c>
      <c r="H66" s="3">
        <v>1</v>
      </c>
      <c r="J66" s="3">
        <v>1</v>
      </c>
      <c r="L66" s="3">
        <v>250</v>
      </c>
      <c r="N66" s="2" t="s">
        <v>49</v>
      </c>
      <c r="O66" s="3">
        <v>1</v>
      </c>
      <c r="P66" s="20"/>
      <c r="R66" s="4"/>
      <c r="U66" s="20"/>
      <c r="W66" s="30" t="s">
        <v>48</v>
      </c>
      <c r="X66" s="20"/>
      <c r="Y66" s="30" t="s">
        <v>51</v>
      </c>
      <c r="Z66" s="31" t="str">
        <f t="shared" ref="Z66:Z129" si="4">CONCATENATE(LOWER(SUBSTITUTE(B66," ","-")), LOWER(X66),"-",LOWER(AW66))</f>
        <v>-mujer</v>
      </c>
      <c r="AA66" s="20"/>
      <c r="AB66" s="4"/>
      <c r="AC66" s="20"/>
      <c r="AD66" s="31" t="str">
        <f t="shared" si="2"/>
        <v/>
      </c>
      <c r="AE66" s="31" t="str">
        <f>CONCATENATE(LOWER(AD66)," ",'meta tag'!$A$2)</f>
        <v xml:space="preserve"> Moda Joven Y Rebelde Con Diseño Y Variedad. Compra Online La Ropa Para Definir Tu Estilo. Envíos Gratis Por +$699.</v>
      </c>
      <c r="AG66" s="31" t="str">
        <f t="shared" si="3"/>
        <v>NO</v>
      </c>
      <c r="AH66" s="31" t="str">
        <f t="shared" si="3"/>
        <v>NO</v>
      </c>
      <c r="AI66" s="31">
        <f>IF(AW66="Hombre",departamentos!$A$2,IF(AW66="Mujer",departamentos!$A$3,IF(AW66="Cubrebocas",departamentos!$A$5,IF(AW66="Outlet",departamentos!$A$4,IF(AW66="Ugly Sweaters",departamentos!$A$6,"")))))</f>
        <v>9</v>
      </c>
      <c r="AK66" s="31">
        <f>IF(AW66="Hombre",VLOOKUP(AL66,categorías!$G$47:$I$60,3,0),IF(AW66="Mujer",VLOOKUP(AL66,categorías!$O$47:$Q$59,3,0),IF(AW66="Outlet",VLOOKUP(AL66,categorías!$S$47:$U$62,3,0),IF(AW66="Cubrebocas",64,IF(AW66="Ugly Sweaters",65,"")))))</f>
        <v>22</v>
      </c>
      <c r="AL66" t="s">
        <v>101</v>
      </c>
      <c r="AM66" s="32">
        <v>2000000</v>
      </c>
      <c r="AO66" s="33">
        <v>2.0000000000000001E-4</v>
      </c>
      <c r="AP66" s="34" t="s">
        <v>98</v>
      </c>
      <c r="AQ66" s="34" t="s">
        <v>99</v>
      </c>
      <c r="AW66" s="36" t="s">
        <v>56</v>
      </c>
    </row>
    <row r="67" spans="2:49" x14ac:dyDescent="0.3">
      <c r="B67" s="20"/>
      <c r="C67" s="2" t="s">
        <v>51</v>
      </c>
      <c r="D67" s="2" t="s">
        <v>48</v>
      </c>
      <c r="F67" s="3">
        <v>1</v>
      </c>
      <c r="H67" s="3">
        <v>1</v>
      </c>
      <c r="J67" s="3">
        <v>1</v>
      </c>
      <c r="L67" s="3">
        <v>250</v>
      </c>
      <c r="N67" s="2" t="s">
        <v>49</v>
      </c>
      <c r="O67" s="3">
        <v>1</v>
      </c>
      <c r="P67" s="20"/>
      <c r="R67" s="4"/>
      <c r="U67" s="20"/>
      <c r="W67" s="30" t="s">
        <v>48</v>
      </c>
      <c r="X67" s="20"/>
      <c r="Y67" s="30" t="s">
        <v>51</v>
      </c>
      <c r="Z67" s="31" t="str">
        <f t="shared" si="4"/>
        <v>-mujer</v>
      </c>
      <c r="AA67" s="20"/>
      <c r="AB67" s="4"/>
      <c r="AC67" s="20"/>
      <c r="AD67" s="31" t="str">
        <f t="shared" ref="AD67:AD130" si="5">CONCATENATE(B67,X67)</f>
        <v/>
      </c>
      <c r="AE67" s="31" t="str">
        <f>CONCATENATE(LOWER(AD67)," ",'meta tag'!$A$2)</f>
        <v xml:space="preserve"> Moda Joven Y Rebelde Con Diseño Y Variedad. Compra Online La Ropa Para Definir Tu Estilo. Envíos Gratis Por +$699.</v>
      </c>
      <c r="AG67" s="31" t="str">
        <f t="shared" si="3"/>
        <v>NO</v>
      </c>
      <c r="AH67" s="31" t="str">
        <f t="shared" si="3"/>
        <v>NO</v>
      </c>
      <c r="AI67" s="31">
        <f>IF(AW67="Hombre",departamentos!$A$2,IF(AW67="Mujer",departamentos!$A$3,IF(AW67="Cubrebocas",departamentos!$A$5,IF(AW67="Outlet",departamentos!$A$4,IF(AW67="Ugly Sweaters",departamentos!$A$6,"")))))</f>
        <v>9</v>
      </c>
      <c r="AK67" s="31">
        <f>IF(AW67="Hombre",VLOOKUP(AL67,categorías!$G$47:$I$60,3,0),IF(AW67="Mujer",VLOOKUP(AL67,categorías!$O$47:$Q$59,3,0),IF(AW67="Outlet",VLOOKUP(AL67,categorías!$S$47:$U$62,3,0),IF(AW67="Cubrebocas",64,IF(AW67="Ugly Sweaters",65,"")))))</f>
        <v>22</v>
      </c>
      <c r="AL67" t="s">
        <v>101</v>
      </c>
      <c r="AM67" s="32">
        <v>2000000</v>
      </c>
      <c r="AO67" s="33">
        <v>2.0000000000000001E-4</v>
      </c>
      <c r="AP67" s="34" t="s">
        <v>98</v>
      </c>
      <c r="AQ67" s="34" t="s">
        <v>99</v>
      </c>
      <c r="AW67" s="36" t="s">
        <v>56</v>
      </c>
    </row>
    <row r="68" spans="2:49" x14ac:dyDescent="0.3">
      <c r="B68" s="20"/>
      <c r="C68" s="2" t="s">
        <v>51</v>
      </c>
      <c r="D68" s="2" t="s">
        <v>48</v>
      </c>
      <c r="F68" s="3">
        <v>1</v>
      </c>
      <c r="H68" s="3">
        <v>1</v>
      </c>
      <c r="J68" s="3">
        <v>1</v>
      </c>
      <c r="L68" s="3">
        <v>250</v>
      </c>
      <c r="N68" s="2" t="s">
        <v>49</v>
      </c>
      <c r="O68" s="3">
        <v>1</v>
      </c>
      <c r="P68" s="20"/>
      <c r="R68" s="4"/>
      <c r="U68" s="20"/>
      <c r="W68" s="30" t="s">
        <v>48</v>
      </c>
      <c r="X68" s="20"/>
      <c r="Y68" s="30" t="s">
        <v>51</v>
      </c>
      <c r="Z68" s="31" t="str">
        <f t="shared" si="4"/>
        <v>-mujer</v>
      </c>
      <c r="AA68" s="20"/>
      <c r="AB68" s="4"/>
      <c r="AC68" s="20"/>
      <c r="AD68" s="31" t="str">
        <f t="shared" si="5"/>
        <v/>
      </c>
      <c r="AE68" s="31" t="str">
        <f>CONCATENATE(LOWER(AD68)," ",'meta tag'!$A$2)</f>
        <v xml:space="preserve"> Moda Joven Y Rebelde Con Diseño Y Variedad. Compra Online La Ropa Para Definir Tu Estilo. Envíos Gratis Por +$699.</v>
      </c>
      <c r="AG68" s="31" t="str">
        <f t="shared" si="3"/>
        <v>NO</v>
      </c>
      <c r="AH68" s="31" t="str">
        <f t="shared" si="3"/>
        <v>NO</v>
      </c>
      <c r="AI68" s="31">
        <f>IF(AW68="Hombre",departamentos!$A$2,IF(AW68="Mujer",departamentos!$A$3,IF(AW68="Cubrebocas",departamentos!$A$5,IF(AW68="Outlet",departamentos!$A$4,IF(AW68="Ugly Sweaters",departamentos!$A$6,"")))))</f>
        <v>9</v>
      </c>
      <c r="AK68" s="31">
        <f>IF(AW68="Hombre",VLOOKUP(AL68,categorías!$G$47:$I$60,3,0),IF(AW68="Mujer",VLOOKUP(AL68,categorías!$O$47:$Q$59,3,0),IF(AW68="Outlet",VLOOKUP(AL68,categorías!$S$47:$U$62,3,0),IF(AW68="Cubrebocas",64,IF(AW68="Ugly Sweaters",65,"")))))</f>
        <v>21</v>
      </c>
      <c r="AL68" t="s">
        <v>69</v>
      </c>
      <c r="AM68" s="32">
        <v>2000000</v>
      </c>
      <c r="AO68" s="33">
        <v>2.0000000000000001E-4</v>
      </c>
      <c r="AP68" s="34" t="s">
        <v>98</v>
      </c>
      <c r="AQ68" s="34" t="s">
        <v>99</v>
      </c>
      <c r="AW68" s="36" t="s">
        <v>56</v>
      </c>
    </row>
    <row r="69" spans="2:49" x14ac:dyDescent="0.3">
      <c r="B69" s="20"/>
      <c r="C69" s="2" t="s">
        <v>51</v>
      </c>
      <c r="D69" s="2" t="s">
        <v>48</v>
      </c>
      <c r="F69" s="3">
        <v>1</v>
      </c>
      <c r="H69" s="3">
        <v>1</v>
      </c>
      <c r="J69" s="3">
        <v>1</v>
      </c>
      <c r="L69" s="3">
        <v>250</v>
      </c>
      <c r="N69" s="2" t="s">
        <v>49</v>
      </c>
      <c r="O69" s="3">
        <v>1</v>
      </c>
      <c r="P69" s="20"/>
      <c r="R69" s="4"/>
      <c r="U69" s="20"/>
      <c r="W69" s="30" t="s">
        <v>48</v>
      </c>
      <c r="X69" s="20"/>
      <c r="Y69" s="30" t="s">
        <v>51</v>
      </c>
      <c r="Z69" s="31" t="str">
        <f t="shared" si="4"/>
        <v>-mujer</v>
      </c>
      <c r="AA69" s="20"/>
      <c r="AB69" s="4"/>
      <c r="AC69" s="20"/>
      <c r="AD69" s="31" t="str">
        <f t="shared" si="5"/>
        <v/>
      </c>
      <c r="AE69" s="31" t="str">
        <f>CONCATENATE(LOWER(AD69)," ",'meta tag'!$A$2)</f>
        <v xml:space="preserve"> Moda Joven Y Rebelde Con Diseño Y Variedad. Compra Online La Ropa Para Definir Tu Estilo. Envíos Gratis Por +$699.</v>
      </c>
      <c r="AG69" s="31" t="str">
        <f t="shared" si="3"/>
        <v>NO</v>
      </c>
      <c r="AH69" s="31" t="str">
        <f t="shared" si="3"/>
        <v>NO</v>
      </c>
      <c r="AI69" s="31">
        <f>IF(AW69="Hombre",departamentos!$A$2,IF(AW69="Mujer",departamentos!$A$3,IF(AW69="Cubrebocas",departamentos!$A$5,IF(AW69="Outlet",departamentos!$A$4,IF(AW69="Ugly Sweaters",departamentos!$A$6,"")))))</f>
        <v>9</v>
      </c>
      <c r="AK69" s="31">
        <f>IF(AW69="Hombre",VLOOKUP(AL69,categorías!$G$47:$I$60,3,0),IF(AW69="Mujer",VLOOKUP(AL69,categorías!$O$47:$Q$59,3,0),IF(AW69="Outlet",VLOOKUP(AL69,categorías!$S$47:$U$62,3,0),IF(AW69="Cubrebocas",64,IF(AW69="Ugly Sweaters",65,"")))))</f>
        <v>21</v>
      </c>
      <c r="AL69" t="s">
        <v>69</v>
      </c>
      <c r="AM69" s="32">
        <v>2000000</v>
      </c>
      <c r="AO69" s="33">
        <v>2.0000000000000001E-4</v>
      </c>
      <c r="AP69" s="34" t="s">
        <v>98</v>
      </c>
      <c r="AQ69" s="34" t="s">
        <v>99</v>
      </c>
      <c r="AW69" s="36" t="s">
        <v>56</v>
      </c>
    </row>
    <row r="70" spans="2:49" x14ac:dyDescent="0.3">
      <c r="B70" s="20"/>
      <c r="C70" s="2" t="s">
        <v>51</v>
      </c>
      <c r="D70" s="2" t="s">
        <v>48</v>
      </c>
      <c r="F70" s="3">
        <v>1</v>
      </c>
      <c r="H70" s="3">
        <v>1</v>
      </c>
      <c r="J70" s="3">
        <v>1</v>
      </c>
      <c r="L70" s="3">
        <v>250</v>
      </c>
      <c r="N70" s="2" t="s">
        <v>49</v>
      </c>
      <c r="O70" s="3">
        <v>1</v>
      </c>
      <c r="P70" s="20"/>
      <c r="R70" s="4"/>
      <c r="U70" s="20"/>
      <c r="W70" s="30" t="s">
        <v>48</v>
      </c>
      <c r="X70" s="20"/>
      <c r="Y70" s="30" t="s">
        <v>51</v>
      </c>
      <c r="Z70" s="31" t="str">
        <f t="shared" si="4"/>
        <v>-mujer</v>
      </c>
      <c r="AA70" s="20"/>
      <c r="AB70" s="4"/>
      <c r="AC70" s="20"/>
      <c r="AD70" s="31" t="str">
        <f t="shared" si="5"/>
        <v/>
      </c>
      <c r="AE70" s="31" t="str">
        <f>CONCATENATE(LOWER(AD70)," ",'meta tag'!$A$2)</f>
        <v xml:space="preserve"> Moda Joven Y Rebelde Con Diseño Y Variedad. Compra Online La Ropa Para Definir Tu Estilo. Envíos Gratis Por +$699.</v>
      </c>
      <c r="AG70" s="31" t="str">
        <f t="shared" si="3"/>
        <v>NO</v>
      </c>
      <c r="AH70" s="31" t="str">
        <f t="shared" si="3"/>
        <v>NO</v>
      </c>
      <c r="AI70" s="31">
        <f>IF(AW70="Hombre",departamentos!$A$2,IF(AW70="Mujer",departamentos!$A$3,IF(AW70="Cubrebocas",departamentos!$A$5,IF(AW70="Outlet",departamentos!$A$4,IF(AW70="Ugly Sweaters",departamentos!$A$6,"")))))</f>
        <v>9</v>
      </c>
      <c r="AK70" s="31">
        <f>IF(AW70="Hombre",VLOOKUP(AL70,categorías!$G$47:$I$60,3,0),IF(AW70="Mujer",VLOOKUP(AL70,categorías!$O$47:$Q$59,3,0),IF(AW70="Outlet",VLOOKUP(AL70,categorías!$S$47:$U$62,3,0),IF(AW70="Cubrebocas",64,IF(AW70="Ugly Sweaters",65,"")))))</f>
        <v>21</v>
      </c>
      <c r="AL70" t="s">
        <v>69</v>
      </c>
      <c r="AM70" s="32">
        <v>2000000</v>
      </c>
      <c r="AO70" s="33">
        <v>2.0000000000000001E-4</v>
      </c>
      <c r="AP70" s="34" t="s">
        <v>98</v>
      </c>
      <c r="AQ70" s="34" t="s">
        <v>99</v>
      </c>
      <c r="AW70" s="36" t="s">
        <v>56</v>
      </c>
    </row>
    <row r="71" spans="2:49" x14ac:dyDescent="0.3">
      <c r="B71" s="20"/>
      <c r="C71" s="2" t="s">
        <v>51</v>
      </c>
      <c r="D71" s="2" t="s">
        <v>48</v>
      </c>
      <c r="F71" s="3">
        <v>1</v>
      </c>
      <c r="H71" s="3">
        <v>1</v>
      </c>
      <c r="J71" s="3">
        <v>1</v>
      </c>
      <c r="L71" s="3">
        <v>250</v>
      </c>
      <c r="N71" s="2" t="s">
        <v>49</v>
      </c>
      <c r="O71" s="3">
        <v>1</v>
      </c>
      <c r="P71" s="20"/>
      <c r="R71" s="4"/>
      <c r="U71" s="20"/>
      <c r="W71" s="30" t="s">
        <v>48</v>
      </c>
      <c r="X71" s="20"/>
      <c r="Y71" s="30" t="s">
        <v>51</v>
      </c>
      <c r="Z71" s="31" t="str">
        <f t="shared" si="4"/>
        <v>-mujer</v>
      </c>
      <c r="AA71" s="20"/>
      <c r="AB71" s="4"/>
      <c r="AC71" s="20"/>
      <c r="AD71" s="31" t="str">
        <f t="shared" si="5"/>
        <v/>
      </c>
      <c r="AE71" s="31" t="str">
        <f>CONCATENATE(LOWER(AD71)," ",'meta tag'!$A$2)</f>
        <v xml:space="preserve"> Moda Joven Y Rebelde Con Diseño Y Variedad. Compra Online La Ropa Para Definir Tu Estilo. Envíos Gratis Por +$699.</v>
      </c>
      <c r="AG71" s="31" t="str">
        <f t="shared" si="3"/>
        <v>NO</v>
      </c>
      <c r="AH71" s="31" t="str">
        <f t="shared" si="3"/>
        <v>NO</v>
      </c>
      <c r="AI71" s="31">
        <f>IF(AW71="Hombre",departamentos!$A$2,IF(AW71="Mujer",departamentos!$A$3,IF(AW71="Cubrebocas",departamentos!$A$5,IF(AW71="Outlet",departamentos!$A$4,IF(AW71="Ugly Sweaters",departamentos!$A$6,"")))))</f>
        <v>9</v>
      </c>
      <c r="AK71" s="31">
        <f>IF(AW71="Hombre",VLOOKUP(AL71,categorías!$G$47:$I$60,3,0),IF(AW71="Mujer",VLOOKUP(AL71,categorías!$O$47:$Q$59,3,0),IF(AW71="Outlet",VLOOKUP(AL71,categorías!$S$47:$U$62,3,0),IF(AW71="Cubrebocas",64,IF(AW71="Ugly Sweaters",65,"")))))</f>
        <v>21</v>
      </c>
      <c r="AL71" t="s">
        <v>69</v>
      </c>
      <c r="AM71" s="32">
        <v>2000000</v>
      </c>
      <c r="AO71" s="33">
        <v>2.0000000000000001E-4</v>
      </c>
      <c r="AP71" s="34" t="s">
        <v>98</v>
      </c>
      <c r="AQ71" s="34" t="s">
        <v>99</v>
      </c>
      <c r="AW71" s="36" t="s">
        <v>56</v>
      </c>
    </row>
    <row r="72" spans="2:49" x14ac:dyDescent="0.3">
      <c r="B72" s="20"/>
      <c r="C72" s="2" t="s">
        <v>51</v>
      </c>
      <c r="D72" s="2" t="s">
        <v>48</v>
      </c>
      <c r="F72" s="3">
        <v>1</v>
      </c>
      <c r="H72" s="3">
        <v>1</v>
      </c>
      <c r="J72" s="3">
        <v>1</v>
      </c>
      <c r="L72" s="3">
        <v>250</v>
      </c>
      <c r="N72" s="2" t="s">
        <v>49</v>
      </c>
      <c r="O72" s="3">
        <v>1</v>
      </c>
      <c r="P72" s="20"/>
      <c r="R72" s="4"/>
      <c r="U72" s="20"/>
      <c r="W72" s="30" t="s">
        <v>48</v>
      </c>
      <c r="X72" s="20"/>
      <c r="Y72" s="30" t="s">
        <v>51</v>
      </c>
      <c r="Z72" s="31" t="str">
        <f t="shared" si="4"/>
        <v>-mujer</v>
      </c>
      <c r="AA72" s="20"/>
      <c r="AB72" s="4"/>
      <c r="AC72" s="20"/>
      <c r="AD72" s="31" t="str">
        <f t="shared" si="5"/>
        <v/>
      </c>
      <c r="AE72" s="31" t="str">
        <f>CONCATENATE(LOWER(AD72)," ",'meta tag'!$A$2)</f>
        <v xml:space="preserve"> Moda Joven Y Rebelde Con Diseño Y Variedad. Compra Online La Ropa Para Definir Tu Estilo. Envíos Gratis Por +$699.</v>
      </c>
      <c r="AG72" s="31" t="str">
        <f t="shared" si="3"/>
        <v>NO</v>
      </c>
      <c r="AH72" s="31" t="str">
        <f t="shared" si="3"/>
        <v>NO</v>
      </c>
      <c r="AI72" s="31">
        <f>IF(AW72="Hombre",departamentos!$A$2,IF(AW72="Mujer",departamentos!$A$3,IF(AW72="Cubrebocas",departamentos!$A$5,IF(AW72="Outlet",departamentos!$A$4,IF(AW72="Ugly Sweaters",departamentos!$A$6,"")))))</f>
        <v>9</v>
      </c>
      <c r="AK72" s="31">
        <f>IF(AW72="Hombre",VLOOKUP(AL72,categorías!$G$47:$I$60,3,0),IF(AW72="Mujer",VLOOKUP(AL72,categorías!$O$47:$Q$59,3,0),IF(AW72="Outlet",VLOOKUP(AL72,categorías!$S$47:$U$62,3,0),IF(AW72="Cubrebocas",64,IF(AW72="Ugly Sweaters",65,"")))))</f>
        <v>21</v>
      </c>
      <c r="AL72" t="s">
        <v>69</v>
      </c>
      <c r="AM72" s="32">
        <v>2000000</v>
      </c>
      <c r="AO72" s="33">
        <v>2.0000000000000001E-4</v>
      </c>
      <c r="AP72" s="34" t="s">
        <v>98</v>
      </c>
      <c r="AQ72" s="34" t="s">
        <v>99</v>
      </c>
      <c r="AW72" s="36" t="s">
        <v>56</v>
      </c>
    </row>
    <row r="73" spans="2:49" x14ac:dyDescent="0.3">
      <c r="B73" s="20"/>
      <c r="C73" s="2" t="s">
        <v>51</v>
      </c>
      <c r="D73" s="2" t="s">
        <v>48</v>
      </c>
      <c r="F73" s="3">
        <v>1</v>
      </c>
      <c r="H73" s="3">
        <v>1</v>
      </c>
      <c r="J73" s="3">
        <v>1</v>
      </c>
      <c r="L73" s="3">
        <v>250</v>
      </c>
      <c r="N73" s="2" t="s">
        <v>49</v>
      </c>
      <c r="O73" s="3">
        <v>1</v>
      </c>
      <c r="P73" s="20"/>
      <c r="R73" s="4"/>
      <c r="U73" s="20"/>
      <c r="W73" s="30" t="s">
        <v>48</v>
      </c>
      <c r="X73" s="20"/>
      <c r="Y73" s="30" t="s">
        <v>51</v>
      </c>
      <c r="Z73" s="31" t="str">
        <f t="shared" si="4"/>
        <v>-mujer</v>
      </c>
      <c r="AA73" s="20"/>
      <c r="AB73" s="4"/>
      <c r="AC73" s="20"/>
      <c r="AD73" s="31" t="str">
        <f t="shared" si="5"/>
        <v/>
      </c>
      <c r="AE73" s="31" t="str">
        <f>CONCATENATE(LOWER(AD73)," ",'meta tag'!$A$2)</f>
        <v xml:space="preserve"> Moda Joven Y Rebelde Con Diseño Y Variedad. Compra Online La Ropa Para Definir Tu Estilo. Envíos Gratis Por +$699.</v>
      </c>
      <c r="AG73" s="31" t="str">
        <f t="shared" si="3"/>
        <v>NO</v>
      </c>
      <c r="AH73" s="31" t="str">
        <f t="shared" si="3"/>
        <v>NO</v>
      </c>
      <c r="AI73" s="31">
        <f>IF(AW73="Hombre",departamentos!$A$2,IF(AW73="Mujer",departamentos!$A$3,IF(AW73="Cubrebocas",departamentos!$A$5,IF(AW73="Outlet",departamentos!$A$4,IF(AW73="Ugly Sweaters",departamentos!$A$6,"")))))</f>
        <v>9</v>
      </c>
      <c r="AK73" s="31">
        <f>IF(AW73="Hombre",VLOOKUP(AL73,categorías!$G$47:$I$60,3,0),IF(AW73="Mujer",VLOOKUP(AL73,categorías!$O$47:$Q$59,3,0),IF(AW73="Outlet",VLOOKUP(AL73,categorías!$S$47:$U$62,3,0),IF(AW73="Cubrebocas",64,IF(AW73="Ugly Sweaters",65,"")))))</f>
        <v>21</v>
      </c>
      <c r="AL73" t="s">
        <v>69</v>
      </c>
      <c r="AM73" s="32">
        <v>2000000</v>
      </c>
      <c r="AO73" s="33">
        <v>2.0000000000000001E-4</v>
      </c>
      <c r="AP73" s="34" t="s">
        <v>98</v>
      </c>
      <c r="AQ73" s="34" t="s">
        <v>99</v>
      </c>
      <c r="AW73" s="36" t="s">
        <v>56</v>
      </c>
    </row>
    <row r="74" spans="2:49" x14ac:dyDescent="0.3">
      <c r="B74" s="20"/>
      <c r="C74" s="2" t="s">
        <v>51</v>
      </c>
      <c r="D74" s="2" t="s">
        <v>48</v>
      </c>
      <c r="F74" s="3">
        <v>1</v>
      </c>
      <c r="H74" s="3">
        <v>1</v>
      </c>
      <c r="J74" s="3">
        <v>1</v>
      </c>
      <c r="L74" s="3">
        <v>250</v>
      </c>
      <c r="N74" s="2" t="s">
        <v>49</v>
      </c>
      <c r="O74" s="3">
        <v>1</v>
      </c>
      <c r="P74" s="20"/>
      <c r="R74" s="4"/>
      <c r="U74" s="20"/>
      <c r="W74" s="30" t="s">
        <v>48</v>
      </c>
      <c r="X74" s="20"/>
      <c r="Y74" s="30" t="s">
        <v>51</v>
      </c>
      <c r="Z74" s="31" t="str">
        <f t="shared" si="4"/>
        <v>-mujer</v>
      </c>
      <c r="AA74" s="20"/>
      <c r="AB74" s="4"/>
      <c r="AC74" s="20"/>
      <c r="AD74" s="31" t="str">
        <f t="shared" si="5"/>
        <v/>
      </c>
      <c r="AE74" s="31" t="str">
        <f>CONCATENATE(LOWER(AD74)," ",'meta tag'!$A$2)</f>
        <v xml:space="preserve"> Moda Joven Y Rebelde Con Diseño Y Variedad. Compra Online La Ropa Para Definir Tu Estilo. Envíos Gratis Por +$699.</v>
      </c>
      <c r="AG74" s="31" t="str">
        <f t="shared" si="3"/>
        <v>NO</v>
      </c>
      <c r="AH74" s="31" t="str">
        <f t="shared" si="3"/>
        <v>NO</v>
      </c>
      <c r="AI74" s="31">
        <f>IF(AW74="Hombre",departamentos!$A$2,IF(AW74="Mujer",departamentos!$A$3,IF(AW74="Cubrebocas",departamentos!$A$5,IF(AW74="Outlet",departamentos!$A$4,IF(AW74="Ugly Sweaters",departamentos!$A$6,"")))))</f>
        <v>9</v>
      </c>
      <c r="AK74" s="31">
        <f>IF(AW74="Hombre",VLOOKUP(AL74,categorías!$G$47:$I$60,3,0),IF(AW74="Mujer",VLOOKUP(AL74,categorías!$O$47:$Q$59,3,0),IF(AW74="Outlet",VLOOKUP(AL74,categorías!$S$47:$U$62,3,0),IF(AW74="Cubrebocas",64,IF(AW74="Ugly Sweaters",65,"")))))</f>
        <v>21</v>
      </c>
      <c r="AL74" t="s">
        <v>69</v>
      </c>
      <c r="AM74" s="32">
        <v>2000000</v>
      </c>
      <c r="AO74" s="33">
        <v>2.0000000000000001E-4</v>
      </c>
      <c r="AP74" s="34" t="s">
        <v>98</v>
      </c>
      <c r="AQ74" s="34" t="s">
        <v>99</v>
      </c>
      <c r="AW74" s="36" t="s">
        <v>56</v>
      </c>
    </row>
    <row r="75" spans="2:49" x14ac:dyDescent="0.3">
      <c r="B75" s="20"/>
      <c r="C75" s="2" t="s">
        <v>51</v>
      </c>
      <c r="D75" s="2" t="s">
        <v>48</v>
      </c>
      <c r="F75" s="3">
        <v>1</v>
      </c>
      <c r="H75" s="3">
        <v>1</v>
      </c>
      <c r="J75" s="3">
        <v>1</v>
      </c>
      <c r="L75" s="3">
        <v>250</v>
      </c>
      <c r="N75" s="2" t="s">
        <v>49</v>
      </c>
      <c r="O75" s="3">
        <v>1</v>
      </c>
      <c r="P75" s="20"/>
      <c r="R75" s="4"/>
      <c r="U75" s="20"/>
      <c r="W75" s="30" t="s">
        <v>48</v>
      </c>
      <c r="X75" s="20"/>
      <c r="Y75" s="30" t="s">
        <v>51</v>
      </c>
      <c r="Z75" s="31" t="str">
        <f t="shared" si="4"/>
        <v>-mujer</v>
      </c>
      <c r="AA75" s="20"/>
      <c r="AB75" s="4"/>
      <c r="AC75" s="20"/>
      <c r="AD75" s="31" t="str">
        <f t="shared" si="5"/>
        <v/>
      </c>
      <c r="AE75" s="31" t="str">
        <f>CONCATENATE(LOWER(AD75)," ",'meta tag'!$A$2)</f>
        <v xml:space="preserve"> Moda Joven Y Rebelde Con Diseño Y Variedad. Compra Online La Ropa Para Definir Tu Estilo. Envíos Gratis Por +$699.</v>
      </c>
      <c r="AG75" s="31" t="str">
        <f t="shared" si="3"/>
        <v>NO</v>
      </c>
      <c r="AH75" s="31" t="str">
        <f t="shared" si="3"/>
        <v>NO</v>
      </c>
      <c r="AI75" s="31">
        <f>IF(AW75="Hombre",departamentos!$A$2,IF(AW75="Mujer",departamentos!$A$3,IF(AW75="Cubrebocas",departamentos!$A$5,IF(AW75="Outlet",departamentos!$A$4,IF(AW75="Ugly Sweaters",departamentos!$A$6,"")))))</f>
        <v>9</v>
      </c>
      <c r="AK75" s="31">
        <f>IF(AW75="Hombre",VLOOKUP(AL75,categorías!$G$47:$I$60,3,0),IF(AW75="Mujer",VLOOKUP(AL75,categorías!$O$47:$Q$59,3,0),IF(AW75="Outlet",VLOOKUP(AL75,categorías!$S$47:$U$62,3,0),IF(AW75="Cubrebocas",64,IF(AW75="Ugly Sweaters",65,"")))))</f>
        <v>21</v>
      </c>
      <c r="AL75" t="s">
        <v>69</v>
      </c>
      <c r="AM75" s="32">
        <v>2000000</v>
      </c>
      <c r="AO75" s="33">
        <v>2.0000000000000001E-4</v>
      </c>
      <c r="AP75" s="34" t="s">
        <v>98</v>
      </c>
      <c r="AQ75" s="34" t="s">
        <v>99</v>
      </c>
      <c r="AW75" s="36" t="s">
        <v>56</v>
      </c>
    </row>
    <row r="76" spans="2:49" x14ac:dyDescent="0.3">
      <c r="B76" s="20"/>
      <c r="C76" s="2" t="s">
        <v>51</v>
      </c>
      <c r="D76" s="2" t="s">
        <v>48</v>
      </c>
      <c r="F76" s="3">
        <v>1</v>
      </c>
      <c r="H76" s="3">
        <v>1</v>
      </c>
      <c r="J76" s="3">
        <v>1</v>
      </c>
      <c r="L76" s="3">
        <v>250</v>
      </c>
      <c r="N76" s="2" t="s">
        <v>49</v>
      </c>
      <c r="O76" s="3">
        <v>1</v>
      </c>
      <c r="P76" s="20"/>
      <c r="R76" s="4"/>
      <c r="U76" s="20"/>
      <c r="W76" s="30" t="s">
        <v>48</v>
      </c>
      <c r="X76" s="20"/>
      <c r="Y76" s="30" t="s">
        <v>51</v>
      </c>
      <c r="Z76" s="31" t="str">
        <f t="shared" si="4"/>
        <v>-mujer</v>
      </c>
      <c r="AA76" s="20"/>
      <c r="AB76" s="4"/>
      <c r="AC76" s="20"/>
      <c r="AD76" s="31" t="str">
        <f t="shared" si="5"/>
        <v/>
      </c>
      <c r="AE76" s="31" t="str">
        <f>CONCATENATE(LOWER(AD76)," ",'meta tag'!$A$2)</f>
        <v xml:space="preserve"> Moda Joven Y Rebelde Con Diseño Y Variedad. Compra Online La Ropa Para Definir Tu Estilo. Envíos Gratis Por +$699.</v>
      </c>
      <c r="AG76" s="31" t="str">
        <f t="shared" si="3"/>
        <v>NO</v>
      </c>
      <c r="AH76" s="31" t="str">
        <f t="shared" si="3"/>
        <v>NO</v>
      </c>
      <c r="AI76" s="31">
        <f>IF(AW76="Hombre",departamentos!$A$2,IF(AW76="Mujer",departamentos!$A$3,IF(AW76="Cubrebocas",departamentos!$A$5,IF(AW76="Outlet",departamentos!$A$4,IF(AW76="Ugly Sweaters",departamentos!$A$6,"")))))</f>
        <v>9</v>
      </c>
      <c r="AK76" s="31">
        <f>IF(AW76="Hombre",VLOOKUP(AL76,categorías!$G$47:$I$60,3,0),IF(AW76="Mujer",VLOOKUP(AL76,categorías!$O$47:$Q$59,3,0),IF(AW76="Outlet",VLOOKUP(AL76,categorías!$S$47:$U$62,3,0),IF(AW76="Cubrebocas",64,IF(AW76="Ugly Sweaters",65,"")))))</f>
        <v>21</v>
      </c>
      <c r="AL76" t="s">
        <v>69</v>
      </c>
      <c r="AM76" s="32">
        <v>2000000</v>
      </c>
      <c r="AO76" s="33">
        <v>2.0000000000000001E-4</v>
      </c>
      <c r="AP76" s="34" t="s">
        <v>98</v>
      </c>
      <c r="AQ76" s="34" t="s">
        <v>99</v>
      </c>
      <c r="AW76" s="36" t="s">
        <v>56</v>
      </c>
    </row>
    <row r="77" spans="2:49" x14ac:dyDescent="0.3">
      <c r="B77" s="20"/>
      <c r="C77" s="2" t="s">
        <v>51</v>
      </c>
      <c r="D77" s="2" t="s">
        <v>48</v>
      </c>
      <c r="F77" s="3">
        <v>1</v>
      </c>
      <c r="H77" s="3">
        <v>1</v>
      </c>
      <c r="J77" s="3">
        <v>1</v>
      </c>
      <c r="L77" s="3">
        <v>250</v>
      </c>
      <c r="N77" s="2" t="s">
        <v>49</v>
      </c>
      <c r="O77" s="3">
        <v>1</v>
      </c>
      <c r="P77" s="20"/>
      <c r="R77" s="4"/>
      <c r="U77" s="20"/>
      <c r="W77" s="30" t="s">
        <v>48</v>
      </c>
      <c r="X77" s="20"/>
      <c r="Y77" s="30" t="s">
        <v>51</v>
      </c>
      <c r="Z77" s="31" t="str">
        <f t="shared" si="4"/>
        <v>-mujer</v>
      </c>
      <c r="AA77" s="20"/>
      <c r="AB77" s="4"/>
      <c r="AC77" s="20"/>
      <c r="AD77" s="31" t="str">
        <f t="shared" si="5"/>
        <v/>
      </c>
      <c r="AE77" s="31" t="str">
        <f>CONCATENATE(LOWER(AD77)," ",'meta tag'!$A$2)</f>
        <v xml:space="preserve"> Moda Joven Y Rebelde Con Diseño Y Variedad. Compra Online La Ropa Para Definir Tu Estilo. Envíos Gratis Por +$699.</v>
      </c>
      <c r="AG77" s="31" t="str">
        <f t="shared" si="3"/>
        <v>NO</v>
      </c>
      <c r="AH77" s="31" t="str">
        <f t="shared" si="3"/>
        <v>NO</v>
      </c>
      <c r="AI77" s="31">
        <f>IF(AW77="Hombre",departamentos!$A$2,IF(AW77="Mujer",departamentos!$A$3,IF(AW77="Cubrebocas",departamentos!$A$5,IF(AW77="Outlet",departamentos!$A$4,IF(AW77="Ugly Sweaters",departamentos!$A$6,"")))))</f>
        <v>9</v>
      </c>
      <c r="AK77" s="31">
        <f>IF(AW77="Hombre",VLOOKUP(AL77,categorías!$G$47:$I$60,3,0),IF(AW77="Mujer",VLOOKUP(AL77,categorías!$O$47:$Q$59,3,0),IF(AW77="Outlet",VLOOKUP(AL77,categorías!$S$47:$U$62,3,0),IF(AW77="Cubrebocas",64,IF(AW77="Ugly Sweaters",65,"")))))</f>
        <v>21</v>
      </c>
      <c r="AL77" t="s">
        <v>69</v>
      </c>
      <c r="AM77" s="32">
        <v>2000000</v>
      </c>
      <c r="AO77" s="33">
        <v>2.0000000000000001E-4</v>
      </c>
      <c r="AP77" s="34" t="s">
        <v>98</v>
      </c>
      <c r="AQ77" s="34" t="s">
        <v>99</v>
      </c>
      <c r="AW77" s="36" t="s">
        <v>56</v>
      </c>
    </row>
    <row r="78" spans="2:49" x14ac:dyDescent="0.3">
      <c r="B78" s="20"/>
      <c r="C78" s="2" t="s">
        <v>51</v>
      </c>
      <c r="D78" s="2" t="s">
        <v>48</v>
      </c>
      <c r="F78" s="3">
        <v>1</v>
      </c>
      <c r="H78" s="3">
        <v>1</v>
      </c>
      <c r="J78" s="3">
        <v>1</v>
      </c>
      <c r="L78" s="3">
        <v>250</v>
      </c>
      <c r="N78" s="2" t="s">
        <v>49</v>
      </c>
      <c r="O78" s="3">
        <v>1</v>
      </c>
      <c r="P78" s="20"/>
      <c r="R78" s="4"/>
      <c r="U78" s="20"/>
      <c r="W78" s="30" t="s">
        <v>48</v>
      </c>
      <c r="X78" s="20"/>
      <c r="Y78" s="30" t="s">
        <v>51</v>
      </c>
      <c r="Z78" s="31" t="str">
        <f t="shared" si="4"/>
        <v>-mujer</v>
      </c>
      <c r="AA78" s="20"/>
      <c r="AB78" s="4"/>
      <c r="AC78" s="20"/>
      <c r="AD78" s="31" t="str">
        <f t="shared" si="5"/>
        <v/>
      </c>
      <c r="AE78" s="31" t="str">
        <f>CONCATENATE(LOWER(AD78)," ",'meta tag'!$A$2)</f>
        <v xml:space="preserve"> Moda Joven Y Rebelde Con Diseño Y Variedad. Compra Online La Ropa Para Definir Tu Estilo. Envíos Gratis Por +$699.</v>
      </c>
      <c r="AG78" s="31" t="str">
        <f t="shared" si="3"/>
        <v>NO</v>
      </c>
      <c r="AH78" s="31" t="str">
        <f t="shared" si="3"/>
        <v>NO</v>
      </c>
      <c r="AI78" s="31">
        <f>IF(AW78="Hombre",departamentos!$A$2,IF(AW78="Mujer",departamentos!$A$3,IF(AW78="Cubrebocas",departamentos!$A$5,IF(AW78="Outlet",departamentos!$A$4,IF(AW78="Ugly Sweaters",departamentos!$A$6,"")))))</f>
        <v>9</v>
      </c>
      <c r="AK78" s="31">
        <f>IF(AW78="Hombre",VLOOKUP(AL78,categorías!$G$47:$I$60,3,0),IF(AW78="Mujer",VLOOKUP(AL78,categorías!$O$47:$Q$59,3,0),IF(AW78="Outlet",VLOOKUP(AL78,categorías!$S$47:$U$62,3,0),IF(AW78="Cubrebocas",64,IF(AW78="Ugly Sweaters",65,"")))))</f>
        <v>21</v>
      </c>
      <c r="AL78" t="s">
        <v>69</v>
      </c>
      <c r="AM78" s="32">
        <v>2000000</v>
      </c>
      <c r="AO78" s="33">
        <v>2.0000000000000001E-4</v>
      </c>
      <c r="AP78" s="34" t="s">
        <v>98</v>
      </c>
      <c r="AQ78" s="34" t="s">
        <v>99</v>
      </c>
      <c r="AW78" s="36" t="s">
        <v>56</v>
      </c>
    </row>
    <row r="79" spans="2:49" x14ac:dyDescent="0.3">
      <c r="B79" s="20"/>
      <c r="C79" s="2" t="s">
        <v>51</v>
      </c>
      <c r="D79" s="2" t="s">
        <v>48</v>
      </c>
      <c r="F79" s="3">
        <v>1</v>
      </c>
      <c r="H79" s="3">
        <v>1</v>
      </c>
      <c r="J79" s="3">
        <v>1</v>
      </c>
      <c r="L79" s="3">
        <v>250</v>
      </c>
      <c r="N79" s="2" t="s">
        <v>49</v>
      </c>
      <c r="O79" s="3">
        <v>1</v>
      </c>
      <c r="P79" s="20"/>
      <c r="R79" s="4"/>
      <c r="U79" s="20"/>
      <c r="W79" s="30" t="s">
        <v>48</v>
      </c>
      <c r="X79" s="20"/>
      <c r="Y79" s="30" t="s">
        <v>51</v>
      </c>
      <c r="Z79" s="31" t="str">
        <f t="shared" si="4"/>
        <v>-mujer</v>
      </c>
      <c r="AA79" s="20"/>
      <c r="AB79" s="4"/>
      <c r="AC79" s="20"/>
      <c r="AD79" s="31" t="str">
        <f t="shared" si="5"/>
        <v/>
      </c>
      <c r="AE79" s="31" t="str">
        <f>CONCATENATE(LOWER(AD79)," ",'meta tag'!$A$2)</f>
        <v xml:space="preserve"> Moda Joven Y Rebelde Con Diseño Y Variedad. Compra Online La Ropa Para Definir Tu Estilo. Envíos Gratis Por +$699.</v>
      </c>
      <c r="AG79" s="31" t="str">
        <f t="shared" si="3"/>
        <v>NO</v>
      </c>
      <c r="AH79" s="31" t="str">
        <f t="shared" si="3"/>
        <v>NO</v>
      </c>
      <c r="AI79" s="31">
        <f>IF(AW79="Hombre",departamentos!$A$2,IF(AW79="Mujer",departamentos!$A$3,IF(AW79="Cubrebocas",departamentos!$A$5,IF(AW79="Outlet",departamentos!$A$4,IF(AW79="Ugly Sweaters",departamentos!$A$6,"")))))</f>
        <v>9</v>
      </c>
      <c r="AK79" s="31">
        <f>IF(AW79="Hombre",VLOOKUP(AL79,categorías!$G$47:$I$60,3,0),IF(AW79="Mujer",VLOOKUP(AL79,categorías!$O$47:$Q$59,3,0),IF(AW79="Outlet",VLOOKUP(AL79,categorías!$S$47:$U$62,3,0),IF(AW79="Cubrebocas",64,IF(AW79="Ugly Sweaters",65,"")))))</f>
        <v>21</v>
      </c>
      <c r="AL79" t="s">
        <v>69</v>
      </c>
      <c r="AM79" s="32">
        <v>2000000</v>
      </c>
      <c r="AO79" s="33">
        <v>2.0000000000000001E-4</v>
      </c>
      <c r="AP79" s="34" t="s">
        <v>98</v>
      </c>
      <c r="AQ79" s="34" t="s">
        <v>99</v>
      </c>
      <c r="AW79" s="36" t="s">
        <v>56</v>
      </c>
    </row>
    <row r="80" spans="2:49" x14ac:dyDescent="0.3">
      <c r="B80" s="20"/>
      <c r="C80" s="2" t="s">
        <v>51</v>
      </c>
      <c r="D80" s="2" t="s">
        <v>48</v>
      </c>
      <c r="F80" s="3">
        <v>1</v>
      </c>
      <c r="H80" s="3">
        <v>1</v>
      </c>
      <c r="J80" s="3">
        <v>1</v>
      </c>
      <c r="L80" s="3">
        <v>250</v>
      </c>
      <c r="N80" s="2" t="s">
        <v>49</v>
      </c>
      <c r="O80" s="3">
        <v>1</v>
      </c>
      <c r="P80" s="20"/>
      <c r="R80" s="4"/>
      <c r="U80" s="20"/>
      <c r="W80" s="30" t="s">
        <v>48</v>
      </c>
      <c r="X80" s="20"/>
      <c r="Y80" s="30" t="s">
        <v>51</v>
      </c>
      <c r="Z80" s="31" t="str">
        <f t="shared" si="4"/>
        <v>-mujer</v>
      </c>
      <c r="AA80" s="20"/>
      <c r="AB80" s="4"/>
      <c r="AC80" s="20"/>
      <c r="AD80" s="31" t="str">
        <f t="shared" si="5"/>
        <v/>
      </c>
      <c r="AE80" s="31" t="str">
        <f>CONCATENATE(LOWER(AD80)," ",'meta tag'!$A$2)</f>
        <v xml:space="preserve"> Moda Joven Y Rebelde Con Diseño Y Variedad. Compra Online La Ropa Para Definir Tu Estilo. Envíos Gratis Por +$699.</v>
      </c>
      <c r="AG80" s="31" t="str">
        <f t="shared" si="3"/>
        <v>NO</v>
      </c>
      <c r="AH80" s="31" t="str">
        <f t="shared" si="3"/>
        <v>NO</v>
      </c>
      <c r="AI80" s="31">
        <f>IF(AW80="Hombre",departamentos!$A$2,IF(AW80="Mujer",departamentos!$A$3,IF(AW80="Cubrebocas",departamentos!$A$5,IF(AW80="Outlet",departamentos!$A$4,IF(AW80="Ugly Sweaters",departamentos!$A$6,"")))))</f>
        <v>9</v>
      </c>
      <c r="AK80" s="31">
        <f>IF(AW80="Hombre",VLOOKUP(AL80,categorías!$G$47:$I$60,3,0),IF(AW80="Mujer",VLOOKUP(AL80,categorías!$O$47:$Q$59,3,0),IF(AW80="Outlet",VLOOKUP(AL80,categorías!$S$47:$U$62,3,0),IF(AW80="Cubrebocas",64,IF(AW80="Ugly Sweaters",65,"")))))</f>
        <v>21</v>
      </c>
      <c r="AL80" t="s">
        <v>69</v>
      </c>
      <c r="AM80" s="32">
        <v>2000000</v>
      </c>
      <c r="AO80" s="33">
        <v>2.0000000000000001E-4</v>
      </c>
      <c r="AP80" s="34" t="s">
        <v>98</v>
      </c>
      <c r="AQ80" s="34" t="s">
        <v>99</v>
      </c>
      <c r="AW80" s="36" t="s">
        <v>56</v>
      </c>
    </row>
    <row r="81" spans="2:49" x14ac:dyDescent="0.3">
      <c r="B81" s="20"/>
      <c r="C81" s="2" t="s">
        <v>51</v>
      </c>
      <c r="D81" s="2" t="s">
        <v>48</v>
      </c>
      <c r="F81" s="3">
        <v>1</v>
      </c>
      <c r="H81" s="3">
        <v>1</v>
      </c>
      <c r="J81" s="3">
        <v>1</v>
      </c>
      <c r="L81" s="3">
        <v>250</v>
      </c>
      <c r="N81" s="2" t="s">
        <v>49</v>
      </c>
      <c r="O81" s="3">
        <v>1</v>
      </c>
      <c r="P81" s="20"/>
      <c r="R81" s="4"/>
      <c r="U81" s="20"/>
      <c r="W81" s="30" t="s">
        <v>48</v>
      </c>
      <c r="X81" s="20"/>
      <c r="Y81" s="30" t="s">
        <v>51</v>
      </c>
      <c r="Z81" s="31" t="str">
        <f t="shared" si="4"/>
        <v>-mujer</v>
      </c>
      <c r="AA81" s="20"/>
      <c r="AB81" s="4"/>
      <c r="AC81" s="20"/>
      <c r="AD81" s="31" t="str">
        <f t="shared" si="5"/>
        <v/>
      </c>
      <c r="AE81" s="31" t="str">
        <f>CONCATENATE(LOWER(AD81)," ",'meta tag'!$A$2)</f>
        <v xml:space="preserve"> Moda Joven Y Rebelde Con Diseño Y Variedad. Compra Online La Ropa Para Definir Tu Estilo. Envíos Gratis Por +$699.</v>
      </c>
      <c r="AG81" s="31" t="str">
        <f t="shared" si="3"/>
        <v>NO</v>
      </c>
      <c r="AH81" s="31" t="str">
        <f t="shared" si="3"/>
        <v>NO</v>
      </c>
      <c r="AI81" s="31">
        <f>IF(AW81="Hombre",departamentos!$A$2,IF(AW81="Mujer",departamentos!$A$3,IF(AW81="Cubrebocas",departamentos!$A$5,IF(AW81="Outlet",departamentos!$A$4,IF(AW81="Ugly Sweaters",departamentos!$A$6,"")))))</f>
        <v>9</v>
      </c>
      <c r="AK81" s="31">
        <f>IF(AW81="Hombre",VLOOKUP(AL81,categorías!$G$47:$I$60,3,0),IF(AW81="Mujer",VLOOKUP(AL81,categorías!$O$47:$Q$59,3,0),IF(AW81="Outlet",VLOOKUP(AL81,categorías!$S$47:$U$62,3,0),IF(AW81="Cubrebocas",64,IF(AW81="Ugly Sweaters",65,"")))))</f>
        <v>21</v>
      </c>
      <c r="AL81" t="s">
        <v>69</v>
      </c>
      <c r="AM81" s="32">
        <v>2000000</v>
      </c>
      <c r="AO81" s="33">
        <v>2.0000000000000001E-4</v>
      </c>
      <c r="AP81" s="34" t="s">
        <v>98</v>
      </c>
      <c r="AQ81" s="34" t="s">
        <v>99</v>
      </c>
      <c r="AW81" s="36" t="s">
        <v>56</v>
      </c>
    </row>
    <row r="82" spans="2:49" x14ac:dyDescent="0.3">
      <c r="B82" s="20"/>
      <c r="C82" s="2" t="s">
        <v>51</v>
      </c>
      <c r="D82" s="2" t="s">
        <v>48</v>
      </c>
      <c r="F82" s="3">
        <v>1</v>
      </c>
      <c r="H82" s="3">
        <v>1</v>
      </c>
      <c r="J82" s="3">
        <v>1</v>
      </c>
      <c r="L82" s="3">
        <v>250</v>
      </c>
      <c r="N82" s="2" t="s">
        <v>49</v>
      </c>
      <c r="O82" s="3">
        <v>1</v>
      </c>
      <c r="P82" s="20"/>
      <c r="R82" s="4"/>
      <c r="U82" s="20"/>
      <c r="W82" s="30" t="s">
        <v>48</v>
      </c>
      <c r="X82" s="20"/>
      <c r="Y82" s="30" t="s">
        <v>51</v>
      </c>
      <c r="Z82" s="31" t="str">
        <f t="shared" si="4"/>
        <v>-mujer</v>
      </c>
      <c r="AA82" s="20"/>
      <c r="AB82" s="4"/>
      <c r="AC82" s="20"/>
      <c r="AD82" s="31" t="str">
        <f t="shared" si="5"/>
        <v/>
      </c>
      <c r="AE82" s="31" t="str">
        <f>CONCATENATE(LOWER(AD82)," ",'meta tag'!$A$2)</f>
        <v xml:space="preserve"> Moda Joven Y Rebelde Con Diseño Y Variedad. Compra Online La Ropa Para Definir Tu Estilo. Envíos Gratis Por +$699.</v>
      </c>
      <c r="AG82" s="31" t="str">
        <f t="shared" ref="AG82:AH145" si="6">UPPER("no")</f>
        <v>NO</v>
      </c>
      <c r="AH82" s="31" t="str">
        <f t="shared" si="6"/>
        <v>NO</v>
      </c>
      <c r="AI82" s="31">
        <f>IF(AW82="Hombre",departamentos!$A$2,IF(AW82="Mujer",departamentos!$A$3,IF(AW82="Cubrebocas",departamentos!$A$5,IF(AW82="Outlet",departamentos!$A$4,IF(AW82="Ugly Sweaters",departamentos!$A$6,"")))))</f>
        <v>9</v>
      </c>
      <c r="AK82" s="31">
        <f>IF(AW82="Hombre",VLOOKUP(AL82,categorías!$G$47:$I$60,3,0),IF(AW82="Mujer",VLOOKUP(AL82,categorías!$O$47:$Q$59,3,0),IF(AW82="Outlet",VLOOKUP(AL82,categorías!$S$47:$U$62,3,0),IF(AW82="Cubrebocas",64,IF(AW82="Ugly Sweaters",65,"")))))</f>
        <v>21</v>
      </c>
      <c r="AL82" t="s">
        <v>69</v>
      </c>
      <c r="AM82" s="32">
        <v>2000000</v>
      </c>
      <c r="AO82" s="33">
        <v>2.0000000000000001E-4</v>
      </c>
      <c r="AP82" s="34" t="s">
        <v>98</v>
      </c>
      <c r="AQ82" s="34" t="s">
        <v>99</v>
      </c>
      <c r="AW82" s="36" t="s">
        <v>56</v>
      </c>
    </row>
    <row r="83" spans="2:49" x14ac:dyDescent="0.3">
      <c r="B83" s="20"/>
      <c r="C83" s="2" t="s">
        <v>51</v>
      </c>
      <c r="D83" s="2" t="s">
        <v>48</v>
      </c>
      <c r="F83" s="3">
        <v>1</v>
      </c>
      <c r="H83" s="3">
        <v>1</v>
      </c>
      <c r="J83" s="3">
        <v>1</v>
      </c>
      <c r="L83" s="3">
        <v>250</v>
      </c>
      <c r="N83" s="2" t="s">
        <v>49</v>
      </c>
      <c r="O83" s="3">
        <v>1</v>
      </c>
      <c r="P83" s="20"/>
      <c r="R83" s="4"/>
      <c r="U83" s="20"/>
      <c r="W83" s="30" t="s">
        <v>48</v>
      </c>
      <c r="X83" s="20"/>
      <c r="Y83" s="30" t="s">
        <v>51</v>
      </c>
      <c r="Z83" s="31" t="str">
        <f t="shared" si="4"/>
        <v>-mujer</v>
      </c>
      <c r="AA83" s="20"/>
      <c r="AB83" s="4"/>
      <c r="AC83" s="20"/>
      <c r="AD83" s="31" t="str">
        <f t="shared" si="5"/>
        <v/>
      </c>
      <c r="AE83" s="31" t="str">
        <f>CONCATENATE(LOWER(AD83)," ",'meta tag'!$A$2)</f>
        <v xml:space="preserve"> Moda Joven Y Rebelde Con Diseño Y Variedad. Compra Online La Ropa Para Definir Tu Estilo. Envíos Gratis Por +$699.</v>
      </c>
      <c r="AG83" s="31" t="str">
        <f t="shared" si="6"/>
        <v>NO</v>
      </c>
      <c r="AH83" s="31" t="str">
        <f t="shared" si="6"/>
        <v>NO</v>
      </c>
      <c r="AI83" s="31">
        <f>IF(AW83="Hombre",departamentos!$A$2,IF(AW83="Mujer",departamentos!$A$3,IF(AW83="Cubrebocas",departamentos!$A$5,IF(AW83="Outlet",departamentos!$A$4,IF(AW83="Ugly Sweaters",departamentos!$A$6,"")))))</f>
        <v>9</v>
      </c>
      <c r="AK83" s="31">
        <f>IF(AW83="Hombre",VLOOKUP(AL83,categorías!$G$47:$I$60,3,0),IF(AW83="Mujer",VLOOKUP(AL83,categorías!$O$47:$Q$59,3,0),IF(AW83="Outlet",VLOOKUP(AL83,categorías!$S$47:$U$62,3,0),IF(AW83="Cubrebocas",64,IF(AW83="Ugly Sweaters",65,"")))))</f>
        <v>21</v>
      </c>
      <c r="AL83" t="s">
        <v>69</v>
      </c>
      <c r="AM83" s="32">
        <v>2000000</v>
      </c>
      <c r="AO83" s="33">
        <v>2.0000000000000001E-4</v>
      </c>
      <c r="AP83" s="34" t="s">
        <v>98</v>
      </c>
      <c r="AQ83" s="34" t="s">
        <v>99</v>
      </c>
      <c r="AW83" s="36" t="s">
        <v>56</v>
      </c>
    </row>
    <row r="84" spans="2:49" x14ac:dyDescent="0.3">
      <c r="B84" s="20"/>
      <c r="C84" s="2" t="s">
        <v>51</v>
      </c>
      <c r="D84" s="2" t="s">
        <v>48</v>
      </c>
      <c r="F84" s="3">
        <v>1</v>
      </c>
      <c r="H84" s="3">
        <v>1</v>
      </c>
      <c r="J84" s="3">
        <v>1</v>
      </c>
      <c r="L84" s="3">
        <v>250</v>
      </c>
      <c r="N84" s="2" t="s">
        <v>49</v>
      </c>
      <c r="O84" s="3">
        <v>1</v>
      </c>
      <c r="P84" s="20"/>
      <c r="R84" s="4"/>
      <c r="U84" s="20"/>
      <c r="W84" s="30" t="s">
        <v>48</v>
      </c>
      <c r="X84" s="20"/>
      <c r="Y84" s="30" t="s">
        <v>51</v>
      </c>
      <c r="Z84" s="31" t="str">
        <f t="shared" si="4"/>
        <v>-mujer</v>
      </c>
      <c r="AA84" s="20"/>
      <c r="AB84" s="4"/>
      <c r="AC84" s="20"/>
      <c r="AD84" s="31" t="str">
        <f t="shared" si="5"/>
        <v/>
      </c>
      <c r="AE84" s="31" t="str">
        <f>CONCATENATE(LOWER(AD84)," ",'meta tag'!$A$2)</f>
        <v xml:space="preserve"> Moda Joven Y Rebelde Con Diseño Y Variedad. Compra Online La Ropa Para Definir Tu Estilo. Envíos Gratis Por +$699.</v>
      </c>
      <c r="AG84" s="31" t="str">
        <f t="shared" si="6"/>
        <v>NO</v>
      </c>
      <c r="AH84" s="31" t="str">
        <f t="shared" si="6"/>
        <v>NO</v>
      </c>
      <c r="AI84" s="31">
        <f>IF(AW84="Hombre",departamentos!$A$2,IF(AW84="Mujer",departamentos!$A$3,IF(AW84="Cubrebocas",departamentos!$A$5,IF(AW84="Outlet",departamentos!$A$4,IF(AW84="Ugly Sweaters",departamentos!$A$6,"")))))</f>
        <v>9</v>
      </c>
      <c r="AK84" s="31">
        <f>IF(AW84="Hombre",VLOOKUP(AL84,categorías!$G$47:$I$60,3,0),IF(AW84="Mujer",VLOOKUP(AL84,categorías!$O$47:$Q$59,3,0),IF(AW84="Outlet",VLOOKUP(AL84,categorías!$S$47:$U$62,3,0),IF(AW84="Cubrebocas",64,IF(AW84="Ugly Sweaters",65,"")))))</f>
        <v>21</v>
      </c>
      <c r="AL84" t="s">
        <v>69</v>
      </c>
      <c r="AM84" s="32">
        <v>2000000</v>
      </c>
      <c r="AO84" s="33">
        <v>2.0000000000000001E-4</v>
      </c>
      <c r="AP84" s="34" t="s">
        <v>98</v>
      </c>
      <c r="AQ84" s="34" t="s">
        <v>99</v>
      </c>
      <c r="AW84" s="36" t="s">
        <v>56</v>
      </c>
    </row>
    <row r="85" spans="2:49" x14ac:dyDescent="0.3">
      <c r="B85" s="20"/>
      <c r="C85" s="2" t="s">
        <v>51</v>
      </c>
      <c r="D85" s="2" t="s">
        <v>48</v>
      </c>
      <c r="F85" s="3">
        <v>1</v>
      </c>
      <c r="H85" s="3">
        <v>1</v>
      </c>
      <c r="J85" s="3">
        <v>1</v>
      </c>
      <c r="L85" s="3">
        <v>250</v>
      </c>
      <c r="N85" s="2" t="s">
        <v>49</v>
      </c>
      <c r="O85" s="3">
        <v>1</v>
      </c>
      <c r="P85" s="20"/>
      <c r="R85" s="4"/>
      <c r="U85" s="20"/>
      <c r="W85" s="30" t="s">
        <v>48</v>
      </c>
      <c r="X85" s="20"/>
      <c r="Y85" s="30" t="s">
        <v>51</v>
      </c>
      <c r="Z85" s="31" t="str">
        <f t="shared" si="4"/>
        <v>-mujer</v>
      </c>
      <c r="AA85" s="20"/>
      <c r="AB85" s="4"/>
      <c r="AC85" s="20"/>
      <c r="AD85" s="31" t="str">
        <f t="shared" si="5"/>
        <v/>
      </c>
      <c r="AE85" s="31" t="str">
        <f>CONCATENATE(LOWER(AD85)," ",'meta tag'!$A$2)</f>
        <v xml:space="preserve"> Moda Joven Y Rebelde Con Diseño Y Variedad. Compra Online La Ropa Para Definir Tu Estilo. Envíos Gratis Por +$699.</v>
      </c>
      <c r="AG85" s="31" t="str">
        <f t="shared" si="6"/>
        <v>NO</v>
      </c>
      <c r="AH85" s="31" t="str">
        <f t="shared" si="6"/>
        <v>NO</v>
      </c>
      <c r="AI85" s="31">
        <f>IF(AW85="Hombre",departamentos!$A$2,IF(AW85="Mujer",departamentos!$A$3,IF(AW85="Cubrebocas",departamentos!$A$5,IF(AW85="Outlet",departamentos!$A$4,IF(AW85="Ugly Sweaters",departamentos!$A$6,"")))))</f>
        <v>9</v>
      </c>
      <c r="AK85" s="31">
        <f>IF(AW85="Hombre",VLOOKUP(AL85,categorías!$G$47:$I$60,3,0),IF(AW85="Mujer",VLOOKUP(AL85,categorías!$O$47:$Q$59,3,0),IF(AW85="Outlet",VLOOKUP(AL85,categorías!$S$47:$U$62,3,0),IF(AW85="Cubrebocas",64,IF(AW85="Ugly Sweaters",65,"")))))</f>
        <v>21</v>
      </c>
      <c r="AL85" t="s">
        <v>69</v>
      </c>
      <c r="AM85" s="32">
        <v>2000000</v>
      </c>
      <c r="AO85" s="33">
        <v>2.0000000000000001E-4</v>
      </c>
      <c r="AP85" s="34" t="s">
        <v>98</v>
      </c>
      <c r="AQ85" s="34" t="s">
        <v>99</v>
      </c>
      <c r="AW85" s="36" t="s">
        <v>56</v>
      </c>
    </row>
    <row r="86" spans="2:49" x14ac:dyDescent="0.3">
      <c r="B86" s="20"/>
      <c r="C86" s="2" t="s">
        <v>51</v>
      </c>
      <c r="D86" s="2" t="s">
        <v>48</v>
      </c>
      <c r="F86" s="3">
        <v>1</v>
      </c>
      <c r="H86" s="3">
        <v>1</v>
      </c>
      <c r="J86" s="3">
        <v>1</v>
      </c>
      <c r="L86" s="3">
        <v>250</v>
      </c>
      <c r="N86" s="2" t="s">
        <v>49</v>
      </c>
      <c r="O86" s="3">
        <v>1</v>
      </c>
      <c r="P86" s="20"/>
      <c r="R86" s="4"/>
      <c r="U86" s="20"/>
      <c r="W86" s="30" t="s">
        <v>48</v>
      </c>
      <c r="X86" s="20"/>
      <c r="Y86" s="30" t="s">
        <v>51</v>
      </c>
      <c r="Z86" s="31" t="str">
        <f t="shared" si="4"/>
        <v>-mujer</v>
      </c>
      <c r="AA86" s="20"/>
      <c r="AB86" s="4"/>
      <c r="AC86" s="20"/>
      <c r="AD86" s="31" t="str">
        <f t="shared" si="5"/>
        <v/>
      </c>
      <c r="AE86" s="31" t="str">
        <f>CONCATENATE(LOWER(AD86)," ",'meta tag'!$A$2)</f>
        <v xml:space="preserve"> Moda Joven Y Rebelde Con Diseño Y Variedad. Compra Online La Ropa Para Definir Tu Estilo. Envíos Gratis Por +$699.</v>
      </c>
      <c r="AG86" s="31" t="str">
        <f t="shared" si="6"/>
        <v>NO</v>
      </c>
      <c r="AH86" s="31" t="str">
        <f t="shared" si="6"/>
        <v>NO</v>
      </c>
      <c r="AI86" s="31">
        <f>IF(AW86="Hombre",departamentos!$A$2,IF(AW86="Mujer",departamentos!$A$3,IF(AW86="Cubrebocas",departamentos!$A$5,IF(AW86="Outlet",departamentos!$A$4,IF(AW86="Ugly Sweaters",departamentos!$A$6,"")))))</f>
        <v>9</v>
      </c>
      <c r="AK86" s="31">
        <f>IF(AW86="Hombre",VLOOKUP(AL86,categorías!$G$47:$I$60,3,0),IF(AW86="Mujer",VLOOKUP(AL86,categorías!$O$47:$Q$59,3,0),IF(AW86="Outlet",VLOOKUP(AL86,categorías!$S$47:$U$62,3,0),IF(AW86="Cubrebocas",64,IF(AW86="Ugly Sweaters",65,"")))))</f>
        <v>21</v>
      </c>
      <c r="AL86" t="s">
        <v>69</v>
      </c>
      <c r="AM86" s="32">
        <v>2000000</v>
      </c>
      <c r="AO86" s="33">
        <v>2.0000000000000001E-4</v>
      </c>
      <c r="AP86" s="34" t="s">
        <v>98</v>
      </c>
      <c r="AQ86" s="34" t="s">
        <v>99</v>
      </c>
      <c r="AW86" s="36" t="s">
        <v>56</v>
      </c>
    </row>
    <row r="87" spans="2:49" x14ac:dyDescent="0.3">
      <c r="B87" s="20"/>
      <c r="C87" s="2" t="s">
        <v>51</v>
      </c>
      <c r="D87" s="2" t="s">
        <v>48</v>
      </c>
      <c r="F87" s="3">
        <v>1</v>
      </c>
      <c r="H87" s="3">
        <v>1</v>
      </c>
      <c r="J87" s="3">
        <v>1</v>
      </c>
      <c r="L87" s="3">
        <v>250</v>
      </c>
      <c r="N87" s="2" t="s">
        <v>49</v>
      </c>
      <c r="O87" s="3">
        <v>1</v>
      </c>
      <c r="P87" s="20"/>
      <c r="R87" s="4"/>
      <c r="U87" s="20"/>
      <c r="W87" s="30" t="s">
        <v>48</v>
      </c>
      <c r="X87" s="20"/>
      <c r="Y87" s="30" t="s">
        <v>51</v>
      </c>
      <c r="Z87" s="31" t="str">
        <f t="shared" si="4"/>
        <v>-mujer</v>
      </c>
      <c r="AA87" s="20"/>
      <c r="AB87" s="4"/>
      <c r="AC87" s="20"/>
      <c r="AD87" s="31" t="str">
        <f t="shared" si="5"/>
        <v/>
      </c>
      <c r="AE87" s="31" t="str">
        <f>CONCATENATE(LOWER(AD87)," ",'meta tag'!$A$2)</f>
        <v xml:space="preserve"> Moda Joven Y Rebelde Con Diseño Y Variedad. Compra Online La Ropa Para Definir Tu Estilo. Envíos Gratis Por +$699.</v>
      </c>
      <c r="AG87" s="31" t="str">
        <f t="shared" si="6"/>
        <v>NO</v>
      </c>
      <c r="AH87" s="31" t="str">
        <f t="shared" si="6"/>
        <v>NO</v>
      </c>
      <c r="AI87" s="31">
        <f>IF(AW87="Hombre",departamentos!$A$2,IF(AW87="Mujer",departamentos!$A$3,IF(AW87="Cubrebocas",departamentos!$A$5,IF(AW87="Outlet",departamentos!$A$4,IF(AW87="Ugly Sweaters",departamentos!$A$6,"")))))</f>
        <v>9</v>
      </c>
      <c r="AK87" s="31">
        <f>IF(AW87="Hombre",VLOOKUP(AL87,categorías!$G$47:$I$60,3,0),IF(AW87="Mujer",VLOOKUP(AL87,categorías!$O$47:$Q$59,3,0),IF(AW87="Outlet",VLOOKUP(AL87,categorías!$S$47:$U$62,3,0),IF(AW87="Cubrebocas",64,IF(AW87="Ugly Sweaters",65,"")))))</f>
        <v>21</v>
      </c>
      <c r="AL87" t="s">
        <v>69</v>
      </c>
      <c r="AM87" s="32">
        <v>2000000</v>
      </c>
      <c r="AO87" s="33">
        <v>2.0000000000000001E-4</v>
      </c>
      <c r="AP87" s="34" t="s">
        <v>98</v>
      </c>
      <c r="AQ87" s="34" t="s">
        <v>99</v>
      </c>
      <c r="AW87" s="36" t="s">
        <v>56</v>
      </c>
    </row>
    <row r="88" spans="2:49" x14ac:dyDescent="0.3">
      <c r="B88" s="20"/>
      <c r="C88" s="2" t="s">
        <v>51</v>
      </c>
      <c r="D88" s="2" t="s">
        <v>48</v>
      </c>
      <c r="F88" s="3">
        <v>1</v>
      </c>
      <c r="H88" s="3">
        <v>1</v>
      </c>
      <c r="J88" s="3">
        <v>1</v>
      </c>
      <c r="L88" s="3">
        <v>250</v>
      </c>
      <c r="N88" s="2" t="s">
        <v>49</v>
      </c>
      <c r="O88" s="3">
        <v>1</v>
      </c>
      <c r="P88" s="20"/>
      <c r="R88" s="4"/>
      <c r="U88" s="20"/>
      <c r="W88" s="30" t="s">
        <v>48</v>
      </c>
      <c r="X88" s="20"/>
      <c r="Y88" s="30" t="s">
        <v>51</v>
      </c>
      <c r="Z88" s="31" t="str">
        <f t="shared" si="4"/>
        <v>-mujer</v>
      </c>
      <c r="AA88" s="20"/>
      <c r="AB88" s="4"/>
      <c r="AC88" s="20"/>
      <c r="AD88" s="31" t="str">
        <f t="shared" si="5"/>
        <v/>
      </c>
      <c r="AE88" s="31" t="str">
        <f>CONCATENATE(LOWER(AD88)," ",'meta tag'!$A$2)</f>
        <v xml:space="preserve"> Moda Joven Y Rebelde Con Diseño Y Variedad. Compra Online La Ropa Para Definir Tu Estilo. Envíos Gratis Por +$699.</v>
      </c>
      <c r="AG88" s="31" t="str">
        <f t="shared" si="6"/>
        <v>NO</v>
      </c>
      <c r="AH88" s="31" t="str">
        <f t="shared" si="6"/>
        <v>NO</v>
      </c>
      <c r="AI88" s="31">
        <f>IF(AW88="Hombre",departamentos!$A$2,IF(AW88="Mujer",departamentos!$A$3,IF(AW88="Cubrebocas",departamentos!$A$5,IF(AW88="Outlet",departamentos!$A$4,IF(AW88="Ugly Sweaters",departamentos!$A$6,"")))))</f>
        <v>9</v>
      </c>
      <c r="AK88" s="31">
        <f>IF(AW88="Hombre",VLOOKUP(AL88,categorías!$G$47:$I$60,3,0),IF(AW88="Mujer",VLOOKUP(AL88,categorías!$O$47:$Q$59,3,0),IF(AW88="Outlet",VLOOKUP(AL88,categorías!$S$47:$U$62,3,0),IF(AW88="Cubrebocas",64,IF(AW88="Ugly Sweaters",65,"")))))</f>
        <v>21</v>
      </c>
      <c r="AL88" t="s">
        <v>69</v>
      </c>
      <c r="AM88" s="32">
        <v>2000000</v>
      </c>
      <c r="AO88" s="33">
        <v>2.0000000000000001E-4</v>
      </c>
      <c r="AP88" s="34" t="s">
        <v>98</v>
      </c>
      <c r="AQ88" s="34" t="s">
        <v>99</v>
      </c>
      <c r="AW88" s="36" t="s">
        <v>56</v>
      </c>
    </row>
    <row r="89" spans="2:49" x14ac:dyDescent="0.3">
      <c r="B89" s="20"/>
      <c r="C89" s="2" t="s">
        <v>51</v>
      </c>
      <c r="D89" s="2" t="s">
        <v>48</v>
      </c>
      <c r="F89" s="3">
        <v>1</v>
      </c>
      <c r="H89" s="3">
        <v>1</v>
      </c>
      <c r="J89" s="3">
        <v>1</v>
      </c>
      <c r="L89" s="3">
        <v>250</v>
      </c>
      <c r="N89" s="2" t="s">
        <v>49</v>
      </c>
      <c r="O89" s="3">
        <v>1</v>
      </c>
      <c r="P89" s="20"/>
      <c r="R89" s="4"/>
      <c r="U89" s="20"/>
      <c r="W89" s="30" t="s">
        <v>48</v>
      </c>
      <c r="X89" s="20"/>
      <c r="Y89" s="30" t="s">
        <v>51</v>
      </c>
      <c r="Z89" s="31" t="str">
        <f t="shared" si="4"/>
        <v>-mujer</v>
      </c>
      <c r="AA89" s="20"/>
      <c r="AB89" s="4"/>
      <c r="AC89" s="20"/>
      <c r="AD89" s="31" t="str">
        <f t="shared" si="5"/>
        <v/>
      </c>
      <c r="AE89" s="31" t="str">
        <f>CONCATENATE(LOWER(AD89)," ",'meta tag'!$A$2)</f>
        <v xml:space="preserve"> Moda Joven Y Rebelde Con Diseño Y Variedad. Compra Online La Ropa Para Definir Tu Estilo. Envíos Gratis Por +$699.</v>
      </c>
      <c r="AG89" s="31" t="str">
        <f t="shared" si="6"/>
        <v>NO</v>
      </c>
      <c r="AH89" s="31" t="str">
        <f t="shared" si="6"/>
        <v>NO</v>
      </c>
      <c r="AI89" s="31">
        <f>IF(AW89="Hombre",departamentos!$A$2,IF(AW89="Mujer",departamentos!$A$3,IF(AW89="Cubrebocas",departamentos!$A$5,IF(AW89="Outlet",departamentos!$A$4,IF(AW89="Ugly Sweaters",departamentos!$A$6,"")))))</f>
        <v>9</v>
      </c>
      <c r="AK89" s="31">
        <f>IF(AW89="Hombre",VLOOKUP(AL89,categorías!$G$47:$I$60,3,0),IF(AW89="Mujer",VLOOKUP(AL89,categorías!$O$47:$Q$59,3,0),IF(AW89="Outlet",VLOOKUP(AL89,categorías!$S$47:$U$62,3,0),IF(AW89="Cubrebocas",64,IF(AW89="Ugly Sweaters",65,"")))))</f>
        <v>21</v>
      </c>
      <c r="AL89" t="s">
        <v>69</v>
      </c>
      <c r="AM89" s="32">
        <v>2000000</v>
      </c>
      <c r="AO89" s="33">
        <v>2.0000000000000001E-4</v>
      </c>
      <c r="AP89" s="34" t="s">
        <v>98</v>
      </c>
      <c r="AQ89" s="34" t="s">
        <v>99</v>
      </c>
      <c r="AW89" s="36" t="s">
        <v>56</v>
      </c>
    </row>
    <row r="90" spans="2:49" x14ac:dyDescent="0.3">
      <c r="B90" s="20"/>
      <c r="C90" s="2" t="s">
        <v>51</v>
      </c>
      <c r="D90" s="2" t="s">
        <v>48</v>
      </c>
      <c r="F90" s="3">
        <v>1</v>
      </c>
      <c r="H90" s="3">
        <v>1</v>
      </c>
      <c r="J90" s="3">
        <v>1</v>
      </c>
      <c r="L90" s="3">
        <v>250</v>
      </c>
      <c r="N90" s="2" t="s">
        <v>49</v>
      </c>
      <c r="O90" s="3">
        <v>1</v>
      </c>
      <c r="P90" s="20"/>
      <c r="R90" s="4"/>
      <c r="U90" s="20"/>
      <c r="W90" s="30" t="s">
        <v>48</v>
      </c>
      <c r="X90" s="20"/>
      <c r="Y90" s="30" t="s">
        <v>51</v>
      </c>
      <c r="Z90" s="31" t="str">
        <f t="shared" si="4"/>
        <v>-mujer</v>
      </c>
      <c r="AA90" s="20"/>
      <c r="AB90" s="4"/>
      <c r="AC90" s="20"/>
      <c r="AD90" s="31" t="str">
        <f t="shared" si="5"/>
        <v/>
      </c>
      <c r="AE90" s="31" t="str">
        <f>CONCATENATE(LOWER(AD90)," ",'meta tag'!$A$2)</f>
        <v xml:space="preserve"> Moda Joven Y Rebelde Con Diseño Y Variedad. Compra Online La Ropa Para Definir Tu Estilo. Envíos Gratis Por +$699.</v>
      </c>
      <c r="AG90" s="31" t="str">
        <f t="shared" si="6"/>
        <v>NO</v>
      </c>
      <c r="AH90" s="31" t="str">
        <f t="shared" si="6"/>
        <v>NO</v>
      </c>
      <c r="AI90" s="31">
        <f>IF(AW90="Hombre",departamentos!$A$2,IF(AW90="Mujer",departamentos!$A$3,IF(AW90="Cubrebocas",departamentos!$A$5,IF(AW90="Outlet",departamentos!$A$4,IF(AW90="Ugly Sweaters",departamentos!$A$6,"")))))</f>
        <v>9</v>
      </c>
      <c r="AK90" s="31">
        <f>IF(AW90="Hombre",VLOOKUP(AL90,categorías!$G$47:$I$60,3,0),IF(AW90="Mujer",VLOOKUP(AL90,categorías!$O$47:$Q$59,3,0),IF(AW90="Outlet",VLOOKUP(AL90,categorías!$S$47:$U$62,3,0),IF(AW90="Cubrebocas",64,IF(AW90="Ugly Sweaters",65,"")))))</f>
        <v>21</v>
      </c>
      <c r="AL90" t="s">
        <v>69</v>
      </c>
      <c r="AM90" s="32">
        <v>2000000</v>
      </c>
      <c r="AO90" s="33">
        <v>2.0000000000000001E-4</v>
      </c>
      <c r="AP90" s="34" t="s">
        <v>98</v>
      </c>
      <c r="AQ90" s="34" t="s">
        <v>99</v>
      </c>
      <c r="AW90" s="36" t="s">
        <v>56</v>
      </c>
    </row>
    <row r="91" spans="2:49" x14ac:dyDescent="0.3">
      <c r="B91" s="20"/>
      <c r="C91" s="2" t="s">
        <v>51</v>
      </c>
      <c r="D91" s="2" t="s">
        <v>48</v>
      </c>
      <c r="F91" s="3">
        <v>1</v>
      </c>
      <c r="H91" s="3">
        <v>1</v>
      </c>
      <c r="J91" s="3">
        <v>1</v>
      </c>
      <c r="L91" s="3">
        <v>250</v>
      </c>
      <c r="N91" s="2" t="s">
        <v>49</v>
      </c>
      <c r="O91" s="3">
        <v>1</v>
      </c>
      <c r="P91" s="20"/>
      <c r="R91" s="4"/>
      <c r="U91" s="20"/>
      <c r="W91" s="30" t="s">
        <v>48</v>
      </c>
      <c r="X91" s="20"/>
      <c r="Y91" s="30" t="s">
        <v>51</v>
      </c>
      <c r="Z91" s="31" t="str">
        <f t="shared" si="4"/>
        <v>-mujer</v>
      </c>
      <c r="AA91" s="20"/>
      <c r="AB91" s="4"/>
      <c r="AC91" s="20"/>
      <c r="AD91" s="31" t="str">
        <f t="shared" si="5"/>
        <v/>
      </c>
      <c r="AE91" s="31" t="str">
        <f>CONCATENATE(LOWER(AD91)," ",'meta tag'!$A$2)</f>
        <v xml:space="preserve"> Moda Joven Y Rebelde Con Diseño Y Variedad. Compra Online La Ropa Para Definir Tu Estilo. Envíos Gratis Por +$699.</v>
      </c>
      <c r="AG91" s="31" t="str">
        <f t="shared" si="6"/>
        <v>NO</v>
      </c>
      <c r="AH91" s="31" t="str">
        <f t="shared" si="6"/>
        <v>NO</v>
      </c>
      <c r="AI91" s="31">
        <f>IF(AW91="Hombre",departamentos!$A$2,IF(AW91="Mujer",departamentos!$A$3,IF(AW91="Cubrebocas",departamentos!$A$5,IF(AW91="Outlet",departamentos!$A$4,IF(AW91="Ugly Sweaters",departamentos!$A$6,"")))))</f>
        <v>9</v>
      </c>
      <c r="AK91" s="31">
        <f>IF(AW91="Hombre",VLOOKUP(AL91,categorías!$G$47:$I$60,3,0),IF(AW91="Mujer",VLOOKUP(AL91,categorías!$O$47:$Q$59,3,0),IF(AW91="Outlet",VLOOKUP(AL91,categorías!$S$47:$U$62,3,0),IF(AW91="Cubrebocas",64,IF(AW91="Ugly Sweaters",65,"")))))</f>
        <v>21</v>
      </c>
      <c r="AL91" t="s">
        <v>69</v>
      </c>
      <c r="AM91" s="32">
        <v>2000000</v>
      </c>
      <c r="AO91" s="33">
        <v>2.0000000000000001E-4</v>
      </c>
      <c r="AP91" s="34" t="s">
        <v>98</v>
      </c>
      <c r="AQ91" s="34" t="s">
        <v>99</v>
      </c>
      <c r="AW91" s="36" t="s">
        <v>56</v>
      </c>
    </row>
    <row r="92" spans="2:49" x14ac:dyDescent="0.3">
      <c r="B92" s="20"/>
      <c r="C92" s="2" t="s">
        <v>51</v>
      </c>
      <c r="D92" s="2" t="s">
        <v>48</v>
      </c>
      <c r="F92" s="3">
        <v>1</v>
      </c>
      <c r="H92" s="3">
        <v>1</v>
      </c>
      <c r="J92" s="3">
        <v>1</v>
      </c>
      <c r="L92" s="3">
        <v>250</v>
      </c>
      <c r="N92" s="2" t="s">
        <v>49</v>
      </c>
      <c r="O92" s="3">
        <v>1</v>
      </c>
      <c r="P92" s="20"/>
      <c r="R92" s="4"/>
      <c r="U92" s="20"/>
      <c r="W92" s="30" t="s">
        <v>48</v>
      </c>
      <c r="X92" s="20"/>
      <c r="Y92" s="30" t="s">
        <v>51</v>
      </c>
      <c r="Z92" s="31" t="str">
        <f t="shared" si="4"/>
        <v>-mujer</v>
      </c>
      <c r="AA92" s="20"/>
      <c r="AB92" s="4"/>
      <c r="AC92" s="20"/>
      <c r="AD92" s="31" t="str">
        <f t="shared" si="5"/>
        <v/>
      </c>
      <c r="AE92" s="31" t="str">
        <f>CONCATENATE(LOWER(AD92)," ",'meta tag'!$A$2)</f>
        <v xml:space="preserve"> Moda Joven Y Rebelde Con Diseño Y Variedad. Compra Online La Ropa Para Definir Tu Estilo. Envíos Gratis Por +$699.</v>
      </c>
      <c r="AG92" s="31" t="str">
        <f t="shared" si="6"/>
        <v>NO</v>
      </c>
      <c r="AH92" s="31" t="str">
        <f t="shared" si="6"/>
        <v>NO</v>
      </c>
      <c r="AI92" s="31">
        <f>IF(AW92="Hombre",departamentos!$A$2,IF(AW92="Mujer",departamentos!$A$3,IF(AW92="Cubrebocas",departamentos!$A$5,IF(AW92="Outlet",departamentos!$A$4,IF(AW92="Ugly Sweaters",departamentos!$A$6,"")))))</f>
        <v>9</v>
      </c>
      <c r="AK92" s="31">
        <f>IF(AW92="Hombre",VLOOKUP(AL92,categorías!$G$47:$I$60,3,0),IF(AW92="Mujer",VLOOKUP(AL92,categorías!$O$47:$Q$59,3,0),IF(AW92="Outlet",VLOOKUP(AL92,categorías!$S$47:$U$62,3,0),IF(AW92="Cubrebocas",64,IF(AW92="Ugly Sweaters",65,"")))))</f>
        <v>21</v>
      </c>
      <c r="AL92" t="s">
        <v>69</v>
      </c>
      <c r="AM92" s="32">
        <v>2000000</v>
      </c>
      <c r="AO92" s="33">
        <v>2.0000000000000001E-4</v>
      </c>
      <c r="AP92" s="34" t="s">
        <v>98</v>
      </c>
      <c r="AQ92" s="34" t="s">
        <v>99</v>
      </c>
      <c r="AW92" s="36" t="s">
        <v>56</v>
      </c>
    </row>
    <row r="93" spans="2:49" x14ac:dyDescent="0.3">
      <c r="B93" s="20"/>
      <c r="C93" s="2" t="s">
        <v>51</v>
      </c>
      <c r="D93" s="2" t="s">
        <v>48</v>
      </c>
      <c r="F93" s="3">
        <v>1</v>
      </c>
      <c r="H93" s="3">
        <v>1</v>
      </c>
      <c r="J93" s="3">
        <v>1</v>
      </c>
      <c r="L93" s="3">
        <v>250</v>
      </c>
      <c r="N93" s="2" t="s">
        <v>49</v>
      </c>
      <c r="O93" s="3">
        <v>1</v>
      </c>
      <c r="P93" s="20"/>
      <c r="R93" s="4"/>
      <c r="U93" s="20"/>
      <c r="W93" s="30" t="s">
        <v>48</v>
      </c>
      <c r="X93" s="20"/>
      <c r="Y93" s="30" t="s">
        <v>51</v>
      </c>
      <c r="Z93" s="31" t="str">
        <f t="shared" si="4"/>
        <v>-mujer</v>
      </c>
      <c r="AA93" s="20"/>
      <c r="AB93" s="4"/>
      <c r="AC93" s="20"/>
      <c r="AD93" s="31" t="str">
        <f t="shared" si="5"/>
        <v/>
      </c>
      <c r="AE93" s="31" t="str">
        <f>CONCATENATE(LOWER(AD93)," ",'meta tag'!$A$2)</f>
        <v xml:space="preserve"> Moda Joven Y Rebelde Con Diseño Y Variedad. Compra Online La Ropa Para Definir Tu Estilo. Envíos Gratis Por +$699.</v>
      </c>
      <c r="AG93" s="31" t="str">
        <f t="shared" si="6"/>
        <v>NO</v>
      </c>
      <c r="AH93" s="31" t="str">
        <f t="shared" si="6"/>
        <v>NO</v>
      </c>
      <c r="AI93" s="31">
        <f>IF(AW93="Hombre",departamentos!$A$2,IF(AW93="Mujer",departamentos!$A$3,IF(AW93="Cubrebocas",departamentos!$A$5,IF(AW93="Outlet",departamentos!$A$4,IF(AW93="Ugly Sweaters",departamentos!$A$6,"")))))</f>
        <v>9</v>
      </c>
      <c r="AK93" s="31">
        <f>IF(AW93="Hombre",VLOOKUP(AL93,categorías!$G$47:$I$60,3,0),IF(AW93="Mujer",VLOOKUP(AL93,categorías!$O$47:$Q$59,3,0),IF(AW93="Outlet",VLOOKUP(AL93,categorías!$S$47:$U$62,3,0),IF(AW93="Cubrebocas",64,IF(AW93="Ugly Sweaters",65,"")))))</f>
        <v>21</v>
      </c>
      <c r="AL93" t="s">
        <v>69</v>
      </c>
      <c r="AM93" s="32">
        <v>2000000</v>
      </c>
      <c r="AO93" s="33">
        <v>2.0000000000000001E-4</v>
      </c>
      <c r="AP93" s="34" t="s">
        <v>98</v>
      </c>
      <c r="AQ93" s="34" t="s">
        <v>99</v>
      </c>
      <c r="AW93" s="36" t="s">
        <v>56</v>
      </c>
    </row>
    <row r="94" spans="2:49" x14ac:dyDescent="0.3">
      <c r="B94" s="20"/>
      <c r="C94" s="2" t="s">
        <v>51</v>
      </c>
      <c r="D94" s="2" t="s">
        <v>48</v>
      </c>
      <c r="F94" s="3">
        <v>1</v>
      </c>
      <c r="H94" s="3">
        <v>1</v>
      </c>
      <c r="J94" s="3">
        <v>1</v>
      </c>
      <c r="L94" s="3">
        <v>250</v>
      </c>
      <c r="N94" s="2" t="s">
        <v>49</v>
      </c>
      <c r="O94" s="3">
        <v>1</v>
      </c>
      <c r="P94" s="20"/>
      <c r="R94" s="4"/>
      <c r="U94" s="20"/>
      <c r="W94" s="30" t="s">
        <v>48</v>
      </c>
      <c r="X94" s="20"/>
      <c r="Y94" s="30" t="s">
        <v>51</v>
      </c>
      <c r="Z94" s="31" t="str">
        <f t="shared" si="4"/>
        <v>-mujer</v>
      </c>
      <c r="AA94" s="20"/>
      <c r="AB94" s="4"/>
      <c r="AC94" s="20"/>
      <c r="AD94" s="31" t="str">
        <f t="shared" si="5"/>
        <v/>
      </c>
      <c r="AE94" s="31" t="str">
        <f>CONCATENATE(LOWER(AD94)," ",'meta tag'!$A$2)</f>
        <v xml:space="preserve"> Moda Joven Y Rebelde Con Diseño Y Variedad. Compra Online La Ropa Para Definir Tu Estilo. Envíos Gratis Por +$699.</v>
      </c>
      <c r="AG94" s="31" t="str">
        <f t="shared" si="6"/>
        <v>NO</v>
      </c>
      <c r="AH94" s="31" t="str">
        <f t="shared" si="6"/>
        <v>NO</v>
      </c>
      <c r="AI94" s="31">
        <f>IF(AW94="Hombre",departamentos!$A$2,IF(AW94="Mujer",departamentos!$A$3,IF(AW94="Cubrebocas",departamentos!$A$5,IF(AW94="Outlet",departamentos!$A$4,IF(AW94="Ugly Sweaters",departamentos!$A$6,"")))))</f>
        <v>9</v>
      </c>
      <c r="AK94" s="31">
        <f>IF(AW94="Hombre",VLOOKUP(AL94,categorías!$G$47:$I$60,3,0),IF(AW94="Mujer",VLOOKUP(AL94,categorías!$O$47:$Q$59,3,0),IF(AW94="Outlet",VLOOKUP(AL94,categorías!$S$47:$U$62,3,0),IF(AW94="Cubrebocas",64,IF(AW94="Ugly Sweaters",65,"")))))</f>
        <v>21</v>
      </c>
      <c r="AL94" t="s">
        <v>69</v>
      </c>
      <c r="AM94" s="32">
        <v>2000000</v>
      </c>
      <c r="AO94" s="33">
        <v>2.0000000000000001E-4</v>
      </c>
      <c r="AP94" s="34" t="s">
        <v>98</v>
      </c>
      <c r="AQ94" s="34" t="s">
        <v>99</v>
      </c>
      <c r="AW94" s="36" t="s">
        <v>56</v>
      </c>
    </row>
    <row r="95" spans="2:49" x14ac:dyDescent="0.3">
      <c r="B95" s="20"/>
      <c r="C95" s="2" t="s">
        <v>51</v>
      </c>
      <c r="D95" s="2" t="s">
        <v>48</v>
      </c>
      <c r="F95" s="3">
        <v>1</v>
      </c>
      <c r="H95" s="3">
        <v>1</v>
      </c>
      <c r="J95" s="3">
        <v>1</v>
      </c>
      <c r="L95" s="3">
        <v>250</v>
      </c>
      <c r="N95" s="2" t="s">
        <v>49</v>
      </c>
      <c r="O95" s="3">
        <v>1</v>
      </c>
      <c r="P95" s="20"/>
      <c r="R95" s="4"/>
      <c r="U95" s="20"/>
      <c r="W95" s="30" t="s">
        <v>48</v>
      </c>
      <c r="X95" s="20"/>
      <c r="Y95" s="30" t="s">
        <v>51</v>
      </c>
      <c r="Z95" s="31" t="str">
        <f t="shared" si="4"/>
        <v>-mujer</v>
      </c>
      <c r="AA95" s="20"/>
      <c r="AB95" s="4"/>
      <c r="AC95" s="20"/>
      <c r="AD95" s="31" t="str">
        <f t="shared" si="5"/>
        <v/>
      </c>
      <c r="AE95" s="31" t="str">
        <f>CONCATENATE(LOWER(AD95)," ",'meta tag'!$A$2)</f>
        <v xml:space="preserve"> Moda Joven Y Rebelde Con Diseño Y Variedad. Compra Online La Ropa Para Definir Tu Estilo. Envíos Gratis Por +$699.</v>
      </c>
      <c r="AG95" s="31" t="str">
        <f t="shared" si="6"/>
        <v>NO</v>
      </c>
      <c r="AH95" s="31" t="str">
        <f t="shared" si="6"/>
        <v>NO</v>
      </c>
      <c r="AI95" s="31">
        <f>IF(AW95="Hombre",departamentos!$A$2,IF(AW95="Mujer",departamentos!$A$3,IF(AW95="Cubrebocas",departamentos!$A$5,IF(AW95="Outlet",departamentos!$A$4,IF(AW95="Ugly Sweaters",departamentos!$A$6,"")))))</f>
        <v>9</v>
      </c>
      <c r="AK95" s="31">
        <f>IF(AW95="Hombre",VLOOKUP(AL95,categorías!$G$47:$I$60,3,0),IF(AW95="Mujer",VLOOKUP(AL95,categorías!$O$47:$Q$59,3,0),IF(AW95="Outlet",VLOOKUP(AL95,categorías!$S$47:$U$62,3,0),IF(AW95="Cubrebocas",64,IF(AW95="Ugly Sweaters",65,"")))))</f>
        <v>22</v>
      </c>
      <c r="AL95" t="s">
        <v>101</v>
      </c>
      <c r="AM95" s="32">
        <v>2000000</v>
      </c>
      <c r="AO95" s="33">
        <v>2.0000000000000001E-4</v>
      </c>
      <c r="AP95" s="34" t="s">
        <v>98</v>
      </c>
      <c r="AQ95" s="34" t="s">
        <v>99</v>
      </c>
      <c r="AW95" s="36" t="s">
        <v>56</v>
      </c>
    </row>
    <row r="96" spans="2:49" x14ac:dyDescent="0.3">
      <c r="B96" s="20"/>
      <c r="C96" s="2" t="s">
        <v>51</v>
      </c>
      <c r="D96" s="2" t="s">
        <v>48</v>
      </c>
      <c r="F96" s="3">
        <v>1</v>
      </c>
      <c r="H96" s="3">
        <v>1</v>
      </c>
      <c r="J96" s="3">
        <v>1</v>
      </c>
      <c r="L96" s="3">
        <v>250</v>
      </c>
      <c r="N96" s="2" t="s">
        <v>49</v>
      </c>
      <c r="O96" s="3">
        <v>1</v>
      </c>
      <c r="P96" s="20"/>
      <c r="R96" s="4"/>
      <c r="U96" s="20"/>
      <c r="W96" s="30" t="s">
        <v>48</v>
      </c>
      <c r="X96" s="20"/>
      <c r="Y96" s="30" t="s">
        <v>51</v>
      </c>
      <c r="Z96" s="31" t="str">
        <f t="shared" si="4"/>
        <v>-mujer</v>
      </c>
      <c r="AA96" s="20"/>
      <c r="AB96" s="4"/>
      <c r="AC96" s="20"/>
      <c r="AD96" s="31" t="str">
        <f t="shared" si="5"/>
        <v/>
      </c>
      <c r="AE96" s="31" t="str">
        <f>CONCATENATE(LOWER(AD96)," ",'meta tag'!$A$2)</f>
        <v xml:space="preserve"> Moda Joven Y Rebelde Con Diseño Y Variedad. Compra Online La Ropa Para Definir Tu Estilo. Envíos Gratis Por +$699.</v>
      </c>
      <c r="AG96" s="31" t="str">
        <f t="shared" si="6"/>
        <v>NO</v>
      </c>
      <c r="AH96" s="31" t="str">
        <f t="shared" si="6"/>
        <v>NO</v>
      </c>
      <c r="AI96" s="31">
        <f>IF(AW96="Hombre",departamentos!$A$2,IF(AW96="Mujer",departamentos!$A$3,IF(AW96="Cubrebocas",departamentos!$A$5,IF(AW96="Outlet",departamentos!$A$4,IF(AW96="Ugly Sweaters",departamentos!$A$6,"")))))</f>
        <v>9</v>
      </c>
      <c r="AK96" s="31">
        <f>IF(AW96="Hombre",VLOOKUP(AL96,categorías!$G$47:$I$60,3,0),IF(AW96="Mujer",VLOOKUP(AL96,categorías!$O$47:$Q$59,3,0),IF(AW96="Outlet",VLOOKUP(AL96,categorías!$S$47:$U$62,3,0),IF(AW96="Cubrebocas",64,IF(AW96="Ugly Sweaters",65,"")))))</f>
        <v>22</v>
      </c>
      <c r="AL96" t="s">
        <v>101</v>
      </c>
      <c r="AM96" s="32">
        <v>2000000</v>
      </c>
      <c r="AO96" s="33">
        <v>2.0000000000000001E-4</v>
      </c>
      <c r="AP96" s="34" t="s">
        <v>98</v>
      </c>
      <c r="AQ96" s="34" t="s">
        <v>99</v>
      </c>
      <c r="AW96" s="36" t="s">
        <v>56</v>
      </c>
    </row>
    <row r="97" spans="2:49" x14ac:dyDescent="0.3">
      <c r="B97" s="20"/>
      <c r="C97" s="2" t="s">
        <v>51</v>
      </c>
      <c r="D97" s="2" t="s">
        <v>48</v>
      </c>
      <c r="F97" s="3">
        <v>1</v>
      </c>
      <c r="H97" s="3">
        <v>1</v>
      </c>
      <c r="J97" s="3">
        <v>1</v>
      </c>
      <c r="L97" s="3">
        <v>250</v>
      </c>
      <c r="N97" s="2" t="s">
        <v>49</v>
      </c>
      <c r="O97" s="3">
        <v>1</v>
      </c>
      <c r="P97" s="20"/>
      <c r="R97" s="4"/>
      <c r="U97" s="20"/>
      <c r="W97" s="30" t="s">
        <v>48</v>
      </c>
      <c r="X97" s="20"/>
      <c r="Y97" s="30" t="s">
        <v>51</v>
      </c>
      <c r="Z97" s="31" t="str">
        <f t="shared" si="4"/>
        <v>-mujer</v>
      </c>
      <c r="AA97" s="20"/>
      <c r="AB97" s="4"/>
      <c r="AC97" s="20"/>
      <c r="AD97" s="31" t="str">
        <f t="shared" si="5"/>
        <v/>
      </c>
      <c r="AE97" s="31" t="str">
        <f>CONCATENATE(LOWER(AD97)," ",'meta tag'!$A$2)</f>
        <v xml:space="preserve"> Moda Joven Y Rebelde Con Diseño Y Variedad. Compra Online La Ropa Para Definir Tu Estilo. Envíos Gratis Por +$699.</v>
      </c>
      <c r="AG97" s="31" t="str">
        <f t="shared" si="6"/>
        <v>NO</v>
      </c>
      <c r="AH97" s="31" t="str">
        <f t="shared" si="6"/>
        <v>NO</v>
      </c>
      <c r="AI97" s="31">
        <f>IF(AW97="Hombre",departamentos!$A$2,IF(AW97="Mujer",departamentos!$A$3,IF(AW97="Cubrebocas",departamentos!$A$5,IF(AW97="Outlet",departamentos!$A$4,IF(AW97="Ugly Sweaters",departamentos!$A$6,"")))))</f>
        <v>9</v>
      </c>
      <c r="AK97" s="31">
        <f>IF(AW97="Hombre",VLOOKUP(AL97,categorías!$G$47:$I$60,3,0),IF(AW97="Mujer",VLOOKUP(AL97,categorías!$O$47:$Q$59,3,0),IF(AW97="Outlet",VLOOKUP(AL97,categorías!$S$47:$U$62,3,0),IF(AW97="Cubrebocas",64,IF(AW97="Ugly Sweaters",65,"")))))</f>
        <v>22</v>
      </c>
      <c r="AL97" t="s">
        <v>101</v>
      </c>
      <c r="AM97" s="32">
        <v>2000000</v>
      </c>
      <c r="AO97" s="33">
        <v>2.0000000000000001E-4</v>
      </c>
      <c r="AP97" s="34" t="s">
        <v>98</v>
      </c>
      <c r="AQ97" s="34" t="s">
        <v>99</v>
      </c>
      <c r="AW97" s="36" t="s">
        <v>56</v>
      </c>
    </row>
    <row r="98" spans="2:49" x14ac:dyDescent="0.3">
      <c r="B98" s="20"/>
      <c r="C98" s="2" t="s">
        <v>51</v>
      </c>
      <c r="D98" s="2" t="s">
        <v>48</v>
      </c>
      <c r="F98" s="3">
        <v>1</v>
      </c>
      <c r="H98" s="3">
        <v>1</v>
      </c>
      <c r="J98" s="3">
        <v>1</v>
      </c>
      <c r="L98" s="3">
        <v>250</v>
      </c>
      <c r="N98" s="2" t="s">
        <v>49</v>
      </c>
      <c r="O98" s="3">
        <v>1</v>
      </c>
      <c r="P98" s="20"/>
      <c r="R98" s="4"/>
      <c r="U98" s="20"/>
      <c r="W98" s="30" t="s">
        <v>48</v>
      </c>
      <c r="X98" s="20"/>
      <c r="Y98" s="30" t="s">
        <v>51</v>
      </c>
      <c r="Z98" s="31" t="str">
        <f t="shared" si="4"/>
        <v>-mujer</v>
      </c>
      <c r="AA98" s="20"/>
      <c r="AB98" s="4"/>
      <c r="AC98" s="20"/>
      <c r="AD98" s="31" t="str">
        <f t="shared" si="5"/>
        <v/>
      </c>
      <c r="AE98" s="31" t="str">
        <f>CONCATENATE(LOWER(AD98)," ",'meta tag'!$A$2)</f>
        <v xml:space="preserve"> Moda Joven Y Rebelde Con Diseño Y Variedad. Compra Online La Ropa Para Definir Tu Estilo. Envíos Gratis Por +$699.</v>
      </c>
      <c r="AG98" s="31" t="str">
        <f t="shared" si="6"/>
        <v>NO</v>
      </c>
      <c r="AH98" s="31" t="str">
        <f t="shared" si="6"/>
        <v>NO</v>
      </c>
      <c r="AI98" s="31">
        <f>IF(AW98="Hombre",departamentos!$A$2,IF(AW98="Mujer",departamentos!$A$3,IF(AW98="Cubrebocas",departamentos!$A$5,IF(AW98="Outlet",departamentos!$A$4,IF(AW98="Ugly Sweaters",departamentos!$A$6,"")))))</f>
        <v>9</v>
      </c>
      <c r="AK98" s="31">
        <f>IF(AW98="Hombre",VLOOKUP(AL98,categorías!$G$47:$I$60,3,0),IF(AW98="Mujer",VLOOKUP(AL98,categorías!$O$47:$Q$59,3,0),IF(AW98="Outlet",VLOOKUP(AL98,categorías!$S$47:$U$62,3,0),IF(AW98="Cubrebocas",64,IF(AW98="Ugly Sweaters",65,"")))))</f>
        <v>25</v>
      </c>
      <c r="AL98" t="s">
        <v>72</v>
      </c>
      <c r="AM98" s="32">
        <v>2000000</v>
      </c>
      <c r="AO98" s="33">
        <v>2.0000000000000001E-4</v>
      </c>
      <c r="AP98" s="34" t="s">
        <v>98</v>
      </c>
      <c r="AQ98" s="34" t="s">
        <v>99</v>
      </c>
      <c r="AW98" s="36" t="s">
        <v>56</v>
      </c>
    </row>
    <row r="99" spans="2:49" x14ac:dyDescent="0.3">
      <c r="B99" s="20"/>
      <c r="C99" s="2" t="s">
        <v>51</v>
      </c>
      <c r="D99" s="2" t="s">
        <v>48</v>
      </c>
      <c r="F99" s="3">
        <v>1</v>
      </c>
      <c r="H99" s="3">
        <v>1</v>
      </c>
      <c r="J99" s="3">
        <v>1</v>
      </c>
      <c r="L99" s="3">
        <v>250</v>
      </c>
      <c r="N99" s="2" t="s">
        <v>49</v>
      </c>
      <c r="O99" s="3">
        <v>1</v>
      </c>
      <c r="P99" s="20"/>
      <c r="R99" s="4"/>
      <c r="U99" s="20"/>
      <c r="W99" s="30" t="s">
        <v>48</v>
      </c>
      <c r="X99" s="20"/>
      <c r="Y99" s="30" t="s">
        <v>51</v>
      </c>
      <c r="Z99" s="31" t="str">
        <f t="shared" si="4"/>
        <v>-mujer</v>
      </c>
      <c r="AA99" s="20"/>
      <c r="AB99" s="4"/>
      <c r="AC99" s="20"/>
      <c r="AD99" s="31" t="str">
        <f t="shared" si="5"/>
        <v/>
      </c>
      <c r="AE99" s="31" t="str">
        <f>CONCATENATE(LOWER(AD99)," ",'meta tag'!$A$2)</f>
        <v xml:space="preserve"> Moda Joven Y Rebelde Con Diseño Y Variedad. Compra Online La Ropa Para Definir Tu Estilo. Envíos Gratis Por +$699.</v>
      </c>
      <c r="AG99" s="31" t="str">
        <f t="shared" si="6"/>
        <v>NO</v>
      </c>
      <c r="AH99" s="31" t="str">
        <f t="shared" si="6"/>
        <v>NO</v>
      </c>
      <c r="AI99" s="31">
        <f>IF(AW99="Hombre",departamentos!$A$2,IF(AW99="Mujer",departamentos!$A$3,IF(AW99="Cubrebocas",departamentos!$A$5,IF(AW99="Outlet",departamentos!$A$4,IF(AW99="Ugly Sweaters",departamentos!$A$6,"")))))</f>
        <v>9</v>
      </c>
      <c r="AK99" s="31">
        <f>IF(AW99="Hombre",VLOOKUP(AL99,categorías!$G$47:$I$60,3,0),IF(AW99="Mujer",VLOOKUP(AL99,categorías!$O$47:$Q$59,3,0),IF(AW99="Outlet",VLOOKUP(AL99,categorías!$S$47:$U$62,3,0),IF(AW99="Cubrebocas",64,IF(AW99="Ugly Sweaters",65,"")))))</f>
        <v>25</v>
      </c>
      <c r="AL99" t="s">
        <v>72</v>
      </c>
      <c r="AM99" s="32">
        <v>2000000</v>
      </c>
      <c r="AO99" s="33">
        <v>2.0000000000000001E-4</v>
      </c>
      <c r="AP99" s="34" t="s">
        <v>98</v>
      </c>
      <c r="AQ99" s="34" t="s">
        <v>99</v>
      </c>
      <c r="AW99" s="36" t="s">
        <v>56</v>
      </c>
    </row>
    <row r="100" spans="2:49" x14ac:dyDescent="0.3">
      <c r="B100" s="20"/>
      <c r="C100" s="2" t="s">
        <v>51</v>
      </c>
      <c r="D100" s="2" t="s">
        <v>48</v>
      </c>
      <c r="F100" s="3">
        <v>1</v>
      </c>
      <c r="H100" s="3">
        <v>1</v>
      </c>
      <c r="J100" s="3">
        <v>1</v>
      </c>
      <c r="L100" s="3">
        <v>250</v>
      </c>
      <c r="N100" s="2" t="s">
        <v>49</v>
      </c>
      <c r="O100" s="3">
        <v>1</v>
      </c>
      <c r="P100" s="20"/>
      <c r="R100" s="4"/>
      <c r="U100" s="20"/>
      <c r="W100" s="30" t="s">
        <v>48</v>
      </c>
      <c r="X100" s="20"/>
      <c r="Y100" s="30" t="s">
        <v>51</v>
      </c>
      <c r="Z100" s="31" t="str">
        <f t="shared" si="4"/>
        <v>-mujer</v>
      </c>
      <c r="AA100" s="20"/>
      <c r="AB100" s="4"/>
      <c r="AC100" s="20"/>
      <c r="AD100" s="31" t="str">
        <f t="shared" si="5"/>
        <v/>
      </c>
      <c r="AE100" s="31" t="str">
        <f>CONCATENATE(LOWER(AD100)," ",'meta tag'!$A$2)</f>
        <v xml:space="preserve"> Moda Joven Y Rebelde Con Diseño Y Variedad. Compra Online La Ropa Para Definir Tu Estilo. Envíos Gratis Por +$699.</v>
      </c>
      <c r="AG100" s="31" t="str">
        <f t="shared" si="6"/>
        <v>NO</v>
      </c>
      <c r="AH100" s="31" t="str">
        <f t="shared" si="6"/>
        <v>NO</v>
      </c>
      <c r="AI100" s="31">
        <f>IF(AW100="Hombre",departamentos!$A$2,IF(AW100="Mujer",departamentos!$A$3,IF(AW100="Cubrebocas",departamentos!$A$5,IF(AW100="Outlet",departamentos!$A$4,IF(AW100="Ugly Sweaters",departamentos!$A$6,"")))))</f>
        <v>9</v>
      </c>
      <c r="AK100" s="31">
        <f>IF(AW100="Hombre",VLOOKUP(AL100,categorías!$G$47:$I$60,3,0),IF(AW100="Mujer",VLOOKUP(AL100,categorías!$O$47:$Q$59,3,0),IF(AW100="Outlet",VLOOKUP(AL100,categorías!$S$47:$U$62,3,0),IF(AW100="Cubrebocas",64,IF(AW100="Ugly Sweaters",65,"")))))</f>
        <v>25</v>
      </c>
      <c r="AL100" t="s">
        <v>72</v>
      </c>
      <c r="AM100" s="32">
        <v>2000000</v>
      </c>
      <c r="AO100" s="33">
        <v>2.0000000000000001E-4</v>
      </c>
      <c r="AP100" s="34" t="s">
        <v>98</v>
      </c>
      <c r="AQ100" s="34" t="s">
        <v>99</v>
      </c>
      <c r="AW100" s="36" t="s">
        <v>56</v>
      </c>
    </row>
    <row r="101" spans="2:49" x14ac:dyDescent="0.3">
      <c r="B101" s="20"/>
      <c r="C101" s="2" t="s">
        <v>51</v>
      </c>
      <c r="D101" s="2" t="s">
        <v>48</v>
      </c>
      <c r="F101" s="3">
        <v>1</v>
      </c>
      <c r="H101" s="3">
        <v>1</v>
      </c>
      <c r="J101" s="3">
        <v>1</v>
      </c>
      <c r="L101" s="3">
        <v>250</v>
      </c>
      <c r="N101" s="2" t="s">
        <v>49</v>
      </c>
      <c r="O101" s="3">
        <v>1</v>
      </c>
      <c r="P101" s="20"/>
      <c r="R101" s="4"/>
      <c r="U101" s="20"/>
      <c r="W101" s="30" t="s">
        <v>48</v>
      </c>
      <c r="X101" s="20"/>
      <c r="Y101" s="30" t="s">
        <v>51</v>
      </c>
      <c r="Z101" s="31" t="str">
        <f t="shared" si="4"/>
        <v>-mujer</v>
      </c>
      <c r="AA101" s="20"/>
      <c r="AB101" s="4"/>
      <c r="AC101" s="20"/>
      <c r="AD101" s="31" t="str">
        <f t="shared" si="5"/>
        <v/>
      </c>
      <c r="AE101" s="31" t="str">
        <f>CONCATENATE(LOWER(AD101)," ",'meta tag'!$A$2)</f>
        <v xml:space="preserve"> Moda Joven Y Rebelde Con Diseño Y Variedad. Compra Online La Ropa Para Definir Tu Estilo. Envíos Gratis Por +$699.</v>
      </c>
      <c r="AG101" s="31" t="str">
        <f t="shared" si="6"/>
        <v>NO</v>
      </c>
      <c r="AH101" s="31" t="str">
        <f t="shared" si="6"/>
        <v>NO</v>
      </c>
      <c r="AI101" s="31">
        <f>IF(AW101="Hombre",departamentos!$A$2,IF(AW101="Mujer",departamentos!$A$3,IF(AW101="Cubrebocas",departamentos!$A$5,IF(AW101="Outlet",departamentos!$A$4,IF(AW101="Ugly Sweaters",departamentos!$A$6,"")))))</f>
        <v>9</v>
      </c>
      <c r="AK101" s="31">
        <f>IF(AW101="Hombre",VLOOKUP(AL101,categorías!$G$47:$I$60,3,0),IF(AW101="Mujer",VLOOKUP(AL101,categorías!$O$47:$Q$59,3,0),IF(AW101="Outlet",VLOOKUP(AL101,categorías!$S$47:$U$62,3,0),IF(AW101="Cubrebocas",64,IF(AW101="Ugly Sweaters",65,"")))))</f>
        <v>25</v>
      </c>
      <c r="AL101" t="s">
        <v>72</v>
      </c>
      <c r="AM101" s="32">
        <v>2000000</v>
      </c>
      <c r="AO101" s="33">
        <v>2.0000000000000001E-4</v>
      </c>
      <c r="AP101" s="34" t="s">
        <v>98</v>
      </c>
      <c r="AQ101" s="34" t="s">
        <v>99</v>
      </c>
      <c r="AW101" s="36" t="s">
        <v>56</v>
      </c>
    </row>
    <row r="102" spans="2:49" x14ac:dyDescent="0.3">
      <c r="B102" s="20"/>
      <c r="C102" s="2" t="s">
        <v>51</v>
      </c>
      <c r="D102" s="2" t="s">
        <v>48</v>
      </c>
      <c r="F102" s="3">
        <v>1</v>
      </c>
      <c r="H102" s="3">
        <v>1</v>
      </c>
      <c r="J102" s="3">
        <v>1</v>
      </c>
      <c r="L102" s="3">
        <v>250</v>
      </c>
      <c r="N102" s="2" t="s">
        <v>49</v>
      </c>
      <c r="O102" s="3">
        <v>1</v>
      </c>
      <c r="P102" s="20"/>
      <c r="R102" s="4"/>
      <c r="U102" s="20"/>
      <c r="W102" s="30" t="s">
        <v>48</v>
      </c>
      <c r="X102" s="20"/>
      <c r="Y102" s="30" t="s">
        <v>51</v>
      </c>
      <c r="Z102" s="31" t="str">
        <f t="shared" si="4"/>
        <v>-mujer</v>
      </c>
      <c r="AA102" s="20"/>
      <c r="AB102" s="4"/>
      <c r="AC102" s="20"/>
      <c r="AD102" s="31" t="str">
        <f t="shared" si="5"/>
        <v/>
      </c>
      <c r="AE102" s="31" t="str">
        <f>CONCATENATE(LOWER(AD102)," ",'meta tag'!$A$2)</f>
        <v xml:space="preserve"> Moda Joven Y Rebelde Con Diseño Y Variedad. Compra Online La Ropa Para Definir Tu Estilo. Envíos Gratis Por +$699.</v>
      </c>
      <c r="AG102" s="31" t="str">
        <f t="shared" si="6"/>
        <v>NO</v>
      </c>
      <c r="AH102" s="31" t="str">
        <f t="shared" si="6"/>
        <v>NO</v>
      </c>
      <c r="AI102" s="31">
        <f>IF(AW102="Hombre",departamentos!$A$2,IF(AW102="Mujer",departamentos!$A$3,IF(AW102="Cubrebocas",departamentos!$A$5,IF(AW102="Outlet",departamentos!$A$4,IF(AW102="Ugly Sweaters",departamentos!$A$6,"")))))</f>
        <v>9</v>
      </c>
      <c r="AK102" s="31">
        <f>IF(AW102="Hombre",VLOOKUP(AL102,categorías!$G$47:$I$60,3,0),IF(AW102="Mujer",VLOOKUP(AL102,categorías!$O$47:$Q$59,3,0),IF(AW102="Outlet",VLOOKUP(AL102,categorías!$S$47:$U$62,3,0),IF(AW102="Cubrebocas",64,IF(AW102="Ugly Sweaters",65,"")))))</f>
        <v>25</v>
      </c>
      <c r="AL102" t="s">
        <v>72</v>
      </c>
      <c r="AM102" s="32">
        <v>2000000</v>
      </c>
      <c r="AO102" s="33">
        <v>2.0000000000000001E-4</v>
      </c>
      <c r="AP102" s="34" t="s">
        <v>98</v>
      </c>
      <c r="AQ102" s="34" t="s">
        <v>99</v>
      </c>
      <c r="AW102" s="36" t="s">
        <v>56</v>
      </c>
    </row>
    <row r="103" spans="2:49" x14ac:dyDescent="0.3">
      <c r="B103" s="20"/>
      <c r="C103" s="2" t="s">
        <v>51</v>
      </c>
      <c r="D103" s="2" t="s">
        <v>48</v>
      </c>
      <c r="F103" s="3">
        <v>1</v>
      </c>
      <c r="H103" s="3">
        <v>1</v>
      </c>
      <c r="J103" s="3">
        <v>1</v>
      </c>
      <c r="L103" s="3">
        <v>250</v>
      </c>
      <c r="N103" s="2" t="s">
        <v>49</v>
      </c>
      <c r="O103" s="3">
        <v>1</v>
      </c>
      <c r="P103" s="20"/>
      <c r="R103" s="4"/>
      <c r="U103" s="20"/>
      <c r="W103" s="30" t="s">
        <v>48</v>
      </c>
      <c r="X103" s="20"/>
      <c r="Y103" s="30" t="s">
        <v>51</v>
      </c>
      <c r="Z103" s="31" t="str">
        <f t="shared" si="4"/>
        <v>-mujer</v>
      </c>
      <c r="AA103" s="20"/>
      <c r="AB103" s="4"/>
      <c r="AC103" s="20"/>
      <c r="AD103" s="31" t="str">
        <f t="shared" si="5"/>
        <v/>
      </c>
      <c r="AE103" s="31" t="str">
        <f>CONCATENATE(LOWER(AD103)," ",'meta tag'!$A$2)</f>
        <v xml:space="preserve"> Moda Joven Y Rebelde Con Diseño Y Variedad. Compra Online La Ropa Para Definir Tu Estilo. Envíos Gratis Por +$699.</v>
      </c>
      <c r="AG103" s="31" t="str">
        <f t="shared" si="6"/>
        <v>NO</v>
      </c>
      <c r="AH103" s="31" t="str">
        <f t="shared" si="6"/>
        <v>NO</v>
      </c>
      <c r="AI103" s="31">
        <f>IF(AW103="Hombre",departamentos!$A$2,IF(AW103="Mujer",departamentos!$A$3,IF(AW103="Cubrebocas",departamentos!$A$5,IF(AW103="Outlet",departamentos!$A$4,IF(AW103="Ugly Sweaters",departamentos!$A$6,"")))))</f>
        <v>9</v>
      </c>
      <c r="AK103" s="31">
        <f>IF(AW103="Hombre",VLOOKUP(AL103,categorías!$G$47:$I$60,3,0),IF(AW103="Mujer",VLOOKUP(AL103,categorías!$O$47:$Q$59,3,0),IF(AW103="Outlet",VLOOKUP(AL103,categorías!$S$47:$U$62,3,0),IF(AW103="Cubrebocas",64,IF(AW103="Ugly Sweaters",65,"")))))</f>
        <v>25</v>
      </c>
      <c r="AL103" t="s">
        <v>72</v>
      </c>
      <c r="AM103" s="32">
        <v>2000000</v>
      </c>
      <c r="AO103" s="33">
        <v>2.0000000000000001E-4</v>
      </c>
      <c r="AP103" s="34" t="s">
        <v>98</v>
      </c>
      <c r="AQ103" s="34" t="s">
        <v>99</v>
      </c>
      <c r="AW103" s="36" t="s">
        <v>56</v>
      </c>
    </row>
    <row r="104" spans="2:49" x14ac:dyDescent="0.3">
      <c r="B104" s="20"/>
      <c r="C104" s="2" t="s">
        <v>51</v>
      </c>
      <c r="D104" s="2" t="s">
        <v>48</v>
      </c>
      <c r="F104" s="3">
        <v>1</v>
      </c>
      <c r="H104" s="3">
        <v>1</v>
      </c>
      <c r="J104" s="3">
        <v>1</v>
      </c>
      <c r="L104" s="3">
        <v>250</v>
      </c>
      <c r="N104" s="2" t="s">
        <v>49</v>
      </c>
      <c r="O104" s="3">
        <v>1</v>
      </c>
      <c r="P104" s="20"/>
      <c r="R104" s="4"/>
      <c r="U104" s="20"/>
      <c r="W104" s="30" t="s">
        <v>48</v>
      </c>
      <c r="X104" s="20"/>
      <c r="Y104" s="30" t="s">
        <v>51</v>
      </c>
      <c r="Z104" s="31" t="str">
        <f t="shared" si="4"/>
        <v>-</v>
      </c>
      <c r="AA104" s="20"/>
      <c r="AB104" s="4"/>
      <c r="AC104" s="20"/>
      <c r="AD104" s="31" t="str">
        <f t="shared" si="5"/>
        <v/>
      </c>
      <c r="AE104" s="31" t="str">
        <f>CONCATENATE(LOWER(AD104)," ",'meta tag'!$A$2)</f>
        <v xml:space="preserve"> Moda Joven Y Rebelde Con Diseño Y Variedad. Compra Online La Ropa Para Definir Tu Estilo. Envíos Gratis Por +$699.</v>
      </c>
      <c r="AG104" s="31" t="str">
        <f t="shared" si="6"/>
        <v>NO</v>
      </c>
      <c r="AH104" s="31" t="str">
        <f t="shared" si="6"/>
        <v>NO</v>
      </c>
      <c r="AI104" s="31" t="str">
        <f>IF(AW104="Hombre",departamentos!$A$2,IF(AW104="Mujer",departamentos!$A$3,IF(AW104="Cubrebocas",departamentos!$A$5,IF(AW104="Outlet",departamentos!$A$4,IF(AW104="Ugly Sweaters",departamentos!$A$6,"")))))</f>
        <v/>
      </c>
      <c r="AK104" s="31" t="str">
        <f>IF(AW104="Hombre",VLOOKUP(AL104,categorías!$G$47:$I$60,3,0),IF(AW104="Mujer",VLOOKUP(AL104,categorías!$O$47:$Q$59,3,0),IF(AW104="Outlet",VLOOKUP(AL104,categorías!$S$47:$U$62,3,0),IF(AW104="Cubrebocas",64,IF(AW104="Ugly Sweaters",65,"")))))</f>
        <v/>
      </c>
      <c r="AL104" s="20"/>
      <c r="AM104" s="32">
        <v>2000000</v>
      </c>
      <c r="AO104" s="33">
        <v>2.0000000000000001E-4</v>
      </c>
      <c r="AP104" s="34" t="s">
        <v>98</v>
      </c>
      <c r="AQ104" s="34" t="s">
        <v>99</v>
      </c>
      <c r="AW104" s="20"/>
    </row>
    <row r="105" spans="2:49" x14ac:dyDescent="0.3">
      <c r="B105" s="20"/>
      <c r="C105" s="2" t="s">
        <v>51</v>
      </c>
      <c r="D105" s="2" t="s">
        <v>48</v>
      </c>
      <c r="F105" s="3">
        <v>1</v>
      </c>
      <c r="H105" s="3">
        <v>1</v>
      </c>
      <c r="J105" s="3">
        <v>1</v>
      </c>
      <c r="L105" s="3">
        <v>250</v>
      </c>
      <c r="N105" s="2" t="s">
        <v>49</v>
      </c>
      <c r="O105" s="3">
        <v>1</v>
      </c>
      <c r="P105" s="20"/>
      <c r="R105" s="4"/>
      <c r="U105" s="20"/>
      <c r="W105" s="30" t="s">
        <v>48</v>
      </c>
      <c r="X105" s="20"/>
      <c r="Y105" s="30" t="s">
        <v>51</v>
      </c>
      <c r="Z105" s="31" t="str">
        <f t="shared" si="4"/>
        <v>-</v>
      </c>
      <c r="AA105" s="20"/>
      <c r="AB105" s="4"/>
      <c r="AC105" s="20"/>
      <c r="AD105" s="31" t="str">
        <f t="shared" si="5"/>
        <v/>
      </c>
      <c r="AE105" s="31" t="str">
        <f>CONCATENATE(LOWER(AD105)," ",'meta tag'!$A$2)</f>
        <v xml:space="preserve"> Moda Joven Y Rebelde Con Diseño Y Variedad. Compra Online La Ropa Para Definir Tu Estilo. Envíos Gratis Por +$699.</v>
      </c>
      <c r="AG105" s="31" t="str">
        <f t="shared" si="6"/>
        <v>NO</v>
      </c>
      <c r="AH105" s="31" t="str">
        <f t="shared" si="6"/>
        <v>NO</v>
      </c>
      <c r="AI105" s="31" t="str">
        <f>IF(AW105="Hombre",departamentos!$A$2,IF(AW105="Mujer",departamentos!$A$3,IF(AW105="Cubrebocas",departamentos!$A$5,IF(AW105="Outlet",departamentos!$A$4,IF(AW105="Ugly Sweaters",departamentos!$A$6,"")))))</f>
        <v/>
      </c>
      <c r="AK105" s="31" t="str">
        <f>IF(AW105="Hombre",VLOOKUP(AL105,categorías!$G$47:$I$60,3,0),IF(AW105="Mujer",VLOOKUP(AL105,categorías!$O$47:$Q$59,3,0),IF(AW105="Outlet",VLOOKUP(AL105,categorías!$S$47:$U$62,3,0),IF(AW105="Cubrebocas",64,IF(AW105="Ugly Sweaters",65,"")))))</f>
        <v/>
      </c>
      <c r="AL105" s="20"/>
      <c r="AM105" s="32">
        <v>2000000</v>
      </c>
      <c r="AO105" s="33">
        <v>2.0000000000000001E-4</v>
      </c>
      <c r="AP105" s="34" t="s">
        <v>98</v>
      </c>
      <c r="AQ105" s="34" t="s">
        <v>99</v>
      </c>
      <c r="AW105" s="20"/>
    </row>
    <row r="106" spans="2:49" x14ac:dyDescent="0.3">
      <c r="B106" s="20"/>
      <c r="C106" s="2" t="s">
        <v>51</v>
      </c>
      <c r="D106" s="2" t="s">
        <v>48</v>
      </c>
      <c r="F106" s="3">
        <v>1</v>
      </c>
      <c r="H106" s="3">
        <v>1</v>
      </c>
      <c r="J106" s="3">
        <v>1</v>
      </c>
      <c r="L106" s="3">
        <v>250</v>
      </c>
      <c r="N106" s="2" t="s">
        <v>49</v>
      </c>
      <c r="O106" s="3">
        <v>1</v>
      </c>
      <c r="P106" s="20"/>
      <c r="R106" s="4"/>
      <c r="U106" s="20"/>
      <c r="W106" s="30" t="s">
        <v>48</v>
      </c>
      <c r="X106" s="20"/>
      <c r="Y106" s="30" t="s">
        <v>51</v>
      </c>
      <c r="Z106" s="31" t="str">
        <f t="shared" si="4"/>
        <v>-</v>
      </c>
      <c r="AA106" s="20"/>
      <c r="AB106" s="4"/>
      <c r="AC106" s="20"/>
      <c r="AD106" s="31" t="str">
        <f t="shared" si="5"/>
        <v/>
      </c>
      <c r="AE106" s="31" t="str">
        <f>CONCATENATE(LOWER(AD106)," ",'meta tag'!$A$2)</f>
        <v xml:space="preserve"> Moda Joven Y Rebelde Con Diseño Y Variedad. Compra Online La Ropa Para Definir Tu Estilo. Envíos Gratis Por +$699.</v>
      </c>
      <c r="AG106" s="31" t="str">
        <f t="shared" si="6"/>
        <v>NO</v>
      </c>
      <c r="AH106" s="31" t="str">
        <f t="shared" si="6"/>
        <v>NO</v>
      </c>
      <c r="AI106" s="31" t="str">
        <f>IF(AW106="Hombre",departamentos!$A$2,IF(AW106="Mujer",departamentos!$A$3,IF(AW106="Cubrebocas",departamentos!$A$5,IF(AW106="Outlet",departamentos!$A$4,IF(AW106="Ugly Sweaters",departamentos!$A$6,"")))))</f>
        <v/>
      </c>
      <c r="AK106" s="31" t="str">
        <f>IF(AW106="Hombre",VLOOKUP(AL106,categorías!$G$47:$I$60,3,0),IF(AW106="Mujer",VLOOKUP(AL106,categorías!$O$47:$Q$59,3,0),IF(AW106="Outlet",VLOOKUP(AL106,categorías!$S$47:$U$62,3,0),IF(AW106="Cubrebocas",64,IF(AW106="Ugly Sweaters",65,"")))))</f>
        <v/>
      </c>
      <c r="AL106" s="20"/>
      <c r="AM106" s="32">
        <v>2000000</v>
      </c>
      <c r="AO106" s="33">
        <v>2.0000000000000001E-4</v>
      </c>
      <c r="AP106" s="34" t="s">
        <v>98</v>
      </c>
      <c r="AQ106" s="34" t="s">
        <v>99</v>
      </c>
      <c r="AW106" s="20"/>
    </row>
    <row r="107" spans="2:49" x14ac:dyDescent="0.3">
      <c r="B107" s="20"/>
      <c r="C107" s="2" t="s">
        <v>51</v>
      </c>
      <c r="D107" s="2" t="s">
        <v>48</v>
      </c>
      <c r="F107" s="3">
        <v>1</v>
      </c>
      <c r="H107" s="3">
        <v>1</v>
      </c>
      <c r="J107" s="3">
        <v>1</v>
      </c>
      <c r="L107" s="3">
        <v>250</v>
      </c>
      <c r="N107" s="2" t="s">
        <v>49</v>
      </c>
      <c r="O107" s="3">
        <v>1</v>
      </c>
      <c r="P107" s="20"/>
      <c r="R107" s="4"/>
      <c r="U107" s="20"/>
      <c r="W107" s="30" t="s">
        <v>48</v>
      </c>
      <c r="X107" s="20"/>
      <c r="Y107" s="30" t="s">
        <v>51</v>
      </c>
      <c r="Z107" s="31" t="str">
        <f t="shared" si="4"/>
        <v>-</v>
      </c>
      <c r="AA107" s="20"/>
      <c r="AB107" s="4"/>
      <c r="AC107" s="20"/>
      <c r="AD107" s="31" t="str">
        <f t="shared" si="5"/>
        <v/>
      </c>
      <c r="AE107" s="31" t="str">
        <f>CONCATENATE(LOWER(AD107)," ",'meta tag'!$A$2)</f>
        <v xml:space="preserve"> Moda Joven Y Rebelde Con Diseño Y Variedad. Compra Online La Ropa Para Definir Tu Estilo. Envíos Gratis Por +$699.</v>
      </c>
      <c r="AG107" s="31" t="str">
        <f t="shared" si="6"/>
        <v>NO</v>
      </c>
      <c r="AH107" s="31" t="str">
        <f t="shared" si="6"/>
        <v>NO</v>
      </c>
      <c r="AI107" s="31" t="str">
        <f>IF(AW107="Hombre",departamentos!$A$2,IF(AW107="Mujer",departamentos!$A$3,IF(AW107="Cubrebocas",departamentos!$A$5,IF(AW107="Outlet",departamentos!$A$4,IF(AW107="Ugly Sweaters",departamentos!$A$6,"")))))</f>
        <v/>
      </c>
      <c r="AK107" s="31" t="str">
        <f>IF(AW107="Hombre",VLOOKUP(AL107,categorías!$G$47:$I$60,3,0),IF(AW107="Mujer",VLOOKUP(AL107,categorías!$O$47:$Q$59,3,0),IF(AW107="Outlet",VLOOKUP(AL107,categorías!$S$47:$U$62,3,0),IF(AW107="Cubrebocas",64,IF(AW107="Ugly Sweaters",65,"")))))</f>
        <v/>
      </c>
      <c r="AL107" s="20"/>
      <c r="AM107" s="32">
        <v>2000000</v>
      </c>
      <c r="AO107" s="33">
        <v>2.0000000000000001E-4</v>
      </c>
      <c r="AP107" s="34" t="s">
        <v>98</v>
      </c>
      <c r="AQ107" s="34" t="s">
        <v>99</v>
      </c>
      <c r="AW107" s="20"/>
    </row>
    <row r="108" spans="2:49" x14ac:dyDescent="0.3">
      <c r="B108" s="20"/>
      <c r="C108" s="2" t="s">
        <v>51</v>
      </c>
      <c r="D108" s="2" t="s">
        <v>48</v>
      </c>
      <c r="F108" s="3">
        <v>1</v>
      </c>
      <c r="H108" s="3">
        <v>1</v>
      </c>
      <c r="J108" s="3">
        <v>1</v>
      </c>
      <c r="L108" s="3">
        <v>250</v>
      </c>
      <c r="N108" s="2" t="s">
        <v>49</v>
      </c>
      <c r="O108" s="3">
        <v>1</v>
      </c>
      <c r="P108" s="20"/>
      <c r="R108" s="4"/>
      <c r="U108" s="20"/>
      <c r="W108" s="30" t="s">
        <v>48</v>
      </c>
      <c r="X108" s="20"/>
      <c r="Y108" s="30" t="s">
        <v>51</v>
      </c>
      <c r="Z108" s="31" t="str">
        <f t="shared" si="4"/>
        <v>-</v>
      </c>
      <c r="AA108" s="20"/>
      <c r="AB108" s="4"/>
      <c r="AC108" s="20"/>
      <c r="AD108" s="31" t="str">
        <f t="shared" si="5"/>
        <v/>
      </c>
      <c r="AE108" s="31" t="str">
        <f>CONCATENATE(LOWER(AD108)," ",'meta tag'!$A$2)</f>
        <v xml:space="preserve"> Moda Joven Y Rebelde Con Diseño Y Variedad. Compra Online La Ropa Para Definir Tu Estilo. Envíos Gratis Por +$699.</v>
      </c>
      <c r="AG108" s="31" t="str">
        <f t="shared" si="6"/>
        <v>NO</v>
      </c>
      <c r="AH108" s="31" t="str">
        <f t="shared" si="6"/>
        <v>NO</v>
      </c>
      <c r="AI108" s="31" t="str">
        <f>IF(AW108="Hombre",departamentos!$A$2,IF(AW108="Mujer",departamentos!$A$3,IF(AW108="Cubrebocas",departamentos!$A$5,IF(AW108="Outlet",departamentos!$A$4,IF(AW108="Ugly Sweaters",departamentos!$A$6,"")))))</f>
        <v/>
      </c>
      <c r="AK108" s="31" t="str">
        <f>IF(AW108="Hombre",VLOOKUP(AL108,categorías!$G$47:$I$60,3,0),IF(AW108="Mujer",VLOOKUP(AL108,categorías!$O$47:$Q$59,3,0),IF(AW108="Outlet",VLOOKUP(AL108,categorías!$S$47:$U$62,3,0),IF(AW108="Cubrebocas",64,IF(AW108="Ugly Sweaters",65,"")))))</f>
        <v/>
      </c>
      <c r="AL108" s="20"/>
      <c r="AM108" s="32">
        <v>2000000</v>
      </c>
      <c r="AO108" s="33">
        <v>2.0000000000000001E-4</v>
      </c>
      <c r="AP108" s="34" t="s">
        <v>98</v>
      </c>
      <c r="AQ108" s="34" t="s">
        <v>99</v>
      </c>
      <c r="AW108" s="20"/>
    </row>
    <row r="109" spans="2:49" x14ac:dyDescent="0.3">
      <c r="B109" s="20"/>
      <c r="C109" s="2" t="s">
        <v>51</v>
      </c>
      <c r="D109" s="2" t="s">
        <v>48</v>
      </c>
      <c r="F109" s="3">
        <v>1</v>
      </c>
      <c r="H109" s="3">
        <v>1</v>
      </c>
      <c r="J109" s="3">
        <v>1</v>
      </c>
      <c r="L109" s="3">
        <v>250</v>
      </c>
      <c r="N109" s="2" t="s">
        <v>49</v>
      </c>
      <c r="O109" s="3">
        <v>1</v>
      </c>
      <c r="P109" s="20"/>
      <c r="R109" s="4"/>
      <c r="U109" s="20"/>
      <c r="W109" s="30" t="s">
        <v>48</v>
      </c>
      <c r="X109" s="20"/>
      <c r="Y109" s="30" t="s">
        <v>51</v>
      </c>
      <c r="Z109" s="31" t="str">
        <f t="shared" si="4"/>
        <v>-</v>
      </c>
      <c r="AA109" s="20"/>
      <c r="AB109" s="4"/>
      <c r="AC109" s="20"/>
      <c r="AD109" s="31" t="str">
        <f t="shared" si="5"/>
        <v/>
      </c>
      <c r="AE109" s="31" t="str">
        <f>CONCATENATE(LOWER(AD109)," ",'meta tag'!$A$2)</f>
        <v xml:space="preserve"> Moda Joven Y Rebelde Con Diseño Y Variedad. Compra Online La Ropa Para Definir Tu Estilo. Envíos Gratis Por +$699.</v>
      </c>
      <c r="AG109" s="31" t="str">
        <f t="shared" si="6"/>
        <v>NO</v>
      </c>
      <c r="AH109" s="31" t="str">
        <f t="shared" si="6"/>
        <v>NO</v>
      </c>
      <c r="AI109" s="31" t="str">
        <f>IF(AW109="Hombre",departamentos!$A$2,IF(AW109="Mujer",departamentos!$A$3,IF(AW109="Cubrebocas",departamentos!$A$5,IF(AW109="Outlet",departamentos!$A$4,IF(AW109="Ugly Sweaters",departamentos!$A$6,"")))))</f>
        <v/>
      </c>
      <c r="AK109" s="31" t="str">
        <f>IF(AW109="Hombre",VLOOKUP(AL109,categorías!$G$47:$I$60,3,0),IF(AW109="Mujer",VLOOKUP(AL109,categorías!$O$47:$Q$59,3,0),IF(AW109="Outlet",VLOOKUP(AL109,categorías!$S$47:$U$62,3,0),IF(AW109="Cubrebocas",64,IF(AW109="Ugly Sweaters",65,"")))))</f>
        <v/>
      </c>
      <c r="AL109" s="20"/>
      <c r="AM109" s="32">
        <v>2000000</v>
      </c>
      <c r="AO109" s="33">
        <v>2.0000000000000001E-4</v>
      </c>
      <c r="AP109" s="34" t="s">
        <v>98</v>
      </c>
      <c r="AQ109" s="34" t="s">
        <v>99</v>
      </c>
      <c r="AW109" s="20"/>
    </row>
    <row r="110" spans="2:49" x14ac:dyDescent="0.3">
      <c r="B110" s="20"/>
      <c r="C110" s="2" t="s">
        <v>51</v>
      </c>
      <c r="D110" s="2" t="s">
        <v>48</v>
      </c>
      <c r="F110" s="3">
        <v>1</v>
      </c>
      <c r="H110" s="3">
        <v>1</v>
      </c>
      <c r="J110" s="3">
        <v>1</v>
      </c>
      <c r="L110" s="3">
        <v>250</v>
      </c>
      <c r="N110" s="2" t="s">
        <v>49</v>
      </c>
      <c r="O110" s="3">
        <v>1</v>
      </c>
      <c r="P110" s="20"/>
      <c r="R110" s="4"/>
      <c r="U110" s="20"/>
      <c r="W110" s="30" t="s">
        <v>48</v>
      </c>
      <c r="X110" s="20"/>
      <c r="Y110" s="30" t="s">
        <v>51</v>
      </c>
      <c r="Z110" s="31" t="str">
        <f t="shared" si="4"/>
        <v>-</v>
      </c>
      <c r="AA110" s="20"/>
      <c r="AB110" s="4"/>
      <c r="AC110" s="20"/>
      <c r="AD110" s="31" t="str">
        <f t="shared" si="5"/>
        <v/>
      </c>
      <c r="AE110" s="31" t="str">
        <f>CONCATENATE(LOWER(AD110)," ",'meta tag'!$A$2)</f>
        <v xml:space="preserve"> Moda Joven Y Rebelde Con Diseño Y Variedad. Compra Online La Ropa Para Definir Tu Estilo. Envíos Gratis Por +$699.</v>
      </c>
      <c r="AG110" s="31" t="str">
        <f t="shared" si="6"/>
        <v>NO</v>
      </c>
      <c r="AH110" s="31" t="str">
        <f t="shared" si="6"/>
        <v>NO</v>
      </c>
      <c r="AI110" s="31" t="str">
        <f>IF(AW110="Hombre",departamentos!$A$2,IF(AW110="Mujer",departamentos!$A$3,IF(AW110="Cubrebocas",departamentos!$A$5,IF(AW110="Outlet",departamentos!$A$4,IF(AW110="Ugly Sweaters",departamentos!$A$6,"")))))</f>
        <v/>
      </c>
      <c r="AK110" s="31" t="str">
        <f>IF(AW110="Hombre",VLOOKUP(AL110,categorías!$G$47:$I$60,3,0),IF(AW110="Mujer",VLOOKUP(AL110,categorías!$O$47:$Q$59,3,0),IF(AW110="Outlet",VLOOKUP(AL110,categorías!$S$47:$U$62,3,0),IF(AW110="Cubrebocas",64,IF(AW110="Ugly Sweaters",65,"")))))</f>
        <v/>
      </c>
      <c r="AL110" s="20"/>
      <c r="AM110" s="32">
        <v>2000000</v>
      </c>
      <c r="AO110" s="33">
        <v>2.0000000000000001E-4</v>
      </c>
      <c r="AP110" s="34" t="s">
        <v>98</v>
      </c>
      <c r="AQ110" s="34" t="s">
        <v>99</v>
      </c>
      <c r="AW110" s="20"/>
    </row>
    <row r="111" spans="2:49" x14ac:dyDescent="0.3">
      <c r="B111" s="20"/>
      <c r="C111" s="2" t="s">
        <v>51</v>
      </c>
      <c r="D111" s="2" t="s">
        <v>48</v>
      </c>
      <c r="F111" s="3">
        <v>1</v>
      </c>
      <c r="H111" s="3">
        <v>1</v>
      </c>
      <c r="J111" s="3">
        <v>1</v>
      </c>
      <c r="L111" s="3">
        <v>250</v>
      </c>
      <c r="N111" s="2" t="s">
        <v>49</v>
      </c>
      <c r="O111" s="3">
        <v>1</v>
      </c>
      <c r="P111" s="20"/>
      <c r="R111" s="4"/>
      <c r="U111" s="20"/>
      <c r="W111" s="30" t="s">
        <v>48</v>
      </c>
      <c r="X111" s="20"/>
      <c r="Y111" s="30" t="s">
        <v>51</v>
      </c>
      <c r="Z111" s="31" t="str">
        <f t="shared" si="4"/>
        <v>-</v>
      </c>
      <c r="AA111" s="20"/>
      <c r="AB111" s="4"/>
      <c r="AC111" s="20"/>
      <c r="AD111" s="31" t="str">
        <f t="shared" si="5"/>
        <v/>
      </c>
      <c r="AE111" s="31" t="str">
        <f>CONCATENATE(LOWER(AD111)," ",'meta tag'!$A$2)</f>
        <v xml:space="preserve"> Moda Joven Y Rebelde Con Diseño Y Variedad. Compra Online La Ropa Para Definir Tu Estilo. Envíos Gratis Por +$699.</v>
      </c>
      <c r="AG111" s="31" t="str">
        <f t="shared" si="6"/>
        <v>NO</v>
      </c>
      <c r="AH111" s="31" t="str">
        <f t="shared" si="6"/>
        <v>NO</v>
      </c>
      <c r="AI111" s="31" t="str">
        <f>IF(AW111="Hombre",departamentos!$A$2,IF(AW111="Mujer",departamentos!$A$3,IF(AW111="Cubrebocas",departamentos!$A$5,IF(AW111="Outlet",departamentos!$A$4,IF(AW111="Ugly Sweaters",departamentos!$A$6,"")))))</f>
        <v/>
      </c>
      <c r="AK111" s="31" t="str">
        <f>IF(AW111="Hombre",VLOOKUP(AL111,categorías!$G$47:$I$60,3,0),IF(AW111="Mujer",VLOOKUP(AL111,categorías!$O$47:$Q$59,3,0),IF(AW111="Outlet",VLOOKUP(AL111,categorías!$S$47:$U$62,3,0),IF(AW111="Cubrebocas",64,IF(AW111="Ugly Sweaters",65,"")))))</f>
        <v/>
      </c>
      <c r="AL111" s="20"/>
      <c r="AM111" s="32">
        <v>2000000</v>
      </c>
      <c r="AO111" s="33">
        <v>2.0000000000000001E-4</v>
      </c>
      <c r="AP111" s="34" t="s">
        <v>98</v>
      </c>
      <c r="AQ111" s="34" t="s">
        <v>99</v>
      </c>
      <c r="AW111" s="20"/>
    </row>
    <row r="112" spans="2:49" x14ac:dyDescent="0.3">
      <c r="B112" s="20"/>
      <c r="C112" s="2" t="s">
        <v>51</v>
      </c>
      <c r="D112" s="2" t="s">
        <v>48</v>
      </c>
      <c r="F112" s="3">
        <v>1</v>
      </c>
      <c r="H112" s="3">
        <v>1</v>
      </c>
      <c r="J112" s="3">
        <v>1</v>
      </c>
      <c r="L112" s="3">
        <v>250</v>
      </c>
      <c r="N112" s="2" t="s">
        <v>49</v>
      </c>
      <c r="O112" s="3">
        <v>1</v>
      </c>
      <c r="P112" s="20"/>
      <c r="R112" s="4"/>
      <c r="U112" s="20"/>
      <c r="W112" s="30" t="s">
        <v>48</v>
      </c>
      <c r="X112" s="20"/>
      <c r="Y112" s="30" t="s">
        <v>51</v>
      </c>
      <c r="Z112" s="31" t="str">
        <f t="shared" si="4"/>
        <v>-</v>
      </c>
      <c r="AA112" s="20"/>
      <c r="AB112" s="4"/>
      <c r="AC112" s="20"/>
      <c r="AD112" s="31" t="str">
        <f t="shared" si="5"/>
        <v/>
      </c>
      <c r="AE112" s="31" t="str">
        <f>CONCATENATE(LOWER(AD112)," ",'meta tag'!$A$2)</f>
        <v xml:space="preserve"> Moda Joven Y Rebelde Con Diseño Y Variedad. Compra Online La Ropa Para Definir Tu Estilo. Envíos Gratis Por +$699.</v>
      </c>
      <c r="AG112" s="31" t="str">
        <f t="shared" si="6"/>
        <v>NO</v>
      </c>
      <c r="AH112" s="31" t="str">
        <f t="shared" si="6"/>
        <v>NO</v>
      </c>
      <c r="AI112" s="31" t="str">
        <f>IF(AW112="Hombre",departamentos!$A$2,IF(AW112="Mujer",departamentos!$A$3,IF(AW112="Cubrebocas",departamentos!$A$5,IF(AW112="Outlet",departamentos!$A$4,IF(AW112="Ugly Sweaters",departamentos!$A$6,"")))))</f>
        <v/>
      </c>
      <c r="AK112" s="31" t="str">
        <f>IF(AW112="Hombre",VLOOKUP(AL112,categorías!$G$47:$I$60,3,0),IF(AW112="Mujer",VLOOKUP(AL112,categorías!$O$47:$Q$59,3,0),IF(AW112="Outlet",VLOOKUP(AL112,categorías!$S$47:$U$62,3,0),IF(AW112="Cubrebocas",64,IF(AW112="Ugly Sweaters",65,"")))))</f>
        <v/>
      </c>
      <c r="AL112" s="20"/>
      <c r="AM112" s="32">
        <v>2000000</v>
      </c>
      <c r="AO112" s="33">
        <v>2.0000000000000001E-4</v>
      </c>
      <c r="AP112" s="34" t="s">
        <v>98</v>
      </c>
      <c r="AQ112" s="34" t="s">
        <v>99</v>
      </c>
      <c r="AW112" s="20"/>
    </row>
    <row r="113" spans="2:49" x14ac:dyDescent="0.3">
      <c r="B113" s="20"/>
      <c r="C113" s="2" t="s">
        <v>51</v>
      </c>
      <c r="D113" s="2" t="s">
        <v>48</v>
      </c>
      <c r="F113" s="3">
        <v>1</v>
      </c>
      <c r="H113" s="3">
        <v>1</v>
      </c>
      <c r="J113" s="3">
        <v>1</v>
      </c>
      <c r="L113" s="3">
        <v>250</v>
      </c>
      <c r="N113" s="2" t="s">
        <v>49</v>
      </c>
      <c r="O113" s="3">
        <v>1</v>
      </c>
      <c r="P113" s="20"/>
      <c r="R113" s="4"/>
      <c r="U113" s="20"/>
      <c r="W113" s="30" t="s">
        <v>48</v>
      </c>
      <c r="X113" s="20"/>
      <c r="Y113" s="30" t="s">
        <v>51</v>
      </c>
      <c r="Z113" s="31" t="str">
        <f t="shared" si="4"/>
        <v>-</v>
      </c>
      <c r="AA113" s="20"/>
      <c r="AB113" s="4"/>
      <c r="AC113" s="20"/>
      <c r="AD113" s="31" t="str">
        <f t="shared" si="5"/>
        <v/>
      </c>
      <c r="AE113" s="31" t="str">
        <f>CONCATENATE(LOWER(AD113)," ",'meta tag'!$A$2)</f>
        <v xml:space="preserve"> Moda Joven Y Rebelde Con Diseño Y Variedad. Compra Online La Ropa Para Definir Tu Estilo. Envíos Gratis Por +$699.</v>
      </c>
      <c r="AG113" s="31" t="str">
        <f t="shared" si="6"/>
        <v>NO</v>
      </c>
      <c r="AH113" s="31" t="str">
        <f t="shared" si="6"/>
        <v>NO</v>
      </c>
      <c r="AI113" s="31" t="str">
        <f>IF(AW113="Hombre",departamentos!$A$2,IF(AW113="Mujer",departamentos!$A$3,IF(AW113="Cubrebocas",departamentos!$A$5,IF(AW113="Outlet",departamentos!$A$4,IF(AW113="Ugly Sweaters",departamentos!$A$6,"")))))</f>
        <v/>
      </c>
      <c r="AK113" s="31" t="str">
        <f>IF(AW113="Hombre",VLOOKUP(AL113,categorías!$G$47:$I$60,3,0),IF(AW113="Mujer",VLOOKUP(AL113,categorías!$O$47:$Q$59,3,0),IF(AW113="Outlet",VLOOKUP(AL113,categorías!$S$47:$U$62,3,0),IF(AW113="Cubrebocas",64,IF(AW113="Ugly Sweaters",65,"")))))</f>
        <v/>
      </c>
      <c r="AL113" s="20"/>
      <c r="AM113" s="32">
        <v>2000000</v>
      </c>
      <c r="AO113" s="33">
        <v>2.0000000000000001E-4</v>
      </c>
      <c r="AP113" s="34" t="s">
        <v>98</v>
      </c>
      <c r="AQ113" s="34" t="s">
        <v>99</v>
      </c>
      <c r="AW113" s="20"/>
    </row>
    <row r="114" spans="2:49" x14ac:dyDescent="0.3">
      <c r="B114" s="20"/>
      <c r="C114" s="2" t="s">
        <v>51</v>
      </c>
      <c r="D114" s="2" t="s">
        <v>48</v>
      </c>
      <c r="F114" s="3">
        <v>1</v>
      </c>
      <c r="H114" s="3">
        <v>1</v>
      </c>
      <c r="J114" s="3">
        <v>1</v>
      </c>
      <c r="L114" s="3">
        <v>250</v>
      </c>
      <c r="N114" s="2" t="s">
        <v>49</v>
      </c>
      <c r="O114" s="3">
        <v>1</v>
      </c>
      <c r="P114" s="20"/>
      <c r="R114" s="4"/>
      <c r="U114" s="20"/>
      <c r="W114" s="30" t="s">
        <v>48</v>
      </c>
      <c r="X114" s="20"/>
      <c r="Y114" s="30" t="s">
        <v>51</v>
      </c>
      <c r="Z114" s="31" t="str">
        <f t="shared" si="4"/>
        <v>-</v>
      </c>
      <c r="AA114" s="20"/>
      <c r="AB114" s="4"/>
      <c r="AC114" s="20"/>
      <c r="AD114" s="31" t="str">
        <f t="shared" si="5"/>
        <v/>
      </c>
      <c r="AE114" s="31" t="str">
        <f>CONCATENATE(LOWER(AD114)," ",'meta tag'!$A$2)</f>
        <v xml:space="preserve"> Moda Joven Y Rebelde Con Diseño Y Variedad. Compra Online La Ropa Para Definir Tu Estilo. Envíos Gratis Por +$699.</v>
      </c>
      <c r="AG114" s="31" t="str">
        <f t="shared" si="6"/>
        <v>NO</v>
      </c>
      <c r="AH114" s="31" t="str">
        <f t="shared" si="6"/>
        <v>NO</v>
      </c>
      <c r="AI114" s="31" t="str">
        <f>IF(AW114="Hombre",departamentos!$A$2,IF(AW114="Mujer",departamentos!$A$3,IF(AW114="Cubrebocas",departamentos!$A$5,IF(AW114="Outlet",departamentos!$A$4,IF(AW114="Ugly Sweaters",departamentos!$A$6,"")))))</f>
        <v/>
      </c>
      <c r="AK114" s="31" t="str">
        <f>IF(AW114="Hombre",VLOOKUP(AL114,categorías!$G$47:$I$60,3,0),IF(AW114="Mujer",VLOOKUP(AL114,categorías!$O$47:$Q$59,3,0),IF(AW114="Outlet",VLOOKUP(AL114,categorías!$S$47:$U$62,3,0),IF(AW114="Cubrebocas",64,IF(AW114="Ugly Sweaters",65,"")))))</f>
        <v/>
      </c>
      <c r="AL114" s="20"/>
      <c r="AM114" s="32">
        <v>2000000</v>
      </c>
      <c r="AO114" s="33">
        <v>2.0000000000000001E-4</v>
      </c>
      <c r="AP114" s="34" t="s">
        <v>98</v>
      </c>
      <c r="AQ114" s="34" t="s">
        <v>99</v>
      </c>
      <c r="AW114" s="20"/>
    </row>
    <row r="115" spans="2:49" x14ac:dyDescent="0.3">
      <c r="B115" s="20"/>
      <c r="C115" s="2" t="s">
        <v>51</v>
      </c>
      <c r="D115" s="2" t="s">
        <v>48</v>
      </c>
      <c r="F115" s="3">
        <v>1</v>
      </c>
      <c r="H115" s="3">
        <v>1</v>
      </c>
      <c r="J115" s="3">
        <v>1</v>
      </c>
      <c r="L115" s="3">
        <v>250</v>
      </c>
      <c r="N115" s="2" t="s">
        <v>49</v>
      </c>
      <c r="O115" s="3">
        <v>1</v>
      </c>
      <c r="P115" s="20"/>
      <c r="R115" s="4"/>
      <c r="U115" s="20"/>
      <c r="W115" s="30" t="s">
        <v>48</v>
      </c>
      <c r="X115" s="20"/>
      <c r="Y115" s="30" t="s">
        <v>51</v>
      </c>
      <c r="Z115" s="31" t="str">
        <f t="shared" si="4"/>
        <v>-</v>
      </c>
      <c r="AA115" s="20"/>
      <c r="AB115" s="4"/>
      <c r="AC115" s="20"/>
      <c r="AD115" s="31" t="str">
        <f t="shared" si="5"/>
        <v/>
      </c>
      <c r="AE115" s="31" t="str">
        <f>CONCATENATE(LOWER(AD115)," ",'meta tag'!$A$2)</f>
        <v xml:space="preserve"> Moda Joven Y Rebelde Con Diseño Y Variedad. Compra Online La Ropa Para Definir Tu Estilo. Envíos Gratis Por +$699.</v>
      </c>
      <c r="AG115" s="31" t="str">
        <f t="shared" si="6"/>
        <v>NO</v>
      </c>
      <c r="AH115" s="31" t="str">
        <f t="shared" si="6"/>
        <v>NO</v>
      </c>
      <c r="AI115" s="31" t="str">
        <f>IF(AW115="Hombre",departamentos!$A$2,IF(AW115="Mujer",departamentos!$A$3,IF(AW115="Cubrebocas",departamentos!$A$5,IF(AW115="Outlet",departamentos!$A$4,IF(AW115="Ugly Sweaters",departamentos!$A$6,"")))))</f>
        <v/>
      </c>
      <c r="AK115" s="31" t="str">
        <f>IF(AW115="Hombre",VLOOKUP(AL115,categorías!$G$47:$I$60,3,0),IF(AW115="Mujer",VLOOKUP(AL115,categorías!$O$47:$Q$59,3,0),IF(AW115="Outlet",VLOOKUP(AL115,categorías!$S$47:$U$62,3,0),IF(AW115="Cubrebocas",64,IF(AW115="Ugly Sweaters",65,"")))))</f>
        <v/>
      </c>
      <c r="AL115" s="20"/>
      <c r="AM115" s="32">
        <v>2000000</v>
      </c>
      <c r="AO115" s="33">
        <v>2.0000000000000001E-4</v>
      </c>
      <c r="AP115" s="34" t="s">
        <v>98</v>
      </c>
      <c r="AQ115" s="34" t="s">
        <v>99</v>
      </c>
      <c r="AW115" s="20"/>
    </row>
    <row r="116" spans="2:49" x14ac:dyDescent="0.3">
      <c r="B116" s="20"/>
      <c r="C116" s="2" t="s">
        <v>51</v>
      </c>
      <c r="D116" s="2" t="s">
        <v>48</v>
      </c>
      <c r="F116" s="3">
        <v>1</v>
      </c>
      <c r="H116" s="3">
        <v>1</v>
      </c>
      <c r="J116" s="3">
        <v>1</v>
      </c>
      <c r="L116" s="3">
        <v>250</v>
      </c>
      <c r="N116" s="2" t="s">
        <v>49</v>
      </c>
      <c r="O116" s="3">
        <v>1</v>
      </c>
      <c r="P116" s="20"/>
      <c r="R116" s="4"/>
      <c r="U116" s="20"/>
      <c r="W116" s="30" t="s">
        <v>48</v>
      </c>
      <c r="X116" s="20"/>
      <c r="Y116" s="30" t="s">
        <v>51</v>
      </c>
      <c r="Z116" s="31" t="str">
        <f t="shared" si="4"/>
        <v>-</v>
      </c>
      <c r="AA116" s="20"/>
      <c r="AB116" s="4"/>
      <c r="AC116" s="20"/>
      <c r="AD116" s="31" t="str">
        <f t="shared" si="5"/>
        <v/>
      </c>
      <c r="AE116" s="31" t="str">
        <f>CONCATENATE(LOWER(AD116)," ",'meta tag'!$A$2)</f>
        <v xml:space="preserve"> Moda Joven Y Rebelde Con Diseño Y Variedad. Compra Online La Ropa Para Definir Tu Estilo. Envíos Gratis Por +$699.</v>
      </c>
      <c r="AG116" s="31" t="str">
        <f t="shared" si="6"/>
        <v>NO</v>
      </c>
      <c r="AH116" s="31" t="str">
        <f t="shared" si="6"/>
        <v>NO</v>
      </c>
      <c r="AI116" s="31" t="str">
        <f>IF(AW116="Hombre",departamentos!$A$2,IF(AW116="Mujer",departamentos!$A$3,IF(AW116="Cubrebocas",departamentos!$A$5,IF(AW116="Outlet",departamentos!$A$4,IF(AW116="Ugly Sweaters",departamentos!$A$6,"")))))</f>
        <v/>
      </c>
      <c r="AK116" s="31" t="str">
        <f>IF(AW116="Hombre",VLOOKUP(AL116,categorías!$G$47:$I$60,3,0),IF(AW116="Mujer",VLOOKUP(AL116,categorías!$O$47:$Q$59,3,0),IF(AW116="Outlet",VLOOKUP(AL116,categorías!$S$47:$U$62,3,0),IF(AW116="Cubrebocas",64,IF(AW116="Ugly Sweaters",65,"")))))</f>
        <v/>
      </c>
      <c r="AL116" s="20"/>
      <c r="AM116" s="32">
        <v>2000000</v>
      </c>
      <c r="AO116" s="33">
        <v>2.0000000000000001E-4</v>
      </c>
      <c r="AP116" s="34" t="s">
        <v>98</v>
      </c>
      <c r="AQ116" s="34" t="s">
        <v>99</v>
      </c>
      <c r="AW116" s="20"/>
    </row>
    <row r="117" spans="2:49" x14ac:dyDescent="0.3">
      <c r="B117" s="20"/>
      <c r="C117" s="2" t="s">
        <v>51</v>
      </c>
      <c r="D117" s="2" t="s">
        <v>48</v>
      </c>
      <c r="F117" s="3">
        <v>1</v>
      </c>
      <c r="H117" s="3">
        <v>1</v>
      </c>
      <c r="J117" s="3">
        <v>1</v>
      </c>
      <c r="L117" s="3">
        <v>250</v>
      </c>
      <c r="N117" s="2" t="s">
        <v>49</v>
      </c>
      <c r="O117" s="3">
        <v>1</v>
      </c>
      <c r="P117" s="20"/>
      <c r="R117" s="4"/>
      <c r="U117" s="20"/>
      <c r="W117" s="30" t="s">
        <v>48</v>
      </c>
      <c r="X117" s="20"/>
      <c r="Y117" s="30" t="s">
        <v>51</v>
      </c>
      <c r="Z117" s="31" t="str">
        <f t="shared" si="4"/>
        <v>-</v>
      </c>
      <c r="AA117" s="20"/>
      <c r="AB117" s="4"/>
      <c r="AC117" s="20"/>
      <c r="AD117" s="31" t="str">
        <f t="shared" si="5"/>
        <v/>
      </c>
      <c r="AE117" s="31" t="str">
        <f>CONCATENATE(LOWER(AD117)," ",'meta tag'!$A$2)</f>
        <v xml:space="preserve"> Moda Joven Y Rebelde Con Diseño Y Variedad. Compra Online La Ropa Para Definir Tu Estilo. Envíos Gratis Por +$699.</v>
      </c>
      <c r="AG117" s="31" t="str">
        <f t="shared" si="6"/>
        <v>NO</v>
      </c>
      <c r="AH117" s="31" t="str">
        <f t="shared" si="6"/>
        <v>NO</v>
      </c>
      <c r="AI117" s="31" t="str">
        <f>IF(AW117="Hombre",departamentos!$A$2,IF(AW117="Mujer",departamentos!$A$3,IF(AW117="Cubrebocas",departamentos!$A$5,IF(AW117="Outlet",departamentos!$A$4,IF(AW117="Ugly Sweaters",departamentos!$A$6,"")))))</f>
        <v/>
      </c>
      <c r="AK117" s="31" t="str">
        <f>IF(AW117="Hombre",VLOOKUP(AL117,categorías!$G$47:$I$60,3,0),IF(AW117="Mujer",VLOOKUP(AL117,categorías!$O$47:$Q$59,3,0),IF(AW117="Outlet",VLOOKUP(AL117,categorías!$S$47:$U$62,3,0),IF(AW117="Cubrebocas",64,IF(AW117="Ugly Sweaters",65,"")))))</f>
        <v/>
      </c>
      <c r="AL117" s="20"/>
      <c r="AM117" s="32">
        <v>2000000</v>
      </c>
      <c r="AO117" s="33">
        <v>2.0000000000000001E-4</v>
      </c>
      <c r="AP117" s="34" t="s">
        <v>98</v>
      </c>
      <c r="AQ117" s="34" t="s">
        <v>99</v>
      </c>
      <c r="AW117" s="20"/>
    </row>
    <row r="118" spans="2:49" x14ac:dyDescent="0.3">
      <c r="B118" s="20"/>
      <c r="C118" s="2" t="s">
        <v>51</v>
      </c>
      <c r="D118" s="2" t="s">
        <v>48</v>
      </c>
      <c r="F118" s="3">
        <v>1</v>
      </c>
      <c r="H118" s="3">
        <v>1</v>
      </c>
      <c r="J118" s="3">
        <v>1</v>
      </c>
      <c r="L118" s="3">
        <v>250</v>
      </c>
      <c r="N118" s="2" t="s">
        <v>49</v>
      </c>
      <c r="O118" s="3">
        <v>1</v>
      </c>
      <c r="P118" s="20"/>
      <c r="R118" s="4"/>
      <c r="U118" s="20"/>
      <c r="W118" s="30" t="s">
        <v>48</v>
      </c>
      <c r="X118" s="20"/>
      <c r="Y118" s="30" t="s">
        <v>51</v>
      </c>
      <c r="Z118" s="31" t="str">
        <f t="shared" si="4"/>
        <v>-</v>
      </c>
      <c r="AA118" s="20"/>
      <c r="AB118" s="4"/>
      <c r="AC118" s="20"/>
      <c r="AD118" s="31" t="str">
        <f t="shared" si="5"/>
        <v/>
      </c>
      <c r="AE118" s="31" t="str">
        <f>CONCATENATE(LOWER(AD118)," ",'meta tag'!$A$2)</f>
        <v xml:space="preserve"> Moda Joven Y Rebelde Con Diseño Y Variedad. Compra Online La Ropa Para Definir Tu Estilo. Envíos Gratis Por +$699.</v>
      </c>
      <c r="AG118" s="31" t="str">
        <f t="shared" si="6"/>
        <v>NO</v>
      </c>
      <c r="AH118" s="31" t="str">
        <f t="shared" si="6"/>
        <v>NO</v>
      </c>
      <c r="AI118" s="31" t="str">
        <f>IF(AW118="Hombre",departamentos!$A$2,IF(AW118="Mujer",departamentos!$A$3,IF(AW118="Cubrebocas",departamentos!$A$5,IF(AW118="Outlet",departamentos!$A$4,IF(AW118="Ugly Sweaters",departamentos!$A$6,"")))))</f>
        <v/>
      </c>
      <c r="AK118" s="31" t="str">
        <f>IF(AW118="Hombre",VLOOKUP(AL118,categorías!$G$47:$I$60,3,0),IF(AW118="Mujer",VLOOKUP(AL118,categorías!$O$47:$Q$59,3,0),IF(AW118="Outlet",VLOOKUP(AL118,categorías!$S$47:$U$62,3,0),IF(AW118="Cubrebocas",64,IF(AW118="Ugly Sweaters",65,"")))))</f>
        <v/>
      </c>
      <c r="AL118" s="20"/>
      <c r="AM118" s="32">
        <v>2000000</v>
      </c>
      <c r="AO118" s="33">
        <v>2.0000000000000001E-4</v>
      </c>
      <c r="AP118" s="34" t="s">
        <v>98</v>
      </c>
      <c r="AQ118" s="34" t="s">
        <v>99</v>
      </c>
      <c r="AW118" s="20"/>
    </row>
    <row r="119" spans="2:49" x14ac:dyDescent="0.3">
      <c r="B119" s="20"/>
      <c r="C119" s="2" t="s">
        <v>51</v>
      </c>
      <c r="D119" s="2" t="s">
        <v>48</v>
      </c>
      <c r="F119" s="3">
        <v>1</v>
      </c>
      <c r="H119" s="3">
        <v>1</v>
      </c>
      <c r="J119" s="3">
        <v>1</v>
      </c>
      <c r="L119" s="3">
        <v>250</v>
      </c>
      <c r="N119" s="2" t="s">
        <v>49</v>
      </c>
      <c r="O119" s="3">
        <v>1</v>
      </c>
      <c r="P119" s="20"/>
      <c r="R119" s="4"/>
      <c r="U119" s="20"/>
      <c r="W119" s="30" t="s">
        <v>48</v>
      </c>
      <c r="X119" s="20"/>
      <c r="Y119" s="30" t="s">
        <v>51</v>
      </c>
      <c r="Z119" s="31" t="str">
        <f t="shared" si="4"/>
        <v>-</v>
      </c>
      <c r="AA119" s="20"/>
      <c r="AB119" s="4"/>
      <c r="AC119" s="20"/>
      <c r="AD119" s="31" t="str">
        <f t="shared" si="5"/>
        <v/>
      </c>
      <c r="AE119" s="31" t="str">
        <f>CONCATENATE(LOWER(AD119)," ",'meta tag'!$A$2)</f>
        <v xml:space="preserve"> Moda Joven Y Rebelde Con Diseño Y Variedad. Compra Online La Ropa Para Definir Tu Estilo. Envíos Gratis Por +$699.</v>
      </c>
      <c r="AG119" s="31" t="str">
        <f t="shared" si="6"/>
        <v>NO</v>
      </c>
      <c r="AH119" s="31" t="str">
        <f t="shared" si="6"/>
        <v>NO</v>
      </c>
      <c r="AI119" s="31" t="str">
        <f>IF(AW119="Hombre",departamentos!$A$2,IF(AW119="Mujer",departamentos!$A$3,IF(AW119="Cubrebocas",departamentos!$A$5,IF(AW119="Outlet",departamentos!$A$4,IF(AW119="Ugly Sweaters",departamentos!$A$6,"")))))</f>
        <v/>
      </c>
      <c r="AK119" s="31" t="str">
        <f>IF(AW119="Hombre",VLOOKUP(AL119,categorías!$G$47:$I$60,3,0),IF(AW119="Mujer",VLOOKUP(AL119,categorías!$O$47:$Q$59,3,0),IF(AW119="Outlet",VLOOKUP(AL119,categorías!$S$47:$U$62,3,0),IF(AW119="Cubrebocas",64,IF(AW119="Ugly Sweaters",65,"")))))</f>
        <v/>
      </c>
      <c r="AL119" s="20"/>
      <c r="AM119" s="32">
        <v>2000000</v>
      </c>
      <c r="AO119" s="33">
        <v>2.0000000000000001E-4</v>
      </c>
      <c r="AP119" s="34" t="s">
        <v>98</v>
      </c>
      <c r="AQ119" s="34" t="s">
        <v>99</v>
      </c>
      <c r="AW119" s="20"/>
    </row>
    <row r="120" spans="2:49" x14ac:dyDescent="0.3">
      <c r="B120" s="20"/>
      <c r="C120" s="2" t="s">
        <v>51</v>
      </c>
      <c r="D120" s="2" t="s">
        <v>48</v>
      </c>
      <c r="F120" s="3">
        <v>1</v>
      </c>
      <c r="H120" s="3">
        <v>1</v>
      </c>
      <c r="J120" s="3">
        <v>1</v>
      </c>
      <c r="L120" s="3">
        <v>250</v>
      </c>
      <c r="N120" s="2" t="s">
        <v>49</v>
      </c>
      <c r="O120" s="3">
        <v>1</v>
      </c>
      <c r="P120" s="20"/>
      <c r="R120" s="4"/>
      <c r="U120" s="20"/>
      <c r="W120" s="30" t="s">
        <v>48</v>
      </c>
      <c r="X120" s="20"/>
      <c r="Y120" s="30" t="s">
        <v>51</v>
      </c>
      <c r="Z120" s="31" t="str">
        <f t="shared" si="4"/>
        <v>-</v>
      </c>
      <c r="AA120" s="20"/>
      <c r="AB120" s="4"/>
      <c r="AC120" s="20"/>
      <c r="AD120" s="31" t="str">
        <f t="shared" si="5"/>
        <v/>
      </c>
      <c r="AE120" s="31" t="str">
        <f>CONCATENATE(LOWER(AD120)," ",'meta tag'!$A$2)</f>
        <v xml:space="preserve"> Moda Joven Y Rebelde Con Diseño Y Variedad. Compra Online La Ropa Para Definir Tu Estilo. Envíos Gratis Por +$699.</v>
      </c>
      <c r="AG120" s="31" t="str">
        <f t="shared" si="6"/>
        <v>NO</v>
      </c>
      <c r="AH120" s="31" t="str">
        <f t="shared" si="6"/>
        <v>NO</v>
      </c>
      <c r="AI120" s="31" t="str">
        <f>IF(AW120="Hombre",departamentos!$A$2,IF(AW120="Mujer",departamentos!$A$3,IF(AW120="Cubrebocas",departamentos!$A$5,IF(AW120="Outlet",departamentos!$A$4,IF(AW120="Ugly Sweaters",departamentos!$A$6,"")))))</f>
        <v/>
      </c>
      <c r="AK120" s="31" t="str">
        <f>IF(AW120="Hombre",VLOOKUP(AL120,categorías!$G$47:$I$60,3,0),IF(AW120="Mujer",VLOOKUP(AL120,categorías!$O$47:$Q$59,3,0),IF(AW120="Outlet",VLOOKUP(AL120,categorías!$S$47:$U$62,3,0),IF(AW120="Cubrebocas",64,IF(AW120="Ugly Sweaters",65,"")))))</f>
        <v/>
      </c>
      <c r="AL120" s="20"/>
      <c r="AM120" s="32">
        <v>2000000</v>
      </c>
      <c r="AO120" s="33">
        <v>2.0000000000000001E-4</v>
      </c>
      <c r="AP120" s="34" t="s">
        <v>98</v>
      </c>
      <c r="AQ120" s="34" t="s">
        <v>99</v>
      </c>
      <c r="AW120" s="20"/>
    </row>
    <row r="121" spans="2:49" x14ac:dyDescent="0.3">
      <c r="B121" s="20"/>
      <c r="C121" s="2" t="s">
        <v>51</v>
      </c>
      <c r="D121" s="2" t="s">
        <v>48</v>
      </c>
      <c r="F121" s="3">
        <v>1</v>
      </c>
      <c r="H121" s="3">
        <v>1</v>
      </c>
      <c r="J121" s="3">
        <v>1</v>
      </c>
      <c r="L121" s="3">
        <v>250</v>
      </c>
      <c r="N121" s="2" t="s">
        <v>49</v>
      </c>
      <c r="O121" s="3">
        <v>1</v>
      </c>
      <c r="P121" s="20"/>
      <c r="R121" s="4"/>
      <c r="U121" s="20"/>
      <c r="W121" s="30" t="s">
        <v>48</v>
      </c>
      <c r="X121" s="20"/>
      <c r="Y121" s="30" t="s">
        <v>51</v>
      </c>
      <c r="Z121" s="31" t="str">
        <f t="shared" si="4"/>
        <v>-</v>
      </c>
      <c r="AA121" s="20"/>
      <c r="AB121" s="4"/>
      <c r="AC121" s="20"/>
      <c r="AD121" s="31" t="str">
        <f t="shared" si="5"/>
        <v/>
      </c>
      <c r="AE121" s="31" t="str">
        <f>CONCATENATE(LOWER(AD121)," ",'meta tag'!$A$2)</f>
        <v xml:space="preserve"> Moda Joven Y Rebelde Con Diseño Y Variedad. Compra Online La Ropa Para Definir Tu Estilo. Envíos Gratis Por +$699.</v>
      </c>
      <c r="AG121" s="31" t="str">
        <f t="shared" si="6"/>
        <v>NO</v>
      </c>
      <c r="AH121" s="31" t="str">
        <f t="shared" si="6"/>
        <v>NO</v>
      </c>
      <c r="AI121" s="31" t="str">
        <f>IF(AW121="Hombre",departamentos!$A$2,IF(AW121="Mujer",departamentos!$A$3,IF(AW121="Cubrebocas",departamentos!$A$5,IF(AW121="Outlet",departamentos!$A$4,IF(AW121="Ugly Sweaters",departamentos!$A$6,"")))))</f>
        <v/>
      </c>
      <c r="AK121" s="31" t="str">
        <f>IF(AW121="Hombre",VLOOKUP(AL121,categorías!$G$47:$I$60,3,0),IF(AW121="Mujer",VLOOKUP(AL121,categorías!$O$47:$Q$59,3,0),IF(AW121="Outlet",VLOOKUP(AL121,categorías!$S$47:$U$62,3,0),IF(AW121="Cubrebocas",64,IF(AW121="Ugly Sweaters",65,"")))))</f>
        <v/>
      </c>
      <c r="AL121" s="20"/>
      <c r="AM121" s="32">
        <v>2000000</v>
      </c>
      <c r="AO121" s="33">
        <v>2.0000000000000001E-4</v>
      </c>
      <c r="AP121" s="34" t="s">
        <v>98</v>
      </c>
      <c r="AQ121" s="34" t="s">
        <v>99</v>
      </c>
      <c r="AW121" s="20"/>
    </row>
    <row r="122" spans="2:49" x14ac:dyDescent="0.3">
      <c r="B122" s="20"/>
      <c r="C122" s="2" t="s">
        <v>51</v>
      </c>
      <c r="D122" s="2" t="s">
        <v>48</v>
      </c>
      <c r="F122" s="3">
        <v>1</v>
      </c>
      <c r="H122" s="3">
        <v>1</v>
      </c>
      <c r="J122" s="3">
        <v>1</v>
      </c>
      <c r="L122" s="3">
        <v>250</v>
      </c>
      <c r="N122" s="2" t="s">
        <v>49</v>
      </c>
      <c r="O122" s="3">
        <v>1</v>
      </c>
      <c r="P122" s="20"/>
      <c r="R122" s="4"/>
      <c r="U122" s="20"/>
      <c r="W122" s="30" t="s">
        <v>48</v>
      </c>
      <c r="X122" s="20"/>
      <c r="Y122" s="30" t="s">
        <v>51</v>
      </c>
      <c r="Z122" s="31" t="str">
        <f t="shared" si="4"/>
        <v>-</v>
      </c>
      <c r="AA122" s="20"/>
      <c r="AB122" s="4"/>
      <c r="AC122" s="20"/>
      <c r="AD122" s="31" t="str">
        <f t="shared" si="5"/>
        <v/>
      </c>
      <c r="AE122" s="31" t="str">
        <f>CONCATENATE(LOWER(AD122)," ",'meta tag'!$A$2)</f>
        <v xml:space="preserve"> Moda Joven Y Rebelde Con Diseño Y Variedad. Compra Online La Ropa Para Definir Tu Estilo. Envíos Gratis Por +$699.</v>
      </c>
      <c r="AG122" s="31" t="str">
        <f t="shared" si="6"/>
        <v>NO</v>
      </c>
      <c r="AH122" s="31" t="str">
        <f t="shared" si="6"/>
        <v>NO</v>
      </c>
      <c r="AI122" s="31" t="str">
        <f>IF(AW122="Hombre",departamentos!$A$2,IF(AW122="Mujer",departamentos!$A$3,IF(AW122="Cubrebocas",departamentos!$A$5,IF(AW122="Outlet",departamentos!$A$4,IF(AW122="Ugly Sweaters",departamentos!$A$6,"")))))</f>
        <v/>
      </c>
      <c r="AK122" s="31" t="str">
        <f>IF(AW122="Hombre",VLOOKUP(AL122,categorías!$G$47:$I$60,3,0),IF(AW122="Mujer",VLOOKUP(AL122,categorías!$O$47:$Q$59,3,0),IF(AW122="Outlet",VLOOKUP(AL122,categorías!$S$47:$U$62,3,0),IF(AW122="Cubrebocas",64,IF(AW122="Ugly Sweaters",65,"")))))</f>
        <v/>
      </c>
      <c r="AL122" s="20"/>
      <c r="AM122" s="32">
        <v>2000000</v>
      </c>
      <c r="AO122" s="33">
        <v>2.0000000000000001E-4</v>
      </c>
      <c r="AP122" s="34" t="s">
        <v>98</v>
      </c>
      <c r="AQ122" s="34" t="s">
        <v>99</v>
      </c>
      <c r="AW122" s="20"/>
    </row>
    <row r="123" spans="2:49" x14ac:dyDescent="0.3">
      <c r="B123" s="20"/>
      <c r="C123" s="2" t="s">
        <v>51</v>
      </c>
      <c r="D123" s="2" t="s">
        <v>48</v>
      </c>
      <c r="F123" s="3">
        <v>1</v>
      </c>
      <c r="H123" s="3">
        <v>1</v>
      </c>
      <c r="J123" s="3">
        <v>1</v>
      </c>
      <c r="L123" s="3">
        <v>250</v>
      </c>
      <c r="N123" s="2" t="s">
        <v>49</v>
      </c>
      <c r="O123" s="3">
        <v>1</v>
      </c>
      <c r="P123" s="20"/>
      <c r="R123" s="4"/>
      <c r="U123" s="20"/>
      <c r="W123" s="30" t="s">
        <v>48</v>
      </c>
      <c r="X123" s="20"/>
      <c r="Y123" s="30" t="s">
        <v>51</v>
      </c>
      <c r="Z123" s="31" t="str">
        <f t="shared" si="4"/>
        <v>-</v>
      </c>
      <c r="AA123" s="20"/>
      <c r="AB123" s="4"/>
      <c r="AC123" s="20"/>
      <c r="AD123" s="31" t="str">
        <f t="shared" si="5"/>
        <v/>
      </c>
      <c r="AE123" s="31" t="str">
        <f>CONCATENATE(LOWER(AD123)," ",'meta tag'!$A$2)</f>
        <v xml:space="preserve"> Moda Joven Y Rebelde Con Diseño Y Variedad. Compra Online La Ropa Para Definir Tu Estilo. Envíos Gratis Por +$699.</v>
      </c>
      <c r="AG123" s="31" t="str">
        <f t="shared" si="6"/>
        <v>NO</v>
      </c>
      <c r="AH123" s="31" t="str">
        <f t="shared" si="6"/>
        <v>NO</v>
      </c>
      <c r="AI123" s="31" t="str">
        <f>IF(AW123="Hombre",departamentos!$A$2,IF(AW123="Mujer",departamentos!$A$3,IF(AW123="Cubrebocas",departamentos!$A$5,IF(AW123="Outlet",departamentos!$A$4,IF(AW123="Ugly Sweaters",departamentos!$A$6,"")))))</f>
        <v/>
      </c>
      <c r="AK123" s="31" t="str">
        <f>IF(AW123="Hombre",VLOOKUP(AL123,categorías!$G$47:$I$60,3,0),IF(AW123="Mujer",VLOOKUP(AL123,categorías!$O$47:$Q$59,3,0),IF(AW123="Outlet",VLOOKUP(AL123,categorías!$S$47:$U$62,3,0),IF(AW123="Cubrebocas",64,IF(AW123="Ugly Sweaters",65,"")))))</f>
        <v/>
      </c>
      <c r="AL123" s="20"/>
      <c r="AM123" s="32">
        <v>2000000</v>
      </c>
      <c r="AO123" s="33">
        <v>2.0000000000000001E-4</v>
      </c>
      <c r="AP123" s="34" t="s">
        <v>98</v>
      </c>
      <c r="AQ123" s="34" t="s">
        <v>99</v>
      </c>
      <c r="AW123" s="20"/>
    </row>
    <row r="124" spans="2:49" x14ac:dyDescent="0.3">
      <c r="B124" s="20"/>
      <c r="C124" s="2" t="s">
        <v>51</v>
      </c>
      <c r="D124" s="2" t="s">
        <v>48</v>
      </c>
      <c r="F124" s="3">
        <v>1</v>
      </c>
      <c r="H124" s="3">
        <v>1</v>
      </c>
      <c r="J124" s="3">
        <v>1</v>
      </c>
      <c r="L124" s="3">
        <v>250</v>
      </c>
      <c r="N124" s="2" t="s">
        <v>49</v>
      </c>
      <c r="O124" s="3">
        <v>1</v>
      </c>
      <c r="P124" s="20"/>
      <c r="R124" s="4"/>
      <c r="U124" s="20"/>
      <c r="W124" s="30" t="s">
        <v>48</v>
      </c>
      <c r="X124" s="20"/>
      <c r="Y124" s="30" t="s">
        <v>51</v>
      </c>
      <c r="Z124" s="31" t="str">
        <f t="shared" si="4"/>
        <v>-</v>
      </c>
      <c r="AA124" s="20"/>
      <c r="AB124" s="4"/>
      <c r="AC124" s="20"/>
      <c r="AD124" s="31" t="str">
        <f t="shared" si="5"/>
        <v/>
      </c>
      <c r="AE124" s="31" t="str">
        <f>CONCATENATE(LOWER(AD124)," ",'meta tag'!$A$2)</f>
        <v xml:space="preserve"> Moda Joven Y Rebelde Con Diseño Y Variedad. Compra Online La Ropa Para Definir Tu Estilo. Envíos Gratis Por +$699.</v>
      </c>
      <c r="AG124" s="31" t="str">
        <f t="shared" si="6"/>
        <v>NO</v>
      </c>
      <c r="AH124" s="31" t="str">
        <f t="shared" si="6"/>
        <v>NO</v>
      </c>
      <c r="AI124" s="31" t="str">
        <f>IF(AW124="Hombre",departamentos!$A$2,IF(AW124="Mujer",departamentos!$A$3,IF(AW124="Cubrebocas",departamentos!$A$5,IF(AW124="Outlet",departamentos!$A$4,IF(AW124="Ugly Sweaters",departamentos!$A$6,"")))))</f>
        <v/>
      </c>
      <c r="AK124" s="31" t="str">
        <f>IF(AW124="Hombre",VLOOKUP(AL124,categorías!$G$47:$I$60,3,0),IF(AW124="Mujer",VLOOKUP(AL124,categorías!$O$47:$Q$59,3,0),IF(AW124="Outlet",VLOOKUP(AL124,categorías!$S$47:$U$62,3,0),IF(AW124="Cubrebocas",64,IF(AW124="Ugly Sweaters",65,"")))))</f>
        <v/>
      </c>
      <c r="AL124" s="20"/>
      <c r="AM124" s="32">
        <v>2000000</v>
      </c>
      <c r="AO124" s="33">
        <v>2.0000000000000001E-4</v>
      </c>
      <c r="AP124" s="34" t="s">
        <v>98</v>
      </c>
      <c r="AQ124" s="34" t="s">
        <v>99</v>
      </c>
      <c r="AW124" s="20"/>
    </row>
    <row r="125" spans="2:49" x14ac:dyDescent="0.3">
      <c r="B125" s="20"/>
      <c r="C125" s="2" t="s">
        <v>51</v>
      </c>
      <c r="D125" s="2" t="s">
        <v>48</v>
      </c>
      <c r="F125" s="3">
        <v>1</v>
      </c>
      <c r="H125" s="3">
        <v>1</v>
      </c>
      <c r="J125" s="3">
        <v>1</v>
      </c>
      <c r="L125" s="3">
        <v>250</v>
      </c>
      <c r="N125" s="2" t="s">
        <v>49</v>
      </c>
      <c r="O125" s="3">
        <v>1</v>
      </c>
      <c r="P125" s="20"/>
      <c r="R125" s="4"/>
      <c r="U125" s="20"/>
      <c r="W125" s="30" t="s">
        <v>48</v>
      </c>
      <c r="X125" s="20"/>
      <c r="Y125" s="30" t="s">
        <v>51</v>
      </c>
      <c r="Z125" s="31" t="str">
        <f t="shared" si="4"/>
        <v>-</v>
      </c>
      <c r="AA125" s="20"/>
      <c r="AB125" s="4"/>
      <c r="AC125" s="20"/>
      <c r="AD125" s="31" t="str">
        <f t="shared" si="5"/>
        <v/>
      </c>
      <c r="AE125" s="31" t="str">
        <f>CONCATENATE(LOWER(AD125)," ",'meta tag'!$A$2)</f>
        <v xml:space="preserve"> Moda Joven Y Rebelde Con Diseño Y Variedad. Compra Online La Ropa Para Definir Tu Estilo. Envíos Gratis Por +$699.</v>
      </c>
      <c r="AG125" s="31" t="str">
        <f t="shared" si="6"/>
        <v>NO</v>
      </c>
      <c r="AH125" s="31" t="str">
        <f t="shared" si="6"/>
        <v>NO</v>
      </c>
      <c r="AI125" s="31" t="str">
        <f>IF(AW125="Hombre",departamentos!$A$2,IF(AW125="Mujer",departamentos!$A$3,IF(AW125="Cubrebocas",departamentos!$A$5,IF(AW125="Outlet",departamentos!$A$4,IF(AW125="Ugly Sweaters",departamentos!$A$6,"")))))</f>
        <v/>
      </c>
      <c r="AK125" s="31" t="str">
        <f>IF(AW125="Hombre",VLOOKUP(AL125,categorías!$G$47:$I$60,3,0),IF(AW125="Mujer",VLOOKUP(AL125,categorías!$O$47:$Q$59,3,0),IF(AW125="Outlet",VLOOKUP(AL125,categorías!$S$47:$U$62,3,0),IF(AW125="Cubrebocas",64,IF(AW125="Ugly Sweaters",65,"")))))</f>
        <v/>
      </c>
      <c r="AL125" s="20"/>
      <c r="AM125" s="32">
        <v>2000000</v>
      </c>
      <c r="AO125" s="33">
        <v>2.0000000000000001E-4</v>
      </c>
      <c r="AP125" s="34" t="s">
        <v>98</v>
      </c>
      <c r="AQ125" s="34" t="s">
        <v>99</v>
      </c>
      <c r="AW125" s="20"/>
    </row>
    <row r="126" spans="2:49" x14ac:dyDescent="0.3">
      <c r="B126" s="20"/>
      <c r="C126" s="2" t="s">
        <v>51</v>
      </c>
      <c r="D126" s="2" t="s">
        <v>48</v>
      </c>
      <c r="F126" s="3">
        <v>1</v>
      </c>
      <c r="H126" s="3">
        <v>1</v>
      </c>
      <c r="J126" s="3">
        <v>1</v>
      </c>
      <c r="L126" s="3">
        <v>250</v>
      </c>
      <c r="N126" s="2" t="s">
        <v>49</v>
      </c>
      <c r="O126" s="3">
        <v>1</v>
      </c>
      <c r="P126" s="20"/>
      <c r="R126" s="4"/>
      <c r="U126" s="20"/>
      <c r="W126" s="30" t="s">
        <v>48</v>
      </c>
      <c r="X126" s="20"/>
      <c r="Y126" s="30" t="s">
        <v>51</v>
      </c>
      <c r="Z126" s="31" t="str">
        <f t="shared" si="4"/>
        <v>-</v>
      </c>
      <c r="AA126" s="20"/>
      <c r="AB126" s="4"/>
      <c r="AC126" s="20"/>
      <c r="AD126" s="31" t="str">
        <f t="shared" si="5"/>
        <v/>
      </c>
      <c r="AE126" s="31" t="str">
        <f>CONCATENATE(LOWER(AD126)," ",'meta tag'!$A$2)</f>
        <v xml:space="preserve"> Moda Joven Y Rebelde Con Diseño Y Variedad. Compra Online La Ropa Para Definir Tu Estilo. Envíos Gratis Por +$699.</v>
      </c>
      <c r="AG126" s="31" t="str">
        <f t="shared" si="6"/>
        <v>NO</v>
      </c>
      <c r="AH126" s="31" t="str">
        <f t="shared" si="6"/>
        <v>NO</v>
      </c>
      <c r="AI126" s="31" t="str">
        <f>IF(AW126="Hombre",departamentos!$A$2,IF(AW126="Mujer",departamentos!$A$3,IF(AW126="Cubrebocas",departamentos!$A$5,IF(AW126="Outlet",departamentos!$A$4,IF(AW126="Ugly Sweaters",departamentos!$A$6,"")))))</f>
        <v/>
      </c>
      <c r="AK126" s="31" t="str">
        <f>IF(AW126="Hombre",VLOOKUP(AL126,categorías!$G$47:$I$60,3,0),IF(AW126="Mujer",VLOOKUP(AL126,categorías!$O$47:$Q$59,3,0),IF(AW126="Outlet",VLOOKUP(AL126,categorías!$S$47:$U$62,3,0),IF(AW126="Cubrebocas",64,IF(AW126="Ugly Sweaters",65,"")))))</f>
        <v/>
      </c>
      <c r="AL126" s="20"/>
      <c r="AM126" s="32">
        <v>2000000</v>
      </c>
      <c r="AO126" s="33">
        <v>2.0000000000000001E-4</v>
      </c>
      <c r="AP126" s="34" t="s">
        <v>98</v>
      </c>
      <c r="AQ126" s="34" t="s">
        <v>99</v>
      </c>
      <c r="AW126" s="20"/>
    </row>
    <row r="127" spans="2:49" x14ac:dyDescent="0.3">
      <c r="B127" s="20"/>
      <c r="C127" s="2" t="s">
        <v>51</v>
      </c>
      <c r="D127" s="2" t="s">
        <v>48</v>
      </c>
      <c r="F127" s="3">
        <v>1</v>
      </c>
      <c r="H127" s="3">
        <v>1</v>
      </c>
      <c r="J127" s="3">
        <v>1</v>
      </c>
      <c r="L127" s="3">
        <v>250</v>
      </c>
      <c r="N127" s="2" t="s">
        <v>49</v>
      </c>
      <c r="O127" s="3">
        <v>1</v>
      </c>
      <c r="P127" s="20"/>
      <c r="R127" s="4"/>
      <c r="U127" s="20"/>
      <c r="W127" s="30" t="s">
        <v>48</v>
      </c>
      <c r="X127" s="20"/>
      <c r="Y127" s="30" t="s">
        <v>51</v>
      </c>
      <c r="Z127" s="31" t="str">
        <f t="shared" si="4"/>
        <v>-</v>
      </c>
      <c r="AA127" s="20"/>
      <c r="AB127" s="4"/>
      <c r="AC127" s="20"/>
      <c r="AD127" s="31" t="str">
        <f t="shared" si="5"/>
        <v/>
      </c>
      <c r="AE127" s="31" t="str">
        <f>CONCATENATE(LOWER(AD127)," ",'meta tag'!$A$2)</f>
        <v xml:space="preserve"> Moda Joven Y Rebelde Con Diseño Y Variedad. Compra Online La Ropa Para Definir Tu Estilo. Envíos Gratis Por +$699.</v>
      </c>
      <c r="AG127" s="31" t="str">
        <f t="shared" si="6"/>
        <v>NO</v>
      </c>
      <c r="AH127" s="31" t="str">
        <f t="shared" si="6"/>
        <v>NO</v>
      </c>
      <c r="AI127" s="31" t="str">
        <f>IF(AW127="Hombre",departamentos!$A$2,IF(AW127="Mujer",departamentos!$A$3,IF(AW127="Cubrebocas",departamentos!$A$5,IF(AW127="Outlet",departamentos!$A$4,IF(AW127="Ugly Sweaters",departamentos!$A$6,"")))))</f>
        <v/>
      </c>
      <c r="AK127" s="31" t="str">
        <f>IF(AW127="Hombre",VLOOKUP(AL127,categorías!$G$47:$I$60,3,0),IF(AW127="Mujer",VLOOKUP(AL127,categorías!$O$47:$Q$59,3,0),IF(AW127="Outlet",VLOOKUP(AL127,categorías!$S$47:$U$62,3,0),IF(AW127="Cubrebocas",64,IF(AW127="Ugly Sweaters",65,"")))))</f>
        <v/>
      </c>
      <c r="AL127" s="20"/>
      <c r="AM127" s="32">
        <v>2000000</v>
      </c>
      <c r="AO127" s="33">
        <v>2.0000000000000001E-4</v>
      </c>
      <c r="AP127" s="34" t="s">
        <v>98</v>
      </c>
      <c r="AQ127" s="34" t="s">
        <v>99</v>
      </c>
      <c r="AW127" s="20"/>
    </row>
    <row r="128" spans="2:49" x14ac:dyDescent="0.3">
      <c r="B128" s="20"/>
      <c r="C128" s="2" t="s">
        <v>51</v>
      </c>
      <c r="D128" s="2" t="s">
        <v>48</v>
      </c>
      <c r="F128" s="3">
        <v>1</v>
      </c>
      <c r="H128" s="3">
        <v>1</v>
      </c>
      <c r="J128" s="3">
        <v>1</v>
      </c>
      <c r="L128" s="3">
        <v>250</v>
      </c>
      <c r="N128" s="2" t="s">
        <v>49</v>
      </c>
      <c r="O128" s="3">
        <v>1</v>
      </c>
      <c r="P128" s="20"/>
      <c r="R128" s="4"/>
      <c r="U128" s="20"/>
      <c r="W128" s="30" t="s">
        <v>48</v>
      </c>
      <c r="X128" s="20"/>
      <c r="Y128" s="30" t="s">
        <v>51</v>
      </c>
      <c r="Z128" s="31" t="str">
        <f t="shared" si="4"/>
        <v>-</v>
      </c>
      <c r="AA128" s="20"/>
      <c r="AB128" s="4"/>
      <c r="AC128" s="20"/>
      <c r="AD128" s="31" t="str">
        <f t="shared" si="5"/>
        <v/>
      </c>
      <c r="AE128" s="31" t="str">
        <f>CONCATENATE(LOWER(AD128)," ",'meta tag'!$A$2)</f>
        <v xml:space="preserve"> Moda Joven Y Rebelde Con Diseño Y Variedad. Compra Online La Ropa Para Definir Tu Estilo. Envíos Gratis Por +$699.</v>
      </c>
      <c r="AG128" s="31" t="str">
        <f t="shared" si="6"/>
        <v>NO</v>
      </c>
      <c r="AH128" s="31" t="str">
        <f t="shared" si="6"/>
        <v>NO</v>
      </c>
      <c r="AI128" s="31" t="str">
        <f>IF(AW128="Hombre",departamentos!$A$2,IF(AW128="Mujer",departamentos!$A$3,IF(AW128="Cubrebocas",departamentos!$A$5,IF(AW128="Outlet",departamentos!$A$4,IF(AW128="Ugly Sweaters",departamentos!$A$6,"")))))</f>
        <v/>
      </c>
      <c r="AK128" s="31" t="str">
        <f>IF(AW128="Hombre",VLOOKUP(AL128,categorías!$G$47:$I$60,3,0),IF(AW128="Mujer",VLOOKUP(AL128,categorías!$O$47:$Q$59,3,0),IF(AW128="Outlet",VLOOKUP(AL128,categorías!$S$47:$U$62,3,0),IF(AW128="Cubrebocas",64,IF(AW128="Ugly Sweaters",65,"")))))</f>
        <v/>
      </c>
      <c r="AL128" s="20"/>
      <c r="AM128" s="32">
        <v>2000000</v>
      </c>
      <c r="AO128" s="33">
        <v>2.0000000000000001E-4</v>
      </c>
      <c r="AP128" s="34" t="s">
        <v>98</v>
      </c>
      <c r="AQ128" s="34" t="s">
        <v>99</v>
      </c>
      <c r="AW128" s="20"/>
    </row>
    <row r="129" spans="2:49" x14ac:dyDescent="0.3">
      <c r="B129" s="20"/>
      <c r="C129" s="2" t="s">
        <v>51</v>
      </c>
      <c r="D129" s="2" t="s">
        <v>48</v>
      </c>
      <c r="F129" s="3">
        <v>1</v>
      </c>
      <c r="H129" s="3">
        <v>1</v>
      </c>
      <c r="J129" s="3">
        <v>1</v>
      </c>
      <c r="L129" s="3">
        <v>250</v>
      </c>
      <c r="N129" s="2" t="s">
        <v>49</v>
      </c>
      <c r="O129" s="3">
        <v>1</v>
      </c>
      <c r="P129" s="20"/>
      <c r="R129" s="4"/>
      <c r="U129" s="20"/>
      <c r="W129" s="30" t="s">
        <v>48</v>
      </c>
      <c r="X129" s="20"/>
      <c r="Y129" s="30" t="s">
        <v>51</v>
      </c>
      <c r="Z129" s="31" t="str">
        <f t="shared" si="4"/>
        <v>-</v>
      </c>
      <c r="AA129" s="20"/>
      <c r="AB129" s="4"/>
      <c r="AC129" s="20"/>
      <c r="AD129" s="31" t="str">
        <f t="shared" si="5"/>
        <v/>
      </c>
      <c r="AE129" s="31" t="str">
        <f>CONCATENATE(LOWER(AD129)," ",'meta tag'!$A$2)</f>
        <v xml:space="preserve"> Moda Joven Y Rebelde Con Diseño Y Variedad. Compra Online La Ropa Para Definir Tu Estilo. Envíos Gratis Por +$699.</v>
      </c>
      <c r="AG129" s="31" t="str">
        <f t="shared" si="6"/>
        <v>NO</v>
      </c>
      <c r="AH129" s="31" t="str">
        <f t="shared" si="6"/>
        <v>NO</v>
      </c>
      <c r="AI129" s="31" t="str">
        <f>IF(AW129="Hombre",departamentos!$A$2,IF(AW129="Mujer",departamentos!$A$3,IF(AW129="Cubrebocas",departamentos!$A$5,IF(AW129="Outlet",departamentos!$A$4,IF(AW129="Ugly Sweaters",departamentos!$A$6,"")))))</f>
        <v/>
      </c>
      <c r="AK129" s="31" t="str">
        <f>IF(AW129="Hombre",VLOOKUP(AL129,categorías!$G$47:$I$60,3,0),IF(AW129="Mujer",VLOOKUP(AL129,categorías!$O$47:$Q$59,3,0),IF(AW129="Outlet",VLOOKUP(AL129,categorías!$S$47:$U$62,3,0),IF(AW129="Cubrebocas",64,IF(AW129="Ugly Sweaters",65,"")))))</f>
        <v/>
      </c>
      <c r="AL129" s="20"/>
      <c r="AM129" s="32">
        <v>2000000</v>
      </c>
      <c r="AO129" s="33">
        <v>2.0000000000000001E-4</v>
      </c>
      <c r="AP129" s="34" t="s">
        <v>98</v>
      </c>
      <c r="AQ129" s="34" t="s">
        <v>99</v>
      </c>
      <c r="AW129" s="20"/>
    </row>
    <row r="130" spans="2:49" x14ac:dyDescent="0.3">
      <c r="B130" s="20"/>
      <c r="C130" s="2" t="s">
        <v>51</v>
      </c>
      <c r="D130" s="2" t="s">
        <v>48</v>
      </c>
      <c r="F130" s="3">
        <v>1</v>
      </c>
      <c r="H130" s="3">
        <v>1</v>
      </c>
      <c r="J130" s="3">
        <v>1</v>
      </c>
      <c r="L130" s="3">
        <v>250</v>
      </c>
      <c r="N130" s="2" t="s">
        <v>49</v>
      </c>
      <c r="O130" s="3">
        <v>1</v>
      </c>
      <c r="P130" s="20"/>
      <c r="R130" s="4"/>
      <c r="U130" s="20"/>
      <c r="W130" s="30" t="s">
        <v>48</v>
      </c>
      <c r="X130" s="20"/>
      <c r="Y130" s="30" t="s">
        <v>51</v>
      </c>
      <c r="Z130" s="31" t="str">
        <f t="shared" ref="Z130:Z193" si="7">CONCATENATE(LOWER(SUBSTITUTE(B130," ","-")), LOWER(X130),"-",LOWER(AW130))</f>
        <v>-</v>
      </c>
      <c r="AA130" s="20"/>
      <c r="AB130" s="4"/>
      <c r="AC130" s="20"/>
      <c r="AD130" s="31" t="str">
        <f t="shared" si="5"/>
        <v/>
      </c>
      <c r="AE130" s="31" t="str">
        <f>CONCATENATE(LOWER(AD130)," ",'meta tag'!$A$2)</f>
        <v xml:space="preserve"> Moda Joven Y Rebelde Con Diseño Y Variedad. Compra Online La Ropa Para Definir Tu Estilo. Envíos Gratis Por +$699.</v>
      </c>
      <c r="AG130" s="31" t="str">
        <f t="shared" si="6"/>
        <v>NO</v>
      </c>
      <c r="AH130" s="31" t="str">
        <f t="shared" si="6"/>
        <v>NO</v>
      </c>
      <c r="AI130" s="31" t="str">
        <f>IF(AW130="Hombre",departamentos!$A$2,IF(AW130="Mujer",departamentos!$A$3,IF(AW130="Cubrebocas",departamentos!$A$5,IF(AW130="Outlet",departamentos!$A$4,IF(AW130="Ugly Sweaters",departamentos!$A$6,"")))))</f>
        <v/>
      </c>
      <c r="AK130" s="31" t="str">
        <f>IF(AW130="Hombre",VLOOKUP(AL130,categorías!$G$47:$I$60,3,0),IF(AW130="Mujer",VLOOKUP(AL130,categorías!$O$47:$Q$59,3,0),IF(AW130="Outlet",VLOOKUP(AL130,categorías!$S$47:$U$62,3,0),IF(AW130="Cubrebocas",64,IF(AW130="Ugly Sweaters",65,"")))))</f>
        <v/>
      </c>
      <c r="AL130" s="20"/>
      <c r="AM130" s="32">
        <v>2000000</v>
      </c>
      <c r="AO130" s="33">
        <v>2.0000000000000001E-4</v>
      </c>
      <c r="AP130" s="34" t="s">
        <v>98</v>
      </c>
      <c r="AQ130" s="34" t="s">
        <v>99</v>
      </c>
      <c r="AW130" s="20"/>
    </row>
    <row r="131" spans="2:49" x14ac:dyDescent="0.3">
      <c r="B131" s="20"/>
      <c r="C131" s="2" t="s">
        <v>51</v>
      </c>
      <c r="D131" s="2" t="s">
        <v>48</v>
      </c>
      <c r="F131" s="3">
        <v>1</v>
      </c>
      <c r="H131" s="3">
        <v>1</v>
      </c>
      <c r="J131" s="3">
        <v>1</v>
      </c>
      <c r="L131" s="3">
        <v>250</v>
      </c>
      <c r="N131" s="2" t="s">
        <v>49</v>
      </c>
      <c r="O131" s="3">
        <v>1</v>
      </c>
      <c r="P131" s="20"/>
      <c r="R131" s="4"/>
      <c r="U131" s="20"/>
      <c r="W131" s="30" t="s">
        <v>48</v>
      </c>
      <c r="X131" s="20"/>
      <c r="Y131" s="30" t="s">
        <v>51</v>
      </c>
      <c r="Z131" s="31" t="str">
        <f t="shared" si="7"/>
        <v>-</v>
      </c>
      <c r="AA131" s="20"/>
      <c r="AB131" s="4"/>
      <c r="AC131" s="20"/>
      <c r="AD131" s="31" t="str">
        <f t="shared" ref="AD131:AD194" si="8">CONCATENATE(B131,X131)</f>
        <v/>
      </c>
      <c r="AE131" s="31" t="str">
        <f>CONCATENATE(LOWER(AD131)," ",'meta tag'!$A$2)</f>
        <v xml:space="preserve"> Moda Joven Y Rebelde Con Diseño Y Variedad. Compra Online La Ropa Para Definir Tu Estilo. Envíos Gratis Por +$699.</v>
      </c>
      <c r="AG131" s="31" t="str">
        <f t="shared" si="6"/>
        <v>NO</v>
      </c>
      <c r="AH131" s="31" t="str">
        <f t="shared" si="6"/>
        <v>NO</v>
      </c>
      <c r="AI131" s="31" t="str">
        <f>IF(AW131="Hombre",departamentos!$A$2,IF(AW131="Mujer",departamentos!$A$3,IF(AW131="Cubrebocas",departamentos!$A$5,IF(AW131="Outlet",departamentos!$A$4,IF(AW131="Ugly Sweaters",departamentos!$A$6,"")))))</f>
        <v/>
      </c>
      <c r="AK131" s="31" t="str">
        <f>IF(AW131="Hombre",VLOOKUP(AL131,categorías!$G$47:$I$60,3,0),IF(AW131="Mujer",VLOOKUP(AL131,categorías!$O$47:$Q$59,3,0),IF(AW131="Outlet",VLOOKUP(AL131,categorías!$S$47:$U$62,3,0),IF(AW131="Cubrebocas",64,IF(AW131="Ugly Sweaters",65,"")))))</f>
        <v/>
      </c>
      <c r="AL131" s="20"/>
      <c r="AM131" s="32">
        <v>2000000</v>
      </c>
      <c r="AO131" s="33">
        <v>2.0000000000000001E-4</v>
      </c>
      <c r="AP131" s="34" t="s">
        <v>98</v>
      </c>
      <c r="AQ131" s="34" t="s">
        <v>99</v>
      </c>
      <c r="AW131" s="20"/>
    </row>
    <row r="132" spans="2:49" x14ac:dyDescent="0.3">
      <c r="B132" s="20"/>
      <c r="C132" s="2" t="s">
        <v>51</v>
      </c>
      <c r="D132" s="2" t="s">
        <v>48</v>
      </c>
      <c r="F132" s="3">
        <v>1</v>
      </c>
      <c r="H132" s="3">
        <v>1</v>
      </c>
      <c r="J132" s="3">
        <v>1</v>
      </c>
      <c r="L132" s="3">
        <v>250</v>
      </c>
      <c r="N132" s="2" t="s">
        <v>49</v>
      </c>
      <c r="O132" s="3">
        <v>1</v>
      </c>
      <c r="P132" s="20"/>
      <c r="R132" s="4"/>
      <c r="U132" s="20"/>
      <c r="W132" s="30" t="s">
        <v>48</v>
      </c>
      <c r="X132" s="20"/>
      <c r="Y132" s="30" t="s">
        <v>51</v>
      </c>
      <c r="Z132" s="31" t="str">
        <f t="shared" si="7"/>
        <v>-</v>
      </c>
      <c r="AA132" s="20"/>
      <c r="AB132" s="4"/>
      <c r="AC132" s="20"/>
      <c r="AD132" s="31" t="str">
        <f t="shared" si="8"/>
        <v/>
      </c>
      <c r="AE132" s="31" t="str">
        <f>CONCATENATE(LOWER(AD132)," ",'meta tag'!$A$2)</f>
        <v xml:space="preserve"> Moda Joven Y Rebelde Con Diseño Y Variedad. Compra Online La Ropa Para Definir Tu Estilo. Envíos Gratis Por +$699.</v>
      </c>
      <c r="AG132" s="31" t="str">
        <f t="shared" si="6"/>
        <v>NO</v>
      </c>
      <c r="AH132" s="31" t="str">
        <f t="shared" si="6"/>
        <v>NO</v>
      </c>
      <c r="AI132" s="31" t="str">
        <f>IF(AW132="Hombre",departamentos!$A$2,IF(AW132="Mujer",departamentos!$A$3,IF(AW132="Cubrebocas",departamentos!$A$5,IF(AW132="Outlet",departamentos!$A$4,IF(AW132="Ugly Sweaters",departamentos!$A$6,"")))))</f>
        <v/>
      </c>
      <c r="AK132" s="31" t="str">
        <f>IF(AW132="Hombre",VLOOKUP(AL132,categorías!$G$47:$I$60,3,0),IF(AW132="Mujer",VLOOKUP(AL132,categorías!$O$47:$Q$59,3,0),IF(AW132="Outlet",VLOOKUP(AL132,categorías!$S$47:$U$62,3,0),IF(AW132="Cubrebocas",64,IF(AW132="Ugly Sweaters",65,"")))))</f>
        <v/>
      </c>
      <c r="AL132" s="20"/>
      <c r="AM132" s="32">
        <v>2000000</v>
      </c>
      <c r="AO132" s="33">
        <v>2.0000000000000001E-4</v>
      </c>
      <c r="AP132" s="34" t="s">
        <v>98</v>
      </c>
      <c r="AQ132" s="34" t="s">
        <v>99</v>
      </c>
      <c r="AW132" s="20"/>
    </row>
    <row r="133" spans="2:49" x14ac:dyDescent="0.3">
      <c r="B133" s="20"/>
      <c r="C133" s="2" t="s">
        <v>51</v>
      </c>
      <c r="D133" s="2" t="s">
        <v>48</v>
      </c>
      <c r="F133" s="3">
        <v>1</v>
      </c>
      <c r="H133" s="3">
        <v>1</v>
      </c>
      <c r="J133" s="3">
        <v>1</v>
      </c>
      <c r="L133" s="3">
        <v>250</v>
      </c>
      <c r="N133" s="2" t="s">
        <v>49</v>
      </c>
      <c r="O133" s="3">
        <v>1</v>
      </c>
      <c r="P133" s="20"/>
      <c r="R133" s="4"/>
      <c r="U133" s="20"/>
      <c r="W133" s="30" t="s">
        <v>48</v>
      </c>
      <c r="X133" s="20"/>
      <c r="Y133" s="30" t="s">
        <v>51</v>
      </c>
      <c r="Z133" s="31" t="str">
        <f t="shared" si="7"/>
        <v>-</v>
      </c>
      <c r="AA133" s="20"/>
      <c r="AB133" s="4"/>
      <c r="AC133" s="20"/>
      <c r="AD133" s="31" t="str">
        <f t="shared" si="8"/>
        <v/>
      </c>
      <c r="AE133" s="31" t="str">
        <f>CONCATENATE(LOWER(AD133)," ",'meta tag'!$A$2)</f>
        <v xml:space="preserve"> Moda Joven Y Rebelde Con Diseño Y Variedad. Compra Online La Ropa Para Definir Tu Estilo. Envíos Gratis Por +$699.</v>
      </c>
      <c r="AG133" s="31" t="str">
        <f t="shared" si="6"/>
        <v>NO</v>
      </c>
      <c r="AH133" s="31" t="str">
        <f t="shared" si="6"/>
        <v>NO</v>
      </c>
      <c r="AI133" s="31" t="str">
        <f>IF(AW133="Hombre",departamentos!$A$2,IF(AW133="Mujer",departamentos!$A$3,IF(AW133="Cubrebocas",departamentos!$A$5,IF(AW133="Outlet",departamentos!$A$4,IF(AW133="Ugly Sweaters",departamentos!$A$6,"")))))</f>
        <v/>
      </c>
      <c r="AK133" s="31" t="str">
        <f>IF(AW133="Hombre",VLOOKUP(AL133,categorías!$G$47:$I$60,3,0),IF(AW133="Mujer",VLOOKUP(AL133,categorías!$O$47:$Q$59,3,0),IF(AW133="Outlet",VLOOKUP(AL133,categorías!$S$47:$U$62,3,0),IF(AW133="Cubrebocas",64,IF(AW133="Ugly Sweaters",65,"")))))</f>
        <v/>
      </c>
      <c r="AL133" s="20"/>
      <c r="AM133" s="32">
        <v>2000000</v>
      </c>
      <c r="AO133" s="33">
        <v>2.0000000000000001E-4</v>
      </c>
      <c r="AP133" s="34" t="s">
        <v>98</v>
      </c>
      <c r="AQ133" s="34" t="s">
        <v>99</v>
      </c>
      <c r="AW133" s="20"/>
    </row>
    <row r="134" spans="2:49" x14ac:dyDescent="0.3">
      <c r="B134" s="20"/>
      <c r="C134" s="2" t="s">
        <v>51</v>
      </c>
      <c r="D134" s="2" t="s">
        <v>48</v>
      </c>
      <c r="F134" s="3">
        <v>1</v>
      </c>
      <c r="H134" s="3">
        <v>1</v>
      </c>
      <c r="J134" s="3">
        <v>1</v>
      </c>
      <c r="L134" s="3">
        <v>250</v>
      </c>
      <c r="N134" s="2" t="s">
        <v>49</v>
      </c>
      <c r="O134" s="3">
        <v>1</v>
      </c>
      <c r="P134" s="20"/>
      <c r="R134" s="4"/>
      <c r="U134" s="20"/>
      <c r="W134" s="30" t="s">
        <v>48</v>
      </c>
      <c r="X134" s="20"/>
      <c r="Y134" s="30" t="s">
        <v>51</v>
      </c>
      <c r="Z134" s="31" t="str">
        <f t="shared" si="7"/>
        <v>-</v>
      </c>
      <c r="AA134" s="20"/>
      <c r="AB134" s="4"/>
      <c r="AC134" s="20"/>
      <c r="AD134" s="31" t="str">
        <f t="shared" si="8"/>
        <v/>
      </c>
      <c r="AE134" s="31" t="str">
        <f>CONCATENATE(LOWER(AD134)," ",'meta tag'!$A$2)</f>
        <v xml:space="preserve"> Moda Joven Y Rebelde Con Diseño Y Variedad. Compra Online La Ropa Para Definir Tu Estilo. Envíos Gratis Por +$699.</v>
      </c>
      <c r="AG134" s="31" t="str">
        <f t="shared" si="6"/>
        <v>NO</v>
      </c>
      <c r="AH134" s="31" t="str">
        <f t="shared" si="6"/>
        <v>NO</v>
      </c>
      <c r="AI134" s="31" t="str">
        <f>IF(AW134="Hombre",departamentos!$A$2,IF(AW134="Mujer",departamentos!$A$3,IF(AW134="Cubrebocas",departamentos!$A$5,IF(AW134="Outlet",departamentos!$A$4,IF(AW134="Ugly Sweaters",departamentos!$A$6,"")))))</f>
        <v/>
      </c>
      <c r="AK134" s="31" t="str">
        <f>IF(AW134="Hombre",VLOOKUP(AL134,categorías!$G$47:$I$60,3,0),IF(AW134="Mujer",VLOOKUP(AL134,categorías!$O$47:$Q$59,3,0),IF(AW134="Outlet",VLOOKUP(AL134,categorías!$S$47:$U$62,3,0),IF(AW134="Cubrebocas",64,IF(AW134="Ugly Sweaters",65,"")))))</f>
        <v/>
      </c>
      <c r="AL134" s="20"/>
      <c r="AM134" s="32">
        <v>2000000</v>
      </c>
      <c r="AO134" s="33">
        <v>2.0000000000000001E-4</v>
      </c>
      <c r="AP134" s="34" t="s">
        <v>98</v>
      </c>
      <c r="AQ134" s="34" t="s">
        <v>99</v>
      </c>
      <c r="AW134" s="20"/>
    </row>
    <row r="135" spans="2:49" x14ac:dyDescent="0.3">
      <c r="B135" s="20"/>
      <c r="C135" s="2" t="s">
        <v>51</v>
      </c>
      <c r="D135" s="2" t="s">
        <v>48</v>
      </c>
      <c r="F135" s="3">
        <v>1</v>
      </c>
      <c r="H135" s="3">
        <v>1</v>
      </c>
      <c r="J135" s="3">
        <v>1</v>
      </c>
      <c r="L135" s="3">
        <v>250</v>
      </c>
      <c r="N135" s="2" t="s">
        <v>49</v>
      </c>
      <c r="O135" s="3">
        <v>1</v>
      </c>
      <c r="P135" s="20"/>
      <c r="R135" s="4"/>
      <c r="U135" s="20"/>
      <c r="W135" s="30" t="s">
        <v>48</v>
      </c>
      <c r="X135" s="20"/>
      <c r="Y135" s="30" t="s">
        <v>51</v>
      </c>
      <c r="Z135" s="31" t="str">
        <f t="shared" si="7"/>
        <v>-</v>
      </c>
      <c r="AA135" s="20"/>
      <c r="AB135" s="4"/>
      <c r="AC135" s="20"/>
      <c r="AD135" s="31" t="str">
        <f t="shared" si="8"/>
        <v/>
      </c>
      <c r="AE135" s="31" t="str">
        <f>CONCATENATE(LOWER(AD135)," ",'meta tag'!$A$2)</f>
        <v xml:space="preserve"> Moda Joven Y Rebelde Con Diseño Y Variedad. Compra Online La Ropa Para Definir Tu Estilo. Envíos Gratis Por +$699.</v>
      </c>
      <c r="AG135" s="31" t="str">
        <f t="shared" si="6"/>
        <v>NO</v>
      </c>
      <c r="AH135" s="31" t="str">
        <f t="shared" si="6"/>
        <v>NO</v>
      </c>
      <c r="AI135" s="31" t="str">
        <f>IF(AW135="Hombre",departamentos!$A$2,IF(AW135="Mujer",departamentos!$A$3,IF(AW135="Cubrebocas",departamentos!$A$5,IF(AW135="Outlet",departamentos!$A$4,IF(AW135="Ugly Sweaters",departamentos!$A$6,"")))))</f>
        <v/>
      </c>
      <c r="AK135" s="31" t="str">
        <f>IF(AW135="Hombre",VLOOKUP(AL135,categorías!$G$47:$I$60,3,0),IF(AW135="Mujer",VLOOKUP(AL135,categorías!$O$47:$Q$59,3,0),IF(AW135="Outlet",VLOOKUP(AL135,categorías!$S$47:$U$62,3,0),IF(AW135="Cubrebocas",64,IF(AW135="Ugly Sweaters",65,"")))))</f>
        <v/>
      </c>
      <c r="AL135" s="20"/>
      <c r="AM135" s="32">
        <v>2000000</v>
      </c>
      <c r="AO135" s="33">
        <v>2.0000000000000001E-4</v>
      </c>
      <c r="AP135" s="34" t="s">
        <v>98</v>
      </c>
      <c r="AQ135" s="34" t="s">
        <v>99</v>
      </c>
      <c r="AW135" s="20"/>
    </row>
    <row r="136" spans="2:49" x14ac:dyDescent="0.3">
      <c r="B136" s="20"/>
      <c r="C136" s="2" t="s">
        <v>51</v>
      </c>
      <c r="D136" s="2" t="s">
        <v>48</v>
      </c>
      <c r="F136" s="3">
        <v>1</v>
      </c>
      <c r="H136" s="3">
        <v>1</v>
      </c>
      <c r="J136" s="3">
        <v>1</v>
      </c>
      <c r="L136" s="3">
        <v>250</v>
      </c>
      <c r="N136" s="2" t="s">
        <v>49</v>
      </c>
      <c r="O136" s="3">
        <v>1</v>
      </c>
      <c r="P136" s="20"/>
      <c r="R136" s="4"/>
      <c r="U136" s="20"/>
      <c r="W136" s="30" t="s">
        <v>48</v>
      </c>
      <c r="X136" s="20"/>
      <c r="Y136" s="30" t="s">
        <v>51</v>
      </c>
      <c r="Z136" s="31" t="str">
        <f t="shared" si="7"/>
        <v>-</v>
      </c>
      <c r="AA136" s="20"/>
      <c r="AB136" s="4"/>
      <c r="AC136" s="20"/>
      <c r="AD136" s="31" t="str">
        <f t="shared" si="8"/>
        <v/>
      </c>
      <c r="AE136" s="31" t="str">
        <f>CONCATENATE(LOWER(AD136)," ",'meta tag'!$A$2)</f>
        <v xml:space="preserve"> Moda Joven Y Rebelde Con Diseño Y Variedad. Compra Online La Ropa Para Definir Tu Estilo. Envíos Gratis Por +$699.</v>
      </c>
      <c r="AG136" s="31" t="str">
        <f t="shared" si="6"/>
        <v>NO</v>
      </c>
      <c r="AH136" s="31" t="str">
        <f t="shared" si="6"/>
        <v>NO</v>
      </c>
      <c r="AI136" s="31" t="str">
        <f>IF(AW136="Hombre",departamentos!$A$2,IF(AW136="Mujer",departamentos!$A$3,IF(AW136="Cubrebocas",departamentos!$A$5,IF(AW136="Outlet",departamentos!$A$4,IF(AW136="Ugly Sweaters",departamentos!$A$6,"")))))</f>
        <v/>
      </c>
      <c r="AK136" s="31" t="str">
        <f>IF(AW136="Hombre",VLOOKUP(AL136,categorías!$G$47:$I$60,3,0),IF(AW136="Mujer",VLOOKUP(AL136,categorías!$O$47:$Q$59,3,0),IF(AW136="Outlet",VLOOKUP(AL136,categorías!$S$47:$U$62,3,0),IF(AW136="Cubrebocas",64,IF(AW136="Ugly Sweaters",65,"")))))</f>
        <v/>
      </c>
      <c r="AL136" s="20"/>
      <c r="AM136" s="32">
        <v>2000000</v>
      </c>
      <c r="AO136" s="33">
        <v>2.0000000000000001E-4</v>
      </c>
      <c r="AP136" s="34" t="s">
        <v>98</v>
      </c>
      <c r="AQ136" s="34" t="s">
        <v>99</v>
      </c>
      <c r="AW136" s="20"/>
    </row>
    <row r="137" spans="2:49" x14ac:dyDescent="0.3">
      <c r="B137" s="20"/>
      <c r="C137" s="2" t="s">
        <v>51</v>
      </c>
      <c r="D137" s="2" t="s">
        <v>48</v>
      </c>
      <c r="F137" s="3">
        <v>1</v>
      </c>
      <c r="H137" s="3">
        <v>1</v>
      </c>
      <c r="J137" s="3">
        <v>1</v>
      </c>
      <c r="L137" s="3">
        <v>250</v>
      </c>
      <c r="N137" s="2" t="s">
        <v>49</v>
      </c>
      <c r="O137" s="3">
        <v>1</v>
      </c>
      <c r="P137" s="20"/>
      <c r="R137" s="4"/>
      <c r="U137" s="20"/>
      <c r="W137" s="30" t="s">
        <v>48</v>
      </c>
      <c r="X137" s="20"/>
      <c r="Y137" s="30" t="s">
        <v>51</v>
      </c>
      <c r="Z137" s="31" t="str">
        <f t="shared" si="7"/>
        <v>-</v>
      </c>
      <c r="AA137" s="20"/>
      <c r="AB137" s="4"/>
      <c r="AC137" s="20"/>
      <c r="AD137" s="31" t="str">
        <f t="shared" si="8"/>
        <v/>
      </c>
      <c r="AE137" s="31" t="str">
        <f>CONCATENATE(LOWER(AD137)," ",'meta tag'!$A$2)</f>
        <v xml:space="preserve"> Moda Joven Y Rebelde Con Diseño Y Variedad. Compra Online La Ropa Para Definir Tu Estilo. Envíos Gratis Por +$699.</v>
      </c>
      <c r="AG137" s="31" t="str">
        <f t="shared" si="6"/>
        <v>NO</v>
      </c>
      <c r="AH137" s="31" t="str">
        <f t="shared" si="6"/>
        <v>NO</v>
      </c>
      <c r="AI137" s="31" t="str">
        <f>IF(AW137="Hombre",departamentos!$A$2,IF(AW137="Mujer",departamentos!$A$3,IF(AW137="Cubrebocas",departamentos!$A$5,IF(AW137="Outlet",departamentos!$A$4,IF(AW137="Ugly Sweaters",departamentos!$A$6,"")))))</f>
        <v/>
      </c>
      <c r="AK137" s="31" t="str">
        <f>IF(AW137="Hombre",VLOOKUP(AL137,categorías!$G$47:$I$60,3,0),IF(AW137="Mujer",VLOOKUP(AL137,categorías!$O$47:$Q$59,3,0),IF(AW137="Outlet",VLOOKUP(AL137,categorías!$S$47:$U$62,3,0),IF(AW137="Cubrebocas",64,IF(AW137="Ugly Sweaters",65,"")))))</f>
        <v/>
      </c>
      <c r="AL137" s="20"/>
      <c r="AM137" s="32">
        <v>2000000</v>
      </c>
      <c r="AO137" s="33">
        <v>2.0000000000000001E-4</v>
      </c>
      <c r="AP137" s="34" t="s">
        <v>98</v>
      </c>
      <c r="AQ137" s="34" t="s">
        <v>99</v>
      </c>
      <c r="AW137" s="20"/>
    </row>
    <row r="138" spans="2:49" x14ac:dyDescent="0.3">
      <c r="B138" s="20"/>
      <c r="C138" s="2" t="s">
        <v>51</v>
      </c>
      <c r="D138" s="2" t="s">
        <v>48</v>
      </c>
      <c r="F138" s="3">
        <v>1</v>
      </c>
      <c r="H138" s="3">
        <v>1</v>
      </c>
      <c r="J138" s="3">
        <v>1</v>
      </c>
      <c r="L138" s="3">
        <v>250</v>
      </c>
      <c r="N138" s="2" t="s">
        <v>49</v>
      </c>
      <c r="O138" s="3">
        <v>1</v>
      </c>
      <c r="P138" s="20"/>
      <c r="R138" s="4"/>
      <c r="U138" s="20"/>
      <c r="W138" s="30" t="s">
        <v>48</v>
      </c>
      <c r="X138" s="20"/>
      <c r="Y138" s="30" t="s">
        <v>51</v>
      </c>
      <c r="Z138" s="31" t="str">
        <f t="shared" si="7"/>
        <v>-</v>
      </c>
      <c r="AA138" s="20"/>
      <c r="AB138" s="4"/>
      <c r="AC138" s="20"/>
      <c r="AD138" s="31" t="str">
        <f t="shared" si="8"/>
        <v/>
      </c>
      <c r="AE138" s="31" t="str">
        <f>CONCATENATE(LOWER(AD138)," ",'meta tag'!$A$2)</f>
        <v xml:space="preserve"> Moda Joven Y Rebelde Con Diseño Y Variedad. Compra Online La Ropa Para Definir Tu Estilo. Envíos Gratis Por +$699.</v>
      </c>
      <c r="AG138" s="31" t="str">
        <f t="shared" si="6"/>
        <v>NO</v>
      </c>
      <c r="AH138" s="31" t="str">
        <f t="shared" si="6"/>
        <v>NO</v>
      </c>
      <c r="AI138" s="31" t="str">
        <f>IF(AW138="Hombre",departamentos!$A$2,IF(AW138="Mujer",departamentos!$A$3,IF(AW138="Cubrebocas",departamentos!$A$5,IF(AW138="Outlet",departamentos!$A$4,IF(AW138="Ugly Sweaters",departamentos!$A$6,"")))))</f>
        <v/>
      </c>
      <c r="AK138" s="31" t="str">
        <f>IF(AW138="Hombre",VLOOKUP(AL138,categorías!$G$47:$I$60,3,0),IF(AW138="Mujer",VLOOKUP(AL138,categorías!$O$47:$Q$59,3,0),IF(AW138="Outlet",VLOOKUP(AL138,categorías!$S$47:$U$62,3,0),IF(AW138="Cubrebocas",64,IF(AW138="Ugly Sweaters",65,"")))))</f>
        <v/>
      </c>
      <c r="AL138" s="20"/>
      <c r="AM138" s="32">
        <v>2000000</v>
      </c>
      <c r="AO138" s="33">
        <v>2.0000000000000001E-4</v>
      </c>
      <c r="AP138" s="34" t="s">
        <v>98</v>
      </c>
      <c r="AQ138" s="34" t="s">
        <v>99</v>
      </c>
      <c r="AW138" s="20"/>
    </row>
    <row r="139" spans="2:49" x14ac:dyDescent="0.3">
      <c r="B139" s="20"/>
      <c r="C139" s="2" t="s">
        <v>51</v>
      </c>
      <c r="D139" s="2" t="s">
        <v>48</v>
      </c>
      <c r="F139" s="3">
        <v>1</v>
      </c>
      <c r="H139" s="3">
        <v>1</v>
      </c>
      <c r="J139" s="3">
        <v>1</v>
      </c>
      <c r="L139" s="3">
        <v>250</v>
      </c>
      <c r="N139" s="2" t="s">
        <v>49</v>
      </c>
      <c r="O139" s="3">
        <v>1</v>
      </c>
      <c r="P139" s="20"/>
      <c r="R139" s="4"/>
      <c r="U139" s="20"/>
      <c r="W139" s="30" t="s">
        <v>48</v>
      </c>
      <c r="X139" s="20"/>
      <c r="Y139" s="30" t="s">
        <v>51</v>
      </c>
      <c r="Z139" s="31" t="str">
        <f t="shared" si="7"/>
        <v>-</v>
      </c>
      <c r="AA139" s="20"/>
      <c r="AB139" s="4"/>
      <c r="AC139" s="20"/>
      <c r="AD139" s="31" t="str">
        <f t="shared" si="8"/>
        <v/>
      </c>
      <c r="AE139" s="31" t="str">
        <f>CONCATENATE(LOWER(AD139)," ",'meta tag'!$A$2)</f>
        <v xml:space="preserve"> Moda Joven Y Rebelde Con Diseño Y Variedad. Compra Online La Ropa Para Definir Tu Estilo. Envíos Gratis Por +$699.</v>
      </c>
      <c r="AG139" s="31" t="str">
        <f t="shared" si="6"/>
        <v>NO</v>
      </c>
      <c r="AH139" s="31" t="str">
        <f t="shared" si="6"/>
        <v>NO</v>
      </c>
      <c r="AI139" s="31" t="str">
        <f>IF(AW139="Hombre",departamentos!$A$2,IF(AW139="Mujer",departamentos!$A$3,IF(AW139="Cubrebocas",departamentos!$A$5,IF(AW139="Outlet",departamentos!$A$4,IF(AW139="Ugly Sweaters",departamentos!$A$6,"")))))</f>
        <v/>
      </c>
      <c r="AK139" s="31" t="str">
        <f>IF(AW139="Hombre",VLOOKUP(AL139,categorías!$G$47:$I$60,3,0),IF(AW139="Mujer",VLOOKUP(AL139,categorías!$O$47:$Q$59,3,0),IF(AW139="Outlet",VLOOKUP(AL139,categorías!$S$47:$U$62,3,0),IF(AW139="Cubrebocas",64,IF(AW139="Ugly Sweaters",65,"")))))</f>
        <v/>
      </c>
      <c r="AL139" s="20"/>
      <c r="AM139" s="32">
        <v>2000000</v>
      </c>
      <c r="AO139" s="33">
        <v>2.0000000000000001E-4</v>
      </c>
      <c r="AP139" s="34" t="s">
        <v>98</v>
      </c>
      <c r="AQ139" s="34" t="s">
        <v>99</v>
      </c>
      <c r="AW139" s="20"/>
    </row>
    <row r="140" spans="2:49" x14ac:dyDescent="0.3">
      <c r="B140" s="20"/>
      <c r="C140" s="2" t="s">
        <v>51</v>
      </c>
      <c r="D140" s="2" t="s">
        <v>48</v>
      </c>
      <c r="F140" s="3">
        <v>1</v>
      </c>
      <c r="H140" s="3">
        <v>1</v>
      </c>
      <c r="J140" s="3">
        <v>1</v>
      </c>
      <c r="L140" s="3">
        <v>250</v>
      </c>
      <c r="N140" s="2" t="s">
        <v>49</v>
      </c>
      <c r="O140" s="3">
        <v>1</v>
      </c>
      <c r="P140" s="20"/>
      <c r="R140" s="4"/>
      <c r="U140" s="20"/>
      <c r="W140" s="30" t="s">
        <v>48</v>
      </c>
      <c r="X140" s="20"/>
      <c r="Y140" s="30" t="s">
        <v>51</v>
      </c>
      <c r="Z140" s="31" t="str">
        <f t="shared" si="7"/>
        <v>-</v>
      </c>
      <c r="AA140" s="20"/>
      <c r="AB140" s="4"/>
      <c r="AC140" s="20"/>
      <c r="AD140" s="31" t="str">
        <f t="shared" si="8"/>
        <v/>
      </c>
      <c r="AE140" s="31" t="str">
        <f>CONCATENATE(LOWER(AD140)," ",'meta tag'!$A$2)</f>
        <v xml:space="preserve"> Moda Joven Y Rebelde Con Diseño Y Variedad. Compra Online La Ropa Para Definir Tu Estilo. Envíos Gratis Por +$699.</v>
      </c>
      <c r="AG140" s="31" t="str">
        <f t="shared" si="6"/>
        <v>NO</v>
      </c>
      <c r="AH140" s="31" t="str">
        <f t="shared" si="6"/>
        <v>NO</v>
      </c>
      <c r="AI140" s="31" t="str">
        <f>IF(AW140="Hombre",departamentos!$A$2,IF(AW140="Mujer",departamentos!$A$3,IF(AW140="Cubrebocas",departamentos!$A$5,IF(AW140="Outlet",departamentos!$A$4,IF(AW140="Ugly Sweaters",departamentos!$A$6,"")))))</f>
        <v/>
      </c>
      <c r="AK140" s="31" t="str">
        <f>IF(AW140="Hombre",VLOOKUP(AL140,categorías!$G$47:$I$60,3,0),IF(AW140="Mujer",VLOOKUP(AL140,categorías!$O$47:$Q$59,3,0),IF(AW140="Outlet",VLOOKUP(AL140,categorías!$S$47:$U$62,3,0),IF(AW140="Cubrebocas",64,IF(AW140="Ugly Sweaters",65,"")))))</f>
        <v/>
      </c>
      <c r="AL140" s="20"/>
      <c r="AM140" s="32">
        <v>2000000</v>
      </c>
      <c r="AO140" s="33">
        <v>2.0000000000000001E-4</v>
      </c>
      <c r="AP140" s="34" t="s">
        <v>98</v>
      </c>
      <c r="AQ140" s="34" t="s">
        <v>99</v>
      </c>
      <c r="AW140" s="20"/>
    </row>
    <row r="141" spans="2:49" x14ac:dyDescent="0.3">
      <c r="B141" s="20"/>
      <c r="C141" s="2" t="s">
        <v>51</v>
      </c>
      <c r="D141" s="2" t="s">
        <v>48</v>
      </c>
      <c r="F141" s="3">
        <v>1</v>
      </c>
      <c r="H141" s="3">
        <v>1</v>
      </c>
      <c r="J141" s="3">
        <v>1</v>
      </c>
      <c r="L141" s="3">
        <v>250</v>
      </c>
      <c r="N141" s="2" t="s">
        <v>49</v>
      </c>
      <c r="O141" s="3">
        <v>1</v>
      </c>
      <c r="P141" s="20"/>
      <c r="R141" s="4"/>
      <c r="U141" s="20"/>
      <c r="W141" s="30" t="s">
        <v>48</v>
      </c>
      <c r="X141" s="20"/>
      <c r="Y141" s="30" t="s">
        <v>51</v>
      </c>
      <c r="Z141" s="31" t="str">
        <f t="shared" si="7"/>
        <v>-</v>
      </c>
      <c r="AA141" s="20"/>
      <c r="AB141" s="4"/>
      <c r="AC141" s="20"/>
      <c r="AD141" s="31" t="str">
        <f t="shared" si="8"/>
        <v/>
      </c>
      <c r="AE141" s="31" t="str">
        <f>CONCATENATE(LOWER(AD141)," ",'meta tag'!$A$2)</f>
        <v xml:space="preserve"> Moda Joven Y Rebelde Con Diseño Y Variedad. Compra Online La Ropa Para Definir Tu Estilo. Envíos Gratis Por +$699.</v>
      </c>
      <c r="AG141" s="31" t="str">
        <f t="shared" si="6"/>
        <v>NO</v>
      </c>
      <c r="AH141" s="31" t="str">
        <f t="shared" si="6"/>
        <v>NO</v>
      </c>
      <c r="AI141" s="31" t="str">
        <f>IF(AW141="Hombre",departamentos!$A$2,IF(AW141="Mujer",departamentos!$A$3,IF(AW141="Cubrebocas",departamentos!$A$5,IF(AW141="Outlet",departamentos!$A$4,IF(AW141="Ugly Sweaters",departamentos!$A$6,"")))))</f>
        <v/>
      </c>
      <c r="AK141" s="31" t="str">
        <f>IF(AW141="Hombre",VLOOKUP(AL141,categorías!$G$47:$I$60,3,0),IF(AW141="Mujer",VLOOKUP(AL141,categorías!$O$47:$Q$59,3,0),IF(AW141="Outlet",VLOOKUP(AL141,categorías!$S$47:$U$62,3,0),IF(AW141="Cubrebocas",64,IF(AW141="Ugly Sweaters",65,"")))))</f>
        <v/>
      </c>
      <c r="AL141" s="20"/>
      <c r="AM141" s="32">
        <v>2000000</v>
      </c>
      <c r="AO141" s="33">
        <v>2.0000000000000001E-4</v>
      </c>
      <c r="AP141" s="34" t="s">
        <v>98</v>
      </c>
      <c r="AQ141" s="34" t="s">
        <v>99</v>
      </c>
      <c r="AW141" s="20"/>
    </row>
    <row r="142" spans="2:49" x14ac:dyDescent="0.3">
      <c r="B142" s="20"/>
      <c r="C142" s="2" t="s">
        <v>51</v>
      </c>
      <c r="D142" s="2" t="s">
        <v>48</v>
      </c>
      <c r="F142" s="3">
        <v>1</v>
      </c>
      <c r="H142" s="3">
        <v>1</v>
      </c>
      <c r="J142" s="3">
        <v>1</v>
      </c>
      <c r="L142" s="3">
        <v>250</v>
      </c>
      <c r="N142" s="2" t="s">
        <v>49</v>
      </c>
      <c r="O142" s="3">
        <v>1</v>
      </c>
      <c r="P142" s="20"/>
      <c r="R142" s="4"/>
      <c r="U142" s="20"/>
      <c r="W142" s="30" t="s">
        <v>48</v>
      </c>
      <c r="X142" s="20"/>
      <c r="Y142" s="30" t="s">
        <v>51</v>
      </c>
      <c r="Z142" s="31" t="str">
        <f t="shared" si="7"/>
        <v>-</v>
      </c>
      <c r="AA142" s="20"/>
      <c r="AB142" s="4"/>
      <c r="AC142" s="20"/>
      <c r="AD142" s="31" t="str">
        <f t="shared" si="8"/>
        <v/>
      </c>
      <c r="AE142" s="31" t="str">
        <f>CONCATENATE(LOWER(AD142)," ",'meta tag'!$A$2)</f>
        <v xml:space="preserve"> Moda Joven Y Rebelde Con Diseño Y Variedad. Compra Online La Ropa Para Definir Tu Estilo. Envíos Gratis Por +$699.</v>
      </c>
      <c r="AG142" s="31" t="str">
        <f t="shared" si="6"/>
        <v>NO</v>
      </c>
      <c r="AH142" s="31" t="str">
        <f t="shared" si="6"/>
        <v>NO</v>
      </c>
      <c r="AI142" s="31" t="str">
        <f>IF(AW142="Hombre",departamentos!$A$2,IF(AW142="Mujer",departamentos!$A$3,IF(AW142="Cubrebocas",departamentos!$A$5,IF(AW142="Outlet",departamentos!$A$4,IF(AW142="Ugly Sweaters",departamentos!$A$6,"")))))</f>
        <v/>
      </c>
      <c r="AK142" s="31" t="str">
        <f>IF(AW142="Hombre",VLOOKUP(AL142,categorías!$G$47:$I$60,3,0),IF(AW142="Mujer",VLOOKUP(AL142,categorías!$O$47:$Q$59,3,0),IF(AW142="Outlet",VLOOKUP(AL142,categorías!$S$47:$U$62,3,0),IF(AW142="Cubrebocas",64,IF(AW142="Ugly Sweaters",65,"")))))</f>
        <v/>
      </c>
      <c r="AL142" s="20"/>
      <c r="AM142" s="32">
        <v>2000000</v>
      </c>
      <c r="AO142" s="33">
        <v>2.0000000000000001E-4</v>
      </c>
      <c r="AP142" s="34" t="s">
        <v>98</v>
      </c>
      <c r="AQ142" s="34" t="s">
        <v>99</v>
      </c>
      <c r="AW142" s="20"/>
    </row>
    <row r="143" spans="2:49" x14ac:dyDescent="0.3">
      <c r="B143" s="20"/>
      <c r="C143" s="2" t="s">
        <v>51</v>
      </c>
      <c r="D143" s="2" t="s">
        <v>48</v>
      </c>
      <c r="F143" s="3">
        <v>1</v>
      </c>
      <c r="H143" s="3">
        <v>1</v>
      </c>
      <c r="J143" s="3">
        <v>1</v>
      </c>
      <c r="L143" s="3">
        <v>250</v>
      </c>
      <c r="N143" s="2" t="s">
        <v>49</v>
      </c>
      <c r="O143" s="3">
        <v>1</v>
      </c>
      <c r="P143" s="20"/>
      <c r="R143" s="4"/>
      <c r="U143" s="20"/>
      <c r="W143" s="30" t="s">
        <v>48</v>
      </c>
      <c r="X143" s="20"/>
      <c r="Y143" s="30" t="s">
        <v>51</v>
      </c>
      <c r="Z143" s="31" t="str">
        <f t="shared" si="7"/>
        <v>-</v>
      </c>
      <c r="AA143" s="20"/>
      <c r="AB143" s="4"/>
      <c r="AC143" s="20"/>
      <c r="AD143" s="31" t="str">
        <f t="shared" si="8"/>
        <v/>
      </c>
      <c r="AE143" s="31" t="str">
        <f>CONCATENATE(LOWER(AD143)," ",'meta tag'!$A$2)</f>
        <v xml:space="preserve"> Moda Joven Y Rebelde Con Diseño Y Variedad. Compra Online La Ropa Para Definir Tu Estilo. Envíos Gratis Por +$699.</v>
      </c>
      <c r="AG143" s="31" t="str">
        <f t="shared" si="6"/>
        <v>NO</v>
      </c>
      <c r="AH143" s="31" t="str">
        <f t="shared" si="6"/>
        <v>NO</v>
      </c>
      <c r="AI143" s="31" t="str">
        <f>IF(AW143="Hombre",departamentos!$A$2,IF(AW143="Mujer",departamentos!$A$3,IF(AW143="Cubrebocas",departamentos!$A$5,IF(AW143="Outlet",departamentos!$A$4,IF(AW143="Ugly Sweaters",departamentos!$A$6,"")))))</f>
        <v/>
      </c>
      <c r="AK143" s="31" t="str">
        <f>IF(AW143="Hombre",VLOOKUP(AL143,categorías!$G$47:$I$60,3,0),IF(AW143="Mujer",VLOOKUP(AL143,categorías!$O$47:$Q$59,3,0),IF(AW143="Outlet",VLOOKUP(AL143,categorías!$S$47:$U$62,3,0),IF(AW143="Cubrebocas",64,IF(AW143="Ugly Sweaters",65,"")))))</f>
        <v/>
      </c>
      <c r="AL143" s="20"/>
      <c r="AM143" s="32">
        <v>2000000</v>
      </c>
      <c r="AO143" s="33">
        <v>2.0000000000000001E-4</v>
      </c>
      <c r="AP143" s="34" t="s">
        <v>98</v>
      </c>
      <c r="AQ143" s="34" t="s">
        <v>99</v>
      </c>
      <c r="AW143" s="20"/>
    </row>
    <row r="144" spans="2:49" x14ac:dyDescent="0.3">
      <c r="B144" s="20"/>
      <c r="C144" s="2" t="s">
        <v>51</v>
      </c>
      <c r="D144" s="2" t="s">
        <v>48</v>
      </c>
      <c r="F144" s="3">
        <v>1</v>
      </c>
      <c r="H144" s="3">
        <v>1</v>
      </c>
      <c r="J144" s="3">
        <v>1</v>
      </c>
      <c r="L144" s="3">
        <v>250</v>
      </c>
      <c r="N144" s="2" t="s">
        <v>49</v>
      </c>
      <c r="O144" s="3">
        <v>1</v>
      </c>
      <c r="P144" s="20"/>
      <c r="R144" s="4"/>
      <c r="U144" s="20"/>
      <c r="W144" s="30" t="s">
        <v>48</v>
      </c>
      <c r="X144" s="20"/>
      <c r="Y144" s="30" t="s">
        <v>51</v>
      </c>
      <c r="Z144" s="31" t="str">
        <f t="shared" si="7"/>
        <v>-</v>
      </c>
      <c r="AA144" s="20"/>
      <c r="AB144" s="4"/>
      <c r="AC144" s="20"/>
      <c r="AD144" s="31" t="str">
        <f t="shared" si="8"/>
        <v/>
      </c>
      <c r="AE144" s="31" t="str">
        <f>CONCATENATE(LOWER(AD144)," ",'meta tag'!$A$2)</f>
        <v xml:space="preserve"> Moda Joven Y Rebelde Con Diseño Y Variedad. Compra Online La Ropa Para Definir Tu Estilo. Envíos Gratis Por +$699.</v>
      </c>
      <c r="AG144" s="31" t="str">
        <f t="shared" si="6"/>
        <v>NO</v>
      </c>
      <c r="AH144" s="31" t="str">
        <f t="shared" si="6"/>
        <v>NO</v>
      </c>
      <c r="AI144" s="31" t="str">
        <f>IF(AW144="Hombre",departamentos!$A$2,IF(AW144="Mujer",departamentos!$A$3,IF(AW144="Cubrebocas",departamentos!$A$5,IF(AW144="Outlet",departamentos!$A$4,IF(AW144="Ugly Sweaters",departamentos!$A$6,"")))))</f>
        <v/>
      </c>
      <c r="AK144" s="31" t="str">
        <f>IF(AW144="Hombre",VLOOKUP(AL144,categorías!$G$47:$I$60,3,0),IF(AW144="Mujer",VLOOKUP(AL144,categorías!$O$47:$Q$59,3,0),IF(AW144="Outlet",VLOOKUP(AL144,categorías!$S$47:$U$62,3,0),IF(AW144="Cubrebocas",64,IF(AW144="Ugly Sweaters",65,"")))))</f>
        <v/>
      </c>
      <c r="AL144" s="20"/>
      <c r="AM144" s="32">
        <v>2000000</v>
      </c>
      <c r="AO144" s="33">
        <v>2.0000000000000001E-4</v>
      </c>
      <c r="AP144" s="34" t="s">
        <v>98</v>
      </c>
      <c r="AQ144" s="34" t="s">
        <v>99</v>
      </c>
      <c r="AW144" s="20"/>
    </row>
    <row r="145" spans="2:49" x14ac:dyDescent="0.3">
      <c r="B145" s="20"/>
      <c r="C145" s="2" t="s">
        <v>51</v>
      </c>
      <c r="D145" s="2" t="s">
        <v>48</v>
      </c>
      <c r="F145" s="3">
        <v>1</v>
      </c>
      <c r="H145" s="3">
        <v>1</v>
      </c>
      <c r="J145" s="3">
        <v>1</v>
      </c>
      <c r="L145" s="3">
        <v>250</v>
      </c>
      <c r="N145" s="2" t="s">
        <v>49</v>
      </c>
      <c r="O145" s="3">
        <v>1</v>
      </c>
      <c r="P145" s="20"/>
      <c r="R145" s="4"/>
      <c r="U145" s="20"/>
      <c r="W145" s="30" t="s">
        <v>48</v>
      </c>
      <c r="X145" s="20"/>
      <c r="Y145" s="30" t="s">
        <v>51</v>
      </c>
      <c r="Z145" s="31" t="str">
        <f t="shared" si="7"/>
        <v>-</v>
      </c>
      <c r="AA145" s="20"/>
      <c r="AB145" s="4"/>
      <c r="AC145" s="20"/>
      <c r="AD145" s="31" t="str">
        <f t="shared" si="8"/>
        <v/>
      </c>
      <c r="AE145" s="31" t="str">
        <f>CONCATENATE(LOWER(AD145)," ",'meta tag'!$A$2)</f>
        <v xml:space="preserve"> Moda Joven Y Rebelde Con Diseño Y Variedad. Compra Online La Ropa Para Definir Tu Estilo. Envíos Gratis Por +$699.</v>
      </c>
      <c r="AG145" s="31" t="str">
        <f t="shared" si="6"/>
        <v>NO</v>
      </c>
      <c r="AH145" s="31" t="str">
        <f t="shared" si="6"/>
        <v>NO</v>
      </c>
      <c r="AI145" s="31" t="str">
        <f>IF(AW145="Hombre",departamentos!$A$2,IF(AW145="Mujer",departamentos!$A$3,IF(AW145="Cubrebocas",departamentos!$A$5,IF(AW145="Outlet",departamentos!$A$4,IF(AW145="Ugly Sweaters",departamentos!$A$6,"")))))</f>
        <v/>
      </c>
      <c r="AK145" s="31" t="str">
        <f>IF(AW145="Hombre",VLOOKUP(AL145,categorías!$G$47:$I$60,3,0),IF(AW145="Mujer",VLOOKUP(AL145,categorías!$O$47:$Q$59,3,0),IF(AW145="Outlet",VLOOKUP(AL145,categorías!$S$47:$U$62,3,0),IF(AW145="Cubrebocas",64,IF(AW145="Ugly Sweaters",65,"")))))</f>
        <v/>
      </c>
      <c r="AL145" s="20"/>
      <c r="AM145" s="32">
        <v>2000000</v>
      </c>
      <c r="AO145" s="33">
        <v>2.0000000000000001E-4</v>
      </c>
      <c r="AP145" s="34" t="s">
        <v>98</v>
      </c>
      <c r="AQ145" s="34" t="s">
        <v>99</v>
      </c>
      <c r="AW145" s="20"/>
    </row>
    <row r="146" spans="2:49" x14ac:dyDescent="0.3">
      <c r="B146" s="20"/>
      <c r="C146" s="2" t="s">
        <v>51</v>
      </c>
      <c r="D146" s="2" t="s">
        <v>48</v>
      </c>
      <c r="F146" s="3">
        <v>1</v>
      </c>
      <c r="H146" s="3">
        <v>1</v>
      </c>
      <c r="J146" s="3">
        <v>1</v>
      </c>
      <c r="L146" s="3">
        <v>250</v>
      </c>
      <c r="N146" s="2" t="s">
        <v>49</v>
      </c>
      <c r="O146" s="3">
        <v>1</v>
      </c>
      <c r="P146" s="20"/>
      <c r="R146" s="4"/>
      <c r="U146" s="20"/>
      <c r="W146" s="30" t="s">
        <v>48</v>
      </c>
      <c r="X146" s="20"/>
      <c r="Y146" s="30" t="s">
        <v>51</v>
      </c>
      <c r="Z146" s="31" t="str">
        <f t="shared" si="7"/>
        <v>-</v>
      </c>
      <c r="AA146" s="20"/>
      <c r="AB146" s="4"/>
      <c r="AC146" s="20"/>
      <c r="AD146" s="31" t="str">
        <f t="shared" si="8"/>
        <v/>
      </c>
      <c r="AE146" s="31" t="str">
        <f>CONCATENATE(LOWER(AD146)," ",'meta tag'!$A$2)</f>
        <v xml:space="preserve"> Moda Joven Y Rebelde Con Diseño Y Variedad. Compra Online La Ropa Para Definir Tu Estilo. Envíos Gratis Por +$699.</v>
      </c>
      <c r="AG146" s="31" t="str">
        <f t="shared" ref="AG146:AH209" si="9">UPPER("no")</f>
        <v>NO</v>
      </c>
      <c r="AH146" s="31" t="str">
        <f t="shared" si="9"/>
        <v>NO</v>
      </c>
      <c r="AI146" s="31" t="str">
        <f>IF(AW146="Hombre",departamentos!$A$2,IF(AW146="Mujer",departamentos!$A$3,IF(AW146="Cubrebocas",departamentos!$A$5,IF(AW146="Outlet",departamentos!$A$4,IF(AW146="Ugly Sweaters",departamentos!$A$6,"")))))</f>
        <v/>
      </c>
      <c r="AK146" s="31" t="str">
        <f>IF(AW146="Hombre",VLOOKUP(AL146,categorías!$G$47:$I$60,3,0),IF(AW146="Mujer",VLOOKUP(AL146,categorías!$O$47:$Q$59,3,0),IF(AW146="Outlet",VLOOKUP(AL146,categorías!$S$47:$U$62,3,0),IF(AW146="Cubrebocas",64,IF(AW146="Ugly Sweaters",65,"")))))</f>
        <v/>
      </c>
      <c r="AL146" s="20"/>
      <c r="AM146" s="32">
        <v>2000000</v>
      </c>
      <c r="AO146" s="33">
        <v>2.0000000000000001E-4</v>
      </c>
      <c r="AP146" s="34" t="s">
        <v>98</v>
      </c>
      <c r="AQ146" s="34" t="s">
        <v>99</v>
      </c>
      <c r="AW146" s="20"/>
    </row>
    <row r="147" spans="2:49" x14ac:dyDescent="0.3">
      <c r="B147" s="20"/>
      <c r="C147" s="2" t="s">
        <v>51</v>
      </c>
      <c r="D147" s="2" t="s">
        <v>48</v>
      </c>
      <c r="F147" s="3">
        <v>1</v>
      </c>
      <c r="H147" s="3">
        <v>1</v>
      </c>
      <c r="J147" s="3">
        <v>1</v>
      </c>
      <c r="L147" s="3">
        <v>250</v>
      </c>
      <c r="N147" s="2" t="s">
        <v>49</v>
      </c>
      <c r="O147" s="3">
        <v>1</v>
      </c>
      <c r="P147" s="20"/>
      <c r="R147" s="4"/>
      <c r="U147" s="20"/>
      <c r="W147" s="30" t="s">
        <v>48</v>
      </c>
      <c r="X147" s="20"/>
      <c r="Y147" s="30" t="s">
        <v>51</v>
      </c>
      <c r="Z147" s="31" t="str">
        <f t="shared" si="7"/>
        <v>-</v>
      </c>
      <c r="AA147" s="20"/>
      <c r="AB147" s="4"/>
      <c r="AC147" s="20"/>
      <c r="AD147" s="31" t="str">
        <f t="shared" si="8"/>
        <v/>
      </c>
      <c r="AE147" s="31" t="str">
        <f>CONCATENATE(LOWER(AD147)," ",'meta tag'!$A$2)</f>
        <v xml:space="preserve"> Moda Joven Y Rebelde Con Diseño Y Variedad. Compra Online La Ropa Para Definir Tu Estilo. Envíos Gratis Por +$699.</v>
      </c>
      <c r="AG147" s="31" t="str">
        <f t="shared" si="9"/>
        <v>NO</v>
      </c>
      <c r="AH147" s="31" t="str">
        <f t="shared" si="9"/>
        <v>NO</v>
      </c>
      <c r="AI147" s="31" t="str">
        <f>IF(AW147="Hombre",departamentos!$A$2,IF(AW147="Mujer",departamentos!$A$3,IF(AW147="Cubrebocas",departamentos!$A$5,IF(AW147="Outlet",departamentos!$A$4,IF(AW147="Ugly Sweaters",departamentos!$A$6,"")))))</f>
        <v/>
      </c>
      <c r="AK147" s="31" t="str">
        <f>IF(AW147="Hombre",VLOOKUP(AL147,categorías!$G$47:$I$60,3,0),IF(AW147="Mujer",VLOOKUP(AL147,categorías!$O$47:$Q$59,3,0),IF(AW147="Outlet",VLOOKUP(AL147,categorías!$S$47:$U$62,3,0),IF(AW147="Cubrebocas",64,IF(AW147="Ugly Sweaters",65,"")))))</f>
        <v/>
      </c>
      <c r="AL147" s="20"/>
      <c r="AM147" s="32">
        <v>2000000</v>
      </c>
      <c r="AO147" s="33">
        <v>2.0000000000000001E-4</v>
      </c>
      <c r="AP147" s="34" t="s">
        <v>98</v>
      </c>
      <c r="AQ147" s="34" t="s">
        <v>99</v>
      </c>
      <c r="AW147" s="20"/>
    </row>
    <row r="148" spans="2:49" x14ac:dyDescent="0.3">
      <c r="B148" s="20"/>
      <c r="C148" s="2" t="s">
        <v>51</v>
      </c>
      <c r="D148" s="2" t="s">
        <v>48</v>
      </c>
      <c r="F148" s="3">
        <v>1</v>
      </c>
      <c r="H148" s="3">
        <v>1</v>
      </c>
      <c r="J148" s="3">
        <v>1</v>
      </c>
      <c r="L148" s="3">
        <v>250</v>
      </c>
      <c r="N148" s="2" t="s">
        <v>49</v>
      </c>
      <c r="O148" s="3">
        <v>1</v>
      </c>
      <c r="P148" s="20"/>
      <c r="R148" s="4"/>
      <c r="U148" s="20"/>
      <c r="W148" s="30" t="s">
        <v>48</v>
      </c>
      <c r="X148" s="20"/>
      <c r="Y148" s="30" t="s">
        <v>51</v>
      </c>
      <c r="Z148" s="31" t="str">
        <f t="shared" si="7"/>
        <v>-</v>
      </c>
      <c r="AA148" s="20"/>
      <c r="AB148" s="4"/>
      <c r="AC148" s="20"/>
      <c r="AD148" s="31" t="str">
        <f t="shared" si="8"/>
        <v/>
      </c>
      <c r="AE148" s="31" t="str">
        <f>CONCATENATE(LOWER(AD148)," ",'meta tag'!$A$2)</f>
        <v xml:space="preserve"> Moda Joven Y Rebelde Con Diseño Y Variedad. Compra Online La Ropa Para Definir Tu Estilo. Envíos Gratis Por +$699.</v>
      </c>
      <c r="AG148" s="31" t="str">
        <f t="shared" si="9"/>
        <v>NO</v>
      </c>
      <c r="AH148" s="31" t="str">
        <f t="shared" si="9"/>
        <v>NO</v>
      </c>
      <c r="AI148" s="31" t="str">
        <f>IF(AW148="Hombre",departamentos!$A$2,IF(AW148="Mujer",departamentos!$A$3,IF(AW148="Cubrebocas",departamentos!$A$5,IF(AW148="Outlet",departamentos!$A$4,IF(AW148="Ugly Sweaters",departamentos!$A$6,"")))))</f>
        <v/>
      </c>
      <c r="AK148" s="31" t="str">
        <f>IF(AW148="Hombre",VLOOKUP(AL148,categorías!$G$47:$I$60,3,0),IF(AW148="Mujer",VLOOKUP(AL148,categorías!$O$47:$Q$59,3,0),IF(AW148="Outlet",VLOOKUP(AL148,categorías!$S$47:$U$62,3,0),IF(AW148="Cubrebocas",64,IF(AW148="Ugly Sweaters",65,"")))))</f>
        <v/>
      </c>
      <c r="AL148" s="20"/>
      <c r="AM148" s="32">
        <v>2000000</v>
      </c>
      <c r="AO148" s="33">
        <v>2.0000000000000001E-4</v>
      </c>
      <c r="AP148" s="34" t="s">
        <v>98</v>
      </c>
      <c r="AQ148" s="34" t="s">
        <v>99</v>
      </c>
      <c r="AW148" s="20"/>
    </row>
    <row r="149" spans="2:49" x14ac:dyDescent="0.3">
      <c r="B149" s="20"/>
      <c r="C149" s="2" t="s">
        <v>51</v>
      </c>
      <c r="D149" s="2" t="s">
        <v>48</v>
      </c>
      <c r="F149" s="3">
        <v>1</v>
      </c>
      <c r="H149" s="3">
        <v>1</v>
      </c>
      <c r="J149" s="3">
        <v>1</v>
      </c>
      <c r="L149" s="3">
        <v>250</v>
      </c>
      <c r="N149" s="2" t="s">
        <v>49</v>
      </c>
      <c r="O149" s="3">
        <v>1</v>
      </c>
      <c r="P149" s="20"/>
      <c r="R149" s="4"/>
      <c r="U149" s="20"/>
      <c r="W149" s="30" t="s">
        <v>48</v>
      </c>
      <c r="X149" s="20"/>
      <c r="Y149" s="30" t="s">
        <v>51</v>
      </c>
      <c r="Z149" s="31" t="str">
        <f t="shared" si="7"/>
        <v>-</v>
      </c>
      <c r="AA149" s="20"/>
      <c r="AB149" s="4"/>
      <c r="AC149" s="20"/>
      <c r="AD149" s="31" t="str">
        <f t="shared" si="8"/>
        <v/>
      </c>
      <c r="AE149" s="31" t="str">
        <f>CONCATENATE(LOWER(AD149)," ",'meta tag'!$A$2)</f>
        <v xml:space="preserve"> Moda Joven Y Rebelde Con Diseño Y Variedad. Compra Online La Ropa Para Definir Tu Estilo. Envíos Gratis Por +$699.</v>
      </c>
      <c r="AG149" s="31" t="str">
        <f t="shared" si="9"/>
        <v>NO</v>
      </c>
      <c r="AH149" s="31" t="str">
        <f t="shared" si="9"/>
        <v>NO</v>
      </c>
      <c r="AI149" s="31" t="str">
        <f>IF(AW149="Hombre",departamentos!$A$2,IF(AW149="Mujer",departamentos!$A$3,IF(AW149="Cubrebocas",departamentos!$A$5,IF(AW149="Outlet",departamentos!$A$4,IF(AW149="Ugly Sweaters",departamentos!$A$6,"")))))</f>
        <v/>
      </c>
      <c r="AK149" s="31" t="str">
        <f>IF(AW149="Hombre",VLOOKUP(AL149,categorías!$G$47:$I$60,3,0),IF(AW149="Mujer",VLOOKUP(AL149,categorías!$O$47:$Q$59,3,0),IF(AW149="Outlet",VLOOKUP(AL149,categorías!$S$47:$U$62,3,0),IF(AW149="Cubrebocas",64,IF(AW149="Ugly Sweaters",65,"")))))</f>
        <v/>
      </c>
      <c r="AL149" s="20"/>
      <c r="AM149" s="32">
        <v>2000000</v>
      </c>
      <c r="AO149" s="33">
        <v>2.0000000000000001E-4</v>
      </c>
      <c r="AP149" s="34" t="s">
        <v>98</v>
      </c>
      <c r="AQ149" s="34" t="s">
        <v>99</v>
      </c>
      <c r="AW149" s="20"/>
    </row>
    <row r="150" spans="2:49" x14ac:dyDescent="0.3">
      <c r="B150" s="20"/>
      <c r="C150" s="2" t="s">
        <v>51</v>
      </c>
      <c r="D150" s="2" t="s">
        <v>48</v>
      </c>
      <c r="F150" s="3">
        <v>1</v>
      </c>
      <c r="H150" s="3">
        <v>1</v>
      </c>
      <c r="J150" s="3">
        <v>1</v>
      </c>
      <c r="L150" s="3">
        <v>250</v>
      </c>
      <c r="N150" s="2" t="s">
        <v>49</v>
      </c>
      <c r="O150" s="3">
        <v>1</v>
      </c>
      <c r="P150" s="20"/>
      <c r="R150" s="4"/>
      <c r="U150" s="20"/>
      <c r="W150" s="30" t="s">
        <v>48</v>
      </c>
      <c r="X150" s="20"/>
      <c r="Y150" s="30" t="s">
        <v>51</v>
      </c>
      <c r="Z150" s="31" t="str">
        <f t="shared" si="7"/>
        <v>-</v>
      </c>
      <c r="AA150" s="20"/>
      <c r="AB150" s="4"/>
      <c r="AC150" s="20"/>
      <c r="AD150" s="31" t="str">
        <f t="shared" si="8"/>
        <v/>
      </c>
      <c r="AE150" s="31" t="str">
        <f>CONCATENATE(LOWER(AD150)," ",'meta tag'!$A$2)</f>
        <v xml:space="preserve"> Moda Joven Y Rebelde Con Diseño Y Variedad. Compra Online La Ropa Para Definir Tu Estilo. Envíos Gratis Por +$699.</v>
      </c>
      <c r="AG150" s="31" t="str">
        <f t="shared" si="9"/>
        <v>NO</v>
      </c>
      <c r="AH150" s="31" t="str">
        <f t="shared" si="9"/>
        <v>NO</v>
      </c>
      <c r="AI150" s="31" t="str">
        <f>IF(AW150="Hombre",departamentos!$A$2,IF(AW150="Mujer",departamentos!$A$3,IF(AW150="Cubrebocas",departamentos!$A$5,IF(AW150="Outlet",departamentos!$A$4,IF(AW150="Ugly Sweaters",departamentos!$A$6,"")))))</f>
        <v/>
      </c>
      <c r="AK150" s="31" t="str">
        <f>IF(AW150="Hombre",VLOOKUP(AL150,categorías!$G$47:$I$60,3,0),IF(AW150="Mujer",VLOOKUP(AL150,categorías!$O$47:$Q$59,3,0),IF(AW150="Outlet",VLOOKUP(AL150,categorías!$S$47:$U$62,3,0),IF(AW150="Cubrebocas",64,IF(AW150="Ugly Sweaters",65,"")))))</f>
        <v/>
      </c>
      <c r="AL150" s="20"/>
      <c r="AM150" s="32">
        <v>2000000</v>
      </c>
      <c r="AO150" s="33">
        <v>2.0000000000000001E-4</v>
      </c>
      <c r="AP150" s="34" t="s">
        <v>98</v>
      </c>
      <c r="AQ150" s="34" t="s">
        <v>99</v>
      </c>
      <c r="AW150" s="20"/>
    </row>
    <row r="151" spans="2:49" x14ac:dyDescent="0.3">
      <c r="B151" s="20"/>
      <c r="C151" s="2" t="s">
        <v>51</v>
      </c>
      <c r="D151" s="2" t="s">
        <v>48</v>
      </c>
      <c r="F151" s="3">
        <v>1</v>
      </c>
      <c r="H151" s="3">
        <v>1</v>
      </c>
      <c r="J151" s="3">
        <v>1</v>
      </c>
      <c r="L151" s="3">
        <v>250</v>
      </c>
      <c r="N151" s="2" t="s">
        <v>49</v>
      </c>
      <c r="O151" s="3">
        <v>1</v>
      </c>
      <c r="P151" s="20"/>
      <c r="R151" s="4"/>
      <c r="U151" s="20"/>
      <c r="W151" s="30" t="s">
        <v>48</v>
      </c>
      <c r="X151" s="20"/>
      <c r="Y151" s="30" t="s">
        <v>51</v>
      </c>
      <c r="Z151" s="31" t="str">
        <f t="shared" si="7"/>
        <v>-</v>
      </c>
      <c r="AA151" s="20"/>
      <c r="AB151" s="4"/>
      <c r="AC151" s="20"/>
      <c r="AD151" s="31" t="str">
        <f t="shared" si="8"/>
        <v/>
      </c>
      <c r="AE151" s="31" t="str">
        <f>CONCATENATE(LOWER(AD151)," ",'meta tag'!$A$2)</f>
        <v xml:space="preserve"> Moda Joven Y Rebelde Con Diseño Y Variedad. Compra Online La Ropa Para Definir Tu Estilo. Envíos Gratis Por +$699.</v>
      </c>
      <c r="AG151" s="31" t="str">
        <f t="shared" si="9"/>
        <v>NO</v>
      </c>
      <c r="AH151" s="31" t="str">
        <f t="shared" si="9"/>
        <v>NO</v>
      </c>
      <c r="AI151" s="31" t="str">
        <f>IF(AW151="Hombre",departamentos!$A$2,IF(AW151="Mujer",departamentos!$A$3,IF(AW151="Cubrebocas",departamentos!$A$5,IF(AW151="Outlet",departamentos!$A$4,IF(AW151="Ugly Sweaters",departamentos!$A$6,"")))))</f>
        <v/>
      </c>
      <c r="AK151" s="31" t="str">
        <f>IF(AW151="Hombre",VLOOKUP(AL151,categorías!$G$47:$I$60,3,0),IF(AW151="Mujer",VLOOKUP(AL151,categorías!$O$47:$Q$59,3,0),IF(AW151="Outlet",VLOOKUP(AL151,categorías!$S$47:$U$62,3,0),IF(AW151="Cubrebocas",64,IF(AW151="Ugly Sweaters",65,"")))))</f>
        <v/>
      </c>
      <c r="AL151" s="20"/>
      <c r="AM151" s="32">
        <v>2000000</v>
      </c>
      <c r="AO151" s="33">
        <v>2.0000000000000001E-4</v>
      </c>
      <c r="AP151" s="34" t="s">
        <v>98</v>
      </c>
      <c r="AQ151" s="34" t="s">
        <v>99</v>
      </c>
      <c r="AW151" s="20"/>
    </row>
    <row r="152" spans="2:49" x14ac:dyDescent="0.3">
      <c r="B152" s="20"/>
      <c r="C152" s="2" t="s">
        <v>51</v>
      </c>
      <c r="D152" s="2" t="s">
        <v>48</v>
      </c>
      <c r="F152" s="3">
        <v>1</v>
      </c>
      <c r="H152" s="3">
        <v>1</v>
      </c>
      <c r="J152" s="3">
        <v>1</v>
      </c>
      <c r="L152" s="3">
        <v>250</v>
      </c>
      <c r="N152" s="2" t="s">
        <v>49</v>
      </c>
      <c r="O152" s="3">
        <v>1</v>
      </c>
      <c r="P152" s="20"/>
      <c r="R152" s="4"/>
      <c r="U152" s="20"/>
      <c r="W152" s="30" t="s">
        <v>48</v>
      </c>
      <c r="X152" s="20"/>
      <c r="Y152" s="30" t="s">
        <v>51</v>
      </c>
      <c r="Z152" s="31" t="str">
        <f t="shared" si="7"/>
        <v>-</v>
      </c>
      <c r="AA152" s="20"/>
      <c r="AB152" s="4"/>
      <c r="AC152" s="20"/>
      <c r="AD152" s="31" t="str">
        <f t="shared" si="8"/>
        <v/>
      </c>
      <c r="AE152" s="31" t="str">
        <f>CONCATENATE(LOWER(AD152)," ",'meta tag'!$A$2)</f>
        <v xml:space="preserve"> Moda Joven Y Rebelde Con Diseño Y Variedad. Compra Online La Ropa Para Definir Tu Estilo. Envíos Gratis Por +$699.</v>
      </c>
      <c r="AG152" s="31" t="str">
        <f t="shared" si="9"/>
        <v>NO</v>
      </c>
      <c r="AH152" s="31" t="str">
        <f t="shared" si="9"/>
        <v>NO</v>
      </c>
      <c r="AI152" s="31" t="str">
        <f>IF(AW152="Hombre",departamentos!$A$2,IF(AW152="Mujer",departamentos!$A$3,IF(AW152="Cubrebocas",departamentos!$A$5,IF(AW152="Outlet",departamentos!$A$4,IF(AW152="Ugly Sweaters",departamentos!$A$6,"")))))</f>
        <v/>
      </c>
      <c r="AK152" s="31" t="str">
        <f>IF(AW152="Hombre",VLOOKUP(AL152,categorías!$G$47:$I$60,3,0),IF(AW152="Mujer",VLOOKUP(AL152,categorías!$O$47:$Q$59,3,0),IF(AW152="Outlet",VLOOKUP(AL152,categorías!$S$47:$U$62,3,0),IF(AW152="Cubrebocas",64,IF(AW152="Ugly Sweaters",65,"")))))</f>
        <v/>
      </c>
      <c r="AL152" s="20"/>
      <c r="AM152" s="32">
        <v>2000000</v>
      </c>
      <c r="AO152" s="33">
        <v>2.0000000000000001E-4</v>
      </c>
      <c r="AP152" s="34" t="s">
        <v>98</v>
      </c>
      <c r="AQ152" s="34" t="s">
        <v>99</v>
      </c>
      <c r="AW152" s="20"/>
    </row>
    <row r="153" spans="2:49" x14ac:dyDescent="0.3">
      <c r="B153" s="20"/>
      <c r="C153" s="2" t="s">
        <v>51</v>
      </c>
      <c r="D153" s="2" t="s">
        <v>48</v>
      </c>
      <c r="F153" s="3">
        <v>1</v>
      </c>
      <c r="H153" s="3">
        <v>1</v>
      </c>
      <c r="J153" s="3">
        <v>1</v>
      </c>
      <c r="L153" s="3">
        <v>250</v>
      </c>
      <c r="N153" s="2" t="s">
        <v>49</v>
      </c>
      <c r="O153" s="3">
        <v>1</v>
      </c>
      <c r="P153" s="20"/>
      <c r="R153" s="4"/>
      <c r="U153" s="20"/>
      <c r="W153" s="30" t="s">
        <v>48</v>
      </c>
      <c r="X153" s="20"/>
      <c r="Y153" s="30" t="s">
        <v>51</v>
      </c>
      <c r="Z153" s="31" t="str">
        <f t="shared" si="7"/>
        <v>-</v>
      </c>
      <c r="AA153" s="20"/>
      <c r="AB153" s="4"/>
      <c r="AC153" s="20"/>
      <c r="AD153" s="31" t="str">
        <f t="shared" si="8"/>
        <v/>
      </c>
      <c r="AE153" s="31" t="str">
        <f>CONCATENATE(LOWER(AD153)," ",'meta tag'!$A$2)</f>
        <v xml:space="preserve"> Moda Joven Y Rebelde Con Diseño Y Variedad. Compra Online La Ropa Para Definir Tu Estilo. Envíos Gratis Por +$699.</v>
      </c>
      <c r="AG153" s="31" t="str">
        <f t="shared" si="9"/>
        <v>NO</v>
      </c>
      <c r="AH153" s="31" t="str">
        <f t="shared" si="9"/>
        <v>NO</v>
      </c>
      <c r="AI153" s="31" t="str">
        <f>IF(AW153="Hombre",departamentos!$A$2,IF(AW153="Mujer",departamentos!$A$3,IF(AW153="Cubrebocas",departamentos!$A$5,IF(AW153="Outlet",departamentos!$A$4,IF(AW153="Ugly Sweaters",departamentos!$A$6,"")))))</f>
        <v/>
      </c>
      <c r="AK153" s="31" t="str">
        <f>IF(AW153="Hombre",VLOOKUP(AL153,categorías!$G$47:$I$60,3,0),IF(AW153="Mujer",VLOOKUP(AL153,categorías!$O$47:$Q$59,3,0),IF(AW153="Outlet",VLOOKUP(AL153,categorías!$S$47:$U$62,3,0),IF(AW153="Cubrebocas",64,IF(AW153="Ugly Sweaters",65,"")))))</f>
        <v/>
      </c>
      <c r="AL153" s="20"/>
      <c r="AM153" s="32">
        <v>2000000</v>
      </c>
      <c r="AO153" s="33">
        <v>2.0000000000000001E-4</v>
      </c>
      <c r="AP153" s="34" t="s">
        <v>98</v>
      </c>
      <c r="AQ153" s="34" t="s">
        <v>99</v>
      </c>
      <c r="AW153" s="20"/>
    </row>
    <row r="154" spans="2:49" x14ac:dyDescent="0.3">
      <c r="B154" s="20"/>
      <c r="C154" s="2" t="s">
        <v>51</v>
      </c>
      <c r="D154" s="2" t="s">
        <v>48</v>
      </c>
      <c r="F154" s="3">
        <v>1</v>
      </c>
      <c r="H154" s="3">
        <v>1</v>
      </c>
      <c r="J154" s="3">
        <v>1</v>
      </c>
      <c r="L154" s="3">
        <v>250</v>
      </c>
      <c r="N154" s="2" t="s">
        <v>49</v>
      </c>
      <c r="O154" s="3">
        <v>1</v>
      </c>
      <c r="P154" s="20"/>
      <c r="R154" s="4"/>
      <c r="U154" s="20"/>
      <c r="W154" s="30" t="s">
        <v>48</v>
      </c>
      <c r="X154" s="20"/>
      <c r="Y154" s="30" t="s">
        <v>51</v>
      </c>
      <c r="Z154" s="31" t="str">
        <f t="shared" si="7"/>
        <v>-</v>
      </c>
      <c r="AA154" s="20"/>
      <c r="AB154" s="4"/>
      <c r="AC154" s="20"/>
      <c r="AD154" s="31" t="str">
        <f t="shared" si="8"/>
        <v/>
      </c>
      <c r="AE154" s="31" t="str">
        <f>CONCATENATE(LOWER(AD154)," ",'meta tag'!$A$2)</f>
        <v xml:space="preserve"> Moda Joven Y Rebelde Con Diseño Y Variedad. Compra Online La Ropa Para Definir Tu Estilo. Envíos Gratis Por +$699.</v>
      </c>
      <c r="AG154" s="31" t="str">
        <f t="shared" si="9"/>
        <v>NO</v>
      </c>
      <c r="AH154" s="31" t="str">
        <f t="shared" si="9"/>
        <v>NO</v>
      </c>
      <c r="AI154" s="31" t="str">
        <f>IF(AW154="Hombre",departamentos!$A$2,IF(AW154="Mujer",departamentos!$A$3,IF(AW154="Cubrebocas",departamentos!$A$5,IF(AW154="Outlet",departamentos!$A$4,IF(AW154="Ugly Sweaters",departamentos!$A$6,"")))))</f>
        <v/>
      </c>
      <c r="AK154" s="31" t="str">
        <f>IF(AW154="Hombre",VLOOKUP(AL154,categorías!$G$47:$I$60,3,0),IF(AW154="Mujer",VLOOKUP(AL154,categorías!$O$47:$Q$59,3,0),IF(AW154="Outlet",VLOOKUP(AL154,categorías!$S$47:$U$62,3,0),IF(AW154="Cubrebocas",64,IF(AW154="Ugly Sweaters",65,"")))))</f>
        <v/>
      </c>
      <c r="AL154" s="20"/>
      <c r="AM154" s="32">
        <v>2000000</v>
      </c>
      <c r="AO154" s="33">
        <v>2.0000000000000001E-4</v>
      </c>
      <c r="AP154" s="34" t="s">
        <v>98</v>
      </c>
      <c r="AQ154" s="34" t="s">
        <v>99</v>
      </c>
      <c r="AW154" s="20"/>
    </row>
    <row r="155" spans="2:49" x14ac:dyDescent="0.3">
      <c r="B155" s="20"/>
      <c r="C155" s="2" t="s">
        <v>51</v>
      </c>
      <c r="D155" s="2" t="s">
        <v>48</v>
      </c>
      <c r="F155" s="3">
        <v>1</v>
      </c>
      <c r="H155" s="3">
        <v>1</v>
      </c>
      <c r="J155" s="3">
        <v>1</v>
      </c>
      <c r="L155" s="3">
        <v>250</v>
      </c>
      <c r="N155" s="2" t="s">
        <v>49</v>
      </c>
      <c r="O155" s="3">
        <v>1</v>
      </c>
      <c r="P155" s="20"/>
      <c r="R155" s="4"/>
      <c r="U155" s="20"/>
      <c r="W155" s="30" t="s">
        <v>48</v>
      </c>
      <c r="X155" s="20"/>
      <c r="Y155" s="30" t="s">
        <v>51</v>
      </c>
      <c r="Z155" s="31" t="str">
        <f t="shared" si="7"/>
        <v>-</v>
      </c>
      <c r="AA155" s="20"/>
      <c r="AB155" s="4"/>
      <c r="AC155" s="20"/>
      <c r="AD155" s="31" t="str">
        <f t="shared" si="8"/>
        <v/>
      </c>
      <c r="AE155" s="31" t="str">
        <f>CONCATENATE(LOWER(AD155)," ",'meta tag'!$A$2)</f>
        <v xml:space="preserve"> Moda Joven Y Rebelde Con Diseño Y Variedad. Compra Online La Ropa Para Definir Tu Estilo. Envíos Gratis Por +$699.</v>
      </c>
      <c r="AG155" s="31" t="str">
        <f t="shared" si="9"/>
        <v>NO</v>
      </c>
      <c r="AH155" s="31" t="str">
        <f t="shared" si="9"/>
        <v>NO</v>
      </c>
      <c r="AI155" s="31" t="str">
        <f>IF(AW155="Hombre",departamentos!$A$2,IF(AW155="Mujer",departamentos!$A$3,IF(AW155="Cubrebocas",departamentos!$A$5,IF(AW155="Outlet",departamentos!$A$4,IF(AW155="Ugly Sweaters",departamentos!$A$6,"")))))</f>
        <v/>
      </c>
      <c r="AK155" s="31" t="str">
        <f>IF(AW155="Hombre",VLOOKUP(AL155,categorías!$G$47:$I$60,3,0),IF(AW155="Mujer",VLOOKUP(AL155,categorías!$O$47:$Q$59,3,0),IF(AW155="Outlet",VLOOKUP(AL155,categorías!$S$47:$U$62,3,0),IF(AW155="Cubrebocas",64,IF(AW155="Ugly Sweaters",65,"")))))</f>
        <v/>
      </c>
      <c r="AL155" s="20"/>
      <c r="AM155" s="32">
        <v>2000000</v>
      </c>
      <c r="AO155" s="33">
        <v>2.0000000000000001E-4</v>
      </c>
      <c r="AP155" s="34" t="s">
        <v>98</v>
      </c>
      <c r="AQ155" s="34" t="s">
        <v>99</v>
      </c>
      <c r="AW155" s="20"/>
    </row>
    <row r="156" spans="2:49" x14ac:dyDescent="0.3">
      <c r="B156" s="20"/>
      <c r="C156" s="2" t="s">
        <v>51</v>
      </c>
      <c r="D156" s="2" t="s">
        <v>48</v>
      </c>
      <c r="F156" s="3">
        <v>1</v>
      </c>
      <c r="H156" s="3">
        <v>1</v>
      </c>
      <c r="J156" s="3">
        <v>1</v>
      </c>
      <c r="L156" s="3">
        <v>250</v>
      </c>
      <c r="N156" s="2" t="s">
        <v>49</v>
      </c>
      <c r="O156" s="3">
        <v>1</v>
      </c>
      <c r="P156" s="20"/>
      <c r="R156" s="4"/>
      <c r="U156" s="20"/>
      <c r="W156" s="30" t="s">
        <v>48</v>
      </c>
      <c r="X156" s="20"/>
      <c r="Y156" s="30" t="s">
        <v>51</v>
      </c>
      <c r="Z156" s="31" t="str">
        <f t="shared" si="7"/>
        <v>-</v>
      </c>
      <c r="AA156" s="20"/>
      <c r="AB156" s="4"/>
      <c r="AC156" s="20"/>
      <c r="AD156" s="31" t="str">
        <f t="shared" si="8"/>
        <v/>
      </c>
      <c r="AE156" s="31" t="str">
        <f>CONCATENATE(LOWER(AD156)," ",'meta tag'!$A$2)</f>
        <v xml:space="preserve"> Moda Joven Y Rebelde Con Diseño Y Variedad. Compra Online La Ropa Para Definir Tu Estilo. Envíos Gratis Por +$699.</v>
      </c>
      <c r="AG156" s="31" t="str">
        <f t="shared" si="9"/>
        <v>NO</v>
      </c>
      <c r="AH156" s="31" t="str">
        <f t="shared" si="9"/>
        <v>NO</v>
      </c>
      <c r="AI156" s="31" t="str">
        <f>IF(AW156="Hombre",departamentos!$A$2,IF(AW156="Mujer",departamentos!$A$3,IF(AW156="Cubrebocas",departamentos!$A$5,IF(AW156="Outlet",departamentos!$A$4,IF(AW156="Ugly Sweaters",departamentos!$A$6,"")))))</f>
        <v/>
      </c>
      <c r="AK156" s="31" t="str">
        <f>IF(AW156="Hombre",VLOOKUP(AL156,categorías!$G$47:$I$60,3,0),IF(AW156="Mujer",VLOOKUP(AL156,categorías!$O$47:$Q$59,3,0),IF(AW156="Outlet",VLOOKUP(AL156,categorías!$S$47:$U$62,3,0),IF(AW156="Cubrebocas",64,IF(AW156="Ugly Sweaters",65,"")))))</f>
        <v/>
      </c>
      <c r="AL156" s="20"/>
      <c r="AM156" s="32">
        <v>2000000</v>
      </c>
      <c r="AO156" s="33">
        <v>2.0000000000000001E-4</v>
      </c>
      <c r="AP156" s="34" t="s">
        <v>98</v>
      </c>
      <c r="AQ156" s="34" t="s">
        <v>99</v>
      </c>
      <c r="AW156" s="20"/>
    </row>
    <row r="157" spans="2:49" x14ac:dyDescent="0.3">
      <c r="B157" s="20"/>
      <c r="C157" s="2" t="s">
        <v>51</v>
      </c>
      <c r="D157" s="2" t="s">
        <v>48</v>
      </c>
      <c r="F157" s="3">
        <v>1</v>
      </c>
      <c r="H157" s="3">
        <v>1</v>
      </c>
      <c r="J157" s="3">
        <v>1</v>
      </c>
      <c r="L157" s="3">
        <v>250</v>
      </c>
      <c r="N157" s="2" t="s">
        <v>49</v>
      </c>
      <c r="O157" s="3">
        <v>1</v>
      </c>
      <c r="P157" s="20"/>
      <c r="R157" s="4"/>
      <c r="U157" s="20"/>
      <c r="W157" s="30" t="s">
        <v>48</v>
      </c>
      <c r="X157" s="20"/>
      <c r="Y157" s="30" t="s">
        <v>51</v>
      </c>
      <c r="Z157" s="31" t="str">
        <f t="shared" si="7"/>
        <v>-</v>
      </c>
      <c r="AA157" s="20"/>
      <c r="AB157" s="4"/>
      <c r="AC157" s="20"/>
      <c r="AD157" s="31" t="str">
        <f t="shared" si="8"/>
        <v/>
      </c>
      <c r="AE157" s="31" t="str">
        <f>CONCATENATE(LOWER(AD157)," ",'meta tag'!$A$2)</f>
        <v xml:space="preserve"> Moda Joven Y Rebelde Con Diseño Y Variedad. Compra Online La Ropa Para Definir Tu Estilo. Envíos Gratis Por +$699.</v>
      </c>
      <c r="AG157" s="31" t="str">
        <f t="shared" si="9"/>
        <v>NO</v>
      </c>
      <c r="AH157" s="31" t="str">
        <f t="shared" si="9"/>
        <v>NO</v>
      </c>
      <c r="AI157" s="31" t="str">
        <f>IF(AW157="Hombre",departamentos!$A$2,IF(AW157="Mujer",departamentos!$A$3,IF(AW157="Cubrebocas",departamentos!$A$5,IF(AW157="Outlet",departamentos!$A$4,IF(AW157="Ugly Sweaters",departamentos!$A$6,"")))))</f>
        <v/>
      </c>
      <c r="AK157" s="31" t="str">
        <f>IF(AW157="Hombre",VLOOKUP(AL157,categorías!$G$47:$I$60,3,0),IF(AW157="Mujer",VLOOKUP(AL157,categorías!$O$47:$Q$59,3,0),IF(AW157="Outlet",VLOOKUP(AL157,categorías!$S$47:$U$62,3,0),IF(AW157="Cubrebocas",64,IF(AW157="Ugly Sweaters",65,"")))))</f>
        <v/>
      </c>
      <c r="AL157" s="20"/>
      <c r="AM157" s="32">
        <v>2000000</v>
      </c>
      <c r="AO157" s="33">
        <v>2.0000000000000001E-4</v>
      </c>
      <c r="AP157" s="34" t="s">
        <v>98</v>
      </c>
      <c r="AQ157" s="34" t="s">
        <v>99</v>
      </c>
      <c r="AW157" s="20"/>
    </row>
    <row r="158" spans="2:49" x14ac:dyDescent="0.3">
      <c r="B158" s="20"/>
      <c r="C158" s="2" t="s">
        <v>51</v>
      </c>
      <c r="D158" s="2" t="s">
        <v>48</v>
      </c>
      <c r="F158" s="3">
        <v>1</v>
      </c>
      <c r="H158" s="3">
        <v>1</v>
      </c>
      <c r="J158" s="3">
        <v>1</v>
      </c>
      <c r="L158" s="3">
        <v>250</v>
      </c>
      <c r="N158" s="2" t="s">
        <v>49</v>
      </c>
      <c r="O158" s="3">
        <v>1</v>
      </c>
      <c r="P158" s="20"/>
      <c r="R158" s="4"/>
      <c r="U158" s="20"/>
      <c r="W158" s="30" t="s">
        <v>48</v>
      </c>
      <c r="X158" s="20"/>
      <c r="Y158" s="30" t="s">
        <v>51</v>
      </c>
      <c r="Z158" s="31" t="str">
        <f t="shared" si="7"/>
        <v>-</v>
      </c>
      <c r="AA158" s="20"/>
      <c r="AB158" s="4"/>
      <c r="AC158" s="20"/>
      <c r="AD158" s="31" t="str">
        <f t="shared" si="8"/>
        <v/>
      </c>
      <c r="AE158" s="31" t="str">
        <f>CONCATENATE(LOWER(AD158)," ",'meta tag'!$A$2)</f>
        <v xml:space="preserve"> Moda Joven Y Rebelde Con Diseño Y Variedad. Compra Online La Ropa Para Definir Tu Estilo. Envíos Gratis Por +$699.</v>
      </c>
      <c r="AG158" s="31" t="str">
        <f t="shared" si="9"/>
        <v>NO</v>
      </c>
      <c r="AH158" s="31" t="str">
        <f t="shared" si="9"/>
        <v>NO</v>
      </c>
      <c r="AI158" s="31" t="str">
        <f>IF(AW158="Hombre",departamentos!$A$2,IF(AW158="Mujer",departamentos!$A$3,IF(AW158="Cubrebocas",departamentos!$A$5,IF(AW158="Outlet",departamentos!$A$4,IF(AW158="Ugly Sweaters",departamentos!$A$6,"")))))</f>
        <v/>
      </c>
      <c r="AK158" s="31" t="str">
        <f>IF(AW158="Hombre",VLOOKUP(AL158,categorías!$G$47:$I$60,3,0),IF(AW158="Mujer",VLOOKUP(AL158,categorías!$O$47:$Q$59,3,0),IF(AW158="Outlet",VLOOKUP(AL158,categorías!$S$47:$U$62,3,0),IF(AW158="Cubrebocas",64,IF(AW158="Ugly Sweaters",65,"")))))</f>
        <v/>
      </c>
      <c r="AL158" s="20"/>
      <c r="AM158" s="32">
        <v>2000000</v>
      </c>
      <c r="AO158" s="33">
        <v>2.0000000000000001E-4</v>
      </c>
      <c r="AP158" s="34" t="s">
        <v>98</v>
      </c>
      <c r="AQ158" s="34" t="s">
        <v>99</v>
      </c>
      <c r="AW158" s="20"/>
    </row>
    <row r="159" spans="2:49" x14ac:dyDescent="0.3">
      <c r="B159" s="20"/>
      <c r="C159" s="2" t="s">
        <v>51</v>
      </c>
      <c r="D159" s="2" t="s">
        <v>48</v>
      </c>
      <c r="F159" s="3">
        <v>1</v>
      </c>
      <c r="H159" s="3">
        <v>1</v>
      </c>
      <c r="J159" s="3">
        <v>1</v>
      </c>
      <c r="L159" s="3">
        <v>250</v>
      </c>
      <c r="N159" s="2" t="s">
        <v>49</v>
      </c>
      <c r="O159" s="3">
        <v>1</v>
      </c>
      <c r="P159" s="20"/>
      <c r="R159" s="4"/>
      <c r="U159" s="20"/>
      <c r="W159" s="30" t="s">
        <v>48</v>
      </c>
      <c r="X159" s="20"/>
      <c r="Y159" s="30" t="s">
        <v>51</v>
      </c>
      <c r="Z159" s="31" t="str">
        <f t="shared" si="7"/>
        <v>-</v>
      </c>
      <c r="AA159" s="20"/>
      <c r="AB159" s="4"/>
      <c r="AC159" s="20"/>
      <c r="AD159" s="31" t="str">
        <f t="shared" si="8"/>
        <v/>
      </c>
      <c r="AE159" s="31" t="str">
        <f>CONCATENATE(LOWER(AD159)," ",'meta tag'!$A$2)</f>
        <v xml:space="preserve"> Moda Joven Y Rebelde Con Diseño Y Variedad. Compra Online La Ropa Para Definir Tu Estilo. Envíos Gratis Por +$699.</v>
      </c>
      <c r="AG159" s="31" t="str">
        <f t="shared" si="9"/>
        <v>NO</v>
      </c>
      <c r="AH159" s="31" t="str">
        <f t="shared" si="9"/>
        <v>NO</v>
      </c>
      <c r="AI159" s="31" t="str">
        <f>IF(AW159="Hombre",departamentos!$A$2,IF(AW159="Mujer",departamentos!$A$3,IF(AW159="Cubrebocas",departamentos!$A$5,IF(AW159="Outlet",departamentos!$A$4,IF(AW159="Ugly Sweaters",departamentos!$A$6,"")))))</f>
        <v/>
      </c>
      <c r="AK159" s="31" t="str">
        <f>IF(AW159="Hombre",VLOOKUP(AL159,categorías!$G$47:$I$60,3,0),IF(AW159="Mujer",VLOOKUP(AL159,categorías!$O$47:$Q$59,3,0),IF(AW159="Outlet",VLOOKUP(AL159,categorías!$S$47:$U$62,3,0),IF(AW159="Cubrebocas",64,IF(AW159="Ugly Sweaters",65,"")))))</f>
        <v/>
      </c>
      <c r="AL159" s="20"/>
      <c r="AM159" s="32">
        <v>2000000</v>
      </c>
      <c r="AO159" s="33">
        <v>2.0000000000000001E-4</v>
      </c>
      <c r="AP159" s="34" t="s">
        <v>98</v>
      </c>
      <c r="AQ159" s="34" t="s">
        <v>99</v>
      </c>
      <c r="AW159" s="20"/>
    </row>
    <row r="160" spans="2:49" x14ac:dyDescent="0.3">
      <c r="B160" s="20"/>
      <c r="C160" s="2" t="s">
        <v>51</v>
      </c>
      <c r="D160" s="2" t="s">
        <v>48</v>
      </c>
      <c r="F160" s="3">
        <v>1</v>
      </c>
      <c r="H160" s="3">
        <v>1</v>
      </c>
      <c r="J160" s="3">
        <v>1</v>
      </c>
      <c r="L160" s="3">
        <v>250</v>
      </c>
      <c r="N160" s="2" t="s">
        <v>49</v>
      </c>
      <c r="O160" s="3">
        <v>1</v>
      </c>
      <c r="P160" s="20"/>
      <c r="R160" s="4"/>
      <c r="U160" s="20"/>
      <c r="W160" s="30" t="s">
        <v>48</v>
      </c>
      <c r="X160" s="20"/>
      <c r="Y160" s="30" t="s">
        <v>51</v>
      </c>
      <c r="Z160" s="31" t="str">
        <f t="shared" si="7"/>
        <v>-</v>
      </c>
      <c r="AA160" s="20"/>
      <c r="AB160" s="4"/>
      <c r="AC160" s="20"/>
      <c r="AD160" s="31" t="str">
        <f t="shared" si="8"/>
        <v/>
      </c>
      <c r="AE160" s="31" t="str">
        <f>CONCATENATE(LOWER(AD160)," ",'meta tag'!$A$2)</f>
        <v xml:space="preserve"> Moda Joven Y Rebelde Con Diseño Y Variedad. Compra Online La Ropa Para Definir Tu Estilo. Envíos Gratis Por +$699.</v>
      </c>
      <c r="AG160" s="31" t="str">
        <f t="shared" si="9"/>
        <v>NO</v>
      </c>
      <c r="AH160" s="31" t="str">
        <f t="shared" si="9"/>
        <v>NO</v>
      </c>
      <c r="AI160" s="31" t="str">
        <f>IF(AW160="Hombre",departamentos!$A$2,IF(AW160="Mujer",departamentos!$A$3,IF(AW160="Cubrebocas",departamentos!$A$5,IF(AW160="Outlet",departamentos!$A$4,IF(AW160="Ugly Sweaters",departamentos!$A$6,"")))))</f>
        <v/>
      </c>
      <c r="AK160" s="31" t="str">
        <f>IF(AW160="Hombre",VLOOKUP(AL160,categorías!$G$47:$I$60,3,0),IF(AW160="Mujer",VLOOKUP(AL160,categorías!$O$47:$Q$59,3,0),IF(AW160="Outlet",VLOOKUP(AL160,categorías!$S$47:$U$62,3,0),IF(AW160="Cubrebocas",64,IF(AW160="Ugly Sweaters",65,"")))))</f>
        <v/>
      </c>
      <c r="AL160" s="20"/>
      <c r="AM160" s="32">
        <v>2000000</v>
      </c>
      <c r="AO160" s="33">
        <v>2.0000000000000001E-4</v>
      </c>
      <c r="AP160" s="34" t="s">
        <v>98</v>
      </c>
      <c r="AQ160" s="34" t="s">
        <v>99</v>
      </c>
      <c r="AW160" s="20"/>
    </row>
    <row r="161" spans="2:49" x14ac:dyDescent="0.3">
      <c r="B161" s="20"/>
      <c r="C161" s="2" t="s">
        <v>51</v>
      </c>
      <c r="D161" s="2" t="s">
        <v>48</v>
      </c>
      <c r="F161" s="3">
        <v>1</v>
      </c>
      <c r="H161" s="3">
        <v>1</v>
      </c>
      <c r="J161" s="3">
        <v>1</v>
      </c>
      <c r="L161" s="3">
        <v>250</v>
      </c>
      <c r="N161" s="2" t="s">
        <v>49</v>
      </c>
      <c r="O161" s="3">
        <v>1</v>
      </c>
      <c r="P161" s="20"/>
      <c r="R161" s="4"/>
      <c r="U161" s="20"/>
      <c r="W161" s="30" t="s">
        <v>48</v>
      </c>
      <c r="X161" s="20"/>
      <c r="Y161" s="30" t="s">
        <v>51</v>
      </c>
      <c r="Z161" s="31" t="str">
        <f t="shared" si="7"/>
        <v>-</v>
      </c>
      <c r="AA161" s="20"/>
      <c r="AB161" s="4"/>
      <c r="AC161" s="20"/>
      <c r="AD161" s="31" t="str">
        <f t="shared" si="8"/>
        <v/>
      </c>
      <c r="AE161" s="31" t="str">
        <f>CONCATENATE(LOWER(AD161)," ",'meta tag'!$A$2)</f>
        <v xml:space="preserve"> Moda Joven Y Rebelde Con Diseño Y Variedad. Compra Online La Ropa Para Definir Tu Estilo. Envíos Gratis Por +$699.</v>
      </c>
      <c r="AG161" s="31" t="str">
        <f t="shared" si="9"/>
        <v>NO</v>
      </c>
      <c r="AH161" s="31" t="str">
        <f t="shared" si="9"/>
        <v>NO</v>
      </c>
      <c r="AI161" s="31" t="str">
        <f>IF(AW161="Hombre",departamentos!$A$2,IF(AW161="Mujer",departamentos!$A$3,IF(AW161="Cubrebocas",departamentos!$A$5,IF(AW161="Outlet",departamentos!$A$4,IF(AW161="Ugly Sweaters",departamentos!$A$6,"")))))</f>
        <v/>
      </c>
      <c r="AK161" s="31" t="str">
        <f>IF(AW161="Hombre",VLOOKUP(AL161,categorías!$G$47:$I$60,3,0),IF(AW161="Mujer",VLOOKUP(AL161,categorías!$O$47:$Q$59,3,0),IF(AW161="Outlet",VLOOKUP(AL161,categorías!$S$47:$U$62,3,0),IF(AW161="Cubrebocas",64,IF(AW161="Ugly Sweaters",65,"")))))</f>
        <v/>
      </c>
      <c r="AL161" s="20"/>
      <c r="AM161" s="32">
        <v>2000000</v>
      </c>
      <c r="AO161" s="33">
        <v>2.0000000000000001E-4</v>
      </c>
      <c r="AP161" s="34" t="s">
        <v>98</v>
      </c>
      <c r="AQ161" s="34" t="s">
        <v>99</v>
      </c>
      <c r="AW161" s="20"/>
    </row>
    <row r="162" spans="2:49" x14ac:dyDescent="0.3">
      <c r="B162" s="20"/>
      <c r="C162" s="2" t="s">
        <v>51</v>
      </c>
      <c r="D162" s="2" t="s">
        <v>48</v>
      </c>
      <c r="F162" s="3">
        <v>1</v>
      </c>
      <c r="H162" s="3">
        <v>1</v>
      </c>
      <c r="J162" s="3">
        <v>1</v>
      </c>
      <c r="L162" s="3">
        <v>250</v>
      </c>
      <c r="N162" s="2" t="s">
        <v>49</v>
      </c>
      <c r="O162" s="3">
        <v>1</v>
      </c>
      <c r="P162" s="20"/>
      <c r="R162" s="4"/>
      <c r="U162" s="20"/>
      <c r="W162" s="30" t="s">
        <v>48</v>
      </c>
      <c r="X162" s="20"/>
      <c r="Y162" s="30" t="s">
        <v>51</v>
      </c>
      <c r="Z162" s="31" t="str">
        <f t="shared" si="7"/>
        <v>-</v>
      </c>
      <c r="AA162" s="20"/>
      <c r="AB162" s="4"/>
      <c r="AC162" s="20"/>
      <c r="AD162" s="31" t="str">
        <f t="shared" si="8"/>
        <v/>
      </c>
      <c r="AE162" s="31" t="str">
        <f>CONCATENATE(LOWER(AD162)," ",'meta tag'!$A$2)</f>
        <v xml:space="preserve"> Moda Joven Y Rebelde Con Diseño Y Variedad. Compra Online La Ropa Para Definir Tu Estilo. Envíos Gratis Por +$699.</v>
      </c>
      <c r="AG162" s="31" t="str">
        <f t="shared" si="9"/>
        <v>NO</v>
      </c>
      <c r="AH162" s="31" t="str">
        <f t="shared" si="9"/>
        <v>NO</v>
      </c>
      <c r="AI162" s="31" t="str">
        <f>IF(AW162="Hombre",departamentos!$A$2,IF(AW162="Mujer",departamentos!$A$3,IF(AW162="Cubrebocas",departamentos!$A$5,IF(AW162="Outlet",departamentos!$A$4,IF(AW162="Ugly Sweaters",departamentos!$A$6,"")))))</f>
        <v/>
      </c>
      <c r="AK162" s="31" t="str">
        <f>IF(AW162="Hombre",VLOOKUP(AL162,categorías!$G$47:$I$60,3,0),IF(AW162="Mujer",VLOOKUP(AL162,categorías!$O$47:$Q$59,3,0),IF(AW162="Outlet",VLOOKUP(AL162,categorías!$S$47:$U$62,3,0),IF(AW162="Cubrebocas",64,IF(AW162="Ugly Sweaters",65,"")))))</f>
        <v/>
      </c>
      <c r="AL162" s="20"/>
      <c r="AM162" s="32">
        <v>2000000</v>
      </c>
      <c r="AO162" s="33">
        <v>2.0000000000000001E-4</v>
      </c>
      <c r="AP162" s="34" t="s">
        <v>98</v>
      </c>
      <c r="AQ162" s="34" t="s">
        <v>99</v>
      </c>
      <c r="AW162" s="20"/>
    </row>
    <row r="163" spans="2:49" x14ac:dyDescent="0.3">
      <c r="B163" s="20"/>
      <c r="C163" s="2" t="s">
        <v>51</v>
      </c>
      <c r="D163" s="2" t="s">
        <v>48</v>
      </c>
      <c r="F163" s="3">
        <v>1</v>
      </c>
      <c r="H163" s="3">
        <v>1</v>
      </c>
      <c r="J163" s="3">
        <v>1</v>
      </c>
      <c r="L163" s="3">
        <v>250</v>
      </c>
      <c r="N163" s="2" t="s">
        <v>49</v>
      </c>
      <c r="O163" s="3">
        <v>1</v>
      </c>
      <c r="P163" s="20"/>
      <c r="R163" s="4"/>
      <c r="U163" s="20"/>
      <c r="W163" s="30" t="s">
        <v>48</v>
      </c>
      <c r="X163" s="20"/>
      <c r="Y163" s="30" t="s">
        <v>51</v>
      </c>
      <c r="Z163" s="31" t="str">
        <f t="shared" si="7"/>
        <v>-</v>
      </c>
      <c r="AA163" s="20"/>
      <c r="AB163" s="4"/>
      <c r="AC163" s="20"/>
      <c r="AD163" s="31" t="str">
        <f t="shared" si="8"/>
        <v/>
      </c>
      <c r="AE163" s="31" t="str">
        <f>CONCATENATE(LOWER(AD163)," ",'meta tag'!$A$2)</f>
        <v xml:space="preserve"> Moda Joven Y Rebelde Con Diseño Y Variedad. Compra Online La Ropa Para Definir Tu Estilo. Envíos Gratis Por +$699.</v>
      </c>
      <c r="AG163" s="31" t="str">
        <f t="shared" si="9"/>
        <v>NO</v>
      </c>
      <c r="AH163" s="31" t="str">
        <f t="shared" si="9"/>
        <v>NO</v>
      </c>
      <c r="AI163" s="31" t="str">
        <f>IF(AW163="Hombre",departamentos!$A$2,IF(AW163="Mujer",departamentos!$A$3,IF(AW163="Cubrebocas",departamentos!$A$5,IF(AW163="Outlet",departamentos!$A$4,IF(AW163="Ugly Sweaters",departamentos!$A$6,"")))))</f>
        <v/>
      </c>
      <c r="AK163" s="31" t="str">
        <f>IF(AW163="Hombre",VLOOKUP(AL163,categorías!$G$47:$I$60,3,0),IF(AW163="Mujer",VLOOKUP(AL163,categorías!$O$47:$Q$59,3,0),IF(AW163="Outlet",VLOOKUP(AL163,categorías!$S$47:$U$62,3,0),IF(AW163="Cubrebocas",64,IF(AW163="Ugly Sweaters",65,"")))))</f>
        <v/>
      </c>
      <c r="AL163" s="20"/>
      <c r="AM163" s="32">
        <v>2000000</v>
      </c>
      <c r="AO163" s="33">
        <v>2.0000000000000001E-4</v>
      </c>
      <c r="AP163" s="34" t="s">
        <v>98</v>
      </c>
      <c r="AQ163" s="34" t="s">
        <v>99</v>
      </c>
      <c r="AW163" s="20"/>
    </row>
    <row r="164" spans="2:49" x14ac:dyDescent="0.3">
      <c r="B164" s="20"/>
      <c r="C164" s="2" t="s">
        <v>51</v>
      </c>
      <c r="D164" s="2" t="s">
        <v>48</v>
      </c>
      <c r="F164" s="3">
        <v>1</v>
      </c>
      <c r="H164" s="3">
        <v>1</v>
      </c>
      <c r="J164" s="3">
        <v>1</v>
      </c>
      <c r="L164" s="3">
        <v>250</v>
      </c>
      <c r="N164" s="2" t="s">
        <v>49</v>
      </c>
      <c r="O164" s="3">
        <v>1</v>
      </c>
      <c r="P164" s="20"/>
      <c r="R164" s="4"/>
      <c r="U164" s="20"/>
      <c r="W164" s="30" t="s">
        <v>48</v>
      </c>
      <c r="X164" s="20"/>
      <c r="Y164" s="30" t="s">
        <v>51</v>
      </c>
      <c r="Z164" s="31" t="str">
        <f t="shared" si="7"/>
        <v>-</v>
      </c>
      <c r="AA164" s="20"/>
      <c r="AB164" s="4"/>
      <c r="AC164" s="20"/>
      <c r="AD164" s="31" t="str">
        <f t="shared" si="8"/>
        <v/>
      </c>
      <c r="AE164" s="31" t="str">
        <f>CONCATENATE(LOWER(AD164)," ",'meta tag'!$A$2)</f>
        <v xml:space="preserve"> Moda Joven Y Rebelde Con Diseño Y Variedad. Compra Online La Ropa Para Definir Tu Estilo. Envíos Gratis Por +$699.</v>
      </c>
      <c r="AG164" s="31" t="str">
        <f t="shared" si="9"/>
        <v>NO</v>
      </c>
      <c r="AH164" s="31" t="str">
        <f t="shared" si="9"/>
        <v>NO</v>
      </c>
      <c r="AI164" s="31" t="str">
        <f>IF(AW164="Hombre",departamentos!$A$2,IF(AW164="Mujer",departamentos!$A$3,IF(AW164="Cubrebocas",departamentos!$A$5,IF(AW164="Outlet",departamentos!$A$4,IF(AW164="Ugly Sweaters",departamentos!$A$6,"")))))</f>
        <v/>
      </c>
      <c r="AK164" s="31" t="str">
        <f>IF(AW164="Hombre",VLOOKUP(AL164,categorías!$G$47:$I$60,3,0),IF(AW164="Mujer",VLOOKUP(AL164,categorías!$O$47:$Q$59,3,0),IF(AW164="Outlet",VLOOKUP(AL164,categorías!$S$47:$U$62,3,0),IF(AW164="Cubrebocas",64,IF(AW164="Ugly Sweaters",65,"")))))</f>
        <v/>
      </c>
      <c r="AL164" s="20"/>
      <c r="AM164" s="32">
        <v>2000000</v>
      </c>
      <c r="AO164" s="33">
        <v>2.0000000000000001E-4</v>
      </c>
      <c r="AP164" s="34" t="s">
        <v>98</v>
      </c>
      <c r="AQ164" s="34" t="s">
        <v>99</v>
      </c>
      <c r="AW164" s="20"/>
    </row>
    <row r="165" spans="2:49" x14ac:dyDescent="0.3">
      <c r="B165" s="20"/>
      <c r="C165" s="2" t="s">
        <v>51</v>
      </c>
      <c r="D165" s="2" t="s">
        <v>48</v>
      </c>
      <c r="F165" s="3">
        <v>1</v>
      </c>
      <c r="H165" s="3">
        <v>1</v>
      </c>
      <c r="J165" s="3">
        <v>1</v>
      </c>
      <c r="L165" s="3">
        <v>250</v>
      </c>
      <c r="N165" s="2" t="s">
        <v>49</v>
      </c>
      <c r="O165" s="3">
        <v>1</v>
      </c>
      <c r="P165" s="20"/>
      <c r="R165" s="4"/>
      <c r="U165" s="20"/>
      <c r="W165" s="30" t="s">
        <v>48</v>
      </c>
      <c r="X165" s="20"/>
      <c r="Y165" s="30" t="s">
        <v>51</v>
      </c>
      <c r="Z165" s="31" t="str">
        <f t="shared" si="7"/>
        <v>-</v>
      </c>
      <c r="AA165" s="20"/>
      <c r="AB165" s="4"/>
      <c r="AC165" s="20"/>
      <c r="AD165" s="31" t="str">
        <f t="shared" si="8"/>
        <v/>
      </c>
      <c r="AE165" s="31" t="str">
        <f>CONCATENATE(LOWER(AD165)," ",'meta tag'!$A$2)</f>
        <v xml:space="preserve"> Moda Joven Y Rebelde Con Diseño Y Variedad. Compra Online La Ropa Para Definir Tu Estilo. Envíos Gratis Por +$699.</v>
      </c>
      <c r="AG165" s="31" t="str">
        <f t="shared" si="9"/>
        <v>NO</v>
      </c>
      <c r="AH165" s="31" t="str">
        <f t="shared" si="9"/>
        <v>NO</v>
      </c>
      <c r="AI165" s="31" t="str">
        <f>IF(AW165="Hombre",departamentos!$A$2,IF(AW165="Mujer",departamentos!$A$3,IF(AW165="Cubrebocas",departamentos!$A$5,IF(AW165="Outlet",departamentos!$A$4,IF(AW165="Ugly Sweaters",departamentos!$A$6,"")))))</f>
        <v/>
      </c>
      <c r="AK165" s="31" t="str">
        <f>IF(AW165="Hombre",VLOOKUP(AL165,categorías!$G$47:$I$60,3,0),IF(AW165="Mujer",VLOOKUP(AL165,categorías!$O$47:$Q$59,3,0),IF(AW165="Outlet",VLOOKUP(AL165,categorías!$S$47:$U$62,3,0),IF(AW165="Cubrebocas",64,IF(AW165="Ugly Sweaters",65,"")))))</f>
        <v/>
      </c>
      <c r="AL165" s="20"/>
      <c r="AM165" s="32">
        <v>2000000</v>
      </c>
      <c r="AO165" s="33">
        <v>2.0000000000000001E-4</v>
      </c>
      <c r="AP165" s="34" t="s">
        <v>98</v>
      </c>
      <c r="AQ165" s="34" t="s">
        <v>99</v>
      </c>
      <c r="AW165" s="20"/>
    </row>
    <row r="166" spans="2:49" x14ac:dyDescent="0.3">
      <c r="B166" s="20"/>
      <c r="C166" s="2" t="s">
        <v>51</v>
      </c>
      <c r="D166" s="2" t="s">
        <v>48</v>
      </c>
      <c r="F166" s="3">
        <v>1</v>
      </c>
      <c r="H166" s="3">
        <v>1</v>
      </c>
      <c r="J166" s="3">
        <v>1</v>
      </c>
      <c r="L166" s="3">
        <v>250</v>
      </c>
      <c r="N166" s="2" t="s">
        <v>49</v>
      </c>
      <c r="O166" s="3">
        <v>1</v>
      </c>
      <c r="P166" s="20"/>
      <c r="R166" s="4"/>
      <c r="U166" s="20"/>
      <c r="W166" s="30" t="s">
        <v>48</v>
      </c>
      <c r="X166" s="20"/>
      <c r="Y166" s="30" t="s">
        <v>51</v>
      </c>
      <c r="Z166" s="31" t="str">
        <f t="shared" si="7"/>
        <v>-</v>
      </c>
      <c r="AA166" s="20"/>
      <c r="AB166" s="4"/>
      <c r="AC166" s="20"/>
      <c r="AD166" s="31" t="str">
        <f t="shared" si="8"/>
        <v/>
      </c>
      <c r="AE166" s="31" t="str">
        <f>CONCATENATE(LOWER(AD166)," ",'meta tag'!$A$2)</f>
        <v xml:space="preserve"> Moda Joven Y Rebelde Con Diseño Y Variedad. Compra Online La Ropa Para Definir Tu Estilo. Envíos Gratis Por +$699.</v>
      </c>
      <c r="AG166" s="31" t="str">
        <f t="shared" si="9"/>
        <v>NO</v>
      </c>
      <c r="AH166" s="31" t="str">
        <f t="shared" si="9"/>
        <v>NO</v>
      </c>
      <c r="AI166" s="31" t="str">
        <f>IF(AW166="Hombre",departamentos!$A$2,IF(AW166="Mujer",departamentos!$A$3,IF(AW166="Cubrebocas",departamentos!$A$5,IF(AW166="Outlet",departamentos!$A$4,IF(AW166="Ugly Sweaters",departamentos!$A$6,"")))))</f>
        <v/>
      </c>
      <c r="AK166" s="31" t="str">
        <f>IF(AW166="Hombre",VLOOKUP(AL166,categorías!$G$47:$I$60,3,0),IF(AW166="Mujer",VLOOKUP(AL166,categorías!$O$47:$Q$59,3,0),IF(AW166="Outlet",VLOOKUP(AL166,categorías!$S$47:$U$62,3,0),IF(AW166="Cubrebocas",64,IF(AW166="Ugly Sweaters",65,"")))))</f>
        <v/>
      </c>
      <c r="AL166" s="20"/>
      <c r="AM166" s="32">
        <v>2000000</v>
      </c>
      <c r="AO166" s="33">
        <v>2.0000000000000001E-4</v>
      </c>
      <c r="AP166" s="34" t="s">
        <v>98</v>
      </c>
      <c r="AQ166" s="34" t="s">
        <v>99</v>
      </c>
      <c r="AW166" s="20"/>
    </row>
    <row r="167" spans="2:49" x14ac:dyDescent="0.3">
      <c r="B167" s="20"/>
      <c r="C167" s="2" t="s">
        <v>51</v>
      </c>
      <c r="D167" s="2" t="s">
        <v>48</v>
      </c>
      <c r="F167" s="3">
        <v>1</v>
      </c>
      <c r="H167" s="3">
        <v>1</v>
      </c>
      <c r="J167" s="3">
        <v>1</v>
      </c>
      <c r="L167" s="3">
        <v>250</v>
      </c>
      <c r="N167" s="2" t="s">
        <v>49</v>
      </c>
      <c r="O167" s="3">
        <v>1</v>
      </c>
      <c r="P167" s="20"/>
      <c r="R167" s="4"/>
      <c r="U167" s="20"/>
      <c r="W167" s="30" t="s">
        <v>48</v>
      </c>
      <c r="X167" s="20"/>
      <c r="Y167" s="30" t="s">
        <v>51</v>
      </c>
      <c r="Z167" s="31" t="str">
        <f t="shared" si="7"/>
        <v>-</v>
      </c>
      <c r="AA167" s="20"/>
      <c r="AB167" s="4"/>
      <c r="AC167" s="20"/>
      <c r="AD167" s="31" t="str">
        <f t="shared" si="8"/>
        <v/>
      </c>
      <c r="AE167" s="31" t="str">
        <f>CONCATENATE(LOWER(AD167)," ",'meta tag'!$A$2)</f>
        <v xml:space="preserve"> Moda Joven Y Rebelde Con Diseño Y Variedad. Compra Online La Ropa Para Definir Tu Estilo. Envíos Gratis Por +$699.</v>
      </c>
      <c r="AG167" s="31" t="str">
        <f t="shared" si="9"/>
        <v>NO</v>
      </c>
      <c r="AH167" s="31" t="str">
        <f t="shared" si="9"/>
        <v>NO</v>
      </c>
      <c r="AI167" s="31" t="str">
        <f>IF(AW167="Hombre",departamentos!$A$2,IF(AW167="Mujer",departamentos!$A$3,IF(AW167="Cubrebocas",departamentos!$A$5,IF(AW167="Outlet",departamentos!$A$4,IF(AW167="Ugly Sweaters",departamentos!$A$6,"")))))</f>
        <v/>
      </c>
      <c r="AK167" s="31" t="str">
        <f>IF(AW167="Hombre",VLOOKUP(AL167,categorías!$G$47:$I$60,3,0),IF(AW167="Mujer",VLOOKUP(AL167,categorías!$O$47:$Q$59,3,0),IF(AW167="Outlet",VLOOKUP(AL167,categorías!$S$47:$U$62,3,0),IF(AW167="Cubrebocas",64,IF(AW167="Ugly Sweaters",65,"")))))</f>
        <v/>
      </c>
      <c r="AL167" s="20"/>
      <c r="AM167" s="32">
        <v>2000000</v>
      </c>
      <c r="AO167" s="33">
        <v>2.0000000000000001E-4</v>
      </c>
      <c r="AP167" s="34" t="s">
        <v>98</v>
      </c>
      <c r="AQ167" s="34" t="s">
        <v>99</v>
      </c>
      <c r="AW167" s="20"/>
    </row>
    <row r="168" spans="2:49" x14ac:dyDescent="0.3">
      <c r="B168" s="20"/>
      <c r="C168" s="2" t="s">
        <v>51</v>
      </c>
      <c r="D168" s="2" t="s">
        <v>48</v>
      </c>
      <c r="F168" s="3">
        <v>1</v>
      </c>
      <c r="H168" s="3">
        <v>1</v>
      </c>
      <c r="J168" s="3">
        <v>1</v>
      </c>
      <c r="L168" s="3">
        <v>250</v>
      </c>
      <c r="N168" s="2" t="s">
        <v>49</v>
      </c>
      <c r="O168" s="3">
        <v>1</v>
      </c>
      <c r="P168" s="20"/>
      <c r="R168" s="4"/>
      <c r="U168" s="20"/>
      <c r="W168" s="30" t="s">
        <v>48</v>
      </c>
      <c r="X168" s="20"/>
      <c r="Y168" s="30" t="s">
        <v>51</v>
      </c>
      <c r="Z168" s="31" t="str">
        <f t="shared" si="7"/>
        <v>-</v>
      </c>
      <c r="AA168" s="20"/>
      <c r="AB168" s="4"/>
      <c r="AC168" s="20"/>
      <c r="AD168" s="31" t="str">
        <f t="shared" si="8"/>
        <v/>
      </c>
      <c r="AE168" s="31" t="str">
        <f>CONCATENATE(LOWER(AD168)," ",'meta tag'!$A$2)</f>
        <v xml:space="preserve"> Moda Joven Y Rebelde Con Diseño Y Variedad. Compra Online La Ropa Para Definir Tu Estilo. Envíos Gratis Por +$699.</v>
      </c>
      <c r="AG168" s="31" t="str">
        <f t="shared" si="9"/>
        <v>NO</v>
      </c>
      <c r="AH168" s="31" t="str">
        <f t="shared" si="9"/>
        <v>NO</v>
      </c>
      <c r="AI168" s="31" t="str">
        <f>IF(AW168="Hombre",departamentos!$A$2,IF(AW168="Mujer",departamentos!$A$3,IF(AW168="Cubrebocas",departamentos!$A$5,IF(AW168="Outlet",departamentos!$A$4,IF(AW168="Ugly Sweaters",departamentos!$A$6,"")))))</f>
        <v/>
      </c>
      <c r="AK168" s="31" t="str">
        <f>IF(AW168="Hombre",VLOOKUP(AL168,categorías!$G$47:$I$60,3,0),IF(AW168="Mujer",VLOOKUP(AL168,categorías!$O$47:$Q$59,3,0),IF(AW168="Outlet",VLOOKUP(AL168,categorías!$S$47:$U$62,3,0),IF(AW168="Cubrebocas",64,IF(AW168="Ugly Sweaters",65,"")))))</f>
        <v/>
      </c>
      <c r="AL168" s="20"/>
      <c r="AM168" s="32">
        <v>2000000</v>
      </c>
      <c r="AO168" s="33">
        <v>2.0000000000000001E-4</v>
      </c>
      <c r="AP168" s="34" t="s">
        <v>98</v>
      </c>
      <c r="AQ168" s="34" t="s">
        <v>99</v>
      </c>
      <c r="AW168" s="20"/>
    </row>
    <row r="169" spans="2:49" x14ac:dyDescent="0.3">
      <c r="B169" s="20"/>
      <c r="C169" s="2" t="s">
        <v>51</v>
      </c>
      <c r="D169" s="2" t="s">
        <v>48</v>
      </c>
      <c r="F169" s="3">
        <v>1</v>
      </c>
      <c r="H169" s="3">
        <v>1</v>
      </c>
      <c r="J169" s="3">
        <v>1</v>
      </c>
      <c r="L169" s="3">
        <v>250</v>
      </c>
      <c r="N169" s="2" t="s">
        <v>49</v>
      </c>
      <c r="O169" s="3">
        <v>1</v>
      </c>
      <c r="P169" s="20"/>
      <c r="R169" s="4"/>
      <c r="U169" s="20"/>
      <c r="W169" s="30" t="s">
        <v>48</v>
      </c>
      <c r="X169" s="20"/>
      <c r="Y169" s="30" t="s">
        <v>51</v>
      </c>
      <c r="Z169" s="31" t="str">
        <f t="shared" si="7"/>
        <v>-</v>
      </c>
      <c r="AA169" s="20"/>
      <c r="AB169" s="4"/>
      <c r="AC169" s="20"/>
      <c r="AD169" s="31" t="str">
        <f t="shared" si="8"/>
        <v/>
      </c>
      <c r="AE169" s="31" t="str">
        <f>CONCATENATE(LOWER(AD169)," ",'meta tag'!$A$2)</f>
        <v xml:space="preserve"> Moda Joven Y Rebelde Con Diseño Y Variedad. Compra Online La Ropa Para Definir Tu Estilo. Envíos Gratis Por +$699.</v>
      </c>
      <c r="AG169" s="31" t="str">
        <f t="shared" si="9"/>
        <v>NO</v>
      </c>
      <c r="AH169" s="31" t="str">
        <f t="shared" si="9"/>
        <v>NO</v>
      </c>
      <c r="AI169" s="31" t="str">
        <f>IF(AW169="Hombre",departamentos!$A$2,IF(AW169="Mujer",departamentos!$A$3,IF(AW169="Cubrebocas",departamentos!$A$5,IF(AW169="Outlet",departamentos!$A$4,IF(AW169="Ugly Sweaters",departamentos!$A$6,"")))))</f>
        <v/>
      </c>
      <c r="AK169" s="31" t="str">
        <f>IF(AW169="Hombre",VLOOKUP(AL169,categorías!$G$47:$I$60,3,0),IF(AW169="Mujer",VLOOKUP(AL169,categorías!$O$47:$Q$59,3,0),IF(AW169="Outlet",VLOOKUP(AL169,categorías!$S$47:$U$62,3,0),IF(AW169="Cubrebocas",64,IF(AW169="Ugly Sweaters",65,"")))))</f>
        <v/>
      </c>
      <c r="AL169" s="20"/>
      <c r="AM169" s="32">
        <v>2000000</v>
      </c>
      <c r="AO169" s="33">
        <v>2.0000000000000001E-4</v>
      </c>
      <c r="AP169" s="34" t="s">
        <v>98</v>
      </c>
      <c r="AQ169" s="34" t="s">
        <v>99</v>
      </c>
      <c r="AW169" s="20"/>
    </row>
    <row r="170" spans="2:49" x14ac:dyDescent="0.3">
      <c r="B170" s="20"/>
      <c r="C170" s="2" t="s">
        <v>51</v>
      </c>
      <c r="D170" s="2" t="s">
        <v>48</v>
      </c>
      <c r="F170" s="3">
        <v>1</v>
      </c>
      <c r="H170" s="3">
        <v>1</v>
      </c>
      <c r="J170" s="3">
        <v>1</v>
      </c>
      <c r="L170" s="3">
        <v>250</v>
      </c>
      <c r="N170" s="2" t="s">
        <v>49</v>
      </c>
      <c r="O170" s="3">
        <v>1</v>
      </c>
      <c r="P170" s="20"/>
      <c r="R170" s="4"/>
      <c r="U170" s="20"/>
      <c r="W170" s="30" t="s">
        <v>48</v>
      </c>
      <c r="X170" s="20"/>
      <c r="Y170" s="30" t="s">
        <v>51</v>
      </c>
      <c r="Z170" s="31" t="str">
        <f t="shared" si="7"/>
        <v>-</v>
      </c>
      <c r="AA170" s="20"/>
      <c r="AB170" s="4"/>
      <c r="AC170" s="20"/>
      <c r="AD170" s="31" t="str">
        <f t="shared" si="8"/>
        <v/>
      </c>
      <c r="AE170" s="31" t="str">
        <f>CONCATENATE(LOWER(AD170)," ",'meta tag'!$A$2)</f>
        <v xml:space="preserve"> Moda Joven Y Rebelde Con Diseño Y Variedad. Compra Online La Ropa Para Definir Tu Estilo. Envíos Gratis Por +$699.</v>
      </c>
      <c r="AG170" s="31" t="str">
        <f t="shared" si="9"/>
        <v>NO</v>
      </c>
      <c r="AH170" s="31" t="str">
        <f t="shared" si="9"/>
        <v>NO</v>
      </c>
      <c r="AI170" s="31" t="str">
        <f>IF(AW170="Hombre",departamentos!$A$2,IF(AW170="Mujer",departamentos!$A$3,IF(AW170="Cubrebocas",departamentos!$A$5,IF(AW170="Outlet",departamentos!$A$4,IF(AW170="Ugly Sweaters",departamentos!$A$6,"")))))</f>
        <v/>
      </c>
      <c r="AK170" s="31" t="str">
        <f>IF(AW170="Hombre",VLOOKUP(AL170,categorías!$G$47:$I$60,3,0),IF(AW170="Mujer",VLOOKUP(AL170,categorías!$O$47:$Q$59,3,0),IF(AW170="Outlet",VLOOKUP(AL170,categorías!$S$47:$U$62,3,0),IF(AW170="Cubrebocas",64,IF(AW170="Ugly Sweaters",65,"")))))</f>
        <v/>
      </c>
      <c r="AL170" s="20"/>
      <c r="AM170" s="32">
        <v>2000000</v>
      </c>
      <c r="AO170" s="33">
        <v>2.0000000000000001E-4</v>
      </c>
      <c r="AP170" s="34" t="s">
        <v>98</v>
      </c>
      <c r="AQ170" s="34" t="s">
        <v>99</v>
      </c>
      <c r="AW170" s="20"/>
    </row>
    <row r="171" spans="2:49" x14ac:dyDescent="0.3">
      <c r="B171" s="20"/>
      <c r="C171" s="2" t="s">
        <v>51</v>
      </c>
      <c r="D171" s="2" t="s">
        <v>48</v>
      </c>
      <c r="F171" s="3">
        <v>1</v>
      </c>
      <c r="H171" s="3">
        <v>1</v>
      </c>
      <c r="J171" s="3">
        <v>1</v>
      </c>
      <c r="L171" s="3">
        <v>250</v>
      </c>
      <c r="N171" s="2" t="s">
        <v>49</v>
      </c>
      <c r="O171" s="3">
        <v>1</v>
      </c>
      <c r="P171" s="20"/>
      <c r="R171" s="4"/>
      <c r="U171" s="20"/>
      <c r="W171" s="30" t="s">
        <v>48</v>
      </c>
      <c r="X171" s="20"/>
      <c r="Y171" s="30" t="s">
        <v>51</v>
      </c>
      <c r="Z171" s="31" t="str">
        <f t="shared" si="7"/>
        <v>-</v>
      </c>
      <c r="AA171" s="20"/>
      <c r="AB171" s="4"/>
      <c r="AC171" s="20"/>
      <c r="AD171" s="31" t="str">
        <f t="shared" si="8"/>
        <v/>
      </c>
      <c r="AE171" s="31" t="str">
        <f>CONCATENATE(LOWER(AD171)," ",'meta tag'!$A$2)</f>
        <v xml:space="preserve"> Moda Joven Y Rebelde Con Diseño Y Variedad. Compra Online La Ropa Para Definir Tu Estilo. Envíos Gratis Por +$699.</v>
      </c>
      <c r="AG171" s="31" t="str">
        <f t="shared" si="9"/>
        <v>NO</v>
      </c>
      <c r="AH171" s="31" t="str">
        <f t="shared" si="9"/>
        <v>NO</v>
      </c>
      <c r="AI171" s="31" t="str">
        <f>IF(AW171="Hombre",departamentos!$A$2,IF(AW171="Mujer",departamentos!$A$3,IF(AW171="Cubrebocas",departamentos!$A$5,IF(AW171="Outlet",departamentos!$A$4,IF(AW171="Ugly Sweaters",departamentos!$A$6,"")))))</f>
        <v/>
      </c>
      <c r="AK171" s="31" t="str">
        <f>IF(AW171="Hombre",VLOOKUP(AL171,categorías!$G$47:$I$60,3,0),IF(AW171="Mujer",VLOOKUP(AL171,categorías!$O$47:$Q$59,3,0),IF(AW171="Outlet",VLOOKUP(AL171,categorías!$S$47:$U$62,3,0),IF(AW171="Cubrebocas",64,IF(AW171="Ugly Sweaters",65,"")))))</f>
        <v/>
      </c>
      <c r="AL171" s="20"/>
      <c r="AM171" s="32">
        <v>2000000</v>
      </c>
      <c r="AO171" s="33">
        <v>2.0000000000000001E-4</v>
      </c>
      <c r="AP171" s="34" t="s">
        <v>98</v>
      </c>
      <c r="AQ171" s="34" t="s">
        <v>99</v>
      </c>
      <c r="AW171" s="20"/>
    </row>
    <row r="172" spans="2:49" x14ac:dyDescent="0.3">
      <c r="B172" s="20"/>
      <c r="C172" s="2" t="s">
        <v>51</v>
      </c>
      <c r="D172" s="2" t="s">
        <v>48</v>
      </c>
      <c r="F172" s="3">
        <v>1</v>
      </c>
      <c r="H172" s="3">
        <v>1</v>
      </c>
      <c r="J172" s="3">
        <v>1</v>
      </c>
      <c r="L172" s="3">
        <v>250</v>
      </c>
      <c r="N172" s="2" t="s">
        <v>49</v>
      </c>
      <c r="O172" s="3">
        <v>1</v>
      </c>
      <c r="P172" s="20"/>
      <c r="R172" s="4"/>
      <c r="U172" s="20"/>
      <c r="W172" s="30" t="s">
        <v>48</v>
      </c>
      <c r="X172" s="20"/>
      <c r="Y172" s="30" t="s">
        <v>51</v>
      </c>
      <c r="Z172" s="31" t="str">
        <f t="shared" si="7"/>
        <v>-</v>
      </c>
      <c r="AA172" s="20"/>
      <c r="AB172" s="4"/>
      <c r="AC172" s="20"/>
      <c r="AD172" s="31" t="str">
        <f t="shared" si="8"/>
        <v/>
      </c>
      <c r="AE172" s="31" t="str">
        <f>CONCATENATE(LOWER(AD172)," ",'meta tag'!$A$2)</f>
        <v xml:space="preserve"> Moda Joven Y Rebelde Con Diseño Y Variedad. Compra Online La Ropa Para Definir Tu Estilo. Envíos Gratis Por +$699.</v>
      </c>
      <c r="AG172" s="31" t="str">
        <f t="shared" si="9"/>
        <v>NO</v>
      </c>
      <c r="AH172" s="31" t="str">
        <f t="shared" si="9"/>
        <v>NO</v>
      </c>
      <c r="AI172" s="31" t="str">
        <f>IF(AW172="Hombre",departamentos!$A$2,IF(AW172="Mujer",departamentos!$A$3,IF(AW172="Cubrebocas",departamentos!$A$5,IF(AW172="Outlet",departamentos!$A$4,IF(AW172="Ugly Sweaters",departamentos!$A$6,"")))))</f>
        <v/>
      </c>
      <c r="AK172" s="31" t="str">
        <f>IF(AW172="Hombre",VLOOKUP(AL172,categorías!$G$47:$I$60,3,0),IF(AW172="Mujer",VLOOKUP(AL172,categorías!$O$47:$Q$59,3,0),IF(AW172="Outlet",VLOOKUP(AL172,categorías!$S$47:$U$62,3,0),IF(AW172="Cubrebocas",64,IF(AW172="Ugly Sweaters",65,"")))))</f>
        <v/>
      </c>
      <c r="AL172" s="20"/>
      <c r="AM172" s="32">
        <v>2000000</v>
      </c>
      <c r="AO172" s="33">
        <v>2.0000000000000001E-4</v>
      </c>
      <c r="AP172" s="34" t="s">
        <v>98</v>
      </c>
      <c r="AQ172" s="34" t="s">
        <v>99</v>
      </c>
      <c r="AW172" s="20"/>
    </row>
    <row r="173" spans="2:49" x14ac:dyDescent="0.3">
      <c r="B173" s="20"/>
      <c r="C173" s="2" t="s">
        <v>51</v>
      </c>
      <c r="D173" s="2" t="s">
        <v>48</v>
      </c>
      <c r="F173" s="3">
        <v>1</v>
      </c>
      <c r="H173" s="3">
        <v>1</v>
      </c>
      <c r="J173" s="3">
        <v>1</v>
      </c>
      <c r="L173" s="3">
        <v>250</v>
      </c>
      <c r="N173" s="2" t="s">
        <v>49</v>
      </c>
      <c r="O173" s="3">
        <v>1</v>
      </c>
      <c r="P173" s="20"/>
      <c r="R173" s="4"/>
      <c r="U173" s="20"/>
      <c r="W173" s="30" t="s">
        <v>48</v>
      </c>
      <c r="X173" s="20"/>
      <c r="Y173" s="30" t="s">
        <v>51</v>
      </c>
      <c r="Z173" s="31" t="str">
        <f t="shared" si="7"/>
        <v>-</v>
      </c>
      <c r="AA173" s="20"/>
      <c r="AB173" s="4"/>
      <c r="AC173" s="20"/>
      <c r="AD173" s="31" t="str">
        <f t="shared" si="8"/>
        <v/>
      </c>
      <c r="AE173" s="31" t="str">
        <f>CONCATENATE(LOWER(AD173)," ",'meta tag'!$A$2)</f>
        <v xml:space="preserve"> Moda Joven Y Rebelde Con Diseño Y Variedad. Compra Online La Ropa Para Definir Tu Estilo. Envíos Gratis Por +$699.</v>
      </c>
      <c r="AG173" s="31" t="str">
        <f t="shared" si="9"/>
        <v>NO</v>
      </c>
      <c r="AH173" s="31" t="str">
        <f t="shared" si="9"/>
        <v>NO</v>
      </c>
      <c r="AI173" s="31" t="str">
        <f>IF(AW173="Hombre",departamentos!$A$2,IF(AW173="Mujer",departamentos!$A$3,IF(AW173="Cubrebocas",departamentos!$A$5,IF(AW173="Outlet",departamentos!$A$4,IF(AW173="Ugly Sweaters",departamentos!$A$6,"")))))</f>
        <v/>
      </c>
      <c r="AK173" s="31" t="str">
        <f>IF(AW173="Hombre",VLOOKUP(AL173,categorías!$G$47:$I$60,3,0),IF(AW173="Mujer",VLOOKUP(AL173,categorías!$O$47:$Q$59,3,0),IF(AW173="Outlet",VLOOKUP(AL173,categorías!$S$47:$U$62,3,0),IF(AW173="Cubrebocas",64,IF(AW173="Ugly Sweaters",65,"")))))</f>
        <v/>
      </c>
      <c r="AL173" s="20"/>
      <c r="AM173" s="32">
        <v>2000000</v>
      </c>
      <c r="AO173" s="33">
        <v>2.0000000000000001E-4</v>
      </c>
      <c r="AP173" s="34" t="s">
        <v>98</v>
      </c>
      <c r="AQ173" s="34" t="s">
        <v>99</v>
      </c>
      <c r="AW173" s="20"/>
    </row>
    <row r="174" spans="2:49" x14ac:dyDescent="0.3">
      <c r="B174" s="20"/>
      <c r="C174" s="2" t="s">
        <v>51</v>
      </c>
      <c r="D174" s="2" t="s">
        <v>48</v>
      </c>
      <c r="F174" s="3">
        <v>1</v>
      </c>
      <c r="H174" s="3">
        <v>1</v>
      </c>
      <c r="J174" s="3">
        <v>1</v>
      </c>
      <c r="L174" s="3">
        <v>250</v>
      </c>
      <c r="N174" s="2" t="s">
        <v>49</v>
      </c>
      <c r="O174" s="3">
        <v>1</v>
      </c>
      <c r="P174" s="20"/>
      <c r="R174" s="4"/>
      <c r="U174" s="20"/>
      <c r="W174" s="30" t="s">
        <v>48</v>
      </c>
      <c r="X174" s="20"/>
      <c r="Y174" s="30" t="s">
        <v>51</v>
      </c>
      <c r="Z174" s="31" t="str">
        <f t="shared" si="7"/>
        <v>-</v>
      </c>
      <c r="AA174" s="20"/>
      <c r="AB174" s="4"/>
      <c r="AC174" s="20"/>
      <c r="AD174" s="31" t="str">
        <f t="shared" si="8"/>
        <v/>
      </c>
      <c r="AE174" s="31" t="str">
        <f>CONCATENATE(LOWER(AD174)," ",'meta tag'!$A$2)</f>
        <v xml:space="preserve"> Moda Joven Y Rebelde Con Diseño Y Variedad. Compra Online La Ropa Para Definir Tu Estilo. Envíos Gratis Por +$699.</v>
      </c>
      <c r="AG174" s="31" t="str">
        <f t="shared" si="9"/>
        <v>NO</v>
      </c>
      <c r="AH174" s="31" t="str">
        <f t="shared" si="9"/>
        <v>NO</v>
      </c>
      <c r="AI174" s="31" t="str">
        <f>IF(AW174="Hombre",departamentos!$A$2,IF(AW174="Mujer",departamentos!$A$3,IF(AW174="Cubrebocas",departamentos!$A$5,IF(AW174="Outlet",departamentos!$A$4,IF(AW174="Ugly Sweaters",departamentos!$A$6,"")))))</f>
        <v/>
      </c>
      <c r="AK174" s="31" t="str">
        <f>IF(AW174="Hombre",VLOOKUP(AL174,categorías!$G$47:$I$60,3,0),IF(AW174="Mujer",VLOOKUP(AL174,categorías!$O$47:$Q$59,3,0),IF(AW174="Outlet",VLOOKUP(AL174,categorías!$S$47:$U$62,3,0),IF(AW174="Cubrebocas",64,IF(AW174="Ugly Sweaters",65,"")))))</f>
        <v/>
      </c>
      <c r="AL174" s="20"/>
      <c r="AM174" s="32">
        <v>2000000</v>
      </c>
      <c r="AO174" s="33">
        <v>2.0000000000000001E-4</v>
      </c>
      <c r="AP174" s="34" t="s">
        <v>98</v>
      </c>
      <c r="AQ174" s="34" t="s">
        <v>99</v>
      </c>
      <c r="AW174" s="20"/>
    </row>
    <row r="175" spans="2:49" x14ac:dyDescent="0.3">
      <c r="B175" s="20"/>
      <c r="C175" s="2" t="s">
        <v>51</v>
      </c>
      <c r="D175" s="2" t="s">
        <v>48</v>
      </c>
      <c r="F175" s="3">
        <v>1</v>
      </c>
      <c r="H175" s="3">
        <v>1</v>
      </c>
      <c r="J175" s="3">
        <v>1</v>
      </c>
      <c r="L175" s="3">
        <v>250</v>
      </c>
      <c r="N175" s="2" t="s">
        <v>49</v>
      </c>
      <c r="O175" s="3">
        <v>1</v>
      </c>
      <c r="P175" s="20"/>
      <c r="R175" s="4"/>
      <c r="U175" s="20"/>
      <c r="W175" s="30" t="s">
        <v>48</v>
      </c>
      <c r="X175" s="20"/>
      <c r="Y175" s="30" t="s">
        <v>51</v>
      </c>
      <c r="Z175" s="31" t="str">
        <f t="shared" si="7"/>
        <v>-</v>
      </c>
      <c r="AA175" s="20"/>
      <c r="AB175" s="4"/>
      <c r="AC175" s="20"/>
      <c r="AD175" s="31" t="str">
        <f t="shared" si="8"/>
        <v/>
      </c>
      <c r="AE175" s="31" t="str">
        <f>CONCATENATE(LOWER(AD175)," ",'meta tag'!$A$2)</f>
        <v xml:space="preserve"> Moda Joven Y Rebelde Con Diseño Y Variedad. Compra Online La Ropa Para Definir Tu Estilo. Envíos Gratis Por +$699.</v>
      </c>
      <c r="AG175" s="31" t="str">
        <f t="shared" si="9"/>
        <v>NO</v>
      </c>
      <c r="AH175" s="31" t="str">
        <f t="shared" si="9"/>
        <v>NO</v>
      </c>
      <c r="AI175" s="31" t="str">
        <f>IF(AW175="Hombre",departamentos!$A$2,IF(AW175="Mujer",departamentos!$A$3,IF(AW175="Cubrebocas",departamentos!$A$5,IF(AW175="Outlet",departamentos!$A$4,IF(AW175="Ugly Sweaters",departamentos!$A$6,"")))))</f>
        <v/>
      </c>
      <c r="AK175" s="31" t="str">
        <f>IF(AW175="Hombre",VLOOKUP(AL175,categorías!$G$47:$I$60,3,0),IF(AW175="Mujer",VLOOKUP(AL175,categorías!$O$47:$Q$59,3,0),IF(AW175="Outlet",VLOOKUP(AL175,categorías!$S$47:$U$62,3,0),IF(AW175="Cubrebocas",64,IF(AW175="Ugly Sweaters",65,"")))))</f>
        <v/>
      </c>
      <c r="AL175" s="20"/>
      <c r="AM175" s="32">
        <v>2000000</v>
      </c>
      <c r="AO175" s="33">
        <v>2.0000000000000001E-4</v>
      </c>
      <c r="AP175" s="34" t="s">
        <v>98</v>
      </c>
      <c r="AQ175" s="34" t="s">
        <v>99</v>
      </c>
      <c r="AW175" s="20"/>
    </row>
    <row r="176" spans="2:49" x14ac:dyDescent="0.3">
      <c r="B176" s="20"/>
      <c r="C176" s="2" t="s">
        <v>51</v>
      </c>
      <c r="D176" s="2" t="s">
        <v>48</v>
      </c>
      <c r="F176" s="3">
        <v>1</v>
      </c>
      <c r="H176" s="3">
        <v>1</v>
      </c>
      <c r="J176" s="3">
        <v>1</v>
      </c>
      <c r="L176" s="3">
        <v>250</v>
      </c>
      <c r="N176" s="2" t="s">
        <v>49</v>
      </c>
      <c r="O176" s="3">
        <v>1</v>
      </c>
      <c r="P176" s="20"/>
      <c r="R176" s="4"/>
      <c r="U176" s="20"/>
      <c r="W176" s="30" t="s">
        <v>48</v>
      </c>
      <c r="X176" s="20"/>
      <c r="Y176" s="30" t="s">
        <v>51</v>
      </c>
      <c r="Z176" s="31" t="str">
        <f t="shared" si="7"/>
        <v>-</v>
      </c>
      <c r="AA176" s="20"/>
      <c r="AB176" s="4"/>
      <c r="AC176" s="20"/>
      <c r="AD176" s="31" t="str">
        <f t="shared" si="8"/>
        <v/>
      </c>
      <c r="AE176" s="31" t="str">
        <f>CONCATENATE(LOWER(AD176)," ",'meta tag'!$A$2)</f>
        <v xml:space="preserve"> Moda Joven Y Rebelde Con Diseño Y Variedad. Compra Online La Ropa Para Definir Tu Estilo. Envíos Gratis Por +$699.</v>
      </c>
      <c r="AG176" s="31" t="str">
        <f t="shared" si="9"/>
        <v>NO</v>
      </c>
      <c r="AH176" s="31" t="str">
        <f t="shared" si="9"/>
        <v>NO</v>
      </c>
      <c r="AI176" s="31" t="str">
        <f>IF(AW176="Hombre",departamentos!$A$2,IF(AW176="Mujer",departamentos!$A$3,IF(AW176="Cubrebocas",departamentos!$A$5,IF(AW176="Outlet",departamentos!$A$4,IF(AW176="Ugly Sweaters",departamentos!$A$6,"")))))</f>
        <v/>
      </c>
      <c r="AK176" s="31" t="str">
        <f>IF(AW176="Hombre",VLOOKUP(AL176,categorías!$G$47:$I$60,3,0),IF(AW176="Mujer",VLOOKUP(AL176,categorías!$O$47:$Q$59,3,0),IF(AW176="Outlet",VLOOKUP(AL176,categorías!$S$47:$U$62,3,0),IF(AW176="Cubrebocas",64,IF(AW176="Ugly Sweaters",65,"")))))</f>
        <v/>
      </c>
      <c r="AL176" s="20"/>
      <c r="AM176" s="32">
        <v>2000000</v>
      </c>
      <c r="AO176" s="33">
        <v>2.0000000000000001E-4</v>
      </c>
      <c r="AP176" s="34" t="s">
        <v>98</v>
      </c>
      <c r="AQ176" s="34" t="s">
        <v>99</v>
      </c>
      <c r="AW176" s="20"/>
    </row>
    <row r="177" spans="2:49" x14ac:dyDescent="0.3">
      <c r="B177" s="20"/>
      <c r="C177" s="2" t="s">
        <v>51</v>
      </c>
      <c r="D177" s="2" t="s">
        <v>48</v>
      </c>
      <c r="F177" s="3">
        <v>1</v>
      </c>
      <c r="H177" s="3">
        <v>1</v>
      </c>
      <c r="J177" s="3">
        <v>1</v>
      </c>
      <c r="L177" s="3">
        <v>250</v>
      </c>
      <c r="N177" s="2" t="s">
        <v>49</v>
      </c>
      <c r="O177" s="3">
        <v>1</v>
      </c>
      <c r="P177" s="20"/>
      <c r="R177" s="4"/>
      <c r="U177" s="20"/>
      <c r="W177" s="30" t="s">
        <v>48</v>
      </c>
      <c r="X177" s="20"/>
      <c r="Y177" s="30" t="s">
        <v>51</v>
      </c>
      <c r="Z177" s="31" t="str">
        <f t="shared" si="7"/>
        <v>-</v>
      </c>
      <c r="AA177" s="20"/>
      <c r="AB177" s="4"/>
      <c r="AC177" s="20"/>
      <c r="AD177" s="31" t="str">
        <f t="shared" si="8"/>
        <v/>
      </c>
      <c r="AE177" s="31" t="str">
        <f>CONCATENATE(LOWER(AD177)," ",'meta tag'!$A$2)</f>
        <v xml:space="preserve"> Moda Joven Y Rebelde Con Diseño Y Variedad. Compra Online La Ropa Para Definir Tu Estilo. Envíos Gratis Por +$699.</v>
      </c>
      <c r="AG177" s="31" t="str">
        <f t="shared" si="9"/>
        <v>NO</v>
      </c>
      <c r="AH177" s="31" t="str">
        <f t="shared" si="9"/>
        <v>NO</v>
      </c>
      <c r="AI177" s="31" t="str">
        <f>IF(AW177="Hombre",departamentos!$A$2,IF(AW177="Mujer",departamentos!$A$3,IF(AW177="Cubrebocas",departamentos!$A$5,IF(AW177="Outlet",departamentos!$A$4,IF(AW177="Ugly Sweaters",departamentos!$A$6,"")))))</f>
        <v/>
      </c>
      <c r="AK177" s="31" t="str">
        <f>IF(AW177="Hombre",VLOOKUP(AL177,categorías!$G$47:$I$60,3,0),IF(AW177="Mujer",VLOOKUP(AL177,categorías!$O$47:$Q$59,3,0),IF(AW177="Outlet",VLOOKUP(AL177,categorías!$S$47:$U$62,3,0),IF(AW177="Cubrebocas",64,IF(AW177="Ugly Sweaters",65,"")))))</f>
        <v/>
      </c>
      <c r="AL177" s="20"/>
      <c r="AM177" s="32">
        <v>2000000</v>
      </c>
      <c r="AO177" s="33">
        <v>2.0000000000000001E-4</v>
      </c>
      <c r="AP177" s="34" t="s">
        <v>98</v>
      </c>
      <c r="AQ177" s="34" t="s">
        <v>99</v>
      </c>
      <c r="AW177" s="20"/>
    </row>
    <row r="178" spans="2:49" x14ac:dyDescent="0.3">
      <c r="B178" s="20"/>
      <c r="C178" s="2" t="s">
        <v>51</v>
      </c>
      <c r="D178" s="2" t="s">
        <v>48</v>
      </c>
      <c r="F178" s="3">
        <v>1</v>
      </c>
      <c r="H178" s="3">
        <v>1</v>
      </c>
      <c r="J178" s="3">
        <v>1</v>
      </c>
      <c r="L178" s="3">
        <v>250</v>
      </c>
      <c r="N178" s="2" t="s">
        <v>49</v>
      </c>
      <c r="O178" s="3">
        <v>1</v>
      </c>
      <c r="P178" s="20"/>
      <c r="R178" s="4"/>
      <c r="U178" s="20"/>
      <c r="W178" s="30" t="s">
        <v>48</v>
      </c>
      <c r="X178" s="20"/>
      <c r="Y178" s="30" t="s">
        <v>51</v>
      </c>
      <c r="Z178" s="31" t="str">
        <f t="shared" si="7"/>
        <v>-</v>
      </c>
      <c r="AA178" s="20"/>
      <c r="AB178" s="4"/>
      <c r="AC178" s="20"/>
      <c r="AD178" s="31" t="str">
        <f t="shared" si="8"/>
        <v/>
      </c>
      <c r="AE178" s="31" t="str">
        <f>CONCATENATE(LOWER(AD178)," ",'meta tag'!$A$2)</f>
        <v xml:space="preserve"> Moda Joven Y Rebelde Con Diseño Y Variedad. Compra Online La Ropa Para Definir Tu Estilo. Envíos Gratis Por +$699.</v>
      </c>
      <c r="AG178" s="31" t="str">
        <f t="shared" si="9"/>
        <v>NO</v>
      </c>
      <c r="AH178" s="31" t="str">
        <f t="shared" si="9"/>
        <v>NO</v>
      </c>
      <c r="AI178" s="31" t="str">
        <f>IF(AW178="Hombre",departamentos!$A$2,IF(AW178="Mujer",departamentos!$A$3,IF(AW178="Cubrebocas",departamentos!$A$5,IF(AW178="Outlet",departamentos!$A$4,IF(AW178="Ugly Sweaters",departamentos!$A$6,"")))))</f>
        <v/>
      </c>
      <c r="AK178" s="31" t="str">
        <f>IF(AW178="Hombre",VLOOKUP(AL178,categorías!$G$47:$I$60,3,0),IF(AW178="Mujer",VLOOKUP(AL178,categorías!$O$47:$Q$59,3,0),IF(AW178="Outlet",VLOOKUP(AL178,categorías!$S$47:$U$62,3,0),IF(AW178="Cubrebocas",64,IF(AW178="Ugly Sweaters",65,"")))))</f>
        <v/>
      </c>
      <c r="AL178" s="20"/>
      <c r="AM178" s="32">
        <v>2000000</v>
      </c>
      <c r="AO178" s="33">
        <v>2.0000000000000001E-4</v>
      </c>
      <c r="AP178" s="34" t="s">
        <v>98</v>
      </c>
      <c r="AQ178" s="34" t="s">
        <v>99</v>
      </c>
      <c r="AW178" s="20"/>
    </row>
    <row r="179" spans="2:49" x14ac:dyDescent="0.3">
      <c r="B179" s="20"/>
      <c r="C179" s="2" t="s">
        <v>51</v>
      </c>
      <c r="D179" s="2" t="s">
        <v>48</v>
      </c>
      <c r="F179" s="3">
        <v>1</v>
      </c>
      <c r="H179" s="3">
        <v>1</v>
      </c>
      <c r="J179" s="3">
        <v>1</v>
      </c>
      <c r="L179" s="3">
        <v>250</v>
      </c>
      <c r="N179" s="2" t="s">
        <v>49</v>
      </c>
      <c r="O179" s="3">
        <v>1</v>
      </c>
      <c r="P179" s="20"/>
      <c r="R179" s="4"/>
      <c r="U179" s="20"/>
      <c r="W179" s="30" t="s">
        <v>48</v>
      </c>
      <c r="X179" s="20"/>
      <c r="Y179" s="30" t="s">
        <v>51</v>
      </c>
      <c r="Z179" s="31" t="str">
        <f t="shared" si="7"/>
        <v>-</v>
      </c>
      <c r="AA179" s="20"/>
      <c r="AB179" s="4"/>
      <c r="AC179" s="20"/>
      <c r="AD179" s="31" t="str">
        <f t="shared" si="8"/>
        <v/>
      </c>
      <c r="AE179" s="31" t="str">
        <f>CONCATENATE(LOWER(AD179)," ",'meta tag'!$A$2)</f>
        <v xml:space="preserve"> Moda Joven Y Rebelde Con Diseño Y Variedad. Compra Online La Ropa Para Definir Tu Estilo. Envíos Gratis Por +$699.</v>
      </c>
      <c r="AG179" s="31" t="str">
        <f t="shared" si="9"/>
        <v>NO</v>
      </c>
      <c r="AH179" s="31" t="str">
        <f t="shared" si="9"/>
        <v>NO</v>
      </c>
      <c r="AI179" s="31" t="str">
        <f>IF(AW179="Hombre",departamentos!$A$2,IF(AW179="Mujer",departamentos!$A$3,IF(AW179="Cubrebocas",departamentos!$A$5,IF(AW179="Outlet",departamentos!$A$4,IF(AW179="Ugly Sweaters",departamentos!$A$6,"")))))</f>
        <v/>
      </c>
      <c r="AK179" s="31" t="str">
        <f>IF(AW179="Hombre",VLOOKUP(AL179,categorías!$G$47:$I$60,3,0),IF(AW179="Mujer",VLOOKUP(AL179,categorías!$O$47:$Q$59,3,0),IF(AW179="Outlet",VLOOKUP(AL179,categorías!$S$47:$U$62,3,0),IF(AW179="Cubrebocas",64,IF(AW179="Ugly Sweaters",65,"")))))</f>
        <v/>
      </c>
      <c r="AL179" s="20"/>
      <c r="AM179" s="32">
        <v>2000000</v>
      </c>
      <c r="AO179" s="33">
        <v>2.0000000000000001E-4</v>
      </c>
      <c r="AP179" s="34" t="s">
        <v>98</v>
      </c>
      <c r="AQ179" s="34" t="s">
        <v>99</v>
      </c>
      <c r="AW179" s="20"/>
    </row>
    <row r="180" spans="2:49" x14ac:dyDescent="0.3">
      <c r="B180" s="20"/>
      <c r="C180" s="2" t="s">
        <v>51</v>
      </c>
      <c r="D180" s="2" t="s">
        <v>48</v>
      </c>
      <c r="F180" s="3">
        <v>1</v>
      </c>
      <c r="H180" s="3">
        <v>1</v>
      </c>
      <c r="J180" s="3">
        <v>1</v>
      </c>
      <c r="L180" s="3">
        <v>250</v>
      </c>
      <c r="N180" s="2" t="s">
        <v>49</v>
      </c>
      <c r="O180" s="3">
        <v>1</v>
      </c>
      <c r="P180" s="20"/>
      <c r="R180" s="4"/>
      <c r="U180" s="20"/>
      <c r="W180" s="30" t="s">
        <v>48</v>
      </c>
      <c r="X180" s="20"/>
      <c r="Y180" s="30" t="s">
        <v>51</v>
      </c>
      <c r="Z180" s="31" t="str">
        <f t="shared" si="7"/>
        <v>-</v>
      </c>
      <c r="AA180" s="20"/>
      <c r="AB180" s="4"/>
      <c r="AC180" s="20"/>
      <c r="AD180" s="31" t="str">
        <f t="shared" si="8"/>
        <v/>
      </c>
      <c r="AE180" s="31" t="str">
        <f>CONCATENATE(LOWER(AD180)," ",'meta tag'!$A$2)</f>
        <v xml:space="preserve"> Moda Joven Y Rebelde Con Diseño Y Variedad. Compra Online La Ropa Para Definir Tu Estilo. Envíos Gratis Por +$699.</v>
      </c>
      <c r="AG180" s="31" t="str">
        <f t="shared" si="9"/>
        <v>NO</v>
      </c>
      <c r="AH180" s="31" t="str">
        <f t="shared" si="9"/>
        <v>NO</v>
      </c>
      <c r="AI180" s="31" t="str">
        <f>IF(AW180="Hombre",departamentos!$A$2,IF(AW180="Mujer",departamentos!$A$3,IF(AW180="Cubrebocas",departamentos!$A$5,IF(AW180="Outlet",departamentos!$A$4,IF(AW180="Ugly Sweaters",departamentos!$A$6,"")))))</f>
        <v/>
      </c>
      <c r="AK180" s="31" t="str">
        <f>IF(AW180="Hombre",VLOOKUP(AL180,categorías!$G$47:$I$60,3,0),IF(AW180="Mujer",VLOOKUP(AL180,categorías!$O$47:$Q$59,3,0),IF(AW180="Outlet",VLOOKUP(AL180,categorías!$S$47:$U$62,3,0),IF(AW180="Cubrebocas",64,IF(AW180="Ugly Sweaters",65,"")))))</f>
        <v/>
      </c>
      <c r="AL180" s="20"/>
      <c r="AM180" s="32">
        <v>2000000</v>
      </c>
      <c r="AO180" s="33">
        <v>2.0000000000000001E-4</v>
      </c>
      <c r="AP180" s="34" t="s">
        <v>98</v>
      </c>
      <c r="AQ180" s="34" t="s">
        <v>99</v>
      </c>
      <c r="AW180" s="20"/>
    </row>
    <row r="181" spans="2:49" x14ac:dyDescent="0.3">
      <c r="B181" s="20"/>
      <c r="C181" s="2" t="s">
        <v>51</v>
      </c>
      <c r="D181" s="2" t="s">
        <v>48</v>
      </c>
      <c r="F181" s="3">
        <v>1</v>
      </c>
      <c r="H181" s="3">
        <v>1</v>
      </c>
      <c r="J181" s="3">
        <v>1</v>
      </c>
      <c r="L181" s="3">
        <v>250</v>
      </c>
      <c r="N181" s="2" t="s">
        <v>49</v>
      </c>
      <c r="O181" s="3">
        <v>1</v>
      </c>
      <c r="P181" s="20"/>
      <c r="R181" s="4"/>
      <c r="U181" s="20"/>
      <c r="W181" s="30" t="s">
        <v>48</v>
      </c>
      <c r="X181" s="20"/>
      <c r="Y181" s="30" t="s">
        <v>51</v>
      </c>
      <c r="Z181" s="31" t="str">
        <f t="shared" si="7"/>
        <v>-</v>
      </c>
      <c r="AA181" s="20"/>
      <c r="AB181" s="4"/>
      <c r="AC181" s="20"/>
      <c r="AD181" s="31" t="str">
        <f t="shared" si="8"/>
        <v/>
      </c>
      <c r="AE181" s="31" t="str">
        <f>CONCATENATE(LOWER(AD181)," ",'meta tag'!$A$2)</f>
        <v xml:space="preserve"> Moda Joven Y Rebelde Con Diseño Y Variedad. Compra Online La Ropa Para Definir Tu Estilo. Envíos Gratis Por +$699.</v>
      </c>
      <c r="AG181" s="31" t="str">
        <f t="shared" si="9"/>
        <v>NO</v>
      </c>
      <c r="AH181" s="31" t="str">
        <f t="shared" si="9"/>
        <v>NO</v>
      </c>
      <c r="AI181" s="31" t="str">
        <f>IF(AW181="Hombre",departamentos!$A$2,IF(AW181="Mujer",departamentos!$A$3,IF(AW181="Cubrebocas",departamentos!$A$5,IF(AW181="Outlet",departamentos!$A$4,IF(AW181="Ugly Sweaters",departamentos!$A$6,"")))))</f>
        <v/>
      </c>
      <c r="AK181" s="31" t="str">
        <f>IF(AW181="Hombre",VLOOKUP(AL181,categorías!$G$47:$I$60,3,0),IF(AW181="Mujer",VLOOKUP(AL181,categorías!$O$47:$Q$59,3,0),IF(AW181="Outlet",VLOOKUP(AL181,categorías!$S$47:$U$62,3,0),IF(AW181="Cubrebocas",64,IF(AW181="Ugly Sweaters",65,"")))))</f>
        <v/>
      </c>
      <c r="AL181" s="20"/>
      <c r="AM181" s="32">
        <v>2000000</v>
      </c>
      <c r="AO181" s="33">
        <v>2.0000000000000001E-4</v>
      </c>
      <c r="AP181" s="34" t="s">
        <v>98</v>
      </c>
      <c r="AQ181" s="34" t="s">
        <v>99</v>
      </c>
      <c r="AW181" s="20"/>
    </row>
    <row r="182" spans="2:49" x14ac:dyDescent="0.3">
      <c r="B182" s="20"/>
      <c r="C182" s="2" t="s">
        <v>51</v>
      </c>
      <c r="D182" s="2" t="s">
        <v>48</v>
      </c>
      <c r="F182" s="3">
        <v>1</v>
      </c>
      <c r="H182" s="3">
        <v>1</v>
      </c>
      <c r="J182" s="3">
        <v>1</v>
      </c>
      <c r="L182" s="3">
        <v>250</v>
      </c>
      <c r="N182" s="2" t="s">
        <v>49</v>
      </c>
      <c r="O182" s="3">
        <v>1</v>
      </c>
      <c r="P182" s="20"/>
      <c r="R182" s="4"/>
      <c r="U182" s="20"/>
      <c r="W182" s="30" t="s">
        <v>48</v>
      </c>
      <c r="X182" s="20"/>
      <c r="Y182" s="30" t="s">
        <v>51</v>
      </c>
      <c r="Z182" s="31" t="str">
        <f t="shared" si="7"/>
        <v>-</v>
      </c>
      <c r="AA182" s="20"/>
      <c r="AB182" s="4"/>
      <c r="AC182" s="20"/>
      <c r="AD182" s="31" t="str">
        <f t="shared" si="8"/>
        <v/>
      </c>
      <c r="AE182" s="31" t="str">
        <f>CONCATENATE(LOWER(AD182)," ",'meta tag'!$A$2)</f>
        <v xml:space="preserve"> Moda Joven Y Rebelde Con Diseño Y Variedad. Compra Online La Ropa Para Definir Tu Estilo. Envíos Gratis Por +$699.</v>
      </c>
      <c r="AG182" s="31" t="str">
        <f t="shared" si="9"/>
        <v>NO</v>
      </c>
      <c r="AH182" s="31" t="str">
        <f t="shared" si="9"/>
        <v>NO</v>
      </c>
      <c r="AI182" s="31" t="str">
        <f>IF(AW182="Hombre",departamentos!$A$2,IF(AW182="Mujer",departamentos!$A$3,IF(AW182="Cubrebocas",departamentos!$A$5,IF(AW182="Outlet",departamentos!$A$4,IF(AW182="Ugly Sweaters",departamentos!$A$6,"")))))</f>
        <v/>
      </c>
      <c r="AK182" s="31" t="str">
        <f>IF(AW182="Hombre",VLOOKUP(AL182,categorías!$G$47:$I$60,3,0),IF(AW182="Mujer",VLOOKUP(AL182,categorías!$O$47:$Q$59,3,0),IF(AW182="Outlet",VLOOKUP(AL182,categorías!$S$47:$U$62,3,0),IF(AW182="Cubrebocas",64,IF(AW182="Ugly Sweaters",65,"")))))</f>
        <v/>
      </c>
      <c r="AL182" s="20"/>
      <c r="AM182" s="32">
        <v>2000000</v>
      </c>
      <c r="AO182" s="33">
        <v>2.0000000000000001E-4</v>
      </c>
      <c r="AP182" s="34" t="s">
        <v>98</v>
      </c>
      <c r="AQ182" s="34" t="s">
        <v>99</v>
      </c>
      <c r="AW182" s="20"/>
    </row>
    <row r="183" spans="2:49" x14ac:dyDescent="0.3">
      <c r="B183" s="20"/>
      <c r="C183" s="2" t="s">
        <v>51</v>
      </c>
      <c r="D183" s="2" t="s">
        <v>48</v>
      </c>
      <c r="F183" s="3">
        <v>1</v>
      </c>
      <c r="H183" s="3">
        <v>1</v>
      </c>
      <c r="J183" s="3">
        <v>1</v>
      </c>
      <c r="L183" s="3">
        <v>250</v>
      </c>
      <c r="N183" s="2" t="s">
        <v>49</v>
      </c>
      <c r="O183" s="3">
        <v>1</v>
      </c>
      <c r="P183" s="20"/>
      <c r="R183" s="4"/>
      <c r="U183" s="20"/>
      <c r="W183" s="30" t="s">
        <v>48</v>
      </c>
      <c r="X183" s="20"/>
      <c r="Y183" s="30" t="s">
        <v>51</v>
      </c>
      <c r="Z183" s="31" t="str">
        <f t="shared" si="7"/>
        <v>-</v>
      </c>
      <c r="AA183" s="20"/>
      <c r="AB183" s="4"/>
      <c r="AC183" s="20"/>
      <c r="AD183" s="31" t="str">
        <f t="shared" si="8"/>
        <v/>
      </c>
      <c r="AE183" s="31" t="str">
        <f>CONCATENATE(LOWER(AD183)," ",'meta tag'!$A$2)</f>
        <v xml:space="preserve"> Moda Joven Y Rebelde Con Diseño Y Variedad. Compra Online La Ropa Para Definir Tu Estilo. Envíos Gratis Por +$699.</v>
      </c>
      <c r="AG183" s="31" t="str">
        <f t="shared" si="9"/>
        <v>NO</v>
      </c>
      <c r="AH183" s="31" t="str">
        <f t="shared" si="9"/>
        <v>NO</v>
      </c>
      <c r="AI183" s="31" t="str">
        <f>IF(AW183="Hombre",departamentos!$A$2,IF(AW183="Mujer",departamentos!$A$3,IF(AW183="Cubrebocas",departamentos!$A$5,IF(AW183="Outlet",departamentos!$A$4,IF(AW183="Ugly Sweaters",departamentos!$A$6,"")))))</f>
        <v/>
      </c>
      <c r="AK183" s="31" t="str">
        <f>IF(AW183="Hombre",VLOOKUP(AL183,categorías!$G$47:$I$60,3,0),IF(AW183="Mujer",VLOOKUP(AL183,categorías!$O$47:$Q$59,3,0),IF(AW183="Outlet",VLOOKUP(AL183,categorías!$S$47:$U$62,3,0),IF(AW183="Cubrebocas",64,IF(AW183="Ugly Sweaters",65,"")))))</f>
        <v/>
      </c>
      <c r="AL183" s="20"/>
      <c r="AM183" s="32">
        <v>2000000</v>
      </c>
      <c r="AO183" s="33">
        <v>2.0000000000000001E-4</v>
      </c>
      <c r="AP183" s="34" t="s">
        <v>98</v>
      </c>
      <c r="AQ183" s="34" t="s">
        <v>99</v>
      </c>
      <c r="AW183" s="20"/>
    </row>
    <row r="184" spans="2:49" x14ac:dyDescent="0.3">
      <c r="B184" s="20"/>
      <c r="C184" s="2" t="s">
        <v>51</v>
      </c>
      <c r="D184" s="2" t="s">
        <v>48</v>
      </c>
      <c r="F184" s="3">
        <v>1</v>
      </c>
      <c r="H184" s="3">
        <v>1</v>
      </c>
      <c r="J184" s="3">
        <v>1</v>
      </c>
      <c r="L184" s="3">
        <v>250</v>
      </c>
      <c r="N184" s="2" t="s">
        <v>49</v>
      </c>
      <c r="O184" s="3">
        <v>1</v>
      </c>
      <c r="P184" s="20"/>
      <c r="R184" s="4"/>
      <c r="U184" s="20"/>
      <c r="W184" s="30" t="s">
        <v>48</v>
      </c>
      <c r="X184" s="20"/>
      <c r="Y184" s="30" t="s">
        <v>51</v>
      </c>
      <c r="Z184" s="31" t="str">
        <f t="shared" si="7"/>
        <v>-</v>
      </c>
      <c r="AA184" s="20"/>
      <c r="AB184" s="4"/>
      <c r="AC184" s="20"/>
      <c r="AD184" s="31" t="str">
        <f t="shared" si="8"/>
        <v/>
      </c>
      <c r="AE184" s="31" t="str">
        <f>CONCATENATE(LOWER(AD184)," ",'meta tag'!$A$2)</f>
        <v xml:space="preserve"> Moda Joven Y Rebelde Con Diseño Y Variedad. Compra Online La Ropa Para Definir Tu Estilo. Envíos Gratis Por +$699.</v>
      </c>
      <c r="AG184" s="31" t="str">
        <f t="shared" si="9"/>
        <v>NO</v>
      </c>
      <c r="AH184" s="31" t="str">
        <f t="shared" si="9"/>
        <v>NO</v>
      </c>
      <c r="AI184" s="31" t="str">
        <f>IF(AW184="Hombre",departamentos!$A$2,IF(AW184="Mujer",departamentos!$A$3,IF(AW184="Cubrebocas",departamentos!$A$5,IF(AW184="Outlet",departamentos!$A$4,IF(AW184="Ugly Sweaters",departamentos!$A$6,"")))))</f>
        <v/>
      </c>
      <c r="AK184" s="31" t="str">
        <f>IF(AW184="Hombre",VLOOKUP(AL184,categorías!$G$47:$I$60,3,0),IF(AW184="Mujer",VLOOKUP(AL184,categorías!$O$47:$Q$59,3,0),IF(AW184="Outlet",VLOOKUP(AL184,categorías!$S$47:$U$62,3,0),IF(AW184="Cubrebocas",64,IF(AW184="Ugly Sweaters",65,"")))))</f>
        <v/>
      </c>
      <c r="AL184" s="20"/>
      <c r="AM184" s="32">
        <v>2000000</v>
      </c>
      <c r="AO184" s="33">
        <v>2.0000000000000001E-4</v>
      </c>
      <c r="AP184" s="34" t="s">
        <v>98</v>
      </c>
      <c r="AQ184" s="34" t="s">
        <v>99</v>
      </c>
      <c r="AW184" s="20"/>
    </row>
    <row r="185" spans="2:49" x14ac:dyDescent="0.3">
      <c r="B185" s="20"/>
      <c r="C185" s="2" t="s">
        <v>51</v>
      </c>
      <c r="D185" s="2" t="s">
        <v>48</v>
      </c>
      <c r="F185" s="3">
        <v>1</v>
      </c>
      <c r="H185" s="3">
        <v>1</v>
      </c>
      <c r="J185" s="3">
        <v>1</v>
      </c>
      <c r="L185" s="3">
        <v>250</v>
      </c>
      <c r="N185" s="2" t="s">
        <v>49</v>
      </c>
      <c r="O185" s="3">
        <v>1</v>
      </c>
      <c r="P185" s="20"/>
      <c r="R185" s="4"/>
      <c r="U185" s="20"/>
      <c r="W185" s="30" t="s">
        <v>48</v>
      </c>
      <c r="X185" s="20"/>
      <c r="Y185" s="30" t="s">
        <v>51</v>
      </c>
      <c r="Z185" s="31" t="str">
        <f t="shared" si="7"/>
        <v>-</v>
      </c>
      <c r="AA185" s="20"/>
      <c r="AB185" s="4"/>
      <c r="AC185" s="20"/>
      <c r="AD185" s="31" t="str">
        <f t="shared" si="8"/>
        <v/>
      </c>
      <c r="AE185" s="31" t="str">
        <f>CONCATENATE(LOWER(AD185)," ",'meta tag'!$A$2)</f>
        <v xml:space="preserve"> Moda Joven Y Rebelde Con Diseño Y Variedad. Compra Online La Ropa Para Definir Tu Estilo. Envíos Gratis Por +$699.</v>
      </c>
      <c r="AG185" s="31" t="str">
        <f t="shared" si="9"/>
        <v>NO</v>
      </c>
      <c r="AH185" s="31" t="str">
        <f t="shared" si="9"/>
        <v>NO</v>
      </c>
      <c r="AI185" s="31" t="str">
        <f>IF(AW185="Hombre",departamentos!$A$2,IF(AW185="Mujer",departamentos!$A$3,IF(AW185="Cubrebocas",departamentos!$A$5,IF(AW185="Outlet",departamentos!$A$4,IF(AW185="Ugly Sweaters",departamentos!$A$6,"")))))</f>
        <v/>
      </c>
      <c r="AK185" s="31" t="str">
        <f>IF(AW185="Hombre",VLOOKUP(AL185,categorías!$G$47:$I$60,3,0),IF(AW185="Mujer",VLOOKUP(AL185,categorías!$O$47:$Q$59,3,0),IF(AW185="Outlet",VLOOKUP(AL185,categorías!$S$47:$U$62,3,0),IF(AW185="Cubrebocas",64,IF(AW185="Ugly Sweaters",65,"")))))</f>
        <v/>
      </c>
      <c r="AL185" s="20"/>
      <c r="AM185" s="32">
        <v>2000000</v>
      </c>
      <c r="AO185" s="33">
        <v>2.0000000000000001E-4</v>
      </c>
      <c r="AP185" s="34" t="s">
        <v>98</v>
      </c>
      <c r="AQ185" s="34" t="s">
        <v>99</v>
      </c>
      <c r="AW185" s="20"/>
    </row>
    <row r="186" spans="2:49" x14ac:dyDescent="0.3">
      <c r="B186" s="20"/>
      <c r="C186" s="2" t="s">
        <v>51</v>
      </c>
      <c r="D186" s="2" t="s">
        <v>48</v>
      </c>
      <c r="F186" s="3">
        <v>1</v>
      </c>
      <c r="H186" s="3">
        <v>1</v>
      </c>
      <c r="J186" s="3">
        <v>1</v>
      </c>
      <c r="L186" s="3">
        <v>250</v>
      </c>
      <c r="N186" s="2" t="s">
        <v>49</v>
      </c>
      <c r="O186" s="3">
        <v>1</v>
      </c>
      <c r="P186" s="20"/>
      <c r="R186" s="4"/>
      <c r="U186" s="20"/>
      <c r="W186" s="30" t="s">
        <v>48</v>
      </c>
      <c r="X186" s="20"/>
      <c r="Y186" s="30" t="s">
        <v>51</v>
      </c>
      <c r="Z186" s="31" t="str">
        <f t="shared" si="7"/>
        <v>-</v>
      </c>
      <c r="AA186" s="20"/>
      <c r="AB186" s="4"/>
      <c r="AC186" s="20"/>
      <c r="AD186" s="31" t="str">
        <f t="shared" si="8"/>
        <v/>
      </c>
      <c r="AE186" s="31" t="str">
        <f>CONCATENATE(LOWER(AD186)," ",'meta tag'!$A$2)</f>
        <v xml:space="preserve"> Moda Joven Y Rebelde Con Diseño Y Variedad. Compra Online La Ropa Para Definir Tu Estilo. Envíos Gratis Por +$699.</v>
      </c>
      <c r="AG186" s="31" t="str">
        <f t="shared" si="9"/>
        <v>NO</v>
      </c>
      <c r="AH186" s="31" t="str">
        <f t="shared" si="9"/>
        <v>NO</v>
      </c>
      <c r="AI186" s="31" t="str">
        <f>IF(AW186="Hombre",departamentos!$A$2,IF(AW186="Mujer",departamentos!$A$3,IF(AW186="Cubrebocas",departamentos!$A$5,IF(AW186="Outlet",departamentos!$A$4,IF(AW186="Ugly Sweaters",departamentos!$A$6,"")))))</f>
        <v/>
      </c>
      <c r="AK186" s="31" t="str">
        <f>IF(AW186="Hombre",VLOOKUP(AL186,categorías!$G$47:$I$60,3,0),IF(AW186="Mujer",VLOOKUP(AL186,categorías!$O$47:$Q$59,3,0),IF(AW186="Outlet",VLOOKUP(AL186,categorías!$S$47:$U$62,3,0),IF(AW186="Cubrebocas",64,IF(AW186="Ugly Sweaters",65,"")))))</f>
        <v/>
      </c>
      <c r="AL186" s="20"/>
      <c r="AM186" s="32">
        <v>2000000</v>
      </c>
      <c r="AO186" s="33">
        <v>2.0000000000000001E-4</v>
      </c>
      <c r="AP186" s="34" t="s">
        <v>98</v>
      </c>
      <c r="AQ186" s="34" t="s">
        <v>99</v>
      </c>
      <c r="AW186" s="20"/>
    </row>
    <row r="187" spans="2:49" x14ac:dyDescent="0.3">
      <c r="B187" s="20"/>
      <c r="C187" s="2" t="s">
        <v>51</v>
      </c>
      <c r="D187" s="2" t="s">
        <v>48</v>
      </c>
      <c r="F187" s="3">
        <v>1</v>
      </c>
      <c r="H187" s="3">
        <v>1</v>
      </c>
      <c r="J187" s="3">
        <v>1</v>
      </c>
      <c r="L187" s="3">
        <v>250</v>
      </c>
      <c r="N187" s="2" t="s">
        <v>49</v>
      </c>
      <c r="O187" s="3">
        <v>1</v>
      </c>
      <c r="P187" s="20"/>
      <c r="R187" s="4"/>
      <c r="U187" s="20"/>
      <c r="W187" s="30" t="s">
        <v>48</v>
      </c>
      <c r="X187" s="20"/>
      <c r="Y187" s="30" t="s">
        <v>51</v>
      </c>
      <c r="Z187" s="31" t="str">
        <f t="shared" si="7"/>
        <v>-</v>
      </c>
      <c r="AA187" s="20"/>
      <c r="AB187" s="4"/>
      <c r="AC187" s="20"/>
      <c r="AD187" s="31" t="str">
        <f t="shared" si="8"/>
        <v/>
      </c>
      <c r="AE187" s="31" t="str">
        <f>CONCATENATE(LOWER(AD187)," ",'meta tag'!$A$2)</f>
        <v xml:space="preserve"> Moda Joven Y Rebelde Con Diseño Y Variedad. Compra Online La Ropa Para Definir Tu Estilo. Envíos Gratis Por +$699.</v>
      </c>
      <c r="AG187" s="31" t="str">
        <f t="shared" si="9"/>
        <v>NO</v>
      </c>
      <c r="AH187" s="31" t="str">
        <f t="shared" si="9"/>
        <v>NO</v>
      </c>
      <c r="AI187" s="31" t="str">
        <f>IF(AW187="Hombre",departamentos!$A$2,IF(AW187="Mujer",departamentos!$A$3,IF(AW187="Cubrebocas",departamentos!$A$5,IF(AW187="Outlet",departamentos!$A$4,IF(AW187="Ugly Sweaters",departamentos!$A$6,"")))))</f>
        <v/>
      </c>
      <c r="AK187" s="31" t="str">
        <f>IF(AW187="Hombre",VLOOKUP(AL187,categorías!$G$47:$I$60,3,0),IF(AW187="Mujer",VLOOKUP(AL187,categorías!$O$47:$Q$59,3,0),IF(AW187="Outlet",VLOOKUP(AL187,categorías!$S$47:$U$62,3,0),IF(AW187="Cubrebocas",64,IF(AW187="Ugly Sweaters",65,"")))))</f>
        <v/>
      </c>
      <c r="AL187" s="20"/>
      <c r="AM187" s="32">
        <v>2000000</v>
      </c>
      <c r="AO187" s="33">
        <v>2.0000000000000001E-4</v>
      </c>
      <c r="AP187" s="34" t="s">
        <v>98</v>
      </c>
      <c r="AQ187" s="34" t="s">
        <v>99</v>
      </c>
      <c r="AW187" s="20"/>
    </row>
    <row r="188" spans="2:49" x14ac:dyDescent="0.3">
      <c r="B188" s="20"/>
      <c r="C188" s="2" t="s">
        <v>51</v>
      </c>
      <c r="D188" s="2" t="s">
        <v>48</v>
      </c>
      <c r="F188" s="3">
        <v>1</v>
      </c>
      <c r="H188" s="3">
        <v>1</v>
      </c>
      <c r="J188" s="3">
        <v>1</v>
      </c>
      <c r="L188" s="3">
        <v>250</v>
      </c>
      <c r="N188" s="2" t="s">
        <v>49</v>
      </c>
      <c r="O188" s="3">
        <v>1</v>
      </c>
      <c r="P188" s="20"/>
      <c r="R188" s="4"/>
      <c r="U188" s="20"/>
      <c r="W188" s="30" t="s">
        <v>48</v>
      </c>
      <c r="X188" s="20"/>
      <c r="Y188" s="30" t="s">
        <v>51</v>
      </c>
      <c r="Z188" s="31" t="str">
        <f t="shared" si="7"/>
        <v>-</v>
      </c>
      <c r="AA188" s="20"/>
      <c r="AB188" s="4"/>
      <c r="AC188" s="20"/>
      <c r="AD188" s="31" t="str">
        <f t="shared" si="8"/>
        <v/>
      </c>
      <c r="AE188" s="31" t="str">
        <f>CONCATENATE(LOWER(AD188)," ",'meta tag'!$A$2)</f>
        <v xml:space="preserve"> Moda Joven Y Rebelde Con Diseño Y Variedad. Compra Online La Ropa Para Definir Tu Estilo. Envíos Gratis Por +$699.</v>
      </c>
      <c r="AG188" s="31" t="str">
        <f t="shared" si="9"/>
        <v>NO</v>
      </c>
      <c r="AH188" s="31" t="str">
        <f t="shared" si="9"/>
        <v>NO</v>
      </c>
      <c r="AI188" s="31" t="str">
        <f>IF(AW188="Hombre",departamentos!$A$2,IF(AW188="Mujer",departamentos!$A$3,IF(AW188="Cubrebocas",departamentos!$A$5,IF(AW188="Outlet",departamentos!$A$4,IF(AW188="Ugly Sweaters",departamentos!$A$6,"")))))</f>
        <v/>
      </c>
      <c r="AK188" s="31" t="str">
        <f>IF(AW188="Hombre",VLOOKUP(AL188,categorías!$G$47:$I$60,3,0),IF(AW188="Mujer",VLOOKUP(AL188,categorías!$O$47:$Q$59,3,0),IF(AW188="Outlet",VLOOKUP(AL188,categorías!$S$47:$U$62,3,0),IF(AW188="Cubrebocas",64,IF(AW188="Ugly Sweaters",65,"")))))</f>
        <v/>
      </c>
      <c r="AL188" s="20"/>
      <c r="AM188" s="32">
        <v>2000000</v>
      </c>
      <c r="AO188" s="33">
        <v>2.0000000000000001E-4</v>
      </c>
      <c r="AP188" s="34" t="s">
        <v>98</v>
      </c>
      <c r="AQ188" s="34" t="s">
        <v>99</v>
      </c>
      <c r="AW188" s="20"/>
    </row>
    <row r="189" spans="2:49" x14ac:dyDescent="0.3">
      <c r="B189" s="20"/>
      <c r="C189" s="2" t="s">
        <v>51</v>
      </c>
      <c r="D189" s="2" t="s">
        <v>48</v>
      </c>
      <c r="F189" s="3">
        <v>1</v>
      </c>
      <c r="H189" s="3">
        <v>1</v>
      </c>
      <c r="J189" s="3">
        <v>1</v>
      </c>
      <c r="L189" s="3">
        <v>250</v>
      </c>
      <c r="N189" s="2" t="s">
        <v>49</v>
      </c>
      <c r="O189" s="3">
        <v>1</v>
      </c>
      <c r="P189" s="20"/>
      <c r="R189" s="4"/>
      <c r="U189" s="20"/>
      <c r="W189" s="30" t="s">
        <v>48</v>
      </c>
      <c r="X189" s="20"/>
      <c r="Y189" s="30" t="s">
        <v>51</v>
      </c>
      <c r="Z189" s="31" t="str">
        <f t="shared" si="7"/>
        <v>-</v>
      </c>
      <c r="AA189" s="20"/>
      <c r="AB189" s="4"/>
      <c r="AC189" s="20"/>
      <c r="AD189" s="31" t="str">
        <f t="shared" si="8"/>
        <v/>
      </c>
      <c r="AE189" s="31" t="str">
        <f>CONCATENATE(LOWER(AD189)," ",'meta tag'!$A$2)</f>
        <v xml:space="preserve"> Moda Joven Y Rebelde Con Diseño Y Variedad. Compra Online La Ropa Para Definir Tu Estilo. Envíos Gratis Por +$699.</v>
      </c>
      <c r="AG189" s="31" t="str">
        <f t="shared" si="9"/>
        <v>NO</v>
      </c>
      <c r="AH189" s="31" t="str">
        <f t="shared" si="9"/>
        <v>NO</v>
      </c>
      <c r="AI189" s="31" t="str">
        <f>IF(AW189="Hombre",departamentos!$A$2,IF(AW189="Mujer",departamentos!$A$3,IF(AW189="Cubrebocas",departamentos!$A$5,IF(AW189="Outlet",departamentos!$A$4,IF(AW189="Ugly Sweaters",departamentos!$A$6,"")))))</f>
        <v/>
      </c>
      <c r="AK189" s="31" t="str">
        <f>IF(AW189="Hombre",VLOOKUP(AL189,categorías!$G$47:$I$60,3,0),IF(AW189="Mujer",VLOOKUP(AL189,categorías!$O$47:$Q$59,3,0),IF(AW189="Outlet",VLOOKUP(AL189,categorías!$S$47:$U$62,3,0),IF(AW189="Cubrebocas",64,IF(AW189="Ugly Sweaters",65,"")))))</f>
        <v/>
      </c>
      <c r="AL189" s="20"/>
      <c r="AM189" s="32">
        <v>2000000</v>
      </c>
      <c r="AO189" s="33">
        <v>2.0000000000000001E-4</v>
      </c>
      <c r="AP189" s="34" t="s">
        <v>98</v>
      </c>
      <c r="AQ189" s="34" t="s">
        <v>99</v>
      </c>
      <c r="AW189" s="20"/>
    </row>
    <row r="190" spans="2:49" x14ac:dyDescent="0.3">
      <c r="B190" s="20"/>
      <c r="C190" s="2" t="s">
        <v>51</v>
      </c>
      <c r="D190" s="2" t="s">
        <v>48</v>
      </c>
      <c r="F190" s="3">
        <v>1</v>
      </c>
      <c r="H190" s="3">
        <v>1</v>
      </c>
      <c r="J190" s="3">
        <v>1</v>
      </c>
      <c r="L190" s="3">
        <v>250</v>
      </c>
      <c r="N190" s="2" t="s">
        <v>49</v>
      </c>
      <c r="O190" s="3">
        <v>1</v>
      </c>
      <c r="P190" s="20"/>
      <c r="R190" s="4"/>
      <c r="U190" s="20"/>
      <c r="W190" s="30" t="s">
        <v>48</v>
      </c>
      <c r="X190" s="20"/>
      <c r="Y190" s="30" t="s">
        <v>51</v>
      </c>
      <c r="Z190" s="31" t="str">
        <f t="shared" si="7"/>
        <v>-</v>
      </c>
      <c r="AA190" s="20"/>
      <c r="AB190" s="4"/>
      <c r="AC190" s="20"/>
      <c r="AD190" s="31" t="str">
        <f t="shared" si="8"/>
        <v/>
      </c>
      <c r="AE190" s="31" t="str">
        <f>CONCATENATE(LOWER(AD190)," ",'meta tag'!$A$2)</f>
        <v xml:space="preserve"> Moda Joven Y Rebelde Con Diseño Y Variedad. Compra Online La Ropa Para Definir Tu Estilo. Envíos Gratis Por +$699.</v>
      </c>
      <c r="AG190" s="31" t="str">
        <f t="shared" si="9"/>
        <v>NO</v>
      </c>
      <c r="AH190" s="31" t="str">
        <f t="shared" si="9"/>
        <v>NO</v>
      </c>
      <c r="AI190" s="31" t="str">
        <f>IF(AW190="Hombre",departamentos!$A$2,IF(AW190="Mujer",departamentos!$A$3,IF(AW190="Cubrebocas",departamentos!$A$5,IF(AW190="Outlet",departamentos!$A$4,IF(AW190="Ugly Sweaters",departamentos!$A$6,"")))))</f>
        <v/>
      </c>
      <c r="AK190" s="31" t="str">
        <f>IF(AW190="Hombre",VLOOKUP(AL190,categorías!$G$47:$I$60,3,0),IF(AW190="Mujer",VLOOKUP(AL190,categorías!$O$47:$Q$59,3,0),IF(AW190="Outlet",VLOOKUP(AL190,categorías!$S$47:$U$62,3,0),IF(AW190="Cubrebocas",64,IF(AW190="Ugly Sweaters",65,"")))))</f>
        <v/>
      </c>
      <c r="AL190" s="20"/>
      <c r="AM190" s="32">
        <v>2000000</v>
      </c>
      <c r="AO190" s="33">
        <v>2.0000000000000001E-4</v>
      </c>
      <c r="AP190" s="34" t="s">
        <v>98</v>
      </c>
      <c r="AQ190" s="34" t="s">
        <v>99</v>
      </c>
      <c r="AW190" s="20"/>
    </row>
    <row r="191" spans="2:49" x14ac:dyDescent="0.3">
      <c r="B191" s="20"/>
      <c r="C191" s="2" t="s">
        <v>51</v>
      </c>
      <c r="D191" s="2" t="s">
        <v>48</v>
      </c>
      <c r="F191" s="3">
        <v>1</v>
      </c>
      <c r="H191" s="3">
        <v>1</v>
      </c>
      <c r="J191" s="3">
        <v>1</v>
      </c>
      <c r="L191" s="3">
        <v>250</v>
      </c>
      <c r="N191" s="2" t="s">
        <v>49</v>
      </c>
      <c r="O191" s="3">
        <v>1</v>
      </c>
      <c r="P191" s="20"/>
      <c r="R191" s="4"/>
      <c r="U191" s="20"/>
      <c r="W191" s="30" t="s">
        <v>48</v>
      </c>
      <c r="X191" s="20"/>
      <c r="Y191" s="30" t="s">
        <v>51</v>
      </c>
      <c r="Z191" s="31" t="str">
        <f t="shared" si="7"/>
        <v>-</v>
      </c>
      <c r="AA191" s="20"/>
      <c r="AB191" s="4"/>
      <c r="AC191" s="20"/>
      <c r="AD191" s="31" t="str">
        <f t="shared" si="8"/>
        <v/>
      </c>
      <c r="AE191" s="31" t="str">
        <f>CONCATENATE(LOWER(AD191)," ",'meta tag'!$A$2)</f>
        <v xml:space="preserve"> Moda Joven Y Rebelde Con Diseño Y Variedad. Compra Online La Ropa Para Definir Tu Estilo. Envíos Gratis Por +$699.</v>
      </c>
      <c r="AG191" s="31" t="str">
        <f t="shared" si="9"/>
        <v>NO</v>
      </c>
      <c r="AH191" s="31" t="str">
        <f t="shared" si="9"/>
        <v>NO</v>
      </c>
      <c r="AI191" s="31" t="str">
        <f>IF(AW191="Hombre",departamentos!$A$2,IF(AW191="Mujer",departamentos!$A$3,IF(AW191="Cubrebocas",departamentos!$A$5,IF(AW191="Outlet",departamentos!$A$4,IF(AW191="Ugly Sweaters",departamentos!$A$6,"")))))</f>
        <v/>
      </c>
      <c r="AK191" s="31" t="str">
        <f>IF(AW191="Hombre",VLOOKUP(AL191,categorías!$G$47:$I$60,3,0),IF(AW191="Mujer",VLOOKUP(AL191,categorías!$O$47:$Q$59,3,0),IF(AW191="Outlet",VLOOKUP(AL191,categorías!$S$47:$U$62,3,0),IF(AW191="Cubrebocas",64,IF(AW191="Ugly Sweaters",65,"")))))</f>
        <v/>
      </c>
      <c r="AL191" s="20"/>
      <c r="AM191" s="32">
        <v>2000000</v>
      </c>
      <c r="AO191" s="33">
        <v>2.0000000000000001E-4</v>
      </c>
      <c r="AP191" s="34" t="s">
        <v>98</v>
      </c>
      <c r="AQ191" s="34" t="s">
        <v>99</v>
      </c>
      <c r="AW191" s="20"/>
    </row>
    <row r="192" spans="2:49" x14ac:dyDescent="0.3">
      <c r="B192" s="20"/>
      <c r="C192" s="2" t="s">
        <v>51</v>
      </c>
      <c r="D192" s="2" t="s">
        <v>48</v>
      </c>
      <c r="F192" s="3">
        <v>1</v>
      </c>
      <c r="H192" s="3">
        <v>1</v>
      </c>
      <c r="J192" s="3">
        <v>1</v>
      </c>
      <c r="L192" s="3">
        <v>250</v>
      </c>
      <c r="N192" s="2" t="s">
        <v>49</v>
      </c>
      <c r="O192" s="3">
        <v>1</v>
      </c>
      <c r="P192" s="20"/>
      <c r="R192" s="4"/>
      <c r="U192" s="20"/>
      <c r="W192" s="30" t="s">
        <v>48</v>
      </c>
      <c r="X192" s="20"/>
      <c r="Y192" s="30" t="s">
        <v>51</v>
      </c>
      <c r="Z192" s="31" t="str">
        <f t="shared" si="7"/>
        <v>-</v>
      </c>
      <c r="AA192" s="20"/>
      <c r="AB192" s="4"/>
      <c r="AC192" s="20"/>
      <c r="AD192" s="31" t="str">
        <f t="shared" si="8"/>
        <v/>
      </c>
      <c r="AE192" s="31" t="str">
        <f>CONCATENATE(LOWER(AD192)," ",'meta tag'!$A$2)</f>
        <v xml:space="preserve"> Moda Joven Y Rebelde Con Diseño Y Variedad. Compra Online La Ropa Para Definir Tu Estilo. Envíos Gratis Por +$699.</v>
      </c>
      <c r="AG192" s="31" t="str">
        <f t="shared" si="9"/>
        <v>NO</v>
      </c>
      <c r="AH192" s="31" t="str">
        <f t="shared" si="9"/>
        <v>NO</v>
      </c>
      <c r="AI192" s="31" t="str">
        <f>IF(AW192="Hombre",departamentos!$A$2,IF(AW192="Mujer",departamentos!$A$3,IF(AW192="Cubrebocas",departamentos!$A$5,IF(AW192="Outlet",departamentos!$A$4,IF(AW192="Ugly Sweaters",departamentos!$A$6,"")))))</f>
        <v/>
      </c>
      <c r="AK192" s="31" t="str">
        <f>IF(AW192="Hombre",VLOOKUP(AL192,categorías!$G$47:$I$60,3,0),IF(AW192="Mujer",VLOOKUP(AL192,categorías!$O$47:$Q$59,3,0),IF(AW192="Outlet",VLOOKUP(AL192,categorías!$S$47:$U$62,3,0),IF(AW192="Cubrebocas",64,IF(AW192="Ugly Sweaters",65,"")))))</f>
        <v/>
      </c>
      <c r="AL192" s="20"/>
      <c r="AM192" s="32">
        <v>2000000</v>
      </c>
      <c r="AO192" s="33">
        <v>2.0000000000000001E-4</v>
      </c>
      <c r="AP192" s="34" t="s">
        <v>98</v>
      </c>
      <c r="AQ192" s="34" t="s">
        <v>99</v>
      </c>
      <c r="AW192" s="20"/>
    </row>
    <row r="193" spans="2:49" x14ac:dyDescent="0.3">
      <c r="B193" s="20"/>
      <c r="C193" s="2" t="s">
        <v>51</v>
      </c>
      <c r="D193" s="2" t="s">
        <v>48</v>
      </c>
      <c r="F193" s="3">
        <v>1</v>
      </c>
      <c r="H193" s="3">
        <v>1</v>
      </c>
      <c r="J193" s="3">
        <v>1</v>
      </c>
      <c r="L193" s="3">
        <v>250</v>
      </c>
      <c r="N193" s="2" t="s">
        <v>49</v>
      </c>
      <c r="O193" s="3">
        <v>1</v>
      </c>
      <c r="P193" s="20"/>
      <c r="R193" s="4"/>
      <c r="U193" s="20"/>
      <c r="W193" s="30" t="s">
        <v>48</v>
      </c>
      <c r="X193" s="20"/>
      <c r="Y193" s="30" t="s">
        <v>51</v>
      </c>
      <c r="Z193" s="31" t="str">
        <f t="shared" si="7"/>
        <v>-</v>
      </c>
      <c r="AA193" s="20"/>
      <c r="AB193" s="4"/>
      <c r="AC193" s="20"/>
      <c r="AD193" s="31" t="str">
        <f t="shared" si="8"/>
        <v/>
      </c>
      <c r="AE193" s="31" t="str">
        <f>CONCATENATE(LOWER(AD193)," ",'meta tag'!$A$2)</f>
        <v xml:space="preserve"> Moda Joven Y Rebelde Con Diseño Y Variedad. Compra Online La Ropa Para Definir Tu Estilo. Envíos Gratis Por +$699.</v>
      </c>
      <c r="AG193" s="31" t="str">
        <f t="shared" si="9"/>
        <v>NO</v>
      </c>
      <c r="AH193" s="31" t="str">
        <f t="shared" si="9"/>
        <v>NO</v>
      </c>
      <c r="AI193" s="31" t="str">
        <f>IF(AW193="Hombre",departamentos!$A$2,IF(AW193="Mujer",departamentos!$A$3,IF(AW193="Cubrebocas",departamentos!$A$5,IF(AW193="Outlet",departamentos!$A$4,IF(AW193="Ugly Sweaters",departamentos!$A$6,"")))))</f>
        <v/>
      </c>
      <c r="AK193" s="31" t="str">
        <f>IF(AW193="Hombre",VLOOKUP(AL193,categorías!$G$47:$I$60,3,0),IF(AW193="Mujer",VLOOKUP(AL193,categorías!$O$47:$Q$59,3,0),IF(AW193="Outlet",VLOOKUP(AL193,categorías!$S$47:$U$62,3,0),IF(AW193="Cubrebocas",64,IF(AW193="Ugly Sweaters",65,"")))))</f>
        <v/>
      </c>
      <c r="AL193" s="20"/>
      <c r="AM193" s="32">
        <v>2000000</v>
      </c>
      <c r="AO193" s="33">
        <v>2.0000000000000001E-4</v>
      </c>
      <c r="AP193" s="34" t="s">
        <v>98</v>
      </c>
      <c r="AQ193" s="34" t="s">
        <v>99</v>
      </c>
      <c r="AW193" s="20"/>
    </row>
    <row r="194" spans="2:49" x14ac:dyDescent="0.3">
      <c r="B194" s="20"/>
      <c r="C194" s="2" t="s">
        <v>51</v>
      </c>
      <c r="D194" s="2" t="s">
        <v>48</v>
      </c>
      <c r="F194" s="3">
        <v>1</v>
      </c>
      <c r="H194" s="3">
        <v>1</v>
      </c>
      <c r="J194" s="3">
        <v>1</v>
      </c>
      <c r="L194" s="3">
        <v>250</v>
      </c>
      <c r="N194" s="2" t="s">
        <v>49</v>
      </c>
      <c r="O194" s="3">
        <v>1</v>
      </c>
      <c r="P194" s="20"/>
      <c r="R194" s="4"/>
      <c r="U194" s="20"/>
      <c r="W194" s="30" t="s">
        <v>48</v>
      </c>
      <c r="X194" s="20"/>
      <c r="Y194" s="30" t="s">
        <v>51</v>
      </c>
      <c r="Z194" s="31" t="str">
        <f t="shared" ref="Z194:Z257" si="10">CONCATENATE(LOWER(SUBSTITUTE(B194," ","-")), LOWER(X194),"-",LOWER(AW194))</f>
        <v>-</v>
      </c>
      <c r="AA194" s="20"/>
      <c r="AB194" s="4"/>
      <c r="AC194" s="20"/>
      <c r="AD194" s="31" t="str">
        <f t="shared" si="8"/>
        <v/>
      </c>
      <c r="AE194" s="31" t="str">
        <f>CONCATENATE(LOWER(AD194)," ",'meta tag'!$A$2)</f>
        <v xml:space="preserve"> Moda Joven Y Rebelde Con Diseño Y Variedad. Compra Online La Ropa Para Definir Tu Estilo. Envíos Gratis Por +$699.</v>
      </c>
      <c r="AG194" s="31" t="str">
        <f t="shared" si="9"/>
        <v>NO</v>
      </c>
      <c r="AH194" s="31" t="str">
        <f t="shared" si="9"/>
        <v>NO</v>
      </c>
      <c r="AI194" s="31" t="str">
        <f>IF(AW194="Hombre",departamentos!$A$2,IF(AW194="Mujer",departamentos!$A$3,IF(AW194="Cubrebocas",departamentos!$A$5,IF(AW194="Outlet",departamentos!$A$4,IF(AW194="Ugly Sweaters",departamentos!$A$6,"")))))</f>
        <v/>
      </c>
      <c r="AK194" s="31" t="str">
        <f>IF(AW194="Hombre",VLOOKUP(AL194,categorías!$G$47:$I$60,3,0),IF(AW194="Mujer",VLOOKUP(AL194,categorías!$O$47:$Q$59,3,0),IF(AW194="Outlet",VLOOKUP(AL194,categorías!$S$47:$U$62,3,0),IF(AW194="Cubrebocas",64,IF(AW194="Ugly Sweaters",65,"")))))</f>
        <v/>
      </c>
      <c r="AL194" s="20"/>
      <c r="AM194" s="32">
        <v>2000000</v>
      </c>
      <c r="AO194" s="33">
        <v>2.0000000000000001E-4</v>
      </c>
      <c r="AP194" s="34" t="s">
        <v>98</v>
      </c>
      <c r="AQ194" s="34" t="s">
        <v>99</v>
      </c>
      <c r="AW194" s="20"/>
    </row>
    <row r="195" spans="2:49" x14ac:dyDescent="0.3">
      <c r="B195" s="20"/>
      <c r="C195" s="2" t="s">
        <v>51</v>
      </c>
      <c r="D195" s="2" t="s">
        <v>48</v>
      </c>
      <c r="F195" s="3">
        <v>1</v>
      </c>
      <c r="H195" s="3">
        <v>1</v>
      </c>
      <c r="J195" s="3">
        <v>1</v>
      </c>
      <c r="L195" s="3">
        <v>250</v>
      </c>
      <c r="N195" s="2" t="s">
        <v>49</v>
      </c>
      <c r="O195" s="3">
        <v>1</v>
      </c>
      <c r="P195" s="20"/>
      <c r="R195" s="4"/>
      <c r="U195" s="20"/>
      <c r="W195" s="30" t="s">
        <v>48</v>
      </c>
      <c r="X195" s="20"/>
      <c r="Y195" s="30" t="s">
        <v>51</v>
      </c>
      <c r="Z195" s="31" t="str">
        <f t="shared" si="10"/>
        <v>-</v>
      </c>
      <c r="AA195" s="20"/>
      <c r="AB195" s="4"/>
      <c r="AC195" s="20"/>
      <c r="AD195" s="31" t="str">
        <f t="shared" ref="AD195:AD258" si="11">CONCATENATE(B195,X195)</f>
        <v/>
      </c>
      <c r="AE195" s="31" t="str">
        <f>CONCATENATE(LOWER(AD195)," ",'meta tag'!$A$2)</f>
        <v xml:space="preserve"> Moda Joven Y Rebelde Con Diseño Y Variedad. Compra Online La Ropa Para Definir Tu Estilo. Envíos Gratis Por +$699.</v>
      </c>
      <c r="AG195" s="31" t="str">
        <f t="shared" si="9"/>
        <v>NO</v>
      </c>
      <c r="AH195" s="31" t="str">
        <f t="shared" si="9"/>
        <v>NO</v>
      </c>
      <c r="AI195" s="31" t="str">
        <f>IF(AW195="Hombre",departamentos!$A$2,IF(AW195="Mujer",departamentos!$A$3,IF(AW195="Cubrebocas",departamentos!$A$5,IF(AW195="Outlet",departamentos!$A$4,IF(AW195="Ugly Sweaters",departamentos!$A$6,"")))))</f>
        <v/>
      </c>
      <c r="AK195" s="31" t="str">
        <f>IF(AW195="Hombre",VLOOKUP(AL195,categorías!$G$47:$I$60,3,0),IF(AW195="Mujer",VLOOKUP(AL195,categorías!$O$47:$Q$59,3,0),IF(AW195="Outlet",VLOOKUP(AL195,categorías!$S$47:$U$62,3,0),IF(AW195="Cubrebocas",64,IF(AW195="Ugly Sweaters",65,"")))))</f>
        <v/>
      </c>
      <c r="AL195" s="20"/>
      <c r="AM195" s="32">
        <v>2000000</v>
      </c>
      <c r="AO195" s="33">
        <v>2.0000000000000001E-4</v>
      </c>
      <c r="AP195" s="34" t="s">
        <v>98</v>
      </c>
      <c r="AQ195" s="34" t="s">
        <v>99</v>
      </c>
      <c r="AW195" s="20"/>
    </row>
    <row r="196" spans="2:49" x14ac:dyDescent="0.3">
      <c r="B196" s="20"/>
      <c r="C196" s="2" t="s">
        <v>51</v>
      </c>
      <c r="D196" s="2" t="s">
        <v>48</v>
      </c>
      <c r="F196" s="3">
        <v>1</v>
      </c>
      <c r="H196" s="3">
        <v>1</v>
      </c>
      <c r="J196" s="3">
        <v>1</v>
      </c>
      <c r="L196" s="3">
        <v>250</v>
      </c>
      <c r="N196" s="2" t="s">
        <v>49</v>
      </c>
      <c r="O196" s="3">
        <v>1</v>
      </c>
      <c r="P196" s="20"/>
      <c r="R196" s="4"/>
      <c r="U196" s="20"/>
      <c r="W196" s="30" t="s">
        <v>48</v>
      </c>
      <c r="X196" s="20"/>
      <c r="Y196" s="30" t="s">
        <v>51</v>
      </c>
      <c r="Z196" s="31" t="str">
        <f t="shared" si="10"/>
        <v>-</v>
      </c>
      <c r="AA196" s="20"/>
      <c r="AB196" s="4"/>
      <c r="AC196" s="20"/>
      <c r="AD196" s="31" t="str">
        <f t="shared" si="11"/>
        <v/>
      </c>
      <c r="AE196" s="31" t="str">
        <f>CONCATENATE(LOWER(AD196)," ",'meta tag'!$A$2)</f>
        <v xml:space="preserve"> Moda Joven Y Rebelde Con Diseño Y Variedad. Compra Online La Ropa Para Definir Tu Estilo. Envíos Gratis Por +$699.</v>
      </c>
      <c r="AG196" s="31" t="str">
        <f t="shared" si="9"/>
        <v>NO</v>
      </c>
      <c r="AH196" s="31" t="str">
        <f t="shared" si="9"/>
        <v>NO</v>
      </c>
      <c r="AI196" s="31" t="str">
        <f>IF(AW196="Hombre",departamentos!$A$2,IF(AW196="Mujer",departamentos!$A$3,IF(AW196="Cubrebocas",departamentos!$A$5,IF(AW196="Outlet",departamentos!$A$4,IF(AW196="Ugly Sweaters",departamentos!$A$6,"")))))</f>
        <v/>
      </c>
      <c r="AK196" s="31" t="str">
        <f>IF(AW196="Hombre",VLOOKUP(AL196,categorías!$G$47:$I$60,3,0),IF(AW196="Mujer",VLOOKUP(AL196,categorías!$O$47:$Q$59,3,0),IF(AW196="Outlet",VLOOKUP(AL196,categorías!$S$47:$U$62,3,0),IF(AW196="Cubrebocas",64,IF(AW196="Ugly Sweaters",65,"")))))</f>
        <v/>
      </c>
      <c r="AL196" s="20"/>
      <c r="AM196" s="32">
        <v>2000000</v>
      </c>
      <c r="AO196" s="33">
        <v>2.0000000000000001E-4</v>
      </c>
      <c r="AP196" s="34" t="s">
        <v>98</v>
      </c>
      <c r="AQ196" s="34" t="s">
        <v>99</v>
      </c>
      <c r="AW196" s="20"/>
    </row>
    <row r="197" spans="2:49" x14ac:dyDescent="0.3">
      <c r="B197" s="20"/>
      <c r="C197" s="2" t="s">
        <v>51</v>
      </c>
      <c r="D197" s="2" t="s">
        <v>48</v>
      </c>
      <c r="F197" s="3">
        <v>1</v>
      </c>
      <c r="H197" s="3">
        <v>1</v>
      </c>
      <c r="J197" s="3">
        <v>1</v>
      </c>
      <c r="L197" s="3">
        <v>250</v>
      </c>
      <c r="N197" s="2" t="s">
        <v>49</v>
      </c>
      <c r="O197" s="3">
        <v>1</v>
      </c>
      <c r="P197" s="20"/>
      <c r="R197" s="4"/>
      <c r="U197" s="20"/>
      <c r="W197" s="30" t="s">
        <v>48</v>
      </c>
      <c r="X197" s="20"/>
      <c r="Y197" s="30" t="s">
        <v>51</v>
      </c>
      <c r="Z197" s="31" t="str">
        <f t="shared" si="10"/>
        <v>-</v>
      </c>
      <c r="AA197" s="20"/>
      <c r="AB197" s="4"/>
      <c r="AC197" s="20"/>
      <c r="AD197" s="31" t="str">
        <f t="shared" si="11"/>
        <v/>
      </c>
      <c r="AE197" s="31" t="str">
        <f>CONCATENATE(LOWER(AD197)," ",'meta tag'!$A$2)</f>
        <v xml:space="preserve"> Moda Joven Y Rebelde Con Diseño Y Variedad. Compra Online La Ropa Para Definir Tu Estilo. Envíos Gratis Por +$699.</v>
      </c>
      <c r="AG197" s="31" t="str">
        <f t="shared" si="9"/>
        <v>NO</v>
      </c>
      <c r="AH197" s="31" t="str">
        <f t="shared" si="9"/>
        <v>NO</v>
      </c>
      <c r="AI197" s="31" t="str">
        <f>IF(AW197="Hombre",departamentos!$A$2,IF(AW197="Mujer",departamentos!$A$3,IF(AW197="Cubrebocas",departamentos!$A$5,IF(AW197="Outlet",departamentos!$A$4,IF(AW197="Ugly Sweaters",departamentos!$A$6,"")))))</f>
        <v/>
      </c>
      <c r="AK197" s="31" t="str">
        <f>IF(AW197="Hombre",VLOOKUP(AL197,categorías!$G$47:$I$60,3,0),IF(AW197="Mujer",VLOOKUP(AL197,categorías!$O$47:$Q$59,3,0),IF(AW197="Outlet",VLOOKUP(AL197,categorías!$S$47:$U$62,3,0),IF(AW197="Cubrebocas",64,IF(AW197="Ugly Sweaters",65,"")))))</f>
        <v/>
      </c>
      <c r="AL197" s="20"/>
      <c r="AM197" s="32">
        <v>2000000</v>
      </c>
      <c r="AO197" s="33">
        <v>2.0000000000000001E-4</v>
      </c>
      <c r="AP197" s="34" t="s">
        <v>98</v>
      </c>
      <c r="AQ197" s="34" t="s">
        <v>99</v>
      </c>
      <c r="AW197" s="20"/>
    </row>
    <row r="198" spans="2:49" x14ac:dyDescent="0.3">
      <c r="B198" s="20"/>
      <c r="C198" s="2" t="s">
        <v>51</v>
      </c>
      <c r="D198" s="2" t="s">
        <v>48</v>
      </c>
      <c r="F198" s="3">
        <v>1</v>
      </c>
      <c r="H198" s="3">
        <v>1</v>
      </c>
      <c r="J198" s="3">
        <v>1</v>
      </c>
      <c r="L198" s="3">
        <v>250</v>
      </c>
      <c r="N198" s="2" t="s">
        <v>49</v>
      </c>
      <c r="O198" s="3">
        <v>1</v>
      </c>
      <c r="P198" s="20"/>
      <c r="R198" s="4"/>
      <c r="U198" s="20"/>
      <c r="W198" s="30" t="s">
        <v>48</v>
      </c>
      <c r="X198" s="20"/>
      <c r="Y198" s="30" t="s">
        <v>51</v>
      </c>
      <c r="Z198" s="31" t="str">
        <f t="shared" si="10"/>
        <v>-</v>
      </c>
      <c r="AA198" s="20"/>
      <c r="AB198" s="4"/>
      <c r="AC198" s="20"/>
      <c r="AD198" s="31" t="str">
        <f t="shared" si="11"/>
        <v/>
      </c>
      <c r="AE198" s="31" t="str">
        <f>CONCATENATE(LOWER(AD198)," ",'meta tag'!$A$2)</f>
        <v xml:space="preserve"> Moda Joven Y Rebelde Con Diseño Y Variedad. Compra Online La Ropa Para Definir Tu Estilo. Envíos Gratis Por +$699.</v>
      </c>
      <c r="AG198" s="31" t="str">
        <f t="shared" si="9"/>
        <v>NO</v>
      </c>
      <c r="AH198" s="31" t="str">
        <f t="shared" si="9"/>
        <v>NO</v>
      </c>
      <c r="AI198" s="31" t="str">
        <f>IF(AW198="Hombre",departamentos!$A$2,IF(AW198="Mujer",departamentos!$A$3,IF(AW198="Cubrebocas",departamentos!$A$5,IF(AW198="Outlet",departamentos!$A$4,IF(AW198="Ugly Sweaters",departamentos!$A$6,"")))))</f>
        <v/>
      </c>
      <c r="AK198" s="31" t="str">
        <f>IF(AW198="Hombre",VLOOKUP(AL198,categorías!$G$47:$I$60,3,0),IF(AW198="Mujer",VLOOKUP(AL198,categorías!$O$47:$Q$59,3,0),IF(AW198="Outlet",VLOOKUP(AL198,categorías!$S$47:$U$62,3,0),IF(AW198="Cubrebocas",64,IF(AW198="Ugly Sweaters",65,"")))))</f>
        <v/>
      </c>
      <c r="AL198" s="20"/>
      <c r="AM198" s="32">
        <v>2000000</v>
      </c>
      <c r="AO198" s="33">
        <v>2.0000000000000001E-4</v>
      </c>
      <c r="AP198" s="34" t="s">
        <v>98</v>
      </c>
      <c r="AQ198" s="34" t="s">
        <v>99</v>
      </c>
      <c r="AW198" s="20"/>
    </row>
    <row r="199" spans="2:49" x14ac:dyDescent="0.3">
      <c r="B199" s="20"/>
      <c r="C199" s="2" t="s">
        <v>51</v>
      </c>
      <c r="D199" s="2" t="s">
        <v>48</v>
      </c>
      <c r="F199" s="3">
        <v>1</v>
      </c>
      <c r="H199" s="3">
        <v>1</v>
      </c>
      <c r="J199" s="3">
        <v>1</v>
      </c>
      <c r="L199" s="3">
        <v>250</v>
      </c>
      <c r="N199" s="2" t="s">
        <v>49</v>
      </c>
      <c r="O199" s="3">
        <v>1</v>
      </c>
      <c r="P199" s="20"/>
      <c r="R199" s="4"/>
      <c r="U199" s="20"/>
      <c r="W199" s="30" t="s">
        <v>48</v>
      </c>
      <c r="X199" s="20"/>
      <c r="Y199" s="30" t="s">
        <v>51</v>
      </c>
      <c r="Z199" s="31" t="str">
        <f t="shared" si="10"/>
        <v>-</v>
      </c>
      <c r="AA199" s="20"/>
      <c r="AB199" s="4"/>
      <c r="AC199" s="20"/>
      <c r="AD199" s="31" t="str">
        <f t="shared" si="11"/>
        <v/>
      </c>
      <c r="AE199" s="31" t="str">
        <f>CONCATENATE(LOWER(AD199)," ",'meta tag'!$A$2)</f>
        <v xml:space="preserve"> Moda Joven Y Rebelde Con Diseño Y Variedad. Compra Online La Ropa Para Definir Tu Estilo. Envíos Gratis Por +$699.</v>
      </c>
      <c r="AG199" s="31" t="str">
        <f t="shared" si="9"/>
        <v>NO</v>
      </c>
      <c r="AH199" s="31" t="str">
        <f t="shared" si="9"/>
        <v>NO</v>
      </c>
      <c r="AI199" s="31" t="str">
        <f>IF(AW199="Hombre",departamentos!$A$2,IF(AW199="Mujer",departamentos!$A$3,IF(AW199="Cubrebocas",departamentos!$A$5,IF(AW199="Outlet",departamentos!$A$4,IF(AW199="Ugly Sweaters",departamentos!$A$6,"")))))</f>
        <v/>
      </c>
      <c r="AK199" s="31" t="str">
        <f>IF(AW199="Hombre",VLOOKUP(AL199,categorías!$G$47:$I$60,3,0),IF(AW199="Mujer",VLOOKUP(AL199,categorías!$O$47:$Q$59,3,0),IF(AW199="Outlet",VLOOKUP(AL199,categorías!$S$47:$U$62,3,0),IF(AW199="Cubrebocas",64,IF(AW199="Ugly Sweaters",65,"")))))</f>
        <v/>
      </c>
      <c r="AL199" s="20"/>
      <c r="AM199" s="32">
        <v>2000000</v>
      </c>
      <c r="AO199" s="33">
        <v>2.0000000000000001E-4</v>
      </c>
      <c r="AP199" s="34" t="s">
        <v>98</v>
      </c>
      <c r="AQ199" s="34" t="s">
        <v>99</v>
      </c>
      <c r="AW199" s="20"/>
    </row>
    <row r="200" spans="2:49" x14ac:dyDescent="0.3">
      <c r="B200" s="20"/>
      <c r="C200" s="2" t="s">
        <v>51</v>
      </c>
      <c r="D200" s="2" t="s">
        <v>48</v>
      </c>
      <c r="F200" s="3">
        <v>1</v>
      </c>
      <c r="H200" s="3">
        <v>1</v>
      </c>
      <c r="J200" s="3">
        <v>1</v>
      </c>
      <c r="L200" s="3">
        <v>250</v>
      </c>
      <c r="N200" s="2" t="s">
        <v>49</v>
      </c>
      <c r="O200" s="3">
        <v>1</v>
      </c>
      <c r="P200" s="20"/>
      <c r="R200" s="4"/>
      <c r="U200" s="20"/>
      <c r="W200" s="30" t="s">
        <v>48</v>
      </c>
      <c r="X200" s="20"/>
      <c r="Y200" s="30" t="s">
        <v>51</v>
      </c>
      <c r="Z200" s="31" t="str">
        <f t="shared" si="10"/>
        <v>-</v>
      </c>
      <c r="AA200" s="20"/>
      <c r="AB200" s="4"/>
      <c r="AC200" s="20"/>
      <c r="AD200" s="31" t="str">
        <f t="shared" si="11"/>
        <v/>
      </c>
      <c r="AE200" s="31" t="str">
        <f>CONCATENATE(LOWER(AD200)," ",'meta tag'!$A$2)</f>
        <v xml:space="preserve"> Moda Joven Y Rebelde Con Diseño Y Variedad. Compra Online La Ropa Para Definir Tu Estilo. Envíos Gratis Por +$699.</v>
      </c>
      <c r="AG200" s="31" t="str">
        <f t="shared" si="9"/>
        <v>NO</v>
      </c>
      <c r="AH200" s="31" t="str">
        <f t="shared" si="9"/>
        <v>NO</v>
      </c>
      <c r="AI200" s="31" t="str">
        <f>IF(AW200="Hombre",departamentos!$A$2,IF(AW200="Mujer",departamentos!$A$3,IF(AW200="Cubrebocas",departamentos!$A$5,IF(AW200="Outlet",departamentos!$A$4,IF(AW200="Ugly Sweaters",departamentos!$A$6,"")))))</f>
        <v/>
      </c>
      <c r="AK200" s="31" t="str">
        <f>IF(AW200="Hombre",VLOOKUP(AL200,categorías!$G$47:$I$60,3,0),IF(AW200="Mujer",VLOOKUP(AL200,categorías!$O$47:$Q$59,3,0),IF(AW200="Outlet",VLOOKUP(AL200,categorías!$S$47:$U$62,3,0),IF(AW200="Cubrebocas",64,IF(AW200="Ugly Sweaters",65,"")))))</f>
        <v/>
      </c>
      <c r="AL200" s="20"/>
      <c r="AM200" s="32">
        <v>2000000</v>
      </c>
      <c r="AO200" s="33">
        <v>2.0000000000000001E-4</v>
      </c>
      <c r="AP200" s="34" t="s">
        <v>98</v>
      </c>
      <c r="AQ200" s="34" t="s">
        <v>99</v>
      </c>
      <c r="AW200" s="20"/>
    </row>
    <row r="201" spans="2:49" x14ac:dyDescent="0.3">
      <c r="B201" s="20"/>
      <c r="C201" s="2" t="s">
        <v>51</v>
      </c>
      <c r="D201" s="2" t="s">
        <v>48</v>
      </c>
      <c r="F201" s="3">
        <v>1</v>
      </c>
      <c r="H201" s="3">
        <v>1</v>
      </c>
      <c r="J201" s="3">
        <v>1</v>
      </c>
      <c r="L201" s="3">
        <v>250</v>
      </c>
      <c r="N201" s="2" t="s">
        <v>49</v>
      </c>
      <c r="O201" s="3">
        <v>1</v>
      </c>
      <c r="P201" s="20"/>
      <c r="R201" s="4"/>
      <c r="U201" s="20"/>
      <c r="W201" s="30" t="s">
        <v>48</v>
      </c>
      <c r="X201" s="20"/>
      <c r="Y201" s="30" t="s">
        <v>51</v>
      </c>
      <c r="Z201" s="31" t="str">
        <f t="shared" si="10"/>
        <v>-</v>
      </c>
      <c r="AA201" s="20"/>
      <c r="AB201" s="4"/>
      <c r="AC201" s="20"/>
      <c r="AD201" s="31" t="str">
        <f t="shared" si="11"/>
        <v/>
      </c>
      <c r="AE201" s="31" t="str">
        <f>CONCATENATE(LOWER(AD201)," ",'meta tag'!$A$2)</f>
        <v xml:space="preserve"> Moda Joven Y Rebelde Con Diseño Y Variedad. Compra Online La Ropa Para Definir Tu Estilo. Envíos Gratis Por +$699.</v>
      </c>
      <c r="AG201" s="31" t="str">
        <f t="shared" si="9"/>
        <v>NO</v>
      </c>
      <c r="AH201" s="31" t="str">
        <f t="shared" si="9"/>
        <v>NO</v>
      </c>
      <c r="AI201" s="31" t="str">
        <f>IF(AW201="Hombre",departamentos!$A$2,IF(AW201="Mujer",departamentos!$A$3,IF(AW201="Cubrebocas",departamentos!$A$5,IF(AW201="Outlet",departamentos!$A$4,IF(AW201="Ugly Sweaters",departamentos!$A$6,"")))))</f>
        <v/>
      </c>
      <c r="AK201" s="31" t="str">
        <f>IF(AW201="Hombre",VLOOKUP(AL201,categorías!$G$47:$I$60,3,0),IF(AW201="Mujer",VLOOKUP(AL201,categorías!$O$47:$Q$59,3,0),IF(AW201="Outlet",VLOOKUP(AL201,categorías!$S$47:$U$62,3,0),IF(AW201="Cubrebocas",64,IF(AW201="Ugly Sweaters",65,"")))))</f>
        <v/>
      </c>
      <c r="AL201" s="20"/>
      <c r="AM201" s="32">
        <v>2000000</v>
      </c>
      <c r="AO201" s="33">
        <v>2.0000000000000001E-4</v>
      </c>
      <c r="AP201" s="34" t="s">
        <v>98</v>
      </c>
      <c r="AQ201" s="34" t="s">
        <v>99</v>
      </c>
      <c r="AW201" s="20"/>
    </row>
    <row r="202" spans="2:49" x14ac:dyDescent="0.3">
      <c r="B202" s="20"/>
      <c r="C202" s="2" t="s">
        <v>51</v>
      </c>
      <c r="D202" s="2" t="s">
        <v>48</v>
      </c>
      <c r="F202" s="3">
        <v>1</v>
      </c>
      <c r="H202" s="3">
        <v>1</v>
      </c>
      <c r="J202" s="3">
        <v>1</v>
      </c>
      <c r="L202" s="3">
        <v>250</v>
      </c>
      <c r="N202" s="2" t="s">
        <v>49</v>
      </c>
      <c r="O202" s="3">
        <v>1</v>
      </c>
      <c r="P202" s="20"/>
      <c r="R202" s="4"/>
      <c r="U202" s="20"/>
      <c r="W202" s="30" t="s">
        <v>48</v>
      </c>
      <c r="X202" s="20"/>
      <c r="Y202" s="30" t="s">
        <v>51</v>
      </c>
      <c r="Z202" s="31" t="str">
        <f t="shared" si="10"/>
        <v>-</v>
      </c>
      <c r="AA202" s="20"/>
      <c r="AB202" s="4"/>
      <c r="AC202" s="20"/>
      <c r="AD202" s="31" t="str">
        <f t="shared" si="11"/>
        <v/>
      </c>
      <c r="AE202" s="31" t="str">
        <f>CONCATENATE(LOWER(AD202)," ",'meta tag'!$A$2)</f>
        <v xml:space="preserve"> Moda Joven Y Rebelde Con Diseño Y Variedad. Compra Online La Ropa Para Definir Tu Estilo. Envíos Gratis Por +$699.</v>
      </c>
      <c r="AG202" s="31" t="str">
        <f t="shared" si="9"/>
        <v>NO</v>
      </c>
      <c r="AH202" s="31" t="str">
        <f t="shared" si="9"/>
        <v>NO</v>
      </c>
      <c r="AI202" s="31" t="str">
        <f>IF(AW202="Hombre",departamentos!$A$2,IF(AW202="Mujer",departamentos!$A$3,IF(AW202="Cubrebocas",departamentos!$A$5,IF(AW202="Outlet",departamentos!$A$4,IF(AW202="Ugly Sweaters",departamentos!$A$6,"")))))</f>
        <v/>
      </c>
      <c r="AK202" s="31" t="str">
        <f>IF(AW202="Hombre",VLOOKUP(AL202,categorías!$G$47:$I$60,3,0),IF(AW202="Mujer",VLOOKUP(AL202,categorías!$O$47:$Q$59,3,0),IF(AW202="Outlet",VLOOKUP(AL202,categorías!$S$47:$U$62,3,0),IF(AW202="Cubrebocas",64,IF(AW202="Ugly Sweaters",65,"")))))</f>
        <v/>
      </c>
      <c r="AL202" s="20"/>
      <c r="AM202" s="32">
        <v>2000000</v>
      </c>
      <c r="AO202" s="33">
        <v>2.0000000000000001E-4</v>
      </c>
      <c r="AP202" s="34" t="s">
        <v>98</v>
      </c>
      <c r="AQ202" s="34" t="s">
        <v>99</v>
      </c>
      <c r="AW202" s="20"/>
    </row>
    <row r="203" spans="2:49" x14ac:dyDescent="0.3">
      <c r="B203" s="20"/>
      <c r="C203" s="2" t="s">
        <v>51</v>
      </c>
      <c r="D203" s="2" t="s">
        <v>48</v>
      </c>
      <c r="F203" s="3">
        <v>1</v>
      </c>
      <c r="H203" s="3">
        <v>1</v>
      </c>
      <c r="J203" s="3">
        <v>1</v>
      </c>
      <c r="L203" s="3">
        <v>250</v>
      </c>
      <c r="N203" s="2" t="s">
        <v>49</v>
      </c>
      <c r="O203" s="3">
        <v>1</v>
      </c>
      <c r="P203" s="20"/>
      <c r="R203" s="4"/>
      <c r="U203" s="20"/>
      <c r="W203" s="30" t="s">
        <v>48</v>
      </c>
      <c r="X203" s="20"/>
      <c r="Y203" s="30" t="s">
        <v>51</v>
      </c>
      <c r="Z203" s="31" t="str">
        <f t="shared" si="10"/>
        <v>-</v>
      </c>
      <c r="AA203" s="20"/>
      <c r="AB203" s="4"/>
      <c r="AC203" s="20"/>
      <c r="AD203" s="31" t="str">
        <f t="shared" si="11"/>
        <v/>
      </c>
      <c r="AE203" s="31" t="str">
        <f>CONCATENATE(LOWER(AD203)," ",'meta tag'!$A$2)</f>
        <v xml:space="preserve"> Moda Joven Y Rebelde Con Diseño Y Variedad. Compra Online La Ropa Para Definir Tu Estilo. Envíos Gratis Por +$699.</v>
      </c>
      <c r="AG203" s="31" t="str">
        <f t="shared" si="9"/>
        <v>NO</v>
      </c>
      <c r="AH203" s="31" t="str">
        <f t="shared" si="9"/>
        <v>NO</v>
      </c>
      <c r="AI203" s="31" t="str">
        <f>IF(AW203="Hombre",departamentos!$A$2,IF(AW203="Mujer",departamentos!$A$3,IF(AW203="Cubrebocas",departamentos!$A$5,IF(AW203="Outlet",departamentos!$A$4,IF(AW203="Ugly Sweaters",departamentos!$A$6,"")))))</f>
        <v/>
      </c>
      <c r="AK203" s="31" t="str">
        <f>IF(AW203="Hombre",VLOOKUP(AL203,categorías!$G$47:$I$60,3,0),IF(AW203="Mujer",VLOOKUP(AL203,categorías!$O$47:$Q$59,3,0),IF(AW203="Outlet",VLOOKUP(AL203,categorías!$S$47:$U$62,3,0),IF(AW203="Cubrebocas",64,IF(AW203="Ugly Sweaters",65,"")))))</f>
        <v/>
      </c>
      <c r="AL203" s="20"/>
      <c r="AM203" s="32">
        <v>2000000</v>
      </c>
      <c r="AO203" s="33">
        <v>2.0000000000000001E-4</v>
      </c>
      <c r="AP203" s="34" t="s">
        <v>98</v>
      </c>
      <c r="AQ203" s="34" t="s">
        <v>99</v>
      </c>
      <c r="AW203" s="20"/>
    </row>
    <row r="204" spans="2:49" x14ac:dyDescent="0.3">
      <c r="B204" s="20"/>
      <c r="C204" s="2" t="s">
        <v>51</v>
      </c>
      <c r="D204" s="2" t="s">
        <v>48</v>
      </c>
      <c r="F204" s="3">
        <v>1</v>
      </c>
      <c r="H204" s="3">
        <v>1</v>
      </c>
      <c r="J204" s="3">
        <v>1</v>
      </c>
      <c r="L204" s="3">
        <v>250</v>
      </c>
      <c r="N204" s="2" t="s">
        <v>49</v>
      </c>
      <c r="O204" s="3">
        <v>1</v>
      </c>
      <c r="P204" s="20"/>
      <c r="R204" s="4"/>
      <c r="U204" s="20"/>
      <c r="W204" s="30" t="s">
        <v>48</v>
      </c>
      <c r="X204" s="20"/>
      <c r="Y204" s="30" t="s">
        <v>51</v>
      </c>
      <c r="Z204" s="31" t="str">
        <f t="shared" si="10"/>
        <v>-</v>
      </c>
      <c r="AA204" s="20"/>
      <c r="AB204" s="4"/>
      <c r="AC204" s="20"/>
      <c r="AD204" s="31" t="str">
        <f t="shared" si="11"/>
        <v/>
      </c>
      <c r="AE204" s="31" t="str">
        <f>CONCATENATE(LOWER(AD204)," ",'meta tag'!$A$2)</f>
        <v xml:space="preserve"> Moda Joven Y Rebelde Con Diseño Y Variedad. Compra Online La Ropa Para Definir Tu Estilo. Envíos Gratis Por +$699.</v>
      </c>
      <c r="AG204" s="31" t="str">
        <f t="shared" si="9"/>
        <v>NO</v>
      </c>
      <c r="AH204" s="31" t="str">
        <f t="shared" si="9"/>
        <v>NO</v>
      </c>
      <c r="AI204" s="31" t="str">
        <f>IF(AW204="Hombre",departamentos!$A$2,IF(AW204="Mujer",departamentos!$A$3,IF(AW204="Cubrebocas",departamentos!$A$5,IF(AW204="Outlet",departamentos!$A$4,IF(AW204="Ugly Sweaters",departamentos!$A$6,"")))))</f>
        <v/>
      </c>
      <c r="AK204" s="31" t="str">
        <f>IF(AW204="Hombre",VLOOKUP(AL204,categorías!$G$47:$I$60,3,0),IF(AW204="Mujer",VLOOKUP(AL204,categorías!$O$47:$Q$59,3,0),IF(AW204="Outlet",VLOOKUP(AL204,categorías!$S$47:$U$62,3,0),IF(AW204="Cubrebocas",64,IF(AW204="Ugly Sweaters",65,"")))))</f>
        <v/>
      </c>
      <c r="AL204" s="20"/>
      <c r="AM204" s="32">
        <v>2000000</v>
      </c>
      <c r="AO204" s="33">
        <v>2.0000000000000001E-4</v>
      </c>
      <c r="AP204" s="34" t="s">
        <v>98</v>
      </c>
      <c r="AQ204" s="34" t="s">
        <v>99</v>
      </c>
      <c r="AW204" s="20"/>
    </row>
    <row r="205" spans="2:49" x14ac:dyDescent="0.3">
      <c r="B205" s="20"/>
      <c r="C205" s="2" t="s">
        <v>51</v>
      </c>
      <c r="D205" s="2" t="s">
        <v>48</v>
      </c>
      <c r="F205" s="3">
        <v>1</v>
      </c>
      <c r="H205" s="3">
        <v>1</v>
      </c>
      <c r="J205" s="3">
        <v>1</v>
      </c>
      <c r="L205" s="3">
        <v>250</v>
      </c>
      <c r="N205" s="2" t="s">
        <v>49</v>
      </c>
      <c r="O205" s="3">
        <v>1</v>
      </c>
      <c r="P205" s="20"/>
      <c r="R205" s="4"/>
      <c r="U205" s="20"/>
      <c r="W205" s="30" t="s">
        <v>48</v>
      </c>
      <c r="X205" s="20"/>
      <c r="Y205" s="30" t="s">
        <v>51</v>
      </c>
      <c r="Z205" s="31" t="str">
        <f t="shared" si="10"/>
        <v>-</v>
      </c>
      <c r="AA205" s="20"/>
      <c r="AB205" s="4"/>
      <c r="AC205" s="20"/>
      <c r="AD205" s="31" t="str">
        <f t="shared" si="11"/>
        <v/>
      </c>
      <c r="AE205" s="31" t="str">
        <f>CONCATENATE(LOWER(AD205)," ",'meta tag'!$A$2)</f>
        <v xml:space="preserve"> Moda Joven Y Rebelde Con Diseño Y Variedad. Compra Online La Ropa Para Definir Tu Estilo. Envíos Gratis Por +$699.</v>
      </c>
      <c r="AG205" s="31" t="str">
        <f t="shared" si="9"/>
        <v>NO</v>
      </c>
      <c r="AH205" s="31" t="str">
        <f t="shared" si="9"/>
        <v>NO</v>
      </c>
      <c r="AI205" s="31" t="str">
        <f>IF(AW205="Hombre",departamentos!$A$2,IF(AW205="Mujer",departamentos!$A$3,IF(AW205="Cubrebocas",departamentos!$A$5,IF(AW205="Outlet",departamentos!$A$4,IF(AW205="Ugly Sweaters",departamentos!$A$6,"")))))</f>
        <v/>
      </c>
      <c r="AK205" s="31" t="str">
        <f>IF(AW205="Hombre",VLOOKUP(AL205,categorías!$G$47:$I$60,3,0),IF(AW205="Mujer",VLOOKUP(AL205,categorías!$O$47:$Q$59,3,0),IF(AW205="Outlet",VLOOKUP(AL205,categorías!$S$47:$U$62,3,0),IF(AW205="Cubrebocas",64,IF(AW205="Ugly Sweaters",65,"")))))</f>
        <v/>
      </c>
      <c r="AL205" s="20"/>
      <c r="AM205" s="32">
        <v>2000000</v>
      </c>
      <c r="AO205" s="33">
        <v>2.0000000000000001E-4</v>
      </c>
      <c r="AP205" s="34" t="s">
        <v>98</v>
      </c>
      <c r="AQ205" s="34" t="s">
        <v>99</v>
      </c>
      <c r="AW205" s="20"/>
    </row>
    <row r="206" spans="2:49" x14ac:dyDescent="0.3">
      <c r="B206" s="20"/>
      <c r="C206" s="2" t="s">
        <v>51</v>
      </c>
      <c r="D206" s="2" t="s">
        <v>48</v>
      </c>
      <c r="F206" s="3">
        <v>1</v>
      </c>
      <c r="H206" s="3">
        <v>1</v>
      </c>
      <c r="J206" s="3">
        <v>1</v>
      </c>
      <c r="L206" s="3">
        <v>250</v>
      </c>
      <c r="N206" s="2" t="s">
        <v>49</v>
      </c>
      <c r="O206" s="3">
        <v>1</v>
      </c>
      <c r="P206" s="20"/>
      <c r="R206" s="4"/>
      <c r="U206" s="20"/>
      <c r="W206" s="30" t="s">
        <v>48</v>
      </c>
      <c r="X206" s="20"/>
      <c r="Y206" s="30" t="s">
        <v>51</v>
      </c>
      <c r="Z206" s="31" t="str">
        <f t="shared" si="10"/>
        <v>-</v>
      </c>
      <c r="AA206" s="20"/>
      <c r="AB206" s="4"/>
      <c r="AC206" s="20"/>
      <c r="AD206" s="31" t="str">
        <f t="shared" si="11"/>
        <v/>
      </c>
      <c r="AE206" s="31" t="str">
        <f>CONCATENATE(LOWER(AD206)," ",'meta tag'!$A$2)</f>
        <v xml:space="preserve"> Moda Joven Y Rebelde Con Diseño Y Variedad. Compra Online La Ropa Para Definir Tu Estilo. Envíos Gratis Por +$699.</v>
      </c>
      <c r="AG206" s="31" t="str">
        <f t="shared" si="9"/>
        <v>NO</v>
      </c>
      <c r="AH206" s="31" t="str">
        <f t="shared" si="9"/>
        <v>NO</v>
      </c>
      <c r="AI206" s="31" t="str">
        <f>IF(AW206="Hombre",departamentos!$A$2,IF(AW206="Mujer",departamentos!$A$3,IF(AW206="Cubrebocas",departamentos!$A$5,IF(AW206="Outlet",departamentos!$A$4,IF(AW206="Ugly Sweaters",departamentos!$A$6,"")))))</f>
        <v/>
      </c>
      <c r="AK206" s="31" t="str">
        <f>IF(AW206="Hombre",VLOOKUP(AL206,categorías!$G$47:$I$60,3,0),IF(AW206="Mujer",VLOOKUP(AL206,categorías!$O$47:$Q$59,3,0),IF(AW206="Outlet",VLOOKUP(AL206,categorías!$S$47:$U$62,3,0),IF(AW206="Cubrebocas",64,IF(AW206="Ugly Sweaters",65,"")))))</f>
        <v/>
      </c>
      <c r="AL206" s="20"/>
      <c r="AM206" s="32">
        <v>2000000</v>
      </c>
      <c r="AO206" s="33">
        <v>2.0000000000000001E-4</v>
      </c>
      <c r="AP206" s="34" t="s">
        <v>98</v>
      </c>
      <c r="AQ206" s="34" t="s">
        <v>99</v>
      </c>
      <c r="AW206" s="20"/>
    </row>
    <row r="207" spans="2:49" x14ac:dyDescent="0.3">
      <c r="B207" s="20"/>
      <c r="C207" s="2" t="s">
        <v>51</v>
      </c>
      <c r="D207" s="2" t="s">
        <v>48</v>
      </c>
      <c r="F207" s="3">
        <v>1</v>
      </c>
      <c r="H207" s="3">
        <v>1</v>
      </c>
      <c r="J207" s="3">
        <v>1</v>
      </c>
      <c r="L207" s="3">
        <v>250</v>
      </c>
      <c r="N207" s="2" t="s">
        <v>49</v>
      </c>
      <c r="O207" s="3">
        <v>1</v>
      </c>
      <c r="P207" s="20"/>
      <c r="R207" s="4"/>
      <c r="U207" s="20"/>
      <c r="W207" s="30" t="s">
        <v>48</v>
      </c>
      <c r="X207" s="20"/>
      <c r="Y207" s="30" t="s">
        <v>51</v>
      </c>
      <c r="Z207" s="31" t="str">
        <f t="shared" si="10"/>
        <v>-</v>
      </c>
      <c r="AA207" s="20"/>
      <c r="AB207" s="4"/>
      <c r="AC207" s="20"/>
      <c r="AD207" s="31" t="str">
        <f t="shared" si="11"/>
        <v/>
      </c>
      <c r="AE207" s="31" t="str">
        <f>CONCATENATE(LOWER(AD207)," ",'meta tag'!$A$2)</f>
        <v xml:space="preserve"> Moda Joven Y Rebelde Con Diseño Y Variedad. Compra Online La Ropa Para Definir Tu Estilo. Envíos Gratis Por +$699.</v>
      </c>
      <c r="AG207" s="31" t="str">
        <f t="shared" si="9"/>
        <v>NO</v>
      </c>
      <c r="AH207" s="31" t="str">
        <f t="shared" si="9"/>
        <v>NO</v>
      </c>
      <c r="AI207" s="31" t="str">
        <f>IF(AW207="Hombre",departamentos!$A$2,IF(AW207="Mujer",departamentos!$A$3,IF(AW207="Cubrebocas",departamentos!$A$5,IF(AW207="Outlet",departamentos!$A$4,IF(AW207="Ugly Sweaters",departamentos!$A$6,"")))))</f>
        <v/>
      </c>
      <c r="AK207" s="31" t="str">
        <f>IF(AW207="Hombre",VLOOKUP(AL207,categorías!$G$47:$I$60,3,0),IF(AW207="Mujer",VLOOKUP(AL207,categorías!$O$47:$Q$59,3,0),IF(AW207="Outlet",VLOOKUP(AL207,categorías!$S$47:$U$62,3,0),IF(AW207="Cubrebocas",64,IF(AW207="Ugly Sweaters",65,"")))))</f>
        <v/>
      </c>
      <c r="AL207" s="20"/>
      <c r="AM207" s="32">
        <v>2000000</v>
      </c>
      <c r="AO207" s="33">
        <v>2.0000000000000001E-4</v>
      </c>
      <c r="AP207" s="34" t="s">
        <v>98</v>
      </c>
      <c r="AQ207" s="34" t="s">
        <v>99</v>
      </c>
      <c r="AW207" s="20"/>
    </row>
    <row r="208" spans="2:49" x14ac:dyDescent="0.3">
      <c r="B208" s="20"/>
      <c r="C208" s="2" t="s">
        <v>51</v>
      </c>
      <c r="D208" s="2" t="s">
        <v>48</v>
      </c>
      <c r="F208" s="3">
        <v>1</v>
      </c>
      <c r="H208" s="3">
        <v>1</v>
      </c>
      <c r="J208" s="3">
        <v>1</v>
      </c>
      <c r="L208" s="3">
        <v>250</v>
      </c>
      <c r="N208" s="2" t="s">
        <v>49</v>
      </c>
      <c r="O208" s="3">
        <v>1</v>
      </c>
      <c r="P208" s="20"/>
      <c r="R208" s="4"/>
      <c r="U208" s="20"/>
      <c r="W208" s="30" t="s">
        <v>48</v>
      </c>
      <c r="X208" s="20"/>
      <c r="Y208" s="30" t="s">
        <v>51</v>
      </c>
      <c r="Z208" s="31" t="str">
        <f t="shared" si="10"/>
        <v>-</v>
      </c>
      <c r="AA208" s="20"/>
      <c r="AB208" s="4"/>
      <c r="AC208" s="20"/>
      <c r="AD208" s="31" t="str">
        <f t="shared" si="11"/>
        <v/>
      </c>
      <c r="AE208" s="31" t="str">
        <f>CONCATENATE(LOWER(AD208)," ",'meta tag'!$A$2)</f>
        <v xml:space="preserve"> Moda Joven Y Rebelde Con Diseño Y Variedad. Compra Online La Ropa Para Definir Tu Estilo. Envíos Gratis Por +$699.</v>
      </c>
      <c r="AG208" s="31" t="str">
        <f t="shared" si="9"/>
        <v>NO</v>
      </c>
      <c r="AH208" s="31" t="str">
        <f t="shared" si="9"/>
        <v>NO</v>
      </c>
      <c r="AI208" s="31" t="str">
        <f>IF(AW208="Hombre",departamentos!$A$2,IF(AW208="Mujer",departamentos!$A$3,IF(AW208="Cubrebocas",departamentos!$A$5,IF(AW208="Outlet",departamentos!$A$4,IF(AW208="Ugly Sweaters",departamentos!$A$6,"")))))</f>
        <v/>
      </c>
      <c r="AK208" s="31" t="str">
        <f>IF(AW208="Hombre",VLOOKUP(AL208,categorías!$G$47:$I$60,3,0),IF(AW208="Mujer",VLOOKUP(AL208,categorías!$O$47:$Q$59,3,0),IF(AW208="Outlet",VLOOKUP(AL208,categorías!$S$47:$U$62,3,0),IF(AW208="Cubrebocas",64,IF(AW208="Ugly Sweaters",65,"")))))</f>
        <v/>
      </c>
      <c r="AL208" s="20"/>
      <c r="AM208" s="32">
        <v>2000000</v>
      </c>
      <c r="AO208" s="33">
        <v>2.0000000000000001E-4</v>
      </c>
      <c r="AP208" s="34" t="s">
        <v>98</v>
      </c>
      <c r="AQ208" s="34" t="s">
        <v>99</v>
      </c>
      <c r="AW208" s="20"/>
    </row>
    <row r="209" spans="2:49" x14ac:dyDescent="0.3">
      <c r="B209" s="20"/>
      <c r="C209" s="2" t="s">
        <v>51</v>
      </c>
      <c r="D209" s="2" t="s">
        <v>48</v>
      </c>
      <c r="F209" s="3">
        <v>1</v>
      </c>
      <c r="H209" s="3">
        <v>1</v>
      </c>
      <c r="J209" s="3">
        <v>1</v>
      </c>
      <c r="L209" s="3">
        <v>250</v>
      </c>
      <c r="N209" s="2" t="s">
        <v>49</v>
      </c>
      <c r="O209" s="3">
        <v>1</v>
      </c>
      <c r="P209" s="20"/>
      <c r="R209" s="4"/>
      <c r="U209" s="20"/>
      <c r="W209" s="30" t="s">
        <v>48</v>
      </c>
      <c r="X209" s="20"/>
      <c r="Y209" s="30" t="s">
        <v>51</v>
      </c>
      <c r="Z209" s="31" t="str">
        <f t="shared" si="10"/>
        <v>-</v>
      </c>
      <c r="AA209" s="20"/>
      <c r="AB209" s="4"/>
      <c r="AC209" s="20"/>
      <c r="AD209" s="31" t="str">
        <f t="shared" si="11"/>
        <v/>
      </c>
      <c r="AE209" s="31" t="str">
        <f>CONCATENATE(LOWER(AD209)," ",'meta tag'!$A$2)</f>
        <v xml:space="preserve"> Moda Joven Y Rebelde Con Diseño Y Variedad. Compra Online La Ropa Para Definir Tu Estilo. Envíos Gratis Por +$699.</v>
      </c>
      <c r="AG209" s="31" t="str">
        <f t="shared" si="9"/>
        <v>NO</v>
      </c>
      <c r="AH209" s="31" t="str">
        <f t="shared" si="9"/>
        <v>NO</v>
      </c>
      <c r="AI209" s="31" t="str">
        <f>IF(AW209="Hombre",departamentos!$A$2,IF(AW209="Mujer",departamentos!$A$3,IF(AW209="Cubrebocas",departamentos!$A$5,IF(AW209="Outlet",departamentos!$A$4,IF(AW209="Ugly Sweaters",departamentos!$A$6,"")))))</f>
        <v/>
      </c>
      <c r="AK209" s="31" t="str">
        <f>IF(AW209="Hombre",VLOOKUP(AL209,categorías!$G$47:$I$60,3,0),IF(AW209="Mujer",VLOOKUP(AL209,categorías!$O$47:$Q$59,3,0),IF(AW209="Outlet",VLOOKUP(AL209,categorías!$S$47:$U$62,3,0),IF(AW209="Cubrebocas",64,IF(AW209="Ugly Sweaters",65,"")))))</f>
        <v/>
      </c>
      <c r="AL209" s="20"/>
      <c r="AM209" s="32">
        <v>2000000</v>
      </c>
      <c r="AO209" s="33">
        <v>2.0000000000000001E-4</v>
      </c>
      <c r="AP209" s="34" t="s">
        <v>98</v>
      </c>
      <c r="AQ209" s="34" t="s">
        <v>99</v>
      </c>
      <c r="AW209" s="20"/>
    </row>
    <row r="210" spans="2:49" x14ac:dyDescent="0.3">
      <c r="B210" s="20"/>
      <c r="C210" s="2" t="s">
        <v>51</v>
      </c>
      <c r="D210" s="2" t="s">
        <v>48</v>
      </c>
      <c r="F210" s="3">
        <v>1</v>
      </c>
      <c r="H210" s="3">
        <v>1</v>
      </c>
      <c r="J210" s="3">
        <v>1</v>
      </c>
      <c r="L210" s="3">
        <v>250</v>
      </c>
      <c r="N210" s="2" t="s">
        <v>49</v>
      </c>
      <c r="O210" s="3">
        <v>1</v>
      </c>
      <c r="P210" s="20"/>
      <c r="R210" s="4"/>
      <c r="U210" s="20"/>
      <c r="W210" s="30" t="s">
        <v>48</v>
      </c>
      <c r="X210" s="20"/>
      <c r="Y210" s="30" t="s">
        <v>51</v>
      </c>
      <c r="Z210" s="31" t="str">
        <f t="shared" si="10"/>
        <v>-</v>
      </c>
      <c r="AA210" s="20"/>
      <c r="AB210" s="4"/>
      <c r="AC210" s="20"/>
      <c r="AD210" s="31" t="str">
        <f t="shared" si="11"/>
        <v/>
      </c>
      <c r="AE210" s="31" t="str">
        <f>CONCATENATE(LOWER(AD210)," ",'meta tag'!$A$2)</f>
        <v xml:space="preserve"> Moda Joven Y Rebelde Con Diseño Y Variedad. Compra Online La Ropa Para Definir Tu Estilo. Envíos Gratis Por +$699.</v>
      </c>
      <c r="AG210" s="31" t="str">
        <f t="shared" ref="AG210:AH273" si="12">UPPER("no")</f>
        <v>NO</v>
      </c>
      <c r="AH210" s="31" t="str">
        <f t="shared" si="12"/>
        <v>NO</v>
      </c>
      <c r="AI210" s="31" t="str">
        <f>IF(AW210="Hombre",departamentos!$A$2,IF(AW210="Mujer",departamentos!$A$3,IF(AW210="Cubrebocas",departamentos!$A$5,IF(AW210="Outlet",departamentos!$A$4,IF(AW210="Ugly Sweaters",departamentos!$A$6,"")))))</f>
        <v/>
      </c>
      <c r="AK210" s="31" t="str">
        <f>IF(AW210="Hombre",VLOOKUP(AL210,categorías!$G$47:$I$60,3,0),IF(AW210="Mujer",VLOOKUP(AL210,categorías!$O$47:$Q$59,3,0),IF(AW210="Outlet",VLOOKUP(AL210,categorías!$S$47:$U$62,3,0),IF(AW210="Cubrebocas",64,IF(AW210="Ugly Sweaters",65,"")))))</f>
        <v/>
      </c>
      <c r="AL210" s="20"/>
      <c r="AM210" s="32">
        <v>2000000</v>
      </c>
      <c r="AO210" s="33">
        <v>2.0000000000000001E-4</v>
      </c>
      <c r="AP210" s="34" t="s">
        <v>98</v>
      </c>
      <c r="AQ210" s="34" t="s">
        <v>99</v>
      </c>
      <c r="AW210" s="20"/>
    </row>
    <row r="211" spans="2:49" x14ac:dyDescent="0.3">
      <c r="B211" s="20"/>
      <c r="C211" s="2" t="s">
        <v>51</v>
      </c>
      <c r="D211" s="2" t="s">
        <v>48</v>
      </c>
      <c r="F211" s="3">
        <v>1</v>
      </c>
      <c r="H211" s="3">
        <v>1</v>
      </c>
      <c r="J211" s="3">
        <v>1</v>
      </c>
      <c r="L211" s="3">
        <v>250</v>
      </c>
      <c r="N211" s="2" t="s">
        <v>49</v>
      </c>
      <c r="O211" s="3">
        <v>1</v>
      </c>
      <c r="P211" s="20"/>
      <c r="R211" s="4"/>
      <c r="U211" s="20"/>
      <c r="W211" s="30" t="s">
        <v>48</v>
      </c>
      <c r="X211" s="20"/>
      <c r="Y211" s="30" t="s">
        <v>51</v>
      </c>
      <c r="Z211" s="31" t="str">
        <f t="shared" si="10"/>
        <v>-</v>
      </c>
      <c r="AA211" s="20"/>
      <c r="AB211" s="4"/>
      <c r="AC211" s="20"/>
      <c r="AD211" s="31" t="str">
        <f t="shared" si="11"/>
        <v/>
      </c>
      <c r="AE211" s="31" t="str">
        <f>CONCATENATE(LOWER(AD211)," ",'meta tag'!$A$2)</f>
        <v xml:space="preserve"> Moda Joven Y Rebelde Con Diseño Y Variedad. Compra Online La Ropa Para Definir Tu Estilo. Envíos Gratis Por +$699.</v>
      </c>
      <c r="AG211" s="31" t="str">
        <f t="shared" si="12"/>
        <v>NO</v>
      </c>
      <c r="AH211" s="31" t="str">
        <f t="shared" si="12"/>
        <v>NO</v>
      </c>
      <c r="AI211" s="31" t="str">
        <f>IF(AW211="Hombre",departamentos!$A$2,IF(AW211="Mujer",departamentos!$A$3,IF(AW211="Cubrebocas",departamentos!$A$5,IF(AW211="Outlet",departamentos!$A$4,IF(AW211="Ugly Sweaters",departamentos!$A$6,"")))))</f>
        <v/>
      </c>
      <c r="AK211" s="31" t="str">
        <f>IF(AW211="Hombre",VLOOKUP(AL211,categorías!$G$47:$I$60,3,0),IF(AW211="Mujer",VLOOKUP(AL211,categorías!$O$47:$Q$59,3,0),IF(AW211="Outlet",VLOOKUP(AL211,categorías!$S$47:$U$62,3,0),IF(AW211="Cubrebocas",64,IF(AW211="Ugly Sweaters",65,"")))))</f>
        <v/>
      </c>
      <c r="AL211" s="20"/>
      <c r="AM211" s="32">
        <v>2000000</v>
      </c>
      <c r="AO211" s="33">
        <v>2.0000000000000001E-4</v>
      </c>
      <c r="AP211" s="34" t="s">
        <v>98</v>
      </c>
      <c r="AQ211" s="34" t="s">
        <v>99</v>
      </c>
      <c r="AW211" s="20"/>
    </row>
    <row r="212" spans="2:49" x14ac:dyDescent="0.3">
      <c r="B212" s="20"/>
      <c r="C212" s="2" t="s">
        <v>51</v>
      </c>
      <c r="D212" s="2" t="s">
        <v>48</v>
      </c>
      <c r="F212" s="3">
        <v>1</v>
      </c>
      <c r="H212" s="3">
        <v>1</v>
      </c>
      <c r="J212" s="3">
        <v>1</v>
      </c>
      <c r="L212" s="3">
        <v>250</v>
      </c>
      <c r="N212" s="2" t="s">
        <v>49</v>
      </c>
      <c r="O212" s="3">
        <v>1</v>
      </c>
      <c r="P212" s="20"/>
      <c r="R212" s="4"/>
      <c r="U212" s="20"/>
      <c r="W212" s="30" t="s">
        <v>48</v>
      </c>
      <c r="X212" s="20"/>
      <c r="Y212" s="30" t="s">
        <v>51</v>
      </c>
      <c r="Z212" s="31" t="str">
        <f t="shared" si="10"/>
        <v>-</v>
      </c>
      <c r="AA212" s="20"/>
      <c r="AB212" s="4"/>
      <c r="AC212" s="20"/>
      <c r="AD212" s="31" t="str">
        <f t="shared" si="11"/>
        <v/>
      </c>
      <c r="AE212" s="31" t="str">
        <f>CONCATENATE(LOWER(AD212)," ",'meta tag'!$A$2)</f>
        <v xml:space="preserve"> Moda Joven Y Rebelde Con Diseño Y Variedad. Compra Online La Ropa Para Definir Tu Estilo. Envíos Gratis Por +$699.</v>
      </c>
      <c r="AG212" s="31" t="str">
        <f t="shared" si="12"/>
        <v>NO</v>
      </c>
      <c r="AH212" s="31" t="str">
        <f t="shared" si="12"/>
        <v>NO</v>
      </c>
      <c r="AI212" s="31" t="str">
        <f>IF(AW212="Hombre",departamentos!$A$2,IF(AW212="Mujer",departamentos!$A$3,IF(AW212="Cubrebocas",departamentos!$A$5,IF(AW212="Outlet",departamentos!$A$4,IF(AW212="Ugly Sweaters",departamentos!$A$6,"")))))</f>
        <v/>
      </c>
      <c r="AK212" s="31" t="str">
        <f>IF(AW212="Hombre",VLOOKUP(AL212,categorías!$G$47:$I$60,3,0),IF(AW212="Mujer",VLOOKUP(AL212,categorías!$O$47:$Q$59,3,0),IF(AW212="Outlet",VLOOKUP(AL212,categorías!$S$47:$U$62,3,0),IF(AW212="Cubrebocas",64,IF(AW212="Ugly Sweaters",65,"")))))</f>
        <v/>
      </c>
      <c r="AL212" s="20"/>
      <c r="AM212" s="32">
        <v>2000000</v>
      </c>
      <c r="AO212" s="33">
        <v>2.0000000000000001E-4</v>
      </c>
      <c r="AP212" s="34" t="s">
        <v>98</v>
      </c>
      <c r="AQ212" s="34" t="s">
        <v>99</v>
      </c>
      <c r="AW212" s="20"/>
    </row>
    <row r="213" spans="2:49" x14ac:dyDescent="0.3">
      <c r="B213" s="20"/>
      <c r="C213" s="2" t="s">
        <v>51</v>
      </c>
      <c r="D213" s="2" t="s">
        <v>48</v>
      </c>
      <c r="F213" s="3">
        <v>1</v>
      </c>
      <c r="H213" s="3">
        <v>1</v>
      </c>
      <c r="J213" s="3">
        <v>1</v>
      </c>
      <c r="L213" s="3">
        <v>250</v>
      </c>
      <c r="N213" s="2" t="s">
        <v>49</v>
      </c>
      <c r="O213" s="3">
        <v>1</v>
      </c>
      <c r="P213" s="20"/>
      <c r="R213" s="4"/>
      <c r="U213" s="20"/>
      <c r="W213" s="30" t="s">
        <v>48</v>
      </c>
      <c r="X213" s="20"/>
      <c r="Y213" s="30" t="s">
        <v>51</v>
      </c>
      <c r="Z213" s="31" t="str">
        <f t="shared" si="10"/>
        <v>-</v>
      </c>
      <c r="AA213" s="20"/>
      <c r="AB213" s="4"/>
      <c r="AC213" s="20"/>
      <c r="AD213" s="31" t="str">
        <f t="shared" si="11"/>
        <v/>
      </c>
      <c r="AE213" s="31" t="str">
        <f>CONCATENATE(LOWER(AD213)," ",'meta tag'!$A$2)</f>
        <v xml:space="preserve"> Moda Joven Y Rebelde Con Diseño Y Variedad. Compra Online La Ropa Para Definir Tu Estilo. Envíos Gratis Por +$699.</v>
      </c>
      <c r="AG213" s="31" t="str">
        <f t="shared" si="12"/>
        <v>NO</v>
      </c>
      <c r="AH213" s="31" t="str">
        <f t="shared" si="12"/>
        <v>NO</v>
      </c>
      <c r="AI213" s="31" t="str">
        <f>IF(AW213="Hombre",departamentos!$A$2,IF(AW213="Mujer",departamentos!$A$3,IF(AW213="Cubrebocas",departamentos!$A$5,IF(AW213="Outlet",departamentos!$A$4,IF(AW213="Ugly Sweaters",departamentos!$A$6,"")))))</f>
        <v/>
      </c>
      <c r="AK213" s="31" t="str">
        <f>IF(AW213="Hombre",VLOOKUP(AL213,categorías!$G$47:$I$60,3,0),IF(AW213="Mujer",VLOOKUP(AL213,categorías!$O$47:$Q$59,3,0),IF(AW213="Outlet",VLOOKUP(AL213,categorías!$S$47:$U$62,3,0),IF(AW213="Cubrebocas",64,IF(AW213="Ugly Sweaters",65,"")))))</f>
        <v/>
      </c>
      <c r="AL213" s="20"/>
      <c r="AM213" s="32">
        <v>2000000</v>
      </c>
      <c r="AO213" s="33">
        <v>2.0000000000000001E-4</v>
      </c>
      <c r="AP213" s="34" t="s">
        <v>98</v>
      </c>
      <c r="AQ213" s="34" t="s">
        <v>99</v>
      </c>
      <c r="AW213" s="20"/>
    </row>
    <row r="214" spans="2:49" x14ac:dyDescent="0.3">
      <c r="B214" s="20"/>
      <c r="C214" s="2" t="s">
        <v>51</v>
      </c>
      <c r="D214" s="2" t="s">
        <v>48</v>
      </c>
      <c r="F214" s="3">
        <v>1</v>
      </c>
      <c r="H214" s="3">
        <v>1</v>
      </c>
      <c r="J214" s="3">
        <v>1</v>
      </c>
      <c r="L214" s="3">
        <v>250</v>
      </c>
      <c r="N214" s="2" t="s">
        <v>49</v>
      </c>
      <c r="O214" s="3">
        <v>1</v>
      </c>
      <c r="P214" s="20"/>
      <c r="R214" s="4"/>
      <c r="U214" s="20"/>
      <c r="W214" s="30" t="s">
        <v>48</v>
      </c>
      <c r="X214" s="20"/>
      <c r="Y214" s="30" t="s">
        <v>51</v>
      </c>
      <c r="Z214" s="31" t="str">
        <f t="shared" si="10"/>
        <v>-</v>
      </c>
      <c r="AA214" s="20"/>
      <c r="AB214" s="4"/>
      <c r="AC214" s="20"/>
      <c r="AD214" s="31" t="str">
        <f t="shared" si="11"/>
        <v/>
      </c>
      <c r="AE214" s="31" t="str">
        <f>CONCATENATE(LOWER(AD214)," ",'meta tag'!$A$2)</f>
        <v xml:space="preserve"> Moda Joven Y Rebelde Con Diseño Y Variedad. Compra Online La Ropa Para Definir Tu Estilo. Envíos Gratis Por +$699.</v>
      </c>
      <c r="AG214" s="31" t="str">
        <f t="shared" si="12"/>
        <v>NO</v>
      </c>
      <c r="AH214" s="31" t="str">
        <f t="shared" si="12"/>
        <v>NO</v>
      </c>
      <c r="AI214" s="31" t="str">
        <f>IF(AW214="Hombre",departamentos!$A$2,IF(AW214="Mujer",departamentos!$A$3,IF(AW214="Cubrebocas",departamentos!$A$5,IF(AW214="Outlet",departamentos!$A$4,IF(AW214="Ugly Sweaters",departamentos!$A$6,"")))))</f>
        <v/>
      </c>
      <c r="AK214" s="31" t="str">
        <f>IF(AW214="Hombre",VLOOKUP(AL214,categorías!$G$47:$I$60,3,0),IF(AW214="Mujer",VLOOKUP(AL214,categorías!$O$47:$Q$59,3,0),IF(AW214="Outlet",VLOOKUP(AL214,categorías!$S$47:$U$62,3,0),IF(AW214="Cubrebocas",64,IF(AW214="Ugly Sweaters",65,"")))))</f>
        <v/>
      </c>
      <c r="AL214" s="20"/>
      <c r="AM214" s="32">
        <v>2000000</v>
      </c>
      <c r="AO214" s="33">
        <v>2.0000000000000001E-4</v>
      </c>
      <c r="AP214" s="34" t="s">
        <v>98</v>
      </c>
      <c r="AQ214" s="34" t="s">
        <v>99</v>
      </c>
      <c r="AW214" s="20"/>
    </row>
    <row r="215" spans="2:49" x14ac:dyDescent="0.3">
      <c r="B215" s="20"/>
      <c r="C215" s="2" t="s">
        <v>51</v>
      </c>
      <c r="D215" s="2" t="s">
        <v>48</v>
      </c>
      <c r="F215" s="3">
        <v>1</v>
      </c>
      <c r="H215" s="3">
        <v>1</v>
      </c>
      <c r="J215" s="3">
        <v>1</v>
      </c>
      <c r="L215" s="3">
        <v>250</v>
      </c>
      <c r="N215" s="2" t="s">
        <v>49</v>
      </c>
      <c r="O215" s="3">
        <v>1</v>
      </c>
      <c r="P215" s="20"/>
      <c r="R215" s="4"/>
      <c r="U215" s="20"/>
      <c r="W215" s="30" t="s">
        <v>48</v>
      </c>
      <c r="X215" s="20"/>
      <c r="Y215" s="30" t="s">
        <v>51</v>
      </c>
      <c r="Z215" s="31" t="str">
        <f t="shared" si="10"/>
        <v>-</v>
      </c>
      <c r="AA215" s="20"/>
      <c r="AB215" s="4"/>
      <c r="AC215" s="20"/>
      <c r="AD215" s="31" t="str">
        <f t="shared" si="11"/>
        <v/>
      </c>
      <c r="AE215" s="31" t="str">
        <f>CONCATENATE(LOWER(AD215)," ",'meta tag'!$A$2)</f>
        <v xml:space="preserve"> Moda Joven Y Rebelde Con Diseño Y Variedad. Compra Online La Ropa Para Definir Tu Estilo. Envíos Gratis Por +$699.</v>
      </c>
      <c r="AG215" s="31" t="str">
        <f t="shared" si="12"/>
        <v>NO</v>
      </c>
      <c r="AH215" s="31" t="str">
        <f t="shared" si="12"/>
        <v>NO</v>
      </c>
      <c r="AI215" s="31" t="str">
        <f>IF(AW215="Hombre",departamentos!$A$2,IF(AW215="Mujer",departamentos!$A$3,IF(AW215="Cubrebocas",departamentos!$A$5,IF(AW215="Outlet",departamentos!$A$4,IF(AW215="Ugly Sweaters",departamentos!$A$6,"")))))</f>
        <v/>
      </c>
      <c r="AK215" s="31" t="str">
        <f>IF(AW215="Hombre",VLOOKUP(AL215,categorías!$G$47:$I$60,3,0),IF(AW215="Mujer",VLOOKUP(AL215,categorías!$O$47:$Q$59,3,0),IF(AW215="Outlet",VLOOKUP(AL215,categorías!$S$47:$U$62,3,0),IF(AW215="Cubrebocas",64,IF(AW215="Ugly Sweaters",65,"")))))</f>
        <v/>
      </c>
      <c r="AL215" s="20"/>
      <c r="AM215" s="32">
        <v>2000000</v>
      </c>
      <c r="AO215" s="33">
        <v>2.0000000000000001E-4</v>
      </c>
      <c r="AP215" s="34" t="s">
        <v>98</v>
      </c>
      <c r="AQ215" s="34" t="s">
        <v>99</v>
      </c>
      <c r="AW215" s="20"/>
    </row>
    <row r="216" spans="2:49" x14ac:dyDescent="0.3">
      <c r="B216" s="20"/>
      <c r="C216" s="2" t="s">
        <v>51</v>
      </c>
      <c r="D216" s="2" t="s">
        <v>48</v>
      </c>
      <c r="F216" s="3">
        <v>1</v>
      </c>
      <c r="H216" s="3">
        <v>1</v>
      </c>
      <c r="J216" s="3">
        <v>1</v>
      </c>
      <c r="L216" s="3">
        <v>250</v>
      </c>
      <c r="N216" s="2" t="s">
        <v>49</v>
      </c>
      <c r="O216" s="3">
        <v>1</v>
      </c>
      <c r="P216" s="20"/>
      <c r="R216" s="4"/>
      <c r="U216" s="20"/>
      <c r="W216" s="30" t="s">
        <v>48</v>
      </c>
      <c r="X216" s="20"/>
      <c r="Y216" s="30" t="s">
        <v>51</v>
      </c>
      <c r="Z216" s="31" t="str">
        <f t="shared" si="10"/>
        <v>-</v>
      </c>
      <c r="AA216" s="20"/>
      <c r="AB216" s="4"/>
      <c r="AC216" s="20"/>
      <c r="AD216" s="31" t="str">
        <f t="shared" si="11"/>
        <v/>
      </c>
      <c r="AE216" s="31" t="str">
        <f>CONCATENATE(LOWER(AD216)," ",'meta tag'!$A$2)</f>
        <v xml:space="preserve"> Moda Joven Y Rebelde Con Diseño Y Variedad. Compra Online La Ropa Para Definir Tu Estilo. Envíos Gratis Por +$699.</v>
      </c>
      <c r="AG216" s="31" t="str">
        <f t="shared" si="12"/>
        <v>NO</v>
      </c>
      <c r="AH216" s="31" t="str">
        <f t="shared" si="12"/>
        <v>NO</v>
      </c>
      <c r="AI216" s="31" t="str">
        <f>IF(AW216="Hombre",departamentos!$A$2,IF(AW216="Mujer",departamentos!$A$3,IF(AW216="Cubrebocas",departamentos!$A$5,IF(AW216="Outlet",departamentos!$A$4,IF(AW216="Ugly Sweaters",departamentos!$A$6,"")))))</f>
        <v/>
      </c>
      <c r="AK216" s="31" t="str">
        <f>IF(AW216="Hombre",VLOOKUP(AL216,categorías!$G$47:$I$60,3,0),IF(AW216="Mujer",VLOOKUP(AL216,categorías!$O$47:$Q$59,3,0),IF(AW216="Outlet",VLOOKUP(AL216,categorías!$S$47:$U$62,3,0),IF(AW216="Cubrebocas",64,IF(AW216="Ugly Sweaters",65,"")))))</f>
        <v/>
      </c>
      <c r="AL216" s="20"/>
      <c r="AM216" s="32">
        <v>2000000</v>
      </c>
      <c r="AO216" s="33">
        <v>2.0000000000000001E-4</v>
      </c>
      <c r="AP216" s="34" t="s">
        <v>98</v>
      </c>
      <c r="AQ216" s="34" t="s">
        <v>99</v>
      </c>
      <c r="AW216" s="20"/>
    </row>
    <row r="217" spans="2:49" x14ac:dyDescent="0.3">
      <c r="B217" s="20"/>
      <c r="C217" s="2" t="s">
        <v>51</v>
      </c>
      <c r="D217" s="2" t="s">
        <v>48</v>
      </c>
      <c r="F217" s="3">
        <v>1</v>
      </c>
      <c r="H217" s="3">
        <v>1</v>
      </c>
      <c r="J217" s="3">
        <v>1</v>
      </c>
      <c r="L217" s="3">
        <v>250</v>
      </c>
      <c r="N217" s="2" t="s">
        <v>49</v>
      </c>
      <c r="O217" s="3">
        <v>1</v>
      </c>
      <c r="P217" s="20"/>
      <c r="R217" s="4"/>
      <c r="U217" s="20"/>
      <c r="W217" s="30" t="s">
        <v>48</v>
      </c>
      <c r="X217" s="20"/>
      <c r="Y217" s="30" t="s">
        <v>51</v>
      </c>
      <c r="Z217" s="31" t="str">
        <f t="shared" si="10"/>
        <v>-</v>
      </c>
      <c r="AA217" s="20"/>
      <c r="AB217" s="4"/>
      <c r="AC217" s="20"/>
      <c r="AD217" s="31" t="str">
        <f t="shared" si="11"/>
        <v/>
      </c>
      <c r="AE217" s="31" t="str">
        <f>CONCATENATE(LOWER(AD217)," ",'meta tag'!$A$2)</f>
        <v xml:space="preserve"> Moda Joven Y Rebelde Con Diseño Y Variedad. Compra Online La Ropa Para Definir Tu Estilo. Envíos Gratis Por +$699.</v>
      </c>
      <c r="AG217" s="31" t="str">
        <f t="shared" si="12"/>
        <v>NO</v>
      </c>
      <c r="AH217" s="31" t="str">
        <f t="shared" si="12"/>
        <v>NO</v>
      </c>
      <c r="AI217" s="31" t="str">
        <f>IF(AW217="Hombre",departamentos!$A$2,IF(AW217="Mujer",departamentos!$A$3,IF(AW217="Cubrebocas",departamentos!$A$5,IF(AW217="Outlet",departamentos!$A$4,IF(AW217="Ugly Sweaters",departamentos!$A$6,"")))))</f>
        <v/>
      </c>
      <c r="AK217" s="31" t="str">
        <f>IF(AW217="Hombre",VLOOKUP(AL217,categorías!$G$47:$I$60,3,0),IF(AW217="Mujer",VLOOKUP(AL217,categorías!$O$47:$Q$59,3,0),IF(AW217="Outlet",VLOOKUP(AL217,categorías!$S$47:$U$62,3,0),IF(AW217="Cubrebocas",64,IF(AW217="Ugly Sweaters",65,"")))))</f>
        <v/>
      </c>
      <c r="AL217" s="20"/>
      <c r="AM217" s="32">
        <v>2000000</v>
      </c>
      <c r="AO217" s="33">
        <v>2.0000000000000001E-4</v>
      </c>
      <c r="AP217" s="34" t="s">
        <v>98</v>
      </c>
      <c r="AQ217" s="34" t="s">
        <v>99</v>
      </c>
      <c r="AW217" s="20"/>
    </row>
    <row r="218" spans="2:49" x14ac:dyDescent="0.3">
      <c r="B218" s="20"/>
      <c r="C218" s="2" t="s">
        <v>51</v>
      </c>
      <c r="D218" s="2" t="s">
        <v>48</v>
      </c>
      <c r="F218" s="3">
        <v>1</v>
      </c>
      <c r="H218" s="3">
        <v>1</v>
      </c>
      <c r="J218" s="3">
        <v>1</v>
      </c>
      <c r="L218" s="3">
        <v>250</v>
      </c>
      <c r="N218" s="2" t="s">
        <v>49</v>
      </c>
      <c r="O218" s="3">
        <v>1</v>
      </c>
      <c r="P218" s="20"/>
      <c r="R218" s="4"/>
      <c r="U218" s="20"/>
      <c r="W218" s="30" t="s">
        <v>48</v>
      </c>
      <c r="X218" s="20"/>
      <c r="Y218" s="30" t="s">
        <v>51</v>
      </c>
      <c r="Z218" s="31" t="str">
        <f t="shared" si="10"/>
        <v>-</v>
      </c>
      <c r="AA218" s="20"/>
      <c r="AB218" s="4"/>
      <c r="AC218" s="20"/>
      <c r="AD218" s="31" t="str">
        <f t="shared" si="11"/>
        <v/>
      </c>
      <c r="AE218" s="31" t="str">
        <f>CONCATENATE(LOWER(AD218)," ",'meta tag'!$A$2)</f>
        <v xml:space="preserve"> Moda Joven Y Rebelde Con Diseño Y Variedad. Compra Online La Ropa Para Definir Tu Estilo. Envíos Gratis Por +$699.</v>
      </c>
      <c r="AG218" s="31" t="str">
        <f t="shared" si="12"/>
        <v>NO</v>
      </c>
      <c r="AH218" s="31" t="str">
        <f t="shared" si="12"/>
        <v>NO</v>
      </c>
      <c r="AI218" s="31" t="str">
        <f>IF(AW218="Hombre",departamentos!$A$2,IF(AW218="Mujer",departamentos!$A$3,IF(AW218="Cubrebocas",departamentos!$A$5,IF(AW218="Outlet",departamentos!$A$4,IF(AW218="Ugly Sweaters",departamentos!$A$6,"")))))</f>
        <v/>
      </c>
      <c r="AK218" s="31" t="str">
        <f>IF(AW218="Hombre",VLOOKUP(AL218,categorías!$G$47:$I$60,3,0),IF(AW218="Mujer",VLOOKUP(AL218,categorías!$O$47:$Q$59,3,0),IF(AW218="Outlet",VLOOKUP(AL218,categorías!$S$47:$U$62,3,0),IF(AW218="Cubrebocas",64,IF(AW218="Ugly Sweaters",65,"")))))</f>
        <v/>
      </c>
      <c r="AL218" s="20"/>
      <c r="AM218" s="32">
        <v>2000000</v>
      </c>
      <c r="AO218" s="33">
        <v>2.0000000000000001E-4</v>
      </c>
      <c r="AP218" s="34" t="s">
        <v>98</v>
      </c>
      <c r="AQ218" s="34" t="s">
        <v>99</v>
      </c>
      <c r="AW218" s="20"/>
    </row>
    <row r="219" spans="2:49" x14ac:dyDescent="0.3">
      <c r="B219" s="20"/>
      <c r="C219" s="2" t="s">
        <v>51</v>
      </c>
      <c r="D219" s="2" t="s">
        <v>48</v>
      </c>
      <c r="F219" s="3">
        <v>1</v>
      </c>
      <c r="H219" s="3">
        <v>1</v>
      </c>
      <c r="J219" s="3">
        <v>1</v>
      </c>
      <c r="L219" s="3">
        <v>250</v>
      </c>
      <c r="N219" s="2" t="s">
        <v>49</v>
      </c>
      <c r="O219" s="3">
        <v>1</v>
      </c>
      <c r="P219" s="20"/>
      <c r="R219" s="4"/>
      <c r="U219" s="20"/>
      <c r="W219" s="30" t="s">
        <v>48</v>
      </c>
      <c r="X219" s="20"/>
      <c r="Y219" s="30" t="s">
        <v>51</v>
      </c>
      <c r="Z219" s="31" t="str">
        <f t="shared" si="10"/>
        <v>-</v>
      </c>
      <c r="AA219" s="20"/>
      <c r="AB219" s="4"/>
      <c r="AC219" s="20"/>
      <c r="AD219" s="31" t="str">
        <f t="shared" si="11"/>
        <v/>
      </c>
      <c r="AE219" s="31" t="str">
        <f>CONCATENATE(LOWER(AD219)," ",'meta tag'!$A$2)</f>
        <v xml:space="preserve"> Moda Joven Y Rebelde Con Diseño Y Variedad. Compra Online La Ropa Para Definir Tu Estilo. Envíos Gratis Por +$699.</v>
      </c>
      <c r="AG219" s="31" t="str">
        <f t="shared" si="12"/>
        <v>NO</v>
      </c>
      <c r="AH219" s="31" t="str">
        <f t="shared" si="12"/>
        <v>NO</v>
      </c>
      <c r="AI219" s="31" t="str">
        <f>IF(AW219="Hombre",departamentos!$A$2,IF(AW219="Mujer",departamentos!$A$3,IF(AW219="Cubrebocas",departamentos!$A$5,IF(AW219="Outlet",departamentos!$A$4,IF(AW219="Ugly Sweaters",departamentos!$A$6,"")))))</f>
        <v/>
      </c>
      <c r="AK219" s="31" t="str">
        <f>IF(AW219="Hombre",VLOOKUP(AL219,categorías!$G$47:$I$60,3,0),IF(AW219="Mujer",VLOOKUP(AL219,categorías!$O$47:$Q$59,3,0),IF(AW219="Outlet",VLOOKUP(AL219,categorías!$S$47:$U$62,3,0),IF(AW219="Cubrebocas",64,IF(AW219="Ugly Sweaters",65,"")))))</f>
        <v/>
      </c>
      <c r="AL219" s="20"/>
      <c r="AM219" s="32">
        <v>2000000</v>
      </c>
      <c r="AO219" s="33">
        <v>2.0000000000000001E-4</v>
      </c>
      <c r="AP219" s="34" t="s">
        <v>98</v>
      </c>
      <c r="AQ219" s="34" t="s">
        <v>99</v>
      </c>
      <c r="AW219" s="20"/>
    </row>
    <row r="220" spans="2:49" x14ac:dyDescent="0.3">
      <c r="B220" s="20"/>
      <c r="C220" s="2" t="s">
        <v>51</v>
      </c>
      <c r="D220" s="2" t="s">
        <v>48</v>
      </c>
      <c r="F220" s="3">
        <v>1</v>
      </c>
      <c r="H220" s="3">
        <v>1</v>
      </c>
      <c r="J220" s="3">
        <v>1</v>
      </c>
      <c r="L220" s="3">
        <v>250</v>
      </c>
      <c r="N220" s="2" t="s">
        <v>49</v>
      </c>
      <c r="O220" s="3">
        <v>1</v>
      </c>
      <c r="P220" s="20"/>
      <c r="R220" s="4"/>
      <c r="U220" s="20"/>
      <c r="W220" s="30" t="s">
        <v>48</v>
      </c>
      <c r="X220" s="20"/>
      <c r="Y220" s="30" t="s">
        <v>51</v>
      </c>
      <c r="Z220" s="31" t="str">
        <f t="shared" si="10"/>
        <v>-</v>
      </c>
      <c r="AA220" s="20"/>
      <c r="AB220" s="4"/>
      <c r="AC220" s="20"/>
      <c r="AD220" s="31" t="str">
        <f t="shared" si="11"/>
        <v/>
      </c>
      <c r="AE220" s="31" t="str">
        <f>CONCATENATE(LOWER(AD220)," ",'meta tag'!$A$2)</f>
        <v xml:space="preserve"> Moda Joven Y Rebelde Con Diseño Y Variedad. Compra Online La Ropa Para Definir Tu Estilo. Envíos Gratis Por +$699.</v>
      </c>
      <c r="AG220" s="31" t="str">
        <f t="shared" si="12"/>
        <v>NO</v>
      </c>
      <c r="AH220" s="31" t="str">
        <f t="shared" si="12"/>
        <v>NO</v>
      </c>
      <c r="AI220" s="31" t="str">
        <f>IF(AW220="Hombre",departamentos!$A$2,IF(AW220="Mujer",departamentos!$A$3,IF(AW220="Cubrebocas",departamentos!$A$5,IF(AW220="Outlet",departamentos!$A$4,IF(AW220="Ugly Sweaters",departamentos!$A$6,"")))))</f>
        <v/>
      </c>
      <c r="AK220" s="31" t="str">
        <f>IF(AW220="Hombre",VLOOKUP(AL220,categorías!$G$47:$I$60,3,0),IF(AW220="Mujer",VLOOKUP(AL220,categorías!$O$47:$Q$59,3,0),IF(AW220="Outlet",VLOOKUP(AL220,categorías!$S$47:$U$62,3,0),IF(AW220="Cubrebocas",64,IF(AW220="Ugly Sweaters",65,"")))))</f>
        <v/>
      </c>
      <c r="AL220" s="20"/>
      <c r="AM220" s="32">
        <v>2000000</v>
      </c>
      <c r="AO220" s="33">
        <v>2.0000000000000001E-4</v>
      </c>
      <c r="AP220" s="34" t="s">
        <v>98</v>
      </c>
      <c r="AQ220" s="34" t="s">
        <v>99</v>
      </c>
      <c r="AW220" s="20"/>
    </row>
    <row r="221" spans="2:49" x14ac:dyDescent="0.3">
      <c r="B221" s="20"/>
      <c r="C221" s="2" t="s">
        <v>51</v>
      </c>
      <c r="D221" s="2" t="s">
        <v>48</v>
      </c>
      <c r="F221" s="3">
        <v>1</v>
      </c>
      <c r="H221" s="3">
        <v>1</v>
      </c>
      <c r="J221" s="3">
        <v>1</v>
      </c>
      <c r="L221" s="3">
        <v>250</v>
      </c>
      <c r="N221" s="2" t="s">
        <v>49</v>
      </c>
      <c r="O221" s="3">
        <v>1</v>
      </c>
      <c r="P221" s="20"/>
      <c r="R221" s="4"/>
      <c r="U221" s="20"/>
      <c r="W221" s="30" t="s">
        <v>48</v>
      </c>
      <c r="X221" s="20"/>
      <c r="Y221" s="30" t="s">
        <v>51</v>
      </c>
      <c r="Z221" s="31" t="str">
        <f t="shared" si="10"/>
        <v>-</v>
      </c>
      <c r="AA221" s="20"/>
      <c r="AB221" s="4"/>
      <c r="AC221" s="20"/>
      <c r="AD221" s="31" t="str">
        <f t="shared" si="11"/>
        <v/>
      </c>
      <c r="AE221" s="31" t="str">
        <f>CONCATENATE(LOWER(AD221)," ",'meta tag'!$A$2)</f>
        <v xml:space="preserve"> Moda Joven Y Rebelde Con Diseño Y Variedad. Compra Online La Ropa Para Definir Tu Estilo. Envíos Gratis Por +$699.</v>
      </c>
      <c r="AG221" s="31" t="str">
        <f t="shared" si="12"/>
        <v>NO</v>
      </c>
      <c r="AH221" s="31" t="str">
        <f t="shared" si="12"/>
        <v>NO</v>
      </c>
      <c r="AI221" s="31" t="str">
        <f>IF(AW221="Hombre",departamentos!$A$2,IF(AW221="Mujer",departamentos!$A$3,IF(AW221="Cubrebocas",departamentos!$A$5,IF(AW221="Outlet",departamentos!$A$4,IF(AW221="Ugly Sweaters",departamentos!$A$6,"")))))</f>
        <v/>
      </c>
      <c r="AK221" s="31" t="str">
        <f>IF(AW221="Hombre",VLOOKUP(AL221,categorías!$G$47:$I$60,3,0),IF(AW221="Mujer",VLOOKUP(AL221,categorías!$O$47:$Q$59,3,0),IF(AW221="Outlet",VLOOKUP(AL221,categorías!$S$47:$U$62,3,0),IF(AW221="Cubrebocas",64,IF(AW221="Ugly Sweaters",65,"")))))</f>
        <v/>
      </c>
      <c r="AL221" s="20"/>
      <c r="AM221" s="32">
        <v>2000000</v>
      </c>
      <c r="AO221" s="33">
        <v>2.0000000000000001E-4</v>
      </c>
      <c r="AP221" s="34" t="s">
        <v>98</v>
      </c>
      <c r="AQ221" s="34" t="s">
        <v>99</v>
      </c>
      <c r="AW221" s="20"/>
    </row>
    <row r="222" spans="2:49" x14ac:dyDescent="0.3">
      <c r="B222" s="20"/>
      <c r="C222" s="2" t="s">
        <v>51</v>
      </c>
      <c r="D222" s="2" t="s">
        <v>48</v>
      </c>
      <c r="F222" s="3">
        <v>1</v>
      </c>
      <c r="H222" s="3">
        <v>1</v>
      </c>
      <c r="J222" s="3">
        <v>1</v>
      </c>
      <c r="L222" s="3">
        <v>250</v>
      </c>
      <c r="N222" s="2" t="s">
        <v>49</v>
      </c>
      <c r="O222" s="3">
        <v>1</v>
      </c>
      <c r="P222" s="20"/>
      <c r="R222" s="4"/>
      <c r="U222" s="20"/>
      <c r="W222" s="30" t="s">
        <v>48</v>
      </c>
      <c r="X222" s="20"/>
      <c r="Y222" s="30" t="s">
        <v>51</v>
      </c>
      <c r="Z222" s="31" t="str">
        <f t="shared" si="10"/>
        <v>-</v>
      </c>
      <c r="AA222" s="20"/>
      <c r="AB222" s="4"/>
      <c r="AC222" s="20"/>
      <c r="AD222" s="31" t="str">
        <f t="shared" si="11"/>
        <v/>
      </c>
      <c r="AE222" s="31" t="str">
        <f>CONCATENATE(LOWER(AD222)," ",'meta tag'!$A$2)</f>
        <v xml:space="preserve"> Moda Joven Y Rebelde Con Diseño Y Variedad. Compra Online La Ropa Para Definir Tu Estilo. Envíos Gratis Por +$699.</v>
      </c>
      <c r="AG222" s="31" t="str">
        <f t="shared" si="12"/>
        <v>NO</v>
      </c>
      <c r="AH222" s="31" t="str">
        <f t="shared" si="12"/>
        <v>NO</v>
      </c>
      <c r="AI222" s="31" t="str">
        <f>IF(AW222="Hombre",departamentos!$A$2,IF(AW222="Mujer",departamentos!$A$3,IF(AW222="Cubrebocas",departamentos!$A$5,IF(AW222="Outlet",departamentos!$A$4,IF(AW222="Ugly Sweaters",departamentos!$A$6,"")))))</f>
        <v/>
      </c>
      <c r="AK222" s="31" t="str">
        <f>IF(AW222="Hombre",VLOOKUP(AL222,categorías!$G$47:$I$60,3,0),IF(AW222="Mujer",VLOOKUP(AL222,categorías!$O$47:$Q$59,3,0),IF(AW222="Outlet",VLOOKUP(AL222,categorías!$S$47:$U$62,3,0),IF(AW222="Cubrebocas",64,IF(AW222="Ugly Sweaters",65,"")))))</f>
        <v/>
      </c>
      <c r="AL222" s="20"/>
      <c r="AM222" s="32">
        <v>2000000</v>
      </c>
      <c r="AO222" s="33">
        <v>2.0000000000000001E-4</v>
      </c>
      <c r="AP222" s="34" t="s">
        <v>98</v>
      </c>
      <c r="AQ222" s="34" t="s">
        <v>99</v>
      </c>
      <c r="AW222" s="20"/>
    </row>
    <row r="223" spans="2:49" x14ac:dyDescent="0.3">
      <c r="B223" s="20"/>
      <c r="C223" s="2" t="s">
        <v>51</v>
      </c>
      <c r="D223" s="2" t="s">
        <v>48</v>
      </c>
      <c r="F223" s="3">
        <v>1</v>
      </c>
      <c r="H223" s="3">
        <v>1</v>
      </c>
      <c r="J223" s="3">
        <v>1</v>
      </c>
      <c r="L223" s="3">
        <v>250</v>
      </c>
      <c r="N223" s="2" t="s">
        <v>49</v>
      </c>
      <c r="O223" s="3">
        <v>1</v>
      </c>
      <c r="P223" s="20"/>
      <c r="R223" s="4"/>
      <c r="U223" s="20"/>
      <c r="W223" s="30" t="s">
        <v>48</v>
      </c>
      <c r="X223" s="20"/>
      <c r="Y223" s="30" t="s">
        <v>51</v>
      </c>
      <c r="Z223" s="31" t="str">
        <f t="shared" si="10"/>
        <v>-</v>
      </c>
      <c r="AA223" s="20"/>
      <c r="AB223" s="4"/>
      <c r="AC223" s="20"/>
      <c r="AD223" s="31" t="str">
        <f t="shared" si="11"/>
        <v/>
      </c>
      <c r="AE223" s="31" t="str">
        <f>CONCATENATE(LOWER(AD223)," ",'meta tag'!$A$2)</f>
        <v xml:space="preserve"> Moda Joven Y Rebelde Con Diseño Y Variedad. Compra Online La Ropa Para Definir Tu Estilo. Envíos Gratis Por +$699.</v>
      </c>
      <c r="AG223" s="31" t="str">
        <f t="shared" si="12"/>
        <v>NO</v>
      </c>
      <c r="AH223" s="31" t="str">
        <f t="shared" si="12"/>
        <v>NO</v>
      </c>
      <c r="AI223" s="31" t="str">
        <f>IF(AW223="Hombre",departamentos!$A$2,IF(AW223="Mujer",departamentos!$A$3,IF(AW223="Cubrebocas",departamentos!$A$5,IF(AW223="Outlet",departamentos!$A$4,IF(AW223="Ugly Sweaters",departamentos!$A$6,"")))))</f>
        <v/>
      </c>
      <c r="AK223" s="31" t="str">
        <f>IF(AW223="Hombre",VLOOKUP(AL223,categorías!$G$47:$I$60,3,0),IF(AW223="Mujer",VLOOKUP(AL223,categorías!$O$47:$Q$59,3,0),IF(AW223="Outlet",VLOOKUP(AL223,categorías!$S$47:$U$62,3,0),IF(AW223="Cubrebocas",64,IF(AW223="Ugly Sweaters",65,"")))))</f>
        <v/>
      </c>
      <c r="AL223" s="20"/>
      <c r="AM223" s="32">
        <v>2000000</v>
      </c>
      <c r="AO223" s="33">
        <v>2.0000000000000001E-4</v>
      </c>
      <c r="AP223" s="34" t="s">
        <v>98</v>
      </c>
      <c r="AQ223" s="34" t="s">
        <v>99</v>
      </c>
      <c r="AW223" s="20"/>
    </row>
    <row r="224" spans="2:49" x14ac:dyDescent="0.3">
      <c r="B224" s="20"/>
      <c r="C224" s="2" t="s">
        <v>51</v>
      </c>
      <c r="D224" s="2" t="s">
        <v>48</v>
      </c>
      <c r="F224" s="3">
        <v>1</v>
      </c>
      <c r="H224" s="3">
        <v>1</v>
      </c>
      <c r="J224" s="3">
        <v>1</v>
      </c>
      <c r="L224" s="3">
        <v>250</v>
      </c>
      <c r="N224" s="2" t="s">
        <v>49</v>
      </c>
      <c r="O224" s="3">
        <v>1</v>
      </c>
      <c r="P224" s="20"/>
      <c r="R224" s="4"/>
      <c r="U224" s="20"/>
      <c r="W224" s="30" t="s">
        <v>48</v>
      </c>
      <c r="X224" s="20"/>
      <c r="Y224" s="30" t="s">
        <v>51</v>
      </c>
      <c r="Z224" s="31" t="str">
        <f t="shared" si="10"/>
        <v>-</v>
      </c>
      <c r="AA224" s="20"/>
      <c r="AB224" s="4"/>
      <c r="AC224" s="20"/>
      <c r="AD224" s="31" t="str">
        <f t="shared" si="11"/>
        <v/>
      </c>
      <c r="AE224" s="31" t="str">
        <f>CONCATENATE(LOWER(AD224)," ",'meta tag'!$A$2)</f>
        <v xml:space="preserve"> Moda Joven Y Rebelde Con Diseño Y Variedad. Compra Online La Ropa Para Definir Tu Estilo. Envíos Gratis Por +$699.</v>
      </c>
      <c r="AG224" s="31" t="str">
        <f t="shared" si="12"/>
        <v>NO</v>
      </c>
      <c r="AH224" s="31" t="str">
        <f t="shared" si="12"/>
        <v>NO</v>
      </c>
      <c r="AI224" s="31" t="str">
        <f>IF(AW224="Hombre",departamentos!$A$2,IF(AW224="Mujer",departamentos!$A$3,IF(AW224="Cubrebocas",departamentos!$A$5,IF(AW224="Outlet",departamentos!$A$4,IF(AW224="Ugly Sweaters",departamentos!$A$6,"")))))</f>
        <v/>
      </c>
      <c r="AK224" s="31" t="str">
        <f>IF(AW224="Hombre",VLOOKUP(AL224,categorías!$G$47:$I$60,3,0),IF(AW224="Mujer",VLOOKUP(AL224,categorías!$O$47:$Q$59,3,0),IF(AW224="Outlet",VLOOKUP(AL224,categorías!$S$47:$U$62,3,0),IF(AW224="Cubrebocas",64,IF(AW224="Ugly Sweaters",65,"")))))</f>
        <v/>
      </c>
      <c r="AL224" s="20"/>
      <c r="AM224" s="32">
        <v>2000000</v>
      </c>
      <c r="AO224" s="33">
        <v>2.0000000000000001E-4</v>
      </c>
      <c r="AP224" s="34" t="s">
        <v>98</v>
      </c>
      <c r="AQ224" s="34" t="s">
        <v>99</v>
      </c>
      <c r="AW224" s="20"/>
    </row>
    <row r="225" spans="2:49" x14ac:dyDescent="0.3">
      <c r="B225" s="20"/>
      <c r="C225" s="2" t="s">
        <v>51</v>
      </c>
      <c r="D225" s="2" t="s">
        <v>48</v>
      </c>
      <c r="F225" s="3">
        <v>1</v>
      </c>
      <c r="H225" s="3">
        <v>1</v>
      </c>
      <c r="J225" s="3">
        <v>1</v>
      </c>
      <c r="L225" s="3">
        <v>250</v>
      </c>
      <c r="N225" s="2" t="s">
        <v>49</v>
      </c>
      <c r="O225" s="3">
        <v>1</v>
      </c>
      <c r="P225" s="20"/>
      <c r="R225" s="4"/>
      <c r="U225" s="20"/>
      <c r="W225" s="30" t="s">
        <v>48</v>
      </c>
      <c r="X225" s="20"/>
      <c r="Y225" s="30" t="s">
        <v>51</v>
      </c>
      <c r="Z225" s="31" t="str">
        <f t="shared" si="10"/>
        <v>-</v>
      </c>
      <c r="AA225" s="20"/>
      <c r="AB225" s="4"/>
      <c r="AC225" s="20"/>
      <c r="AD225" s="31" t="str">
        <f t="shared" si="11"/>
        <v/>
      </c>
      <c r="AE225" s="31" t="str">
        <f>CONCATENATE(LOWER(AD225)," ",'meta tag'!$A$2)</f>
        <v xml:space="preserve"> Moda Joven Y Rebelde Con Diseño Y Variedad. Compra Online La Ropa Para Definir Tu Estilo. Envíos Gratis Por +$699.</v>
      </c>
      <c r="AG225" s="31" t="str">
        <f t="shared" si="12"/>
        <v>NO</v>
      </c>
      <c r="AH225" s="31" t="str">
        <f t="shared" si="12"/>
        <v>NO</v>
      </c>
      <c r="AI225" s="31" t="str">
        <f>IF(AW225="Hombre",departamentos!$A$2,IF(AW225="Mujer",departamentos!$A$3,IF(AW225="Cubrebocas",departamentos!$A$5,IF(AW225="Outlet",departamentos!$A$4,IF(AW225="Ugly Sweaters",departamentos!$A$6,"")))))</f>
        <v/>
      </c>
      <c r="AK225" s="31" t="str">
        <f>IF(AW225="Hombre",VLOOKUP(AL225,categorías!$G$47:$I$60,3,0),IF(AW225="Mujer",VLOOKUP(AL225,categorías!$O$47:$Q$59,3,0),IF(AW225="Outlet",VLOOKUP(AL225,categorías!$S$47:$U$62,3,0),IF(AW225="Cubrebocas",64,IF(AW225="Ugly Sweaters",65,"")))))</f>
        <v/>
      </c>
      <c r="AL225" s="20"/>
      <c r="AM225" s="32">
        <v>2000000</v>
      </c>
      <c r="AO225" s="33">
        <v>2.0000000000000001E-4</v>
      </c>
      <c r="AP225" s="34" t="s">
        <v>98</v>
      </c>
      <c r="AQ225" s="34" t="s">
        <v>99</v>
      </c>
      <c r="AW225" s="20"/>
    </row>
    <row r="226" spans="2:49" x14ac:dyDescent="0.3">
      <c r="B226" s="20"/>
      <c r="C226" s="2" t="s">
        <v>51</v>
      </c>
      <c r="D226" s="2" t="s">
        <v>48</v>
      </c>
      <c r="F226" s="3">
        <v>1</v>
      </c>
      <c r="H226" s="3">
        <v>1</v>
      </c>
      <c r="J226" s="3">
        <v>1</v>
      </c>
      <c r="L226" s="3">
        <v>250</v>
      </c>
      <c r="N226" s="2" t="s">
        <v>49</v>
      </c>
      <c r="O226" s="3">
        <v>1</v>
      </c>
      <c r="P226" s="20"/>
      <c r="R226" s="4"/>
      <c r="U226" s="20"/>
      <c r="W226" s="30" t="s">
        <v>48</v>
      </c>
      <c r="X226" s="20"/>
      <c r="Y226" s="30" t="s">
        <v>51</v>
      </c>
      <c r="Z226" s="31" t="str">
        <f t="shared" si="10"/>
        <v>-</v>
      </c>
      <c r="AA226" s="20"/>
      <c r="AB226" s="4"/>
      <c r="AC226" s="20"/>
      <c r="AD226" s="31" t="str">
        <f t="shared" si="11"/>
        <v/>
      </c>
      <c r="AE226" s="31" t="str">
        <f>CONCATENATE(LOWER(AD226)," ",'meta tag'!$A$2)</f>
        <v xml:space="preserve"> Moda Joven Y Rebelde Con Diseño Y Variedad. Compra Online La Ropa Para Definir Tu Estilo. Envíos Gratis Por +$699.</v>
      </c>
      <c r="AG226" s="31" t="str">
        <f t="shared" si="12"/>
        <v>NO</v>
      </c>
      <c r="AH226" s="31" t="str">
        <f t="shared" si="12"/>
        <v>NO</v>
      </c>
      <c r="AI226" s="31" t="str">
        <f>IF(AW226="Hombre",departamentos!$A$2,IF(AW226="Mujer",departamentos!$A$3,IF(AW226="Cubrebocas",departamentos!$A$5,IF(AW226="Outlet",departamentos!$A$4,IF(AW226="Ugly Sweaters",departamentos!$A$6,"")))))</f>
        <v/>
      </c>
      <c r="AK226" s="31" t="str">
        <f>IF(AW226="Hombre",VLOOKUP(AL226,categorías!$G$47:$I$60,3,0),IF(AW226="Mujer",VLOOKUP(AL226,categorías!$O$47:$Q$59,3,0),IF(AW226="Outlet",VLOOKUP(AL226,categorías!$S$47:$U$62,3,0),IF(AW226="Cubrebocas",64,IF(AW226="Ugly Sweaters",65,"")))))</f>
        <v/>
      </c>
      <c r="AL226" s="20"/>
      <c r="AM226" s="32">
        <v>2000000</v>
      </c>
      <c r="AO226" s="33">
        <v>2.0000000000000001E-4</v>
      </c>
      <c r="AP226" s="34" t="s">
        <v>98</v>
      </c>
      <c r="AQ226" s="34" t="s">
        <v>99</v>
      </c>
      <c r="AW226" s="20"/>
    </row>
    <row r="227" spans="2:49" x14ac:dyDescent="0.3">
      <c r="B227" s="20"/>
      <c r="C227" s="2" t="s">
        <v>51</v>
      </c>
      <c r="D227" s="2" t="s">
        <v>48</v>
      </c>
      <c r="F227" s="3">
        <v>1</v>
      </c>
      <c r="H227" s="3">
        <v>1</v>
      </c>
      <c r="J227" s="3">
        <v>1</v>
      </c>
      <c r="L227" s="3">
        <v>250</v>
      </c>
      <c r="N227" s="2" t="s">
        <v>49</v>
      </c>
      <c r="O227" s="3">
        <v>1</v>
      </c>
      <c r="P227" s="20"/>
      <c r="R227" s="4"/>
      <c r="U227" s="20"/>
      <c r="W227" s="30" t="s">
        <v>48</v>
      </c>
      <c r="X227" s="20"/>
      <c r="Y227" s="30" t="s">
        <v>51</v>
      </c>
      <c r="Z227" s="31" t="str">
        <f t="shared" si="10"/>
        <v>-</v>
      </c>
      <c r="AA227" s="20"/>
      <c r="AB227" s="4"/>
      <c r="AC227" s="20"/>
      <c r="AD227" s="31" t="str">
        <f t="shared" si="11"/>
        <v/>
      </c>
      <c r="AE227" s="31" t="str">
        <f>CONCATENATE(LOWER(AD227)," ",'meta tag'!$A$2)</f>
        <v xml:space="preserve"> Moda Joven Y Rebelde Con Diseño Y Variedad. Compra Online La Ropa Para Definir Tu Estilo. Envíos Gratis Por +$699.</v>
      </c>
      <c r="AG227" s="31" t="str">
        <f t="shared" si="12"/>
        <v>NO</v>
      </c>
      <c r="AH227" s="31" t="str">
        <f t="shared" si="12"/>
        <v>NO</v>
      </c>
      <c r="AI227" s="31" t="str">
        <f>IF(AW227="Hombre",departamentos!$A$2,IF(AW227="Mujer",departamentos!$A$3,IF(AW227="Cubrebocas",departamentos!$A$5,IF(AW227="Outlet",departamentos!$A$4,IF(AW227="Ugly Sweaters",departamentos!$A$6,"")))))</f>
        <v/>
      </c>
      <c r="AK227" s="31" t="str">
        <f>IF(AW227="Hombre",VLOOKUP(AL227,categorías!$G$47:$I$60,3,0),IF(AW227="Mujer",VLOOKUP(AL227,categorías!$O$47:$Q$59,3,0),IF(AW227="Outlet",VLOOKUP(AL227,categorías!$S$47:$U$62,3,0),IF(AW227="Cubrebocas",64,IF(AW227="Ugly Sweaters",65,"")))))</f>
        <v/>
      </c>
      <c r="AL227" s="20"/>
      <c r="AM227" s="32">
        <v>2000000</v>
      </c>
      <c r="AO227" s="33">
        <v>2.0000000000000001E-4</v>
      </c>
      <c r="AP227" s="34" t="s">
        <v>98</v>
      </c>
      <c r="AQ227" s="34" t="s">
        <v>99</v>
      </c>
      <c r="AW227" s="20"/>
    </row>
    <row r="228" spans="2:49" x14ac:dyDescent="0.3">
      <c r="B228" s="20"/>
      <c r="C228" s="2" t="s">
        <v>51</v>
      </c>
      <c r="D228" s="2" t="s">
        <v>48</v>
      </c>
      <c r="F228" s="3">
        <v>1</v>
      </c>
      <c r="H228" s="3">
        <v>1</v>
      </c>
      <c r="J228" s="3">
        <v>1</v>
      </c>
      <c r="L228" s="3">
        <v>250</v>
      </c>
      <c r="N228" s="2" t="s">
        <v>49</v>
      </c>
      <c r="O228" s="3">
        <v>1</v>
      </c>
      <c r="P228" s="20"/>
      <c r="R228" s="4"/>
      <c r="U228" s="20"/>
      <c r="W228" s="30" t="s">
        <v>48</v>
      </c>
      <c r="X228" s="20"/>
      <c r="Y228" s="30" t="s">
        <v>51</v>
      </c>
      <c r="Z228" s="31" t="str">
        <f t="shared" si="10"/>
        <v>-</v>
      </c>
      <c r="AA228" s="20"/>
      <c r="AB228" s="4"/>
      <c r="AC228" s="20"/>
      <c r="AD228" s="31" t="str">
        <f t="shared" si="11"/>
        <v/>
      </c>
      <c r="AE228" s="31" t="str">
        <f>CONCATENATE(LOWER(AD228)," ",'meta tag'!$A$2)</f>
        <v xml:space="preserve"> Moda Joven Y Rebelde Con Diseño Y Variedad. Compra Online La Ropa Para Definir Tu Estilo. Envíos Gratis Por +$699.</v>
      </c>
      <c r="AG228" s="31" t="str">
        <f t="shared" si="12"/>
        <v>NO</v>
      </c>
      <c r="AH228" s="31" t="str">
        <f t="shared" si="12"/>
        <v>NO</v>
      </c>
      <c r="AI228" s="31" t="str">
        <f>IF(AW228="Hombre",departamentos!$A$2,IF(AW228="Mujer",departamentos!$A$3,IF(AW228="Cubrebocas",departamentos!$A$5,IF(AW228="Outlet",departamentos!$A$4,IF(AW228="Ugly Sweaters",departamentos!$A$6,"")))))</f>
        <v/>
      </c>
      <c r="AK228" s="31" t="str">
        <f>IF(AW228="Hombre",VLOOKUP(AL228,categorías!$G$47:$I$60,3,0),IF(AW228="Mujer",VLOOKUP(AL228,categorías!$O$47:$Q$59,3,0),IF(AW228="Outlet",VLOOKUP(AL228,categorías!$S$47:$U$62,3,0),IF(AW228="Cubrebocas",64,IF(AW228="Ugly Sweaters",65,"")))))</f>
        <v/>
      </c>
      <c r="AL228" s="20"/>
      <c r="AM228" s="32">
        <v>2000000</v>
      </c>
      <c r="AO228" s="33">
        <v>2.0000000000000001E-4</v>
      </c>
      <c r="AP228" s="34" t="s">
        <v>98</v>
      </c>
      <c r="AQ228" s="34" t="s">
        <v>99</v>
      </c>
      <c r="AW228" s="20"/>
    </row>
    <row r="229" spans="2:49" x14ac:dyDescent="0.3">
      <c r="B229" s="20"/>
      <c r="C229" s="2" t="s">
        <v>51</v>
      </c>
      <c r="D229" s="2" t="s">
        <v>48</v>
      </c>
      <c r="F229" s="3">
        <v>1</v>
      </c>
      <c r="H229" s="3">
        <v>1</v>
      </c>
      <c r="J229" s="3">
        <v>1</v>
      </c>
      <c r="L229" s="3">
        <v>250</v>
      </c>
      <c r="N229" s="2" t="s">
        <v>49</v>
      </c>
      <c r="O229" s="3">
        <v>1</v>
      </c>
      <c r="P229" s="20"/>
      <c r="R229" s="4"/>
      <c r="U229" s="20"/>
      <c r="W229" s="30" t="s">
        <v>48</v>
      </c>
      <c r="X229" s="20"/>
      <c r="Y229" s="30" t="s">
        <v>51</v>
      </c>
      <c r="Z229" s="31" t="str">
        <f t="shared" si="10"/>
        <v>-</v>
      </c>
      <c r="AA229" s="20"/>
      <c r="AB229" s="4"/>
      <c r="AC229" s="20"/>
      <c r="AD229" s="31" t="str">
        <f t="shared" si="11"/>
        <v/>
      </c>
      <c r="AE229" s="31" t="str">
        <f>CONCATENATE(LOWER(AD229)," ",'meta tag'!$A$2)</f>
        <v xml:space="preserve"> Moda Joven Y Rebelde Con Diseño Y Variedad. Compra Online La Ropa Para Definir Tu Estilo. Envíos Gratis Por +$699.</v>
      </c>
      <c r="AG229" s="31" t="str">
        <f t="shared" si="12"/>
        <v>NO</v>
      </c>
      <c r="AH229" s="31" t="str">
        <f t="shared" si="12"/>
        <v>NO</v>
      </c>
      <c r="AI229" s="31" t="str">
        <f>IF(AW229="Hombre",departamentos!$A$2,IF(AW229="Mujer",departamentos!$A$3,IF(AW229="Cubrebocas",departamentos!$A$5,IF(AW229="Outlet",departamentos!$A$4,IF(AW229="Ugly Sweaters",departamentos!$A$6,"")))))</f>
        <v/>
      </c>
      <c r="AK229" s="31" t="str">
        <f>IF(AW229="Hombre",VLOOKUP(AL229,categorías!$G$47:$I$60,3,0),IF(AW229="Mujer",VLOOKUP(AL229,categorías!$O$47:$Q$59,3,0),IF(AW229="Outlet",VLOOKUP(AL229,categorías!$S$47:$U$62,3,0),IF(AW229="Cubrebocas",64,IF(AW229="Ugly Sweaters",65,"")))))</f>
        <v/>
      </c>
      <c r="AL229" s="20"/>
      <c r="AM229" s="32">
        <v>2000000</v>
      </c>
      <c r="AO229" s="33">
        <v>2.0000000000000001E-4</v>
      </c>
      <c r="AP229" s="34" t="s">
        <v>98</v>
      </c>
      <c r="AQ229" s="34" t="s">
        <v>99</v>
      </c>
      <c r="AW229" s="20"/>
    </row>
    <row r="230" spans="2:49" x14ac:dyDescent="0.3">
      <c r="B230" s="20"/>
      <c r="C230" s="2" t="s">
        <v>51</v>
      </c>
      <c r="D230" s="2" t="s">
        <v>48</v>
      </c>
      <c r="F230" s="3">
        <v>1</v>
      </c>
      <c r="H230" s="3">
        <v>1</v>
      </c>
      <c r="J230" s="3">
        <v>1</v>
      </c>
      <c r="L230" s="3">
        <v>250</v>
      </c>
      <c r="N230" s="2" t="s">
        <v>49</v>
      </c>
      <c r="O230" s="3">
        <v>1</v>
      </c>
      <c r="P230" s="20"/>
      <c r="R230" s="4"/>
      <c r="U230" s="20"/>
      <c r="W230" s="30" t="s">
        <v>48</v>
      </c>
      <c r="X230" s="20"/>
      <c r="Y230" s="30" t="s">
        <v>51</v>
      </c>
      <c r="Z230" s="31" t="str">
        <f t="shared" si="10"/>
        <v>-</v>
      </c>
      <c r="AA230" s="20"/>
      <c r="AB230" s="4"/>
      <c r="AC230" s="20"/>
      <c r="AD230" s="31" t="str">
        <f t="shared" si="11"/>
        <v/>
      </c>
      <c r="AE230" s="31" t="str">
        <f>CONCATENATE(LOWER(AD230)," ",'meta tag'!$A$2)</f>
        <v xml:space="preserve"> Moda Joven Y Rebelde Con Diseño Y Variedad. Compra Online La Ropa Para Definir Tu Estilo. Envíos Gratis Por +$699.</v>
      </c>
      <c r="AG230" s="31" t="str">
        <f t="shared" si="12"/>
        <v>NO</v>
      </c>
      <c r="AH230" s="31" t="str">
        <f t="shared" si="12"/>
        <v>NO</v>
      </c>
      <c r="AI230" s="31" t="str">
        <f>IF(AW230="Hombre",departamentos!$A$2,IF(AW230="Mujer",departamentos!$A$3,IF(AW230="Cubrebocas",departamentos!$A$5,IF(AW230="Outlet",departamentos!$A$4,IF(AW230="Ugly Sweaters",departamentos!$A$6,"")))))</f>
        <v/>
      </c>
      <c r="AK230" s="31" t="str">
        <f>IF(AW230="Hombre",VLOOKUP(AL230,categorías!$G$47:$I$60,3,0),IF(AW230="Mujer",VLOOKUP(AL230,categorías!$O$47:$Q$59,3,0),IF(AW230="Outlet",VLOOKUP(AL230,categorías!$S$47:$U$62,3,0),IF(AW230="Cubrebocas",64,IF(AW230="Ugly Sweaters",65,"")))))</f>
        <v/>
      </c>
      <c r="AL230" s="20"/>
      <c r="AM230" s="32">
        <v>2000000</v>
      </c>
      <c r="AO230" s="33">
        <v>2.0000000000000001E-4</v>
      </c>
      <c r="AP230" s="34" t="s">
        <v>98</v>
      </c>
      <c r="AQ230" s="34" t="s">
        <v>99</v>
      </c>
      <c r="AW230" s="20"/>
    </row>
    <row r="231" spans="2:49" x14ac:dyDescent="0.3">
      <c r="B231" s="20"/>
      <c r="C231" s="2" t="s">
        <v>51</v>
      </c>
      <c r="D231" s="2" t="s">
        <v>48</v>
      </c>
      <c r="F231" s="3">
        <v>1</v>
      </c>
      <c r="H231" s="3">
        <v>1</v>
      </c>
      <c r="J231" s="3">
        <v>1</v>
      </c>
      <c r="L231" s="3">
        <v>250</v>
      </c>
      <c r="N231" s="2" t="s">
        <v>49</v>
      </c>
      <c r="O231" s="3">
        <v>1</v>
      </c>
      <c r="P231" s="20"/>
      <c r="R231" s="4"/>
      <c r="U231" s="20"/>
      <c r="W231" s="30" t="s">
        <v>48</v>
      </c>
      <c r="X231" s="20"/>
      <c r="Y231" s="30" t="s">
        <v>51</v>
      </c>
      <c r="Z231" s="31" t="str">
        <f t="shared" si="10"/>
        <v>-</v>
      </c>
      <c r="AA231" s="20"/>
      <c r="AB231" s="4"/>
      <c r="AC231" s="20"/>
      <c r="AD231" s="31" t="str">
        <f t="shared" si="11"/>
        <v/>
      </c>
      <c r="AE231" s="31" t="str">
        <f>CONCATENATE(LOWER(AD231)," ",'meta tag'!$A$2)</f>
        <v xml:space="preserve"> Moda Joven Y Rebelde Con Diseño Y Variedad. Compra Online La Ropa Para Definir Tu Estilo. Envíos Gratis Por +$699.</v>
      </c>
      <c r="AG231" s="31" t="str">
        <f t="shared" si="12"/>
        <v>NO</v>
      </c>
      <c r="AH231" s="31" t="str">
        <f t="shared" si="12"/>
        <v>NO</v>
      </c>
      <c r="AI231" s="31" t="str">
        <f>IF(AW231="Hombre",departamentos!$A$2,IF(AW231="Mujer",departamentos!$A$3,IF(AW231="Cubrebocas",departamentos!$A$5,IF(AW231="Outlet",departamentos!$A$4,IF(AW231="Ugly Sweaters",departamentos!$A$6,"")))))</f>
        <v/>
      </c>
      <c r="AK231" s="31" t="str">
        <f>IF(AW231="Hombre",VLOOKUP(AL231,categorías!$G$47:$I$60,3,0),IF(AW231="Mujer",VLOOKUP(AL231,categorías!$O$47:$Q$59,3,0),IF(AW231="Outlet",VLOOKUP(AL231,categorías!$S$47:$U$62,3,0),IF(AW231="Cubrebocas",64,IF(AW231="Ugly Sweaters",65,"")))))</f>
        <v/>
      </c>
      <c r="AL231" s="20"/>
      <c r="AM231" s="32">
        <v>2000000</v>
      </c>
      <c r="AO231" s="33">
        <v>2.0000000000000001E-4</v>
      </c>
      <c r="AP231" s="34" t="s">
        <v>98</v>
      </c>
      <c r="AQ231" s="34" t="s">
        <v>99</v>
      </c>
      <c r="AW231" s="20"/>
    </row>
    <row r="232" spans="2:49" x14ac:dyDescent="0.3">
      <c r="B232" s="20"/>
      <c r="C232" s="2" t="s">
        <v>51</v>
      </c>
      <c r="D232" s="2" t="s">
        <v>48</v>
      </c>
      <c r="F232" s="3">
        <v>1</v>
      </c>
      <c r="H232" s="3">
        <v>1</v>
      </c>
      <c r="J232" s="3">
        <v>1</v>
      </c>
      <c r="L232" s="3">
        <v>250</v>
      </c>
      <c r="N232" s="2" t="s">
        <v>49</v>
      </c>
      <c r="O232" s="3">
        <v>1</v>
      </c>
      <c r="P232" s="20"/>
      <c r="R232" s="4"/>
      <c r="U232" s="20"/>
      <c r="W232" s="30" t="s">
        <v>48</v>
      </c>
      <c r="X232" s="20"/>
      <c r="Y232" s="30" t="s">
        <v>51</v>
      </c>
      <c r="Z232" s="31" t="str">
        <f t="shared" si="10"/>
        <v>-</v>
      </c>
      <c r="AA232" s="20"/>
      <c r="AB232" s="4"/>
      <c r="AC232" s="20"/>
      <c r="AD232" s="31" t="str">
        <f t="shared" si="11"/>
        <v/>
      </c>
      <c r="AE232" s="31" t="str">
        <f>CONCATENATE(LOWER(AD232)," ",'meta tag'!$A$2)</f>
        <v xml:space="preserve"> Moda Joven Y Rebelde Con Diseño Y Variedad. Compra Online La Ropa Para Definir Tu Estilo. Envíos Gratis Por +$699.</v>
      </c>
      <c r="AG232" s="31" t="str">
        <f t="shared" si="12"/>
        <v>NO</v>
      </c>
      <c r="AH232" s="31" t="str">
        <f t="shared" si="12"/>
        <v>NO</v>
      </c>
      <c r="AI232" s="31" t="str">
        <f>IF(AW232="Hombre",departamentos!$A$2,IF(AW232="Mujer",departamentos!$A$3,IF(AW232="Cubrebocas",departamentos!$A$5,IF(AW232="Outlet",departamentos!$A$4,IF(AW232="Ugly Sweaters",departamentos!$A$6,"")))))</f>
        <v/>
      </c>
      <c r="AK232" s="31" t="str">
        <f>IF(AW232="Hombre",VLOOKUP(AL232,categorías!$G$47:$I$60,3,0),IF(AW232="Mujer",VLOOKUP(AL232,categorías!$O$47:$Q$59,3,0),IF(AW232="Outlet",VLOOKUP(AL232,categorías!$S$47:$U$62,3,0),IF(AW232="Cubrebocas",64,IF(AW232="Ugly Sweaters",65,"")))))</f>
        <v/>
      </c>
      <c r="AL232" s="20"/>
      <c r="AM232" s="32">
        <v>2000000</v>
      </c>
      <c r="AO232" s="33">
        <v>2.0000000000000001E-4</v>
      </c>
      <c r="AP232" s="34" t="s">
        <v>98</v>
      </c>
      <c r="AQ232" s="34" t="s">
        <v>99</v>
      </c>
      <c r="AW232" s="20"/>
    </row>
    <row r="233" spans="2:49" x14ac:dyDescent="0.3">
      <c r="B233" s="20"/>
      <c r="C233" s="2" t="s">
        <v>51</v>
      </c>
      <c r="D233" s="2" t="s">
        <v>48</v>
      </c>
      <c r="F233" s="3">
        <v>1</v>
      </c>
      <c r="H233" s="3">
        <v>1</v>
      </c>
      <c r="J233" s="3">
        <v>1</v>
      </c>
      <c r="L233" s="3">
        <v>250</v>
      </c>
      <c r="N233" s="2" t="s">
        <v>49</v>
      </c>
      <c r="O233" s="3">
        <v>1</v>
      </c>
      <c r="P233" s="20"/>
      <c r="R233" s="4"/>
      <c r="U233" s="20"/>
      <c r="W233" s="30" t="s">
        <v>48</v>
      </c>
      <c r="X233" s="20"/>
      <c r="Y233" s="30" t="s">
        <v>51</v>
      </c>
      <c r="Z233" s="31" t="str">
        <f t="shared" si="10"/>
        <v>-</v>
      </c>
      <c r="AA233" s="20"/>
      <c r="AB233" s="4"/>
      <c r="AC233" s="20"/>
      <c r="AD233" s="31" t="str">
        <f t="shared" si="11"/>
        <v/>
      </c>
      <c r="AE233" s="31" t="str">
        <f>CONCATENATE(LOWER(AD233)," ",'meta tag'!$A$2)</f>
        <v xml:space="preserve"> Moda Joven Y Rebelde Con Diseño Y Variedad. Compra Online La Ropa Para Definir Tu Estilo. Envíos Gratis Por +$699.</v>
      </c>
      <c r="AG233" s="31" t="str">
        <f t="shared" si="12"/>
        <v>NO</v>
      </c>
      <c r="AH233" s="31" t="str">
        <f t="shared" si="12"/>
        <v>NO</v>
      </c>
      <c r="AI233" s="31" t="str">
        <f>IF(AW233="Hombre",departamentos!$A$2,IF(AW233="Mujer",departamentos!$A$3,IF(AW233="Cubrebocas",departamentos!$A$5,IF(AW233="Outlet",departamentos!$A$4,IF(AW233="Ugly Sweaters",departamentos!$A$6,"")))))</f>
        <v/>
      </c>
      <c r="AK233" s="31" t="str">
        <f>IF(AW233="Hombre",VLOOKUP(AL233,categorías!$G$47:$I$60,3,0),IF(AW233="Mujer",VLOOKUP(AL233,categorías!$O$47:$Q$59,3,0),IF(AW233="Outlet",VLOOKUP(AL233,categorías!$S$47:$U$62,3,0),IF(AW233="Cubrebocas",64,IF(AW233="Ugly Sweaters",65,"")))))</f>
        <v/>
      </c>
      <c r="AL233" s="20"/>
      <c r="AM233" s="32">
        <v>2000000</v>
      </c>
      <c r="AO233" s="33">
        <v>2.0000000000000001E-4</v>
      </c>
      <c r="AP233" s="34" t="s">
        <v>98</v>
      </c>
      <c r="AQ233" s="34" t="s">
        <v>99</v>
      </c>
      <c r="AW233" s="20"/>
    </row>
    <row r="234" spans="2:49" x14ac:dyDescent="0.3">
      <c r="B234" s="20"/>
      <c r="C234" s="2" t="s">
        <v>51</v>
      </c>
      <c r="D234" s="2" t="s">
        <v>48</v>
      </c>
      <c r="F234" s="3">
        <v>1</v>
      </c>
      <c r="H234" s="3">
        <v>1</v>
      </c>
      <c r="J234" s="3">
        <v>1</v>
      </c>
      <c r="L234" s="3">
        <v>250</v>
      </c>
      <c r="N234" s="2" t="s">
        <v>49</v>
      </c>
      <c r="O234" s="3">
        <v>1</v>
      </c>
      <c r="P234" s="20"/>
      <c r="R234" s="4"/>
      <c r="U234" s="20"/>
      <c r="W234" s="30" t="s">
        <v>48</v>
      </c>
      <c r="X234" s="20"/>
      <c r="Y234" s="30" t="s">
        <v>51</v>
      </c>
      <c r="Z234" s="31" t="str">
        <f t="shared" si="10"/>
        <v>-</v>
      </c>
      <c r="AA234" s="20"/>
      <c r="AB234" s="4"/>
      <c r="AC234" s="20"/>
      <c r="AD234" s="31" t="str">
        <f t="shared" si="11"/>
        <v/>
      </c>
      <c r="AE234" s="31" t="str">
        <f>CONCATENATE(LOWER(AD234)," ",'meta tag'!$A$2)</f>
        <v xml:space="preserve"> Moda Joven Y Rebelde Con Diseño Y Variedad. Compra Online La Ropa Para Definir Tu Estilo. Envíos Gratis Por +$699.</v>
      </c>
      <c r="AG234" s="31" t="str">
        <f t="shared" si="12"/>
        <v>NO</v>
      </c>
      <c r="AH234" s="31" t="str">
        <f t="shared" si="12"/>
        <v>NO</v>
      </c>
      <c r="AI234" s="31" t="str">
        <f>IF(AW234="Hombre",departamentos!$A$2,IF(AW234="Mujer",departamentos!$A$3,IF(AW234="Cubrebocas",departamentos!$A$5,IF(AW234="Outlet",departamentos!$A$4,IF(AW234="Ugly Sweaters",departamentos!$A$6,"")))))</f>
        <v/>
      </c>
      <c r="AK234" s="31" t="str">
        <f>IF(AW234="Hombre",VLOOKUP(AL234,categorías!$G$47:$I$60,3,0),IF(AW234="Mujer",VLOOKUP(AL234,categorías!$O$47:$Q$59,3,0),IF(AW234="Outlet",VLOOKUP(AL234,categorías!$S$47:$U$62,3,0),IF(AW234="Cubrebocas",64,IF(AW234="Ugly Sweaters",65,"")))))</f>
        <v/>
      </c>
      <c r="AL234" s="20"/>
      <c r="AM234" s="32">
        <v>2000000</v>
      </c>
      <c r="AO234" s="33">
        <v>2.0000000000000001E-4</v>
      </c>
      <c r="AP234" s="34" t="s">
        <v>98</v>
      </c>
      <c r="AQ234" s="34" t="s">
        <v>99</v>
      </c>
      <c r="AW234" s="20"/>
    </row>
    <row r="235" spans="2:49" x14ac:dyDescent="0.3">
      <c r="B235" s="20"/>
      <c r="C235" s="2" t="s">
        <v>51</v>
      </c>
      <c r="D235" s="2" t="s">
        <v>48</v>
      </c>
      <c r="F235" s="3">
        <v>1</v>
      </c>
      <c r="H235" s="3">
        <v>1</v>
      </c>
      <c r="J235" s="3">
        <v>1</v>
      </c>
      <c r="L235" s="3">
        <v>250</v>
      </c>
      <c r="N235" s="2" t="s">
        <v>49</v>
      </c>
      <c r="O235" s="3">
        <v>1</v>
      </c>
      <c r="P235" s="20"/>
      <c r="R235" s="4"/>
      <c r="U235" s="20"/>
      <c r="W235" s="30" t="s">
        <v>48</v>
      </c>
      <c r="X235" s="20"/>
      <c r="Y235" s="30" t="s">
        <v>51</v>
      </c>
      <c r="Z235" s="31" t="str">
        <f t="shared" si="10"/>
        <v>-</v>
      </c>
      <c r="AA235" s="20"/>
      <c r="AB235" s="4"/>
      <c r="AC235" s="20"/>
      <c r="AD235" s="31" t="str">
        <f t="shared" si="11"/>
        <v/>
      </c>
      <c r="AE235" s="31" t="str">
        <f>CONCATENATE(LOWER(AD235)," ",'meta tag'!$A$2)</f>
        <v xml:space="preserve"> Moda Joven Y Rebelde Con Diseño Y Variedad. Compra Online La Ropa Para Definir Tu Estilo. Envíos Gratis Por +$699.</v>
      </c>
      <c r="AG235" s="31" t="str">
        <f t="shared" si="12"/>
        <v>NO</v>
      </c>
      <c r="AH235" s="31" t="str">
        <f t="shared" si="12"/>
        <v>NO</v>
      </c>
      <c r="AI235" s="31" t="str">
        <f>IF(AW235="Hombre",departamentos!$A$2,IF(AW235="Mujer",departamentos!$A$3,IF(AW235="Cubrebocas",departamentos!$A$5,IF(AW235="Outlet",departamentos!$A$4,IF(AW235="Ugly Sweaters",departamentos!$A$6,"")))))</f>
        <v/>
      </c>
      <c r="AK235" s="31" t="str">
        <f>IF(AW235="Hombre",VLOOKUP(AL235,categorías!$G$47:$I$60,3,0),IF(AW235="Mujer",VLOOKUP(AL235,categorías!$O$47:$Q$59,3,0),IF(AW235="Outlet",VLOOKUP(AL235,categorías!$S$47:$U$62,3,0),IF(AW235="Cubrebocas",64,IF(AW235="Ugly Sweaters",65,"")))))</f>
        <v/>
      </c>
      <c r="AL235" s="20"/>
      <c r="AM235" s="32">
        <v>2000000</v>
      </c>
      <c r="AO235" s="33">
        <v>2.0000000000000001E-4</v>
      </c>
      <c r="AP235" s="34" t="s">
        <v>98</v>
      </c>
      <c r="AQ235" s="34" t="s">
        <v>99</v>
      </c>
      <c r="AW235" s="20"/>
    </row>
    <row r="236" spans="2:49" x14ac:dyDescent="0.3">
      <c r="B236" s="20"/>
      <c r="C236" s="2" t="s">
        <v>51</v>
      </c>
      <c r="D236" s="2" t="s">
        <v>48</v>
      </c>
      <c r="F236" s="3">
        <v>1</v>
      </c>
      <c r="H236" s="3">
        <v>1</v>
      </c>
      <c r="J236" s="3">
        <v>1</v>
      </c>
      <c r="L236" s="3">
        <v>250</v>
      </c>
      <c r="N236" s="2" t="s">
        <v>49</v>
      </c>
      <c r="O236" s="3">
        <v>1</v>
      </c>
      <c r="P236" s="20"/>
      <c r="R236" s="4"/>
      <c r="U236" s="20"/>
      <c r="W236" s="30" t="s">
        <v>48</v>
      </c>
      <c r="X236" s="20"/>
      <c r="Y236" s="30" t="s">
        <v>51</v>
      </c>
      <c r="Z236" s="31" t="str">
        <f t="shared" si="10"/>
        <v>-</v>
      </c>
      <c r="AA236" s="20"/>
      <c r="AB236" s="4"/>
      <c r="AC236" s="20"/>
      <c r="AD236" s="31" t="str">
        <f t="shared" si="11"/>
        <v/>
      </c>
      <c r="AE236" s="31" t="str">
        <f>CONCATENATE(LOWER(AD236)," ",'meta tag'!$A$2)</f>
        <v xml:space="preserve"> Moda Joven Y Rebelde Con Diseño Y Variedad. Compra Online La Ropa Para Definir Tu Estilo. Envíos Gratis Por +$699.</v>
      </c>
      <c r="AG236" s="31" t="str">
        <f t="shared" si="12"/>
        <v>NO</v>
      </c>
      <c r="AH236" s="31" t="str">
        <f t="shared" si="12"/>
        <v>NO</v>
      </c>
      <c r="AI236" s="31" t="str">
        <f>IF(AW236="Hombre",departamentos!$A$2,IF(AW236="Mujer",departamentos!$A$3,IF(AW236="Cubrebocas",departamentos!$A$5,IF(AW236="Outlet",departamentos!$A$4,IF(AW236="Ugly Sweaters",departamentos!$A$6,"")))))</f>
        <v/>
      </c>
      <c r="AK236" s="31" t="str">
        <f>IF(AW236="Hombre",VLOOKUP(AL236,categorías!$G$47:$I$60,3,0),IF(AW236="Mujer",VLOOKUP(AL236,categorías!$O$47:$Q$59,3,0),IF(AW236="Outlet",VLOOKUP(AL236,categorías!$S$47:$U$62,3,0),IF(AW236="Cubrebocas",64,IF(AW236="Ugly Sweaters",65,"")))))</f>
        <v/>
      </c>
      <c r="AL236" s="20"/>
      <c r="AM236" s="32">
        <v>2000000</v>
      </c>
      <c r="AO236" s="33">
        <v>2.0000000000000001E-4</v>
      </c>
      <c r="AP236" s="34" t="s">
        <v>98</v>
      </c>
      <c r="AQ236" s="34" t="s">
        <v>99</v>
      </c>
      <c r="AW236" s="20"/>
    </row>
    <row r="237" spans="2:49" x14ac:dyDescent="0.3">
      <c r="B237" s="20"/>
      <c r="C237" s="2" t="s">
        <v>51</v>
      </c>
      <c r="D237" s="2" t="s">
        <v>48</v>
      </c>
      <c r="F237" s="3">
        <v>1</v>
      </c>
      <c r="H237" s="3">
        <v>1</v>
      </c>
      <c r="J237" s="3">
        <v>1</v>
      </c>
      <c r="L237" s="3">
        <v>250</v>
      </c>
      <c r="N237" s="2" t="s">
        <v>49</v>
      </c>
      <c r="O237" s="3">
        <v>1</v>
      </c>
      <c r="P237" s="20"/>
      <c r="R237" s="4"/>
      <c r="U237" s="20"/>
      <c r="W237" s="30" t="s">
        <v>48</v>
      </c>
      <c r="X237" s="20"/>
      <c r="Y237" s="30" t="s">
        <v>51</v>
      </c>
      <c r="Z237" s="31" t="str">
        <f t="shared" si="10"/>
        <v>-</v>
      </c>
      <c r="AA237" s="20"/>
      <c r="AB237" s="4"/>
      <c r="AC237" s="20"/>
      <c r="AD237" s="31" t="str">
        <f t="shared" si="11"/>
        <v/>
      </c>
      <c r="AE237" s="31" t="str">
        <f>CONCATENATE(LOWER(AD237)," ",'meta tag'!$A$2)</f>
        <v xml:space="preserve"> Moda Joven Y Rebelde Con Diseño Y Variedad. Compra Online La Ropa Para Definir Tu Estilo. Envíos Gratis Por +$699.</v>
      </c>
      <c r="AG237" s="31" t="str">
        <f t="shared" si="12"/>
        <v>NO</v>
      </c>
      <c r="AH237" s="31" t="str">
        <f t="shared" si="12"/>
        <v>NO</v>
      </c>
      <c r="AI237" s="31" t="str">
        <f>IF(AW237="Hombre",departamentos!$A$2,IF(AW237="Mujer",departamentos!$A$3,IF(AW237="Cubrebocas",departamentos!$A$5,IF(AW237="Outlet",departamentos!$A$4,IF(AW237="Ugly Sweaters",departamentos!$A$6,"")))))</f>
        <v/>
      </c>
      <c r="AK237" s="31" t="str">
        <f>IF(AW237="Hombre",VLOOKUP(AL237,categorías!$G$47:$I$60,3,0),IF(AW237="Mujer",VLOOKUP(AL237,categorías!$O$47:$Q$59,3,0),IF(AW237="Outlet",VLOOKUP(AL237,categorías!$S$47:$U$62,3,0),IF(AW237="Cubrebocas",64,IF(AW237="Ugly Sweaters",65,"")))))</f>
        <v/>
      </c>
      <c r="AL237" s="20"/>
      <c r="AM237" s="32">
        <v>2000000</v>
      </c>
      <c r="AO237" s="33">
        <v>2.0000000000000001E-4</v>
      </c>
      <c r="AP237" s="34" t="s">
        <v>98</v>
      </c>
      <c r="AQ237" s="34" t="s">
        <v>99</v>
      </c>
      <c r="AW237" s="20"/>
    </row>
    <row r="238" spans="2:49" x14ac:dyDescent="0.3">
      <c r="B238" s="20"/>
      <c r="C238" s="2" t="s">
        <v>51</v>
      </c>
      <c r="D238" s="2" t="s">
        <v>48</v>
      </c>
      <c r="F238" s="3">
        <v>1</v>
      </c>
      <c r="H238" s="3">
        <v>1</v>
      </c>
      <c r="J238" s="3">
        <v>1</v>
      </c>
      <c r="L238" s="3">
        <v>250</v>
      </c>
      <c r="N238" s="2" t="s">
        <v>49</v>
      </c>
      <c r="O238" s="3">
        <v>1</v>
      </c>
      <c r="P238" s="20"/>
      <c r="R238" s="4"/>
      <c r="U238" s="20"/>
      <c r="W238" s="30" t="s">
        <v>48</v>
      </c>
      <c r="X238" s="20"/>
      <c r="Y238" s="30" t="s">
        <v>51</v>
      </c>
      <c r="Z238" s="31" t="str">
        <f t="shared" si="10"/>
        <v>-</v>
      </c>
      <c r="AA238" s="20"/>
      <c r="AB238" s="4"/>
      <c r="AC238" s="20"/>
      <c r="AD238" s="31" t="str">
        <f t="shared" si="11"/>
        <v/>
      </c>
      <c r="AE238" s="31" t="str">
        <f>CONCATENATE(LOWER(AD238)," ",'meta tag'!$A$2)</f>
        <v xml:space="preserve"> Moda Joven Y Rebelde Con Diseño Y Variedad. Compra Online La Ropa Para Definir Tu Estilo. Envíos Gratis Por +$699.</v>
      </c>
      <c r="AG238" s="31" t="str">
        <f t="shared" si="12"/>
        <v>NO</v>
      </c>
      <c r="AH238" s="31" t="str">
        <f t="shared" si="12"/>
        <v>NO</v>
      </c>
      <c r="AI238" s="31" t="str">
        <f>IF(AW238="Hombre",departamentos!$A$2,IF(AW238="Mujer",departamentos!$A$3,IF(AW238="Cubrebocas",departamentos!$A$5,IF(AW238="Outlet",departamentos!$A$4,IF(AW238="Ugly Sweaters",departamentos!$A$6,"")))))</f>
        <v/>
      </c>
      <c r="AK238" s="31" t="str">
        <f>IF(AW238="Hombre",VLOOKUP(AL238,categorías!$G$47:$I$60,3,0),IF(AW238="Mujer",VLOOKUP(AL238,categorías!$O$47:$Q$59,3,0),IF(AW238="Outlet",VLOOKUP(AL238,categorías!$S$47:$U$62,3,0),IF(AW238="Cubrebocas",64,IF(AW238="Ugly Sweaters",65,"")))))</f>
        <v/>
      </c>
      <c r="AL238" s="20"/>
      <c r="AM238" s="32">
        <v>2000000</v>
      </c>
      <c r="AO238" s="33">
        <v>2.0000000000000001E-4</v>
      </c>
      <c r="AP238" s="34" t="s">
        <v>98</v>
      </c>
      <c r="AQ238" s="34" t="s">
        <v>99</v>
      </c>
      <c r="AW238" s="20"/>
    </row>
    <row r="239" spans="2:49" x14ac:dyDescent="0.3">
      <c r="B239" s="20"/>
      <c r="C239" s="2" t="s">
        <v>51</v>
      </c>
      <c r="D239" s="2" t="s">
        <v>48</v>
      </c>
      <c r="F239" s="3">
        <v>1</v>
      </c>
      <c r="H239" s="3">
        <v>1</v>
      </c>
      <c r="J239" s="3">
        <v>1</v>
      </c>
      <c r="L239" s="3">
        <v>250</v>
      </c>
      <c r="N239" s="2" t="s">
        <v>49</v>
      </c>
      <c r="O239" s="3">
        <v>1</v>
      </c>
      <c r="P239" s="20"/>
      <c r="R239" s="4"/>
      <c r="U239" s="20"/>
      <c r="W239" s="30" t="s">
        <v>48</v>
      </c>
      <c r="X239" s="20"/>
      <c r="Y239" s="30" t="s">
        <v>51</v>
      </c>
      <c r="Z239" s="31" t="str">
        <f t="shared" si="10"/>
        <v>-</v>
      </c>
      <c r="AA239" s="20"/>
      <c r="AB239" s="4"/>
      <c r="AC239" s="20"/>
      <c r="AD239" s="31" t="str">
        <f t="shared" si="11"/>
        <v/>
      </c>
      <c r="AE239" s="31" t="str">
        <f>CONCATENATE(LOWER(AD239)," ",'meta tag'!$A$2)</f>
        <v xml:space="preserve"> Moda Joven Y Rebelde Con Diseño Y Variedad. Compra Online La Ropa Para Definir Tu Estilo. Envíos Gratis Por +$699.</v>
      </c>
      <c r="AG239" s="31" t="str">
        <f t="shared" si="12"/>
        <v>NO</v>
      </c>
      <c r="AH239" s="31" t="str">
        <f t="shared" si="12"/>
        <v>NO</v>
      </c>
      <c r="AI239" s="31" t="str">
        <f>IF(AW239="Hombre",departamentos!$A$2,IF(AW239="Mujer",departamentos!$A$3,IF(AW239="Cubrebocas",departamentos!$A$5,IF(AW239="Outlet",departamentos!$A$4,IF(AW239="Ugly Sweaters",departamentos!$A$6,"")))))</f>
        <v/>
      </c>
      <c r="AK239" s="31" t="str">
        <f>IF(AW239="Hombre",VLOOKUP(AL239,categorías!$G$47:$I$60,3,0),IF(AW239="Mujer",VLOOKUP(AL239,categorías!$O$47:$Q$59,3,0),IF(AW239="Outlet",VLOOKUP(AL239,categorías!$S$47:$U$62,3,0),IF(AW239="Cubrebocas",64,IF(AW239="Ugly Sweaters",65,"")))))</f>
        <v/>
      </c>
      <c r="AL239" s="20"/>
      <c r="AM239" s="32">
        <v>2000000</v>
      </c>
      <c r="AO239" s="33">
        <v>2.0000000000000001E-4</v>
      </c>
      <c r="AP239" s="34" t="s">
        <v>98</v>
      </c>
      <c r="AQ239" s="34" t="s">
        <v>99</v>
      </c>
      <c r="AW239" s="20"/>
    </row>
    <row r="240" spans="2:49" x14ac:dyDescent="0.3">
      <c r="B240" s="20"/>
      <c r="C240" s="2" t="s">
        <v>51</v>
      </c>
      <c r="D240" s="2" t="s">
        <v>48</v>
      </c>
      <c r="F240" s="3">
        <v>1</v>
      </c>
      <c r="H240" s="3">
        <v>1</v>
      </c>
      <c r="J240" s="3">
        <v>1</v>
      </c>
      <c r="L240" s="3">
        <v>250</v>
      </c>
      <c r="N240" s="2" t="s">
        <v>49</v>
      </c>
      <c r="O240" s="3">
        <v>1</v>
      </c>
      <c r="P240" s="20"/>
      <c r="R240" s="4"/>
      <c r="U240" s="20"/>
      <c r="W240" s="30" t="s">
        <v>48</v>
      </c>
      <c r="X240" s="20"/>
      <c r="Y240" s="30" t="s">
        <v>51</v>
      </c>
      <c r="Z240" s="31" t="str">
        <f t="shared" si="10"/>
        <v>-</v>
      </c>
      <c r="AA240" s="20"/>
      <c r="AB240" s="4"/>
      <c r="AC240" s="20"/>
      <c r="AD240" s="31" t="str">
        <f t="shared" si="11"/>
        <v/>
      </c>
      <c r="AE240" s="31" t="str">
        <f>CONCATENATE(LOWER(AD240)," ",'meta tag'!$A$2)</f>
        <v xml:space="preserve"> Moda Joven Y Rebelde Con Diseño Y Variedad. Compra Online La Ropa Para Definir Tu Estilo. Envíos Gratis Por +$699.</v>
      </c>
      <c r="AG240" s="31" t="str">
        <f t="shared" si="12"/>
        <v>NO</v>
      </c>
      <c r="AH240" s="31" t="str">
        <f t="shared" si="12"/>
        <v>NO</v>
      </c>
      <c r="AI240" s="31" t="str">
        <f>IF(AW240="Hombre",departamentos!$A$2,IF(AW240="Mujer",departamentos!$A$3,IF(AW240="Cubrebocas",departamentos!$A$5,IF(AW240="Outlet",departamentos!$A$4,IF(AW240="Ugly Sweaters",departamentos!$A$6,"")))))</f>
        <v/>
      </c>
      <c r="AK240" s="31" t="str">
        <f>IF(AW240="Hombre",VLOOKUP(AL240,categorías!$G$47:$I$60,3,0),IF(AW240="Mujer",VLOOKUP(AL240,categorías!$O$47:$Q$59,3,0),IF(AW240="Outlet",VLOOKUP(AL240,categorías!$S$47:$U$62,3,0),IF(AW240="Cubrebocas",64,IF(AW240="Ugly Sweaters",65,"")))))</f>
        <v/>
      </c>
      <c r="AL240" s="20"/>
      <c r="AM240" s="32">
        <v>2000000</v>
      </c>
      <c r="AO240" s="33">
        <v>2.0000000000000001E-4</v>
      </c>
      <c r="AP240" s="34" t="s">
        <v>98</v>
      </c>
      <c r="AQ240" s="34" t="s">
        <v>99</v>
      </c>
      <c r="AW240" s="20"/>
    </row>
    <row r="241" spans="2:49" x14ac:dyDescent="0.3">
      <c r="B241" s="20"/>
      <c r="C241" s="2" t="s">
        <v>51</v>
      </c>
      <c r="D241" s="2" t="s">
        <v>48</v>
      </c>
      <c r="F241" s="3">
        <v>1</v>
      </c>
      <c r="H241" s="3">
        <v>1</v>
      </c>
      <c r="J241" s="3">
        <v>1</v>
      </c>
      <c r="L241" s="3">
        <v>250</v>
      </c>
      <c r="N241" s="2" t="s">
        <v>49</v>
      </c>
      <c r="O241" s="3">
        <v>1</v>
      </c>
      <c r="P241" s="20"/>
      <c r="R241" s="4"/>
      <c r="U241" s="20"/>
      <c r="W241" s="30" t="s">
        <v>48</v>
      </c>
      <c r="X241" s="20"/>
      <c r="Y241" s="30" t="s">
        <v>51</v>
      </c>
      <c r="Z241" s="31" t="str">
        <f t="shared" si="10"/>
        <v>-</v>
      </c>
      <c r="AA241" s="20"/>
      <c r="AB241" s="4"/>
      <c r="AC241" s="20"/>
      <c r="AD241" s="31" t="str">
        <f t="shared" si="11"/>
        <v/>
      </c>
      <c r="AE241" s="31" t="str">
        <f>CONCATENATE(LOWER(AD241)," ",'meta tag'!$A$2)</f>
        <v xml:space="preserve"> Moda Joven Y Rebelde Con Diseño Y Variedad. Compra Online La Ropa Para Definir Tu Estilo. Envíos Gratis Por +$699.</v>
      </c>
      <c r="AG241" s="31" t="str">
        <f t="shared" si="12"/>
        <v>NO</v>
      </c>
      <c r="AH241" s="31" t="str">
        <f t="shared" si="12"/>
        <v>NO</v>
      </c>
      <c r="AI241" s="31" t="str">
        <f>IF(AW241="Hombre",departamentos!$A$2,IF(AW241="Mujer",departamentos!$A$3,IF(AW241="Cubrebocas",departamentos!$A$5,IF(AW241="Outlet",departamentos!$A$4,IF(AW241="Ugly Sweaters",departamentos!$A$6,"")))))</f>
        <v/>
      </c>
      <c r="AK241" s="31" t="str">
        <f>IF(AW241="Hombre",VLOOKUP(AL241,categorías!$G$47:$I$60,3,0),IF(AW241="Mujer",VLOOKUP(AL241,categorías!$O$47:$Q$59,3,0),IF(AW241="Outlet",VLOOKUP(AL241,categorías!$S$47:$U$62,3,0),IF(AW241="Cubrebocas",64,IF(AW241="Ugly Sweaters",65,"")))))</f>
        <v/>
      </c>
      <c r="AL241" s="20"/>
      <c r="AM241" s="32">
        <v>2000000</v>
      </c>
      <c r="AO241" s="33">
        <v>2.0000000000000001E-4</v>
      </c>
      <c r="AP241" s="34" t="s">
        <v>98</v>
      </c>
      <c r="AQ241" s="34" t="s">
        <v>99</v>
      </c>
      <c r="AW241" s="20"/>
    </row>
    <row r="242" spans="2:49" x14ac:dyDescent="0.3">
      <c r="B242" s="20"/>
      <c r="C242" s="2" t="s">
        <v>51</v>
      </c>
      <c r="D242" s="2" t="s">
        <v>48</v>
      </c>
      <c r="F242" s="3">
        <v>1</v>
      </c>
      <c r="H242" s="3">
        <v>1</v>
      </c>
      <c r="J242" s="3">
        <v>1</v>
      </c>
      <c r="L242" s="3">
        <v>250</v>
      </c>
      <c r="N242" s="2" t="s">
        <v>49</v>
      </c>
      <c r="O242" s="3">
        <v>1</v>
      </c>
      <c r="P242" s="20"/>
      <c r="R242" s="4"/>
      <c r="U242" s="20"/>
      <c r="W242" s="30" t="s">
        <v>48</v>
      </c>
      <c r="X242" s="20"/>
      <c r="Y242" s="30" t="s">
        <v>51</v>
      </c>
      <c r="Z242" s="31" t="str">
        <f t="shared" si="10"/>
        <v>-</v>
      </c>
      <c r="AA242" s="20"/>
      <c r="AB242" s="4"/>
      <c r="AC242" s="20"/>
      <c r="AD242" s="31" t="str">
        <f t="shared" si="11"/>
        <v/>
      </c>
      <c r="AE242" s="31" t="str">
        <f>CONCATENATE(LOWER(AD242)," ",'meta tag'!$A$2)</f>
        <v xml:space="preserve"> Moda Joven Y Rebelde Con Diseño Y Variedad. Compra Online La Ropa Para Definir Tu Estilo. Envíos Gratis Por +$699.</v>
      </c>
      <c r="AG242" s="31" t="str">
        <f t="shared" si="12"/>
        <v>NO</v>
      </c>
      <c r="AH242" s="31" t="str">
        <f t="shared" si="12"/>
        <v>NO</v>
      </c>
      <c r="AI242" s="31" t="str">
        <f>IF(AW242="Hombre",departamentos!$A$2,IF(AW242="Mujer",departamentos!$A$3,IF(AW242="Cubrebocas",departamentos!$A$5,IF(AW242="Outlet",departamentos!$A$4,IF(AW242="Ugly Sweaters",departamentos!$A$6,"")))))</f>
        <v/>
      </c>
      <c r="AK242" s="31" t="str">
        <f>IF(AW242="Hombre",VLOOKUP(AL242,categorías!$G$47:$I$60,3,0),IF(AW242="Mujer",VLOOKUP(AL242,categorías!$O$47:$Q$59,3,0),IF(AW242="Outlet",VLOOKUP(AL242,categorías!$S$47:$U$62,3,0),IF(AW242="Cubrebocas",64,IF(AW242="Ugly Sweaters",65,"")))))</f>
        <v/>
      </c>
      <c r="AL242" s="20"/>
      <c r="AM242" s="32">
        <v>2000000</v>
      </c>
      <c r="AO242" s="33">
        <v>2.0000000000000001E-4</v>
      </c>
      <c r="AP242" s="34" t="s">
        <v>98</v>
      </c>
      <c r="AQ242" s="34" t="s">
        <v>99</v>
      </c>
      <c r="AW242" s="20"/>
    </row>
    <row r="243" spans="2:49" x14ac:dyDescent="0.3">
      <c r="B243" s="20"/>
      <c r="C243" s="2" t="s">
        <v>51</v>
      </c>
      <c r="D243" s="2" t="s">
        <v>48</v>
      </c>
      <c r="F243" s="3">
        <v>1</v>
      </c>
      <c r="H243" s="3">
        <v>1</v>
      </c>
      <c r="J243" s="3">
        <v>1</v>
      </c>
      <c r="L243" s="3">
        <v>250</v>
      </c>
      <c r="N243" s="2" t="s">
        <v>49</v>
      </c>
      <c r="O243" s="3">
        <v>1</v>
      </c>
      <c r="P243" s="20"/>
      <c r="R243" s="4"/>
      <c r="U243" s="20"/>
      <c r="W243" s="30" t="s">
        <v>48</v>
      </c>
      <c r="X243" s="20"/>
      <c r="Y243" s="30" t="s">
        <v>51</v>
      </c>
      <c r="Z243" s="31" t="str">
        <f t="shared" si="10"/>
        <v>-</v>
      </c>
      <c r="AA243" s="20"/>
      <c r="AB243" s="4"/>
      <c r="AC243" s="20"/>
      <c r="AD243" s="31" t="str">
        <f t="shared" si="11"/>
        <v/>
      </c>
      <c r="AE243" s="31" t="str">
        <f>CONCATENATE(LOWER(AD243)," ",'meta tag'!$A$2)</f>
        <v xml:space="preserve"> Moda Joven Y Rebelde Con Diseño Y Variedad. Compra Online La Ropa Para Definir Tu Estilo. Envíos Gratis Por +$699.</v>
      </c>
      <c r="AG243" s="31" t="str">
        <f t="shared" si="12"/>
        <v>NO</v>
      </c>
      <c r="AH243" s="31" t="str">
        <f t="shared" si="12"/>
        <v>NO</v>
      </c>
      <c r="AI243" s="31" t="str">
        <f>IF(AW243="Hombre",departamentos!$A$2,IF(AW243="Mujer",departamentos!$A$3,IF(AW243="Cubrebocas",departamentos!$A$5,IF(AW243="Outlet",departamentos!$A$4,IF(AW243="Ugly Sweaters",departamentos!$A$6,"")))))</f>
        <v/>
      </c>
      <c r="AK243" s="31" t="str">
        <f>IF(AW243="Hombre",VLOOKUP(AL243,categorías!$G$47:$I$60,3,0),IF(AW243="Mujer",VLOOKUP(AL243,categorías!$O$47:$Q$59,3,0),IF(AW243="Outlet",VLOOKUP(AL243,categorías!$S$47:$U$62,3,0),IF(AW243="Cubrebocas",64,IF(AW243="Ugly Sweaters",65,"")))))</f>
        <v/>
      </c>
      <c r="AL243" s="20"/>
      <c r="AM243" s="32">
        <v>2000000</v>
      </c>
      <c r="AO243" s="33">
        <v>2.0000000000000001E-4</v>
      </c>
      <c r="AP243" s="34" t="s">
        <v>98</v>
      </c>
      <c r="AQ243" s="34" t="s">
        <v>99</v>
      </c>
      <c r="AW243" s="20"/>
    </row>
    <row r="244" spans="2:49" x14ac:dyDescent="0.3">
      <c r="B244" s="20"/>
      <c r="C244" s="2" t="s">
        <v>51</v>
      </c>
      <c r="D244" s="2" t="s">
        <v>48</v>
      </c>
      <c r="F244" s="3">
        <v>1</v>
      </c>
      <c r="H244" s="3">
        <v>1</v>
      </c>
      <c r="J244" s="3">
        <v>1</v>
      </c>
      <c r="L244" s="3">
        <v>250</v>
      </c>
      <c r="N244" s="2" t="s">
        <v>49</v>
      </c>
      <c r="O244" s="3">
        <v>1</v>
      </c>
      <c r="P244" s="20"/>
      <c r="R244" s="4"/>
      <c r="U244" s="20"/>
      <c r="W244" s="30" t="s">
        <v>48</v>
      </c>
      <c r="X244" s="20"/>
      <c r="Y244" s="30" t="s">
        <v>51</v>
      </c>
      <c r="Z244" s="31" t="str">
        <f t="shared" si="10"/>
        <v>-</v>
      </c>
      <c r="AA244" s="20"/>
      <c r="AB244" s="4"/>
      <c r="AC244" s="20"/>
      <c r="AD244" s="31" t="str">
        <f t="shared" si="11"/>
        <v/>
      </c>
      <c r="AE244" s="31" t="str">
        <f>CONCATENATE(LOWER(AD244)," ",'meta tag'!$A$2)</f>
        <v xml:space="preserve"> Moda Joven Y Rebelde Con Diseño Y Variedad. Compra Online La Ropa Para Definir Tu Estilo. Envíos Gratis Por +$699.</v>
      </c>
      <c r="AG244" s="31" t="str">
        <f t="shared" si="12"/>
        <v>NO</v>
      </c>
      <c r="AH244" s="31" t="str">
        <f t="shared" si="12"/>
        <v>NO</v>
      </c>
      <c r="AI244" s="31" t="str">
        <f>IF(AW244="Hombre",departamentos!$A$2,IF(AW244="Mujer",departamentos!$A$3,IF(AW244="Cubrebocas",departamentos!$A$5,IF(AW244="Outlet",departamentos!$A$4,IF(AW244="Ugly Sweaters",departamentos!$A$6,"")))))</f>
        <v/>
      </c>
      <c r="AK244" s="31" t="str">
        <f>IF(AW244="Hombre",VLOOKUP(AL244,categorías!$G$47:$I$60,3,0),IF(AW244="Mujer",VLOOKUP(AL244,categorías!$O$47:$Q$59,3,0),IF(AW244="Outlet",VLOOKUP(AL244,categorías!$S$47:$U$62,3,0),IF(AW244="Cubrebocas",64,IF(AW244="Ugly Sweaters",65,"")))))</f>
        <v/>
      </c>
      <c r="AL244" s="20"/>
      <c r="AM244" s="32">
        <v>2000000</v>
      </c>
      <c r="AO244" s="33">
        <v>2.0000000000000001E-4</v>
      </c>
      <c r="AP244" s="34" t="s">
        <v>98</v>
      </c>
      <c r="AQ244" s="34" t="s">
        <v>99</v>
      </c>
      <c r="AW244" s="20"/>
    </row>
    <row r="245" spans="2:49" x14ac:dyDescent="0.3">
      <c r="B245" s="20"/>
      <c r="C245" s="2" t="s">
        <v>51</v>
      </c>
      <c r="D245" s="2" t="s">
        <v>48</v>
      </c>
      <c r="F245" s="3">
        <v>1</v>
      </c>
      <c r="H245" s="3">
        <v>1</v>
      </c>
      <c r="J245" s="3">
        <v>1</v>
      </c>
      <c r="L245" s="3">
        <v>250</v>
      </c>
      <c r="N245" s="2" t="s">
        <v>49</v>
      </c>
      <c r="O245" s="3">
        <v>1</v>
      </c>
      <c r="P245" s="20"/>
      <c r="R245" s="4"/>
      <c r="U245" s="20"/>
      <c r="W245" s="30" t="s">
        <v>48</v>
      </c>
      <c r="X245" s="20"/>
      <c r="Y245" s="30" t="s">
        <v>51</v>
      </c>
      <c r="Z245" s="31" t="str">
        <f t="shared" si="10"/>
        <v>-</v>
      </c>
      <c r="AA245" s="20"/>
      <c r="AB245" s="4"/>
      <c r="AC245" s="20"/>
      <c r="AD245" s="31" t="str">
        <f t="shared" si="11"/>
        <v/>
      </c>
      <c r="AE245" s="31" t="str">
        <f>CONCATENATE(LOWER(AD245)," ",'meta tag'!$A$2)</f>
        <v xml:space="preserve"> Moda Joven Y Rebelde Con Diseño Y Variedad. Compra Online La Ropa Para Definir Tu Estilo. Envíos Gratis Por +$699.</v>
      </c>
      <c r="AG245" s="31" t="str">
        <f t="shared" si="12"/>
        <v>NO</v>
      </c>
      <c r="AH245" s="31" t="str">
        <f t="shared" si="12"/>
        <v>NO</v>
      </c>
      <c r="AI245" s="31" t="str">
        <f>IF(AW245="Hombre",departamentos!$A$2,IF(AW245="Mujer",departamentos!$A$3,IF(AW245="Cubrebocas",departamentos!$A$5,IF(AW245="Outlet",departamentos!$A$4,IF(AW245="Ugly Sweaters",departamentos!$A$6,"")))))</f>
        <v/>
      </c>
      <c r="AK245" s="31" t="str">
        <f>IF(AW245="Hombre",VLOOKUP(AL245,categorías!$G$47:$I$60,3,0),IF(AW245="Mujer",VLOOKUP(AL245,categorías!$O$47:$Q$59,3,0),IF(AW245="Outlet",VLOOKUP(AL245,categorías!$S$47:$U$62,3,0),IF(AW245="Cubrebocas",64,IF(AW245="Ugly Sweaters",65,"")))))</f>
        <v/>
      </c>
      <c r="AL245" s="20"/>
      <c r="AM245" s="32">
        <v>2000000</v>
      </c>
      <c r="AO245" s="33">
        <v>2.0000000000000001E-4</v>
      </c>
      <c r="AP245" s="34" t="s">
        <v>98</v>
      </c>
      <c r="AQ245" s="34" t="s">
        <v>99</v>
      </c>
      <c r="AW245" s="20"/>
    </row>
    <row r="246" spans="2:49" x14ac:dyDescent="0.3">
      <c r="B246" s="20"/>
      <c r="C246" s="2" t="s">
        <v>51</v>
      </c>
      <c r="D246" s="2" t="s">
        <v>48</v>
      </c>
      <c r="F246" s="3">
        <v>1</v>
      </c>
      <c r="H246" s="3">
        <v>1</v>
      </c>
      <c r="J246" s="3">
        <v>1</v>
      </c>
      <c r="L246" s="3">
        <v>250</v>
      </c>
      <c r="N246" s="2" t="s">
        <v>49</v>
      </c>
      <c r="O246" s="3">
        <v>1</v>
      </c>
      <c r="P246" s="20"/>
      <c r="R246" s="4"/>
      <c r="U246" s="20"/>
      <c r="W246" s="30" t="s">
        <v>48</v>
      </c>
      <c r="X246" s="20"/>
      <c r="Y246" s="30" t="s">
        <v>51</v>
      </c>
      <c r="Z246" s="31" t="str">
        <f t="shared" si="10"/>
        <v>-</v>
      </c>
      <c r="AA246" s="20"/>
      <c r="AB246" s="4"/>
      <c r="AC246" s="20"/>
      <c r="AD246" s="31" t="str">
        <f t="shared" si="11"/>
        <v/>
      </c>
      <c r="AE246" s="31" t="str">
        <f>CONCATENATE(LOWER(AD246)," ",'meta tag'!$A$2)</f>
        <v xml:space="preserve"> Moda Joven Y Rebelde Con Diseño Y Variedad. Compra Online La Ropa Para Definir Tu Estilo. Envíos Gratis Por +$699.</v>
      </c>
      <c r="AG246" s="31" t="str">
        <f t="shared" si="12"/>
        <v>NO</v>
      </c>
      <c r="AH246" s="31" t="str">
        <f t="shared" si="12"/>
        <v>NO</v>
      </c>
      <c r="AI246" s="31" t="str">
        <f>IF(AW246="Hombre",departamentos!$A$2,IF(AW246="Mujer",departamentos!$A$3,IF(AW246="Cubrebocas",departamentos!$A$5,IF(AW246="Outlet",departamentos!$A$4,IF(AW246="Ugly Sweaters",departamentos!$A$6,"")))))</f>
        <v/>
      </c>
      <c r="AK246" s="31" t="str">
        <f>IF(AW246="Hombre",VLOOKUP(AL246,categorías!$G$47:$I$60,3,0),IF(AW246="Mujer",VLOOKUP(AL246,categorías!$O$47:$Q$59,3,0),IF(AW246="Outlet",VLOOKUP(AL246,categorías!$S$47:$U$62,3,0),IF(AW246="Cubrebocas",64,IF(AW246="Ugly Sweaters",65,"")))))</f>
        <v/>
      </c>
      <c r="AL246" s="20"/>
      <c r="AM246" s="32">
        <v>2000000</v>
      </c>
      <c r="AO246" s="33">
        <v>2.0000000000000001E-4</v>
      </c>
      <c r="AP246" s="34" t="s">
        <v>98</v>
      </c>
      <c r="AQ246" s="34" t="s">
        <v>99</v>
      </c>
      <c r="AW246" s="20"/>
    </row>
    <row r="247" spans="2:49" x14ac:dyDescent="0.3">
      <c r="B247" s="20"/>
      <c r="C247" s="2" t="s">
        <v>51</v>
      </c>
      <c r="D247" s="2" t="s">
        <v>48</v>
      </c>
      <c r="F247" s="3">
        <v>1</v>
      </c>
      <c r="H247" s="3">
        <v>1</v>
      </c>
      <c r="J247" s="3">
        <v>1</v>
      </c>
      <c r="L247" s="3">
        <v>250</v>
      </c>
      <c r="N247" s="2" t="s">
        <v>49</v>
      </c>
      <c r="O247" s="3">
        <v>1</v>
      </c>
      <c r="P247" s="20"/>
      <c r="R247" s="4"/>
      <c r="U247" s="20"/>
      <c r="W247" s="30" t="s">
        <v>48</v>
      </c>
      <c r="X247" s="20"/>
      <c r="Y247" s="30" t="s">
        <v>51</v>
      </c>
      <c r="Z247" s="31" t="str">
        <f t="shared" si="10"/>
        <v>-</v>
      </c>
      <c r="AA247" s="20"/>
      <c r="AB247" s="4"/>
      <c r="AC247" s="20"/>
      <c r="AD247" s="31" t="str">
        <f t="shared" si="11"/>
        <v/>
      </c>
      <c r="AE247" s="31" t="str">
        <f>CONCATENATE(LOWER(AD247)," ",'meta tag'!$A$2)</f>
        <v xml:space="preserve"> Moda Joven Y Rebelde Con Diseño Y Variedad. Compra Online La Ropa Para Definir Tu Estilo. Envíos Gratis Por +$699.</v>
      </c>
      <c r="AG247" s="31" t="str">
        <f t="shared" si="12"/>
        <v>NO</v>
      </c>
      <c r="AH247" s="31" t="str">
        <f t="shared" si="12"/>
        <v>NO</v>
      </c>
      <c r="AI247" s="31" t="str">
        <f>IF(AW247="Hombre",departamentos!$A$2,IF(AW247="Mujer",departamentos!$A$3,IF(AW247="Cubrebocas",departamentos!$A$5,IF(AW247="Outlet",departamentos!$A$4,IF(AW247="Ugly Sweaters",departamentos!$A$6,"")))))</f>
        <v/>
      </c>
      <c r="AK247" s="31" t="str">
        <f>IF(AW247="Hombre",VLOOKUP(AL247,categorías!$G$47:$I$60,3,0),IF(AW247="Mujer",VLOOKUP(AL247,categorías!$O$47:$Q$59,3,0),IF(AW247="Outlet",VLOOKUP(AL247,categorías!$S$47:$U$62,3,0),IF(AW247="Cubrebocas",64,IF(AW247="Ugly Sweaters",65,"")))))</f>
        <v/>
      </c>
      <c r="AL247" s="20"/>
      <c r="AM247" s="32">
        <v>2000000</v>
      </c>
      <c r="AO247" s="33">
        <v>2.0000000000000001E-4</v>
      </c>
      <c r="AP247" s="34" t="s">
        <v>98</v>
      </c>
      <c r="AQ247" s="34" t="s">
        <v>99</v>
      </c>
      <c r="AW247" s="20"/>
    </row>
    <row r="248" spans="2:49" x14ac:dyDescent="0.3">
      <c r="B248" s="20"/>
      <c r="C248" s="2" t="s">
        <v>51</v>
      </c>
      <c r="D248" s="2" t="s">
        <v>48</v>
      </c>
      <c r="F248" s="3">
        <v>1</v>
      </c>
      <c r="H248" s="3">
        <v>1</v>
      </c>
      <c r="J248" s="3">
        <v>1</v>
      </c>
      <c r="L248" s="3">
        <v>250</v>
      </c>
      <c r="N248" s="2" t="s">
        <v>49</v>
      </c>
      <c r="O248" s="3">
        <v>1</v>
      </c>
      <c r="P248" s="20"/>
      <c r="R248" s="4"/>
      <c r="U248" s="20"/>
      <c r="W248" s="30" t="s">
        <v>48</v>
      </c>
      <c r="X248" s="20"/>
      <c r="Y248" s="30" t="s">
        <v>51</v>
      </c>
      <c r="Z248" s="31" t="str">
        <f t="shared" si="10"/>
        <v>-</v>
      </c>
      <c r="AA248" s="20"/>
      <c r="AB248" s="4"/>
      <c r="AC248" s="20"/>
      <c r="AD248" s="31" t="str">
        <f t="shared" si="11"/>
        <v/>
      </c>
      <c r="AE248" s="31" t="str">
        <f>CONCATENATE(LOWER(AD248)," ",'meta tag'!$A$2)</f>
        <v xml:space="preserve"> Moda Joven Y Rebelde Con Diseño Y Variedad. Compra Online La Ropa Para Definir Tu Estilo. Envíos Gratis Por +$699.</v>
      </c>
      <c r="AG248" s="31" t="str">
        <f t="shared" si="12"/>
        <v>NO</v>
      </c>
      <c r="AH248" s="31" t="str">
        <f t="shared" si="12"/>
        <v>NO</v>
      </c>
      <c r="AI248" s="31" t="str">
        <f>IF(AW248="Hombre",departamentos!$A$2,IF(AW248="Mujer",departamentos!$A$3,IF(AW248="Cubrebocas",departamentos!$A$5,IF(AW248="Outlet",departamentos!$A$4,IF(AW248="Ugly Sweaters",departamentos!$A$6,"")))))</f>
        <v/>
      </c>
      <c r="AK248" s="31" t="str">
        <f>IF(AW248="Hombre",VLOOKUP(AL248,categorías!$G$47:$I$60,3,0),IF(AW248="Mujer",VLOOKUP(AL248,categorías!$O$47:$Q$59,3,0),IF(AW248="Outlet",VLOOKUP(AL248,categorías!$S$47:$U$62,3,0),IF(AW248="Cubrebocas",64,IF(AW248="Ugly Sweaters",65,"")))))</f>
        <v/>
      </c>
      <c r="AL248" s="20"/>
      <c r="AM248" s="32">
        <v>2000000</v>
      </c>
      <c r="AO248" s="33">
        <v>2.0000000000000001E-4</v>
      </c>
      <c r="AP248" s="34" t="s">
        <v>98</v>
      </c>
      <c r="AQ248" s="34" t="s">
        <v>99</v>
      </c>
      <c r="AW248" s="20"/>
    </row>
    <row r="249" spans="2:49" x14ac:dyDescent="0.3">
      <c r="B249" s="20"/>
      <c r="C249" s="2" t="s">
        <v>51</v>
      </c>
      <c r="D249" s="2" t="s">
        <v>48</v>
      </c>
      <c r="F249" s="3">
        <v>1</v>
      </c>
      <c r="H249" s="3">
        <v>1</v>
      </c>
      <c r="J249" s="3">
        <v>1</v>
      </c>
      <c r="L249" s="3">
        <v>250</v>
      </c>
      <c r="N249" s="2" t="s">
        <v>49</v>
      </c>
      <c r="O249" s="3">
        <v>1</v>
      </c>
      <c r="P249" s="20"/>
      <c r="R249" s="4"/>
      <c r="U249" s="20"/>
      <c r="W249" s="30" t="s">
        <v>48</v>
      </c>
      <c r="X249" s="20"/>
      <c r="Y249" s="30" t="s">
        <v>51</v>
      </c>
      <c r="Z249" s="31" t="str">
        <f t="shared" si="10"/>
        <v>-</v>
      </c>
      <c r="AA249" s="20"/>
      <c r="AB249" s="4"/>
      <c r="AC249" s="20"/>
      <c r="AD249" s="31" t="str">
        <f t="shared" si="11"/>
        <v/>
      </c>
      <c r="AE249" s="31" t="str">
        <f>CONCATENATE(LOWER(AD249)," ",'meta tag'!$A$2)</f>
        <v xml:space="preserve"> Moda Joven Y Rebelde Con Diseño Y Variedad. Compra Online La Ropa Para Definir Tu Estilo. Envíos Gratis Por +$699.</v>
      </c>
      <c r="AG249" s="31" t="str">
        <f t="shared" si="12"/>
        <v>NO</v>
      </c>
      <c r="AH249" s="31" t="str">
        <f t="shared" si="12"/>
        <v>NO</v>
      </c>
      <c r="AI249" s="31" t="str">
        <f>IF(AW249="Hombre",departamentos!$A$2,IF(AW249="Mujer",departamentos!$A$3,IF(AW249="Cubrebocas",departamentos!$A$5,IF(AW249="Outlet",departamentos!$A$4,IF(AW249="Ugly Sweaters",departamentos!$A$6,"")))))</f>
        <v/>
      </c>
      <c r="AK249" s="31" t="str">
        <f>IF(AW249="Hombre",VLOOKUP(AL249,categorías!$G$47:$I$60,3,0),IF(AW249="Mujer",VLOOKUP(AL249,categorías!$O$47:$Q$59,3,0),IF(AW249="Outlet",VLOOKUP(AL249,categorías!$S$47:$U$62,3,0),IF(AW249="Cubrebocas",64,IF(AW249="Ugly Sweaters",65,"")))))</f>
        <v/>
      </c>
      <c r="AL249" s="20"/>
      <c r="AM249" s="32">
        <v>2000000</v>
      </c>
      <c r="AO249" s="33">
        <v>2.0000000000000001E-4</v>
      </c>
      <c r="AP249" s="34" t="s">
        <v>98</v>
      </c>
      <c r="AQ249" s="34" t="s">
        <v>99</v>
      </c>
      <c r="AW249" s="20"/>
    </row>
    <row r="250" spans="2:49" x14ac:dyDescent="0.3">
      <c r="B250" s="20"/>
      <c r="C250" s="2" t="s">
        <v>51</v>
      </c>
      <c r="D250" s="2" t="s">
        <v>48</v>
      </c>
      <c r="F250" s="3">
        <v>1</v>
      </c>
      <c r="H250" s="3">
        <v>1</v>
      </c>
      <c r="J250" s="3">
        <v>1</v>
      </c>
      <c r="L250" s="3">
        <v>250</v>
      </c>
      <c r="N250" s="2" t="s">
        <v>49</v>
      </c>
      <c r="O250" s="3">
        <v>1</v>
      </c>
      <c r="P250" s="20"/>
      <c r="R250" s="4"/>
      <c r="U250" s="20"/>
      <c r="W250" s="30" t="s">
        <v>48</v>
      </c>
      <c r="X250" s="20"/>
      <c r="Y250" s="30" t="s">
        <v>51</v>
      </c>
      <c r="Z250" s="31" t="str">
        <f t="shared" si="10"/>
        <v>-</v>
      </c>
      <c r="AA250" s="20"/>
      <c r="AB250" s="4"/>
      <c r="AC250" s="20"/>
      <c r="AD250" s="31" t="str">
        <f t="shared" si="11"/>
        <v/>
      </c>
      <c r="AE250" s="31" t="str">
        <f>CONCATENATE(LOWER(AD250)," ",'meta tag'!$A$2)</f>
        <v xml:space="preserve"> Moda Joven Y Rebelde Con Diseño Y Variedad. Compra Online La Ropa Para Definir Tu Estilo. Envíos Gratis Por +$699.</v>
      </c>
      <c r="AG250" s="31" t="str">
        <f t="shared" si="12"/>
        <v>NO</v>
      </c>
      <c r="AH250" s="31" t="str">
        <f t="shared" si="12"/>
        <v>NO</v>
      </c>
      <c r="AI250" s="31" t="str">
        <f>IF(AW250="Hombre",departamentos!$A$2,IF(AW250="Mujer",departamentos!$A$3,IF(AW250="Cubrebocas",departamentos!$A$5,IF(AW250="Outlet",departamentos!$A$4,IF(AW250="Ugly Sweaters",departamentos!$A$6,"")))))</f>
        <v/>
      </c>
      <c r="AK250" s="31" t="str">
        <f>IF(AW250="Hombre",VLOOKUP(AL250,categorías!$G$47:$I$60,3,0),IF(AW250="Mujer",VLOOKUP(AL250,categorías!$O$47:$Q$59,3,0),IF(AW250="Outlet",VLOOKUP(AL250,categorías!$S$47:$U$62,3,0),IF(AW250="Cubrebocas",64,IF(AW250="Ugly Sweaters",65,"")))))</f>
        <v/>
      </c>
      <c r="AL250" s="20"/>
      <c r="AM250" s="32">
        <v>2000000</v>
      </c>
      <c r="AO250" s="33">
        <v>2.0000000000000001E-4</v>
      </c>
      <c r="AP250" s="34" t="s">
        <v>98</v>
      </c>
      <c r="AQ250" s="34" t="s">
        <v>99</v>
      </c>
      <c r="AW250" s="20"/>
    </row>
    <row r="251" spans="2:49" x14ac:dyDescent="0.3">
      <c r="B251" s="20"/>
      <c r="C251" s="2" t="s">
        <v>51</v>
      </c>
      <c r="D251" s="2" t="s">
        <v>48</v>
      </c>
      <c r="F251" s="3">
        <v>1</v>
      </c>
      <c r="H251" s="3">
        <v>1</v>
      </c>
      <c r="J251" s="3">
        <v>1</v>
      </c>
      <c r="L251" s="3">
        <v>250</v>
      </c>
      <c r="N251" s="2" t="s">
        <v>49</v>
      </c>
      <c r="O251" s="3">
        <v>1</v>
      </c>
      <c r="P251" s="20"/>
      <c r="R251" s="4"/>
      <c r="U251" s="20"/>
      <c r="W251" s="30" t="s">
        <v>48</v>
      </c>
      <c r="X251" s="20"/>
      <c r="Y251" s="30" t="s">
        <v>51</v>
      </c>
      <c r="Z251" s="31" t="str">
        <f t="shared" si="10"/>
        <v>-</v>
      </c>
      <c r="AA251" s="20"/>
      <c r="AB251" s="4"/>
      <c r="AC251" s="20"/>
      <c r="AD251" s="31" t="str">
        <f t="shared" si="11"/>
        <v/>
      </c>
      <c r="AE251" s="31" t="str">
        <f>CONCATENATE(LOWER(AD251)," ",'meta tag'!$A$2)</f>
        <v xml:space="preserve"> Moda Joven Y Rebelde Con Diseño Y Variedad. Compra Online La Ropa Para Definir Tu Estilo. Envíos Gratis Por +$699.</v>
      </c>
      <c r="AG251" s="31" t="str">
        <f t="shared" si="12"/>
        <v>NO</v>
      </c>
      <c r="AH251" s="31" t="str">
        <f t="shared" si="12"/>
        <v>NO</v>
      </c>
      <c r="AI251" s="31" t="str">
        <f>IF(AW251="Hombre",departamentos!$A$2,IF(AW251="Mujer",departamentos!$A$3,IF(AW251="Cubrebocas",departamentos!$A$5,IF(AW251="Outlet",departamentos!$A$4,IF(AW251="Ugly Sweaters",departamentos!$A$6,"")))))</f>
        <v/>
      </c>
      <c r="AK251" s="31" t="str">
        <f>IF(AW251="Hombre",VLOOKUP(AL251,categorías!$G$47:$I$60,3,0),IF(AW251="Mujer",VLOOKUP(AL251,categorías!$O$47:$Q$59,3,0),IF(AW251="Outlet",VLOOKUP(AL251,categorías!$S$47:$U$62,3,0),IF(AW251="Cubrebocas",64,IF(AW251="Ugly Sweaters",65,"")))))</f>
        <v/>
      </c>
      <c r="AL251" s="20"/>
      <c r="AM251" s="32">
        <v>2000000</v>
      </c>
      <c r="AO251" s="33">
        <v>2.0000000000000001E-4</v>
      </c>
      <c r="AP251" s="34" t="s">
        <v>98</v>
      </c>
      <c r="AQ251" s="34" t="s">
        <v>99</v>
      </c>
      <c r="AW251" s="20"/>
    </row>
    <row r="252" spans="2:49" x14ac:dyDescent="0.3">
      <c r="B252" s="20"/>
      <c r="C252" s="2" t="s">
        <v>51</v>
      </c>
      <c r="D252" s="2" t="s">
        <v>48</v>
      </c>
      <c r="F252" s="3">
        <v>1</v>
      </c>
      <c r="H252" s="3">
        <v>1</v>
      </c>
      <c r="J252" s="3">
        <v>1</v>
      </c>
      <c r="L252" s="3">
        <v>250</v>
      </c>
      <c r="N252" s="2" t="s">
        <v>49</v>
      </c>
      <c r="O252" s="3">
        <v>1</v>
      </c>
      <c r="P252" s="20"/>
      <c r="R252" s="4"/>
      <c r="U252" s="20"/>
      <c r="W252" s="30" t="s">
        <v>48</v>
      </c>
      <c r="X252" s="20"/>
      <c r="Y252" s="30" t="s">
        <v>51</v>
      </c>
      <c r="Z252" s="31" t="str">
        <f t="shared" si="10"/>
        <v>-</v>
      </c>
      <c r="AA252" s="20"/>
      <c r="AB252" s="4"/>
      <c r="AC252" s="20"/>
      <c r="AD252" s="31" t="str">
        <f t="shared" si="11"/>
        <v/>
      </c>
      <c r="AE252" s="31" t="str">
        <f>CONCATENATE(LOWER(AD252)," ",'meta tag'!$A$2)</f>
        <v xml:space="preserve"> Moda Joven Y Rebelde Con Diseño Y Variedad. Compra Online La Ropa Para Definir Tu Estilo. Envíos Gratis Por +$699.</v>
      </c>
      <c r="AG252" s="31" t="str">
        <f t="shared" si="12"/>
        <v>NO</v>
      </c>
      <c r="AH252" s="31" t="str">
        <f t="shared" si="12"/>
        <v>NO</v>
      </c>
      <c r="AI252" s="31" t="str">
        <f>IF(AW252="Hombre",departamentos!$A$2,IF(AW252="Mujer",departamentos!$A$3,IF(AW252="Cubrebocas",departamentos!$A$5,IF(AW252="Outlet",departamentos!$A$4,IF(AW252="Ugly Sweaters",departamentos!$A$6,"")))))</f>
        <v/>
      </c>
      <c r="AK252" s="31" t="str">
        <f>IF(AW252="Hombre",VLOOKUP(AL252,categorías!$G$47:$I$60,3,0),IF(AW252="Mujer",VLOOKUP(AL252,categorías!$O$47:$Q$59,3,0),IF(AW252="Outlet",VLOOKUP(AL252,categorías!$S$47:$U$62,3,0),IF(AW252="Cubrebocas",64,IF(AW252="Ugly Sweaters",65,"")))))</f>
        <v/>
      </c>
      <c r="AL252" s="20"/>
      <c r="AM252" s="32">
        <v>2000000</v>
      </c>
      <c r="AO252" s="33">
        <v>2.0000000000000001E-4</v>
      </c>
      <c r="AP252" s="34" t="s">
        <v>98</v>
      </c>
      <c r="AQ252" s="34" t="s">
        <v>99</v>
      </c>
      <c r="AW252" s="20"/>
    </row>
    <row r="253" spans="2:49" x14ac:dyDescent="0.3">
      <c r="B253" s="20"/>
      <c r="C253" s="2" t="s">
        <v>51</v>
      </c>
      <c r="D253" s="2" t="s">
        <v>48</v>
      </c>
      <c r="F253" s="3">
        <v>1</v>
      </c>
      <c r="H253" s="3">
        <v>1</v>
      </c>
      <c r="J253" s="3">
        <v>1</v>
      </c>
      <c r="L253" s="3">
        <v>250</v>
      </c>
      <c r="N253" s="2" t="s">
        <v>49</v>
      </c>
      <c r="O253" s="3">
        <v>1</v>
      </c>
      <c r="P253" s="20"/>
      <c r="R253" s="4"/>
      <c r="U253" s="20"/>
      <c r="W253" s="30" t="s">
        <v>48</v>
      </c>
      <c r="X253" s="20"/>
      <c r="Y253" s="30" t="s">
        <v>51</v>
      </c>
      <c r="Z253" s="31" t="str">
        <f t="shared" si="10"/>
        <v>-</v>
      </c>
      <c r="AA253" s="20"/>
      <c r="AB253" s="4"/>
      <c r="AC253" s="20"/>
      <c r="AD253" s="31" t="str">
        <f t="shared" si="11"/>
        <v/>
      </c>
      <c r="AE253" s="31" t="str">
        <f>CONCATENATE(LOWER(AD253)," ",'meta tag'!$A$2)</f>
        <v xml:space="preserve"> Moda Joven Y Rebelde Con Diseño Y Variedad. Compra Online La Ropa Para Definir Tu Estilo. Envíos Gratis Por +$699.</v>
      </c>
      <c r="AG253" s="31" t="str">
        <f t="shared" si="12"/>
        <v>NO</v>
      </c>
      <c r="AH253" s="31" t="str">
        <f t="shared" si="12"/>
        <v>NO</v>
      </c>
      <c r="AI253" s="31" t="str">
        <f>IF(AW253="Hombre",departamentos!$A$2,IF(AW253="Mujer",departamentos!$A$3,IF(AW253="Cubrebocas",departamentos!$A$5,IF(AW253="Outlet",departamentos!$A$4,IF(AW253="Ugly Sweaters",departamentos!$A$6,"")))))</f>
        <v/>
      </c>
      <c r="AK253" s="31" t="str">
        <f>IF(AW253="Hombre",VLOOKUP(AL253,categorías!$G$47:$I$60,3,0),IF(AW253="Mujer",VLOOKUP(AL253,categorías!$O$47:$Q$59,3,0),IF(AW253="Outlet",VLOOKUP(AL253,categorías!$S$47:$U$62,3,0),IF(AW253="Cubrebocas",64,IF(AW253="Ugly Sweaters",65,"")))))</f>
        <v/>
      </c>
      <c r="AL253" s="20"/>
      <c r="AM253" s="32">
        <v>2000000</v>
      </c>
      <c r="AO253" s="33">
        <v>2.0000000000000001E-4</v>
      </c>
      <c r="AP253" s="34" t="s">
        <v>98</v>
      </c>
      <c r="AQ253" s="34" t="s">
        <v>99</v>
      </c>
      <c r="AW253" s="20"/>
    </row>
    <row r="254" spans="2:49" x14ac:dyDescent="0.3">
      <c r="B254" s="20"/>
      <c r="C254" s="2" t="s">
        <v>51</v>
      </c>
      <c r="D254" s="2" t="s">
        <v>48</v>
      </c>
      <c r="F254" s="3">
        <v>1</v>
      </c>
      <c r="H254" s="3">
        <v>1</v>
      </c>
      <c r="J254" s="3">
        <v>1</v>
      </c>
      <c r="L254" s="3">
        <v>250</v>
      </c>
      <c r="N254" s="2" t="s">
        <v>49</v>
      </c>
      <c r="O254" s="3">
        <v>1</v>
      </c>
      <c r="P254" s="20"/>
      <c r="R254" s="4"/>
      <c r="U254" s="20"/>
      <c r="W254" s="30" t="s">
        <v>48</v>
      </c>
      <c r="X254" s="20"/>
      <c r="Y254" s="30" t="s">
        <v>51</v>
      </c>
      <c r="Z254" s="31" t="str">
        <f t="shared" si="10"/>
        <v>-</v>
      </c>
      <c r="AA254" s="20"/>
      <c r="AB254" s="4"/>
      <c r="AC254" s="20"/>
      <c r="AD254" s="31" t="str">
        <f t="shared" si="11"/>
        <v/>
      </c>
      <c r="AE254" s="31" t="str">
        <f>CONCATENATE(LOWER(AD254)," ",'meta tag'!$A$2)</f>
        <v xml:space="preserve"> Moda Joven Y Rebelde Con Diseño Y Variedad. Compra Online La Ropa Para Definir Tu Estilo. Envíos Gratis Por +$699.</v>
      </c>
      <c r="AG254" s="31" t="str">
        <f t="shared" si="12"/>
        <v>NO</v>
      </c>
      <c r="AH254" s="31" t="str">
        <f t="shared" si="12"/>
        <v>NO</v>
      </c>
      <c r="AI254" s="31" t="str">
        <f>IF(AW254="Hombre",departamentos!$A$2,IF(AW254="Mujer",departamentos!$A$3,IF(AW254="Cubrebocas",departamentos!$A$5,IF(AW254="Outlet",departamentos!$A$4,IF(AW254="Ugly Sweaters",departamentos!$A$6,"")))))</f>
        <v/>
      </c>
      <c r="AK254" s="31" t="str">
        <f>IF(AW254="Hombre",VLOOKUP(AL254,categorías!$G$47:$I$60,3,0),IF(AW254="Mujer",VLOOKUP(AL254,categorías!$O$47:$Q$59,3,0),IF(AW254="Outlet",VLOOKUP(AL254,categorías!$S$47:$U$62,3,0),IF(AW254="Cubrebocas",64,IF(AW254="Ugly Sweaters",65,"")))))</f>
        <v/>
      </c>
      <c r="AL254" s="20"/>
      <c r="AM254" s="32">
        <v>2000000</v>
      </c>
      <c r="AO254" s="33">
        <v>2.0000000000000001E-4</v>
      </c>
      <c r="AP254" s="34" t="s">
        <v>98</v>
      </c>
      <c r="AQ254" s="34" t="s">
        <v>99</v>
      </c>
      <c r="AW254" s="20"/>
    </row>
    <row r="255" spans="2:49" x14ac:dyDescent="0.3">
      <c r="B255" s="20"/>
      <c r="C255" s="2" t="s">
        <v>51</v>
      </c>
      <c r="D255" s="2" t="s">
        <v>48</v>
      </c>
      <c r="F255" s="3">
        <v>1</v>
      </c>
      <c r="H255" s="3">
        <v>1</v>
      </c>
      <c r="J255" s="3">
        <v>1</v>
      </c>
      <c r="L255" s="3">
        <v>250</v>
      </c>
      <c r="N255" s="2" t="s">
        <v>49</v>
      </c>
      <c r="O255" s="3">
        <v>1</v>
      </c>
      <c r="P255" s="20"/>
      <c r="R255" s="4"/>
      <c r="U255" s="20"/>
      <c r="W255" s="30" t="s">
        <v>48</v>
      </c>
      <c r="X255" s="20"/>
      <c r="Y255" s="30" t="s">
        <v>51</v>
      </c>
      <c r="Z255" s="31" t="str">
        <f t="shared" si="10"/>
        <v>-</v>
      </c>
      <c r="AA255" s="20"/>
      <c r="AB255" s="4"/>
      <c r="AC255" s="20"/>
      <c r="AD255" s="31" t="str">
        <f t="shared" si="11"/>
        <v/>
      </c>
      <c r="AE255" s="31" t="str">
        <f>CONCATENATE(LOWER(AD255)," ",'meta tag'!$A$2)</f>
        <v xml:space="preserve"> Moda Joven Y Rebelde Con Diseño Y Variedad. Compra Online La Ropa Para Definir Tu Estilo. Envíos Gratis Por +$699.</v>
      </c>
      <c r="AG255" s="31" t="str">
        <f t="shared" si="12"/>
        <v>NO</v>
      </c>
      <c r="AH255" s="31" t="str">
        <f t="shared" si="12"/>
        <v>NO</v>
      </c>
      <c r="AI255" s="31" t="str">
        <f>IF(AW255="Hombre",departamentos!$A$2,IF(AW255="Mujer",departamentos!$A$3,IF(AW255="Cubrebocas",departamentos!$A$5,IF(AW255="Outlet",departamentos!$A$4,IF(AW255="Ugly Sweaters",departamentos!$A$6,"")))))</f>
        <v/>
      </c>
      <c r="AK255" s="31" t="str">
        <f>IF(AW255="Hombre",VLOOKUP(AL255,categorías!$G$47:$I$60,3,0),IF(AW255="Mujer",VLOOKUP(AL255,categorías!$O$47:$Q$59,3,0),IF(AW255="Outlet",VLOOKUP(AL255,categorías!$S$47:$U$62,3,0),IF(AW255="Cubrebocas",64,IF(AW255="Ugly Sweaters",65,"")))))</f>
        <v/>
      </c>
      <c r="AL255" s="20"/>
      <c r="AM255" s="32">
        <v>2000000</v>
      </c>
      <c r="AO255" s="33">
        <v>2.0000000000000001E-4</v>
      </c>
      <c r="AP255" s="34" t="s">
        <v>98</v>
      </c>
      <c r="AQ255" s="34" t="s">
        <v>99</v>
      </c>
      <c r="AW255" s="20"/>
    </row>
    <row r="256" spans="2:49" x14ac:dyDescent="0.3">
      <c r="B256" s="20"/>
      <c r="C256" s="2" t="s">
        <v>51</v>
      </c>
      <c r="D256" s="2" t="s">
        <v>48</v>
      </c>
      <c r="F256" s="3">
        <v>1</v>
      </c>
      <c r="H256" s="3">
        <v>1</v>
      </c>
      <c r="J256" s="3">
        <v>1</v>
      </c>
      <c r="L256" s="3">
        <v>250</v>
      </c>
      <c r="N256" s="2" t="s">
        <v>49</v>
      </c>
      <c r="O256" s="3">
        <v>1</v>
      </c>
      <c r="P256" s="20"/>
      <c r="R256" s="4"/>
      <c r="U256" s="20"/>
      <c r="W256" s="30" t="s">
        <v>48</v>
      </c>
      <c r="X256" s="20"/>
      <c r="Y256" s="30" t="s">
        <v>51</v>
      </c>
      <c r="Z256" s="31" t="str">
        <f t="shared" si="10"/>
        <v>-</v>
      </c>
      <c r="AA256" s="20"/>
      <c r="AB256" s="4"/>
      <c r="AC256" s="20"/>
      <c r="AD256" s="31" t="str">
        <f t="shared" si="11"/>
        <v/>
      </c>
      <c r="AE256" s="31" t="str">
        <f>CONCATENATE(LOWER(AD256)," ",'meta tag'!$A$2)</f>
        <v xml:space="preserve"> Moda Joven Y Rebelde Con Diseño Y Variedad. Compra Online La Ropa Para Definir Tu Estilo. Envíos Gratis Por +$699.</v>
      </c>
      <c r="AG256" s="31" t="str">
        <f t="shared" si="12"/>
        <v>NO</v>
      </c>
      <c r="AH256" s="31" t="str">
        <f t="shared" si="12"/>
        <v>NO</v>
      </c>
      <c r="AI256" s="31" t="str">
        <f>IF(AW256="Hombre",departamentos!$A$2,IF(AW256="Mujer",departamentos!$A$3,IF(AW256="Cubrebocas",departamentos!$A$5,IF(AW256="Outlet",departamentos!$A$4,IF(AW256="Ugly Sweaters",departamentos!$A$6,"")))))</f>
        <v/>
      </c>
      <c r="AK256" s="31" t="str">
        <f>IF(AW256="Hombre",VLOOKUP(AL256,categorías!$G$47:$I$60,3,0),IF(AW256="Mujer",VLOOKUP(AL256,categorías!$O$47:$Q$59,3,0),IF(AW256="Outlet",VLOOKUP(AL256,categorías!$S$47:$U$62,3,0),IF(AW256="Cubrebocas",64,IF(AW256="Ugly Sweaters",65,"")))))</f>
        <v/>
      </c>
      <c r="AL256" s="20"/>
      <c r="AM256" s="32">
        <v>2000000</v>
      </c>
      <c r="AO256" s="33">
        <v>2.0000000000000001E-4</v>
      </c>
      <c r="AP256" s="34" t="s">
        <v>98</v>
      </c>
      <c r="AQ256" s="34" t="s">
        <v>99</v>
      </c>
      <c r="AW256" s="20"/>
    </row>
    <row r="257" spans="2:49" x14ac:dyDescent="0.3">
      <c r="B257" s="20"/>
      <c r="C257" s="2" t="s">
        <v>51</v>
      </c>
      <c r="D257" s="2" t="s">
        <v>48</v>
      </c>
      <c r="F257" s="3">
        <v>1</v>
      </c>
      <c r="H257" s="3">
        <v>1</v>
      </c>
      <c r="J257" s="3">
        <v>1</v>
      </c>
      <c r="L257" s="3">
        <v>250</v>
      </c>
      <c r="N257" s="2" t="s">
        <v>49</v>
      </c>
      <c r="O257" s="3">
        <v>1</v>
      </c>
      <c r="P257" s="20"/>
      <c r="R257" s="4"/>
      <c r="U257" s="20"/>
      <c r="W257" s="30" t="s">
        <v>48</v>
      </c>
      <c r="X257" s="20"/>
      <c r="Y257" s="30" t="s">
        <v>51</v>
      </c>
      <c r="Z257" s="31" t="str">
        <f t="shared" si="10"/>
        <v>-</v>
      </c>
      <c r="AA257" s="20"/>
      <c r="AB257" s="4"/>
      <c r="AC257" s="20"/>
      <c r="AD257" s="31" t="str">
        <f t="shared" si="11"/>
        <v/>
      </c>
      <c r="AE257" s="31" t="str">
        <f>CONCATENATE(LOWER(AD257)," ",'meta tag'!$A$2)</f>
        <v xml:space="preserve"> Moda Joven Y Rebelde Con Diseño Y Variedad. Compra Online La Ropa Para Definir Tu Estilo. Envíos Gratis Por +$699.</v>
      </c>
      <c r="AG257" s="31" t="str">
        <f t="shared" si="12"/>
        <v>NO</v>
      </c>
      <c r="AH257" s="31" t="str">
        <f t="shared" si="12"/>
        <v>NO</v>
      </c>
      <c r="AI257" s="31" t="str">
        <f>IF(AW257="Hombre",departamentos!$A$2,IF(AW257="Mujer",departamentos!$A$3,IF(AW257="Cubrebocas",departamentos!$A$5,IF(AW257="Outlet",departamentos!$A$4,IF(AW257="Ugly Sweaters",departamentos!$A$6,"")))))</f>
        <v/>
      </c>
      <c r="AK257" s="31" t="str">
        <f>IF(AW257="Hombre",VLOOKUP(AL257,categorías!$G$47:$I$60,3,0),IF(AW257="Mujer",VLOOKUP(AL257,categorías!$O$47:$Q$59,3,0),IF(AW257="Outlet",VLOOKUP(AL257,categorías!$S$47:$U$62,3,0),IF(AW257="Cubrebocas",64,IF(AW257="Ugly Sweaters",65,"")))))</f>
        <v/>
      </c>
      <c r="AL257" s="20"/>
      <c r="AM257" s="32">
        <v>2000000</v>
      </c>
      <c r="AO257" s="33">
        <v>2.0000000000000001E-4</v>
      </c>
      <c r="AP257" s="34" t="s">
        <v>98</v>
      </c>
      <c r="AQ257" s="34" t="s">
        <v>99</v>
      </c>
      <c r="AW257" s="20"/>
    </row>
    <row r="258" spans="2:49" x14ac:dyDescent="0.3">
      <c r="B258" s="20"/>
      <c r="C258" s="2" t="s">
        <v>51</v>
      </c>
      <c r="D258" s="2" t="s">
        <v>48</v>
      </c>
      <c r="F258" s="3">
        <v>1</v>
      </c>
      <c r="H258" s="3">
        <v>1</v>
      </c>
      <c r="J258" s="3">
        <v>1</v>
      </c>
      <c r="L258" s="3">
        <v>250</v>
      </c>
      <c r="N258" s="2" t="s">
        <v>49</v>
      </c>
      <c r="O258" s="3">
        <v>1</v>
      </c>
      <c r="P258" s="20"/>
      <c r="R258" s="4"/>
      <c r="U258" s="20"/>
      <c r="W258" s="30" t="s">
        <v>48</v>
      </c>
      <c r="X258" s="20"/>
      <c r="Y258" s="30" t="s">
        <v>51</v>
      </c>
      <c r="Z258" s="31" t="str">
        <f t="shared" ref="Z258:Z321" si="13">CONCATENATE(LOWER(SUBSTITUTE(B258," ","-")), LOWER(X258),"-",LOWER(AW258))</f>
        <v>-</v>
      </c>
      <c r="AA258" s="20"/>
      <c r="AB258" s="4"/>
      <c r="AC258" s="20"/>
      <c r="AD258" s="31" t="str">
        <f t="shared" si="11"/>
        <v/>
      </c>
      <c r="AE258" s="31" t="str">
        <f>CONCATENATE(LOWER(AD258)," ",'meta tag'!$A$2)</f>
        <v xml:space="preserve"> Moda Joven Y Rebelde Con Diseño Y Variedad. Compra Online La Ropa Para Definir Tu Estilo. Envíos Gratis Por +$699.</v>
      </c>
      <c r="AG258" s="31" t="str">
        <f t="shared" si="12"/>
        <v>NO</v>
      </c>
      <c r="AH258" s="31" t="str">
        <f t="shared" si="12"/>
        <v>NO</v>
      </c>
      <c r="AI258" s="31" t="str">
        <f>IF(AW258="Hombre",departamentos!$A$2,IF(AW258="Mujer",departamentos!$A$3,IF(AW258="Cubrebocas",departamentos!$A$5,IF(AW258="Outlet",departamentos!$A$4,IF(AW258="Ugly Sweaters",departamentos!$A$6,"")))))</f>
        <v/>
      </c>
      <c r="AK258" s="31" t="str">
        <f>IF(AW258="Hombre",VLOOKUP(AL258,categorías!$G$47:$I$60,3,0),IF(AW258="Mujer",VLOOKUP(AL258,categorías!$O$47:$Q$59,3,0),IF(AW258="Outlet",VLOOKUP(AL258,categorías!$S$47:$U$62,3,0),IF(AW258="Cubrebocas",64,IF(AW258="Ugly Sweaters",65,"")))))</f>
        <v/>
      </c>
      <c r="AL258" s="20"/>
      <c r="AM258" s="32">
        <v>2000000</v>
      </c>
      <c r="AO258" s="33">
        <v>2.0000000000000001E-4</v>
      </c>
      <c r="AP258" s="34" t="s">
        <v>98</v>
      </c>
      <c r="AQ258" s="34" t="s">
        <v>99</v>
      </c>
      <c r="AW258" s="20"/>
    </row>
    <row r="259" spans="2:49" x14ac:dyDescent="0.3">
      <c r="B259" s="20"/>
      <c r="C259" s="2" t="s">
        <v>51</v>
      </c>
      <c r="D259" s="2" t="s">
        <v>48</v>
      </c>
      <c r="F259" s="3">
        <v>1</v>
      </c>
      <c r="H259" s="3">
        <v>1</v>
      </c>
      <c r="J259" s="3">
        <v>1</v>
      </c>
      <c r="L259" s="3">
        <v>250</v>
      </c>
      <c r="N259" s="2" t="s">
        <v>49</v>
      </c>
      <c r="O259" s="3">
        <v>1</v>
      </c>
      <c r="P259" s="20"/>
      <c r="R259" s="4"/>
      <c r="U259" s="20"/>
      <c r="W259" s="30" t="s">
        <v>48</v>
      </c>
      <c r="X259" s="20"/>
      <c r="Y259" s="30" t="s">
        <v>51</v>
      </c>
      <c r="Z259" s="31" t="str">
        <f t="shared" si="13"/>
        <v>-</v>
      </c>
      <c r="AA259" s="20"/>
      <c r="AB259" s="4"/>
      <c r="AC259" s="20"/>
      <c r="AD259" s="31" t="str">
        <f t="shared" ref="AD259:AD322" si="14">CONCATENATE(B259,X259)</f>
        <v/>
      </c>
      <c r="AE259" s="31" t="str">
        <f>CONCATENATE(LOWER(AD259)," ",'meta tag'!$A$2)</f>
        <v xml:space="preserve"> Moda Joven Y Rebelde Con Diseño Y Variedad. Compra Online La Ropa Para Definir Tu Estilo. Envíos Gratis Por +$699.</v>
      </c>
      <c r="AG259" s="31" t="str">
        <f t="shared" si="12"/>
        <v>NO</v>
      </c>
      <c r="AH259" s="31" t="str">
        <f t="shared" si="12"/>
        <v>NO</v>
      </c>
      <c r="AI259" s="31" t="str">
        <f>IF(AW259="Hombre",departamentos!$A$2,IF(AW259="Mujer",departamentos!$A$3,IF(AW259="Cubrebocas",departamentos!$A$5,IF(AW259="Outlet",departamentos!$A$4,IF(AW259="Ugly Sweaters",departamentos!$A$6,"")))))</f>
        <v/>
      </c>
      <c r="AK259" s="31" t="str">
        <f>IF(AW259="Hombre",VLOOKUP(AL259,categorías!$G$47:$I$60,3,0),IF(AW259="Mujer",VLOOKUP(AL259,categorías!$O$47:$Q$59,3,0),IF(AW259="Outlet",VLOOKUP(AL259,categorías!$S$47:$U$62,3,0),IF(AW259="Cubrebocas",64,IF(AW259="Ugly Sweaters",65,"")))))</f>
        <v/>
      </c>
      <c r="AL259" s="20"/>
      <c r="AM259" s="32">
        <v>2000000</v>
      </c>
      <c r="AO259" s="33">
        <v>2.0000000000000001E-4</v>
      </c>
      <c r="AP259" s="34" t="s">
        <v>98</v>
      </c>
      <c r="AQ259" s="34" t="s">
        <v>99</v>
      </c>
      <c r="AW259" s="20"/>
    </row>
    <row r="260" spans="2:49" x14ac:dyDescent="0.3">
      <c r="B260" s="20"/>
      <c r="C260" s="2" t="s">
        <v>51</v>
      </c>
      <c r="D260" s="2" t="s">
        <v>48</v>
      </c>
      <c r="F260" s="3">
        <v>1</v>
      </c>
      <c r="H260" s="3">
        <v>1</v>
      </c>
      <c r="J260" s="3">
        <v>1</v>
      </c>
      <c r="L260" s="3">
        <v>250</v>
      </c>
      <c r="N260" s="2" t="s">
        <v>49</v>
      </c>
      <c r="O260" s="3">
        <v>1</v>
      </c>
      <c r="P260" s="20"/>
      <c r="R260" s="4"/>
      <c r="U260" s="20"/>
      <c r="W260" s="30" t="s">
        <v>48</v>
      </c>
      <c r="X260" s="20"/>
      <c r="Y260" s="30" t="s">
        <v>51</v>
      </c>
      <c r="Z260" s="31" t="str">
        <f t="shared" si="13"/>
        <v>-</v>
      </c>
      <c r="AA260" s="20"/>
      <c r="AB260" s="4"/>
      <c r="AC260" s="20"/>
      <c r="AD260" s="31" t="str">
        <f t="shared" si="14"/>
        <v/>
      </c>
      <c r="AE260" s="31" t="str">
        <f>CONCATENATE(LOWER(AD260)," ",'meta tag'!$A$2)</f>
        <v xml:space="preserve"> Moda Joven Y Rebelde Con Diseño Y Variedad. Compra Online La Ropa Para Definir Tu Estilo. Envíos Gratis Por +$699.</v>
      </c>
      <c r="AG260" s="31" t="str">
        <f t="shared" si="12"/>
        <v>NO</v>
      </c>
      <c r="AH260" s="31" t="str">
        <f t="shared" si="12"/>
        <v>NO</v>
      </c>
      <c r="AI260" s="31" t="str">
        <f>IF(AW260="Hombre",departamentos!$A$2,IF(AW260="Mujer",departamentos!$A$3,IF(AW260="Cubrebocas",departamentos!$A$5,IF(AW260="Outlet",departamentos!$A$4,IF(AW260="Ugly Sweaters",departamentos!$A$6,"")))))</f>
        <v/>
      </c>
      <c r="AK260" s="31" t="str">
        <f>IF(AW260="Hombre",VLOOKUP(AL260,categorías!$G$47:$I$60,3,0),IF(AW260="Mujer",VLOOKUP(AL260,categorías!$O$47:$Q$59,3,0),IF(AW260="Outlet",VLOOKUP(AL260,categorías!$S$47:$U$62,3,0),IF(AW260="Cubrebocas",64,IF(AW260="Ugly Sweaters",65,"")))))</f>
        <v/>
      </c>
      <c r="AL260" s="20"/>
      <c r="AM260" s="32">
        <v>2000000</v>
      </c>
      <c r="AO260" s="33">
        <v>2.0000000000000001E-4</v>
      </c>
      <c r="AP260" s="34" t="s">
        <v>98</v>
      </c>
      <c r="AQ260" s="34" t="s">
        <v>99</v>
      </c>
      <c r="AW260" s="20"/>
    </row>
    <row r="261" spans="2:49" x14ac:dyDescent="0.3">
      <c r="B261" s="20"/>
      <c r="C261" s="2" t="s">
        <v>51</v>
      </c>
      <c r="D261" s="2" t="s">
        <v>48</v>
      </c>
      <c r="F261" s="3">
        <v>1</v>
      </c>
      <c r="H261" s="3">
        <v>1</v>
      </c>
      <c r="J261" s="3">
        <v>1</v>
      </c>
      <c r="L261" s="3">
        <v>250</v>
      </c>
      <c r="N261" s="2" t="s">
        <v>49</v>
      </c>
      <c r="O261" s="3">
        <v>1</v>
      </c>
      <c r="P261" s="20"/>
      <c r="R261" s="4"/>
      <c r="U261" s="20"/>
      <c r="W261" s="30" t="s">
        <v>48</v>
      </c>
      <c r="X261" s="20"/>
      <c r="Y261" s="30" t="s">
        <v>51</v>
      </c>
      <c r="Z261" s="31" t="str">
        <f t="shared" si="13"/>
        <v>-</v>
      </c>
      <c r="AA261" s="20"/>
      <c r="AB261" s="4"/>
      <c r="AC261" s="20"/>
      <c r="AD261" s="31" t="str">
        <f t="shared" si="14"/>
        <v/>
      </c>
      <c r="AE261" s="31" t="str">
        <f>CONCATENATE(LOWER(AD261)," ",'meta tag'!$A$2)</f>
        <v xml:space="preserve"> Moda Joven Y Rebelde Con Diseño Y Variedad. Compra Online La Ropa Para Definir Tu Estilo. Envíos Gratis Por +$699.</v>
      </c>
      <c r="AG261" s="31" t="str">
        <f t="shared" si="12"/>
        <v>NO</v>
      </c>
      <c r="AH261" s="31" t="str">
        <f t="shared" si="12"/>
        <v>NO</v>
      </c>
      <c r="AI261" s="31" t="str">
        <f>IF(AW261="Hombre",departamentos!$A$2,IF(AW261="Mujer",departamentos!$A$3,IF(AW261="Cubrebocas",departamentos!$A$5,IF(AW261="Outlet",departamentos!$A$4,IF(AW261="Ugly Sweaters",departamentos!$A$6,"")))))</f>
        <v/>
      </c>
      <c r="AK261" s="31" t="str">
        <f>IF(AW261="Hombre",VLOOKUP(AL261,categorías!$G$47:$I$60,3,0),IF(AW261="Mujer",VLOOKUP(AL261,categorías!$O$47:$Q$59,3,0),IF(AW261="Outlet",VLOOKUP(AL261,categorías!$S$47:$U$62,3,0),IF(AW261="Cubrebocas",64,IF(AW261="Ugly Sweaters",65,"")))))</f>
        <v/>
      </c>
      <c r="AL261" s="20"/>
      <c r="AM261" s="32">
        <v>2000000</v>
      </c>
      <c r="AO261" s="33">
        <v>2.0000000000000001E-4</v>
      </c>
      <c r="AP261" s="34" t="s">
        <v>98</v>
      </c>
      <c r="AQ261" s="34" t="s">
        <v>99</v>
      </c>
      <c r="AW261" s="20"/>
    </row>
    <row r="262" spans="2:49" x14ac:dyDescent="0.3">
      <c r="B262" s="20"/>
      <c r="C262" s="2" t="s">
        <v>51</v>
      </c>
      <c r="D262" s="2" t="s">
        <v>48</v>
      </c>
      <c r="F262" s="3">
        <v>1</v>
      </c>
      <c r="H262" s="3">
        <v>1</v>
      </c>
      <c r="J262" s="3">
        <v>1</v>
      </c>
      <c r="L262" s="3">
        <v>250</v>
      </c>
      <c r="N262" s="2" t="s">
        <v>49</v>
      </c>
      <c r="O262" s="3">
        <v>1</v>
      </c>
      <c r="P262" s="20"/>
      <c r="R262" s="4"/>
      <c r="U262" s="20"/>
      <c r="W262" s="30" t="s">
        <v>48</v>
      </c>
      <c r="X262" s="20"/>
      <c r="Y262" s="30" t="s">
        <v>51</v>
      </c>
      <c r="Z262" s="31" t="str">
        <f t="shared" si="13"/>
        <v>-</v>
      </c>
      <c r="AA262" s="20"/>
      <c r="AB262" s="4"/>
      <c r="AC262" s="20"/>
      <c r="AD262" s="31" t="str">
        <f t="shared" si="14"/>
        <v/>
      </c>
      <c r="AE262" s="31" t="str">
        <f>CONCATENATE(LOWER(AD262)," ",'meta tag'!$A$2)</f>
        <v xml:space="preserve"> Moda Joven Y Rebelde Con Diseño Y Variedad. Compra Online La Ropa Para Definir Tu Estilo. Envíos Gratis Por +$699.</v>
      </c>
      <c r="AG262" s="31" t="str">
        <f t="shared" si="12"/>
        <v>NO</v>
      </c>
      <c r="AH262" s="31" t="str">
        <f t="shared" si="12"/>
        <v>NO</v>
      </c>
      <c r="AI262" s="31" t="str">
        <f>IF(AW262="Hombre",departamentos!$A$2,IF(AW262="Mujer",departamentos!$A$3,IF(AW262="Cubrebocas",departamentos!$A$5,IF(AW262="Outlet",departamentos!$A$4,IF(AW262="Ugly Sweaters",departamentos!$A$6,"")))))</f>
        <v/>
      </c>
      <c r="AK262" s="31" t="str">
        <f>IF(AW262="Hombre",VLOOKUP(AL262,categorías!$G$47:$I$60,3,0),IF(AW262="Mujer",VLOOKUP(AL262,categorías!$O$47:$Q$59,3,0),IF(AW262="Outlet",VLOOKUP(AL262,categorías!$S$47:$U$62,3,0),IF(AW262="Cubrebocas",64,IF(AW262="Ugly Sweaters",65,"")))))</f>
        <v/>
      </c>
      <c r="AL262" s="20"/>
      <c r="AM262" s="32">
        <v>2000000</v>
      </c>
      <c r="AO262" s="33">
        <v>2.0000000000000001E-4</v>
      </c>
      <c r="AP262" s="34" t="s">
        <v>98</v>
      </c>
      <c r="AQ262" s="34" t="s">
        <v>99</v>
      </c>
      <c r="AW262" s="20"/>
    </row>
    <row r="263" spans="2:49" x14ac:dyDescent="0.3">
      <c r="B263" s="20"/>
      <c r="C263" s="2" t="s">
        <v>51</v>
      </c>
      <c r="D263" s="2" t="s">
        <v>48</v>
      </c>
      <c r="F263" s="3">
        <v>1</v>
      </c>
      <c r="H263" s="3">
        <v>1</v>
      </c>
      <c r="J263" s="3">
        <v>1</v>
      </c>
      <c r="L263" s="3">
        <v>250</v>
      </c>
      <c r="N263" s="2" t="s">
        <v>49</v>
      </c>
      <c r="O263" s="3">
        <v>1</v>
      </c>
      <c r="P263" s="20"/>
      <c r="R263" s="4"/>
      <c r="U263" s="20"/>
      <c r="W263" s="30" t="s">
        <v>48</v>
      </c>
      <c r="X263" s="20"/>
      <c r="Y263" s="30" t="s">
        <v>51</v>
      </c>
      <c r="Z263" s="31" t="str">
        <f t="shared" si="13"/>
        <v>-</v>
      </c>
      <c r="AA263" s="20"/>
      <c r="AB263" s="4"/>
      <c r="AC263" s="20"/>
      <c r="AD263" s="31" t="str">
        <f t="shared" si="14"/>
        <v/>
      </c>
      <c r="AE263" s="31" t="str">
        <f>CONCATENATE(LOWER(AD263)," ",'meta tag'!$A$2)</f>
        <v xml:space="preserve"> Moda Joven Y Rebelde Con Diseño Y Variedad. Compra Online La Ropa Para Definir Tu Estilo. Envíos Gratis Por +$699.</v>
      </c>
      <c r="AG263" s="31" t="str">
        <f t="shared" si="12"/>
        <v>NO</v>
      </c>
      <c r="AH263" s="31" t="str">
        <f t="shared" si="12"/>
        <v>NO</v>
      </c>
      <c r="AI263" s="31" t="str">
        <f>IF(AW263="Hombre",departamentos!$A$2,IF(AW263="Mujer",departamentos!$A$3,IF(AW263="Cubrebocas",departamentos!$A$5,IF(AW263="Outlet",departamentos!$A$4,IF(AW263="Ugly Sweaters",departamentos!$A$6,"")))))</f>
        <v/>
      </c>
      <c r="AK263" s="31" t="str">
        <f>IF(AW263="Hombre",VLOOKUP(AL263,categorías!$G$47:$I$60,3,0),IF(AW263="Mujer",VLOOKUP(AL263,categorías!$O$47:$Q$59,3,0),IF(AW263="Outlet",VLOOKUP(AL263,categorías!$S$47:$U$62,3,0),IF(AW263="Cubrebocas",64,IF(AW263="Ugly Sweaters",65,"")))))</f>
        <v/>
      </c>
      <c r="AL263" s="20"/>
      <c r="AM263" s="32">
        <v>2000000</v>
      </c>
      <c r="AO263" s="33">
        <v>2.0000000000000001E-4</v>
      </c>
      <c r="AP263" s="34" t="s">
        <v>98</v>
      </c>
      <c r="AQ263" s="34" t="s">
        <v>99</v>
      </c>
      <c r="AW263" s="20"/>
    </row>
    <row r="264" spans="2:49" x14ac:dyDescent="0.3">
      <c r="B264" s="20"/>
      <c r="C264" s="2" t="s">
        <v>51</v>
      </c>
      <c r="D264" s="2" t="s">
        <v>48</v>
      </c>
      <c r="F264" s="3">
        <v>1</v>
      </c>
      <c r="H264" s="3">
        <v>1</v>
      </c>
      <c r="J264" s="3">
        <v>1</v>
      </c>
      <c r="L264" s="3">
        <v>250</v>
      </c>
      <c r="N264" s="2" t="s">
        <v>49</v>
      </c>
      <c r="O264" s="3">
        <v>1</v>
      </c>
      <c r="P264" s="20"/>
      <c r="R264" s="4"/>
      <c r="U264" s="20"/>
      <c r="W264" s="30" t="s">
        <v>48</v>
      </c>
      <c r="X264" s="20"/>
      <c r="Y264" s="30" t="s">
        <v>51</v>
      </c>
      <c r="Z264" s="31" t="str">
        <f t="shared" si="13"/>
        <v>-</v>
      </c>
      <c r="AA264" s="20"/>
      <c r="AB264" s="4"/>
      <c r="AC264" s="20"/>
      <c r="AD264" s="31" t="str">
        <f t="shared" si="14"/>
        <v/>
      </c>
      <c r="AE264" s="31" t="str">
        <f>CONCATENATE(LOWER(AD264)," ",'meta tag'!$A$2)</f>
        <v xml:space="preserve"> Moda Joven Y Rebelde Con Diseño Y Variedad. Compra Online La Ropa Para Definir Tu Estilo. Envíos Gratis Por +$699.</v>
      </c>
      <c r="AG264" s="31" t="str">
        <f t="shared" si="12"/>
        <v>NO</v>
      </c>
      <c r="AH264" s="31" t="str">
        <f t="shared" si="12"/>
        <v>NO</v>
      </c>
      <c r="AI264" s="31" t="str">
        <f>IF(AW264="Hombre",departamentos!$A$2,IF(AW264="Mujer",departamentos!$A$3,IF(AW264="Cubrebocas",departamentos!$A$5,IF(AW264="Outlet",departamentos!$A$4,IF(AW264="Ugly Sweaters",departamentos!$A$6,"")))))</f>
        <v/>
      </c>
      <c r="AK264" s="31" t="str">
        <f>IF(AW264="Hombre",VLOOKUP(AL264,categorías!$G$47:$I$60,3,0),IF(AW264="Mujer",VLOOKUP(AL264,categorías!$O$47:$Q$59,3,0),IF(AW264="Outlet",VLOOKUP(AL264,categorías!$S$47:$U$62,3,0),IF(AW264="Cubrebocas",64,IF(AW264="Ugly Sweaters",65,"")))))</f>
        <v/>
      </c>
      <c r="AL264" s="20"/>
      <c r="AM264" s="32">
        <v>2000000</v>
      </c>
      <c r="AO264" s="33">
        <v>2.0000000000000001E-4</v>
      </c>
      <c r="AP264" s="34" t="s">
        <v>98</v>
      </c>
      <c r="AQ264" s="34" t="s">
        <v>99</v>
      </c>
      <c r="AW264" s="20"/>
    </row>
    <row r="265" spans="2:49" x14ac:dyDescent="0.3">
      <c r="B265" s="20"/>
      <c r="C265" s="2" t="s">
        <v>51</v>
      </c>
      <c r="D265" s="2" t="s">
        <v>48</v>
      </c>
      <c r="F265" s="3">
        <v>1</v>
      </c>
      <c r="H265" s="3">
        <v>1</v>
      </c>
      <c r="J265" s="3">
        <v>1</v>
      </c>
      <c r="L265" s="3">
        <v>250</v>
      </c>
      <c r="N265" s="2" t="s">
        <v>49</v>
      </c>
      <c r="O265" s="3">
        <v>1</v>
      </c>
      <c r="P265" s="20"/>
      <c r="R265" s="4"/>
      <c r="U265" s="20"/>
      <c r="W265" s="30" t="s">
        <v>48</v>
      </c>
      <c r="X265" s="20"/>
      <c r="Y265" s="30" t="s">
        <v>51</v>
      </c>
      <c r="Z265" s="31" t="str">
        <f t="shared" si="13"/>
        <v>-</v>
      </c>
      <c r="AA265" s="20"/>
      <c r="AB265" s="4"/>
      <c r="AC265" s="20"/>
      <c r="AD265" s="31" t="str">
        <f t="shared" si="14"/>
        <v/>
      </c>
      <c r="AE265" s="31" t="str">
        <f>CONCATENATE(LOWER(AD265)," ",'meta tag'!$A$2)</f>
        <v xml:space="preserve"> Moda Joven Y Rebelde Con Diseño Y Variedad. Compra Online La Ropa Para Definir Tu Estilo. Envíos Gratis Por +$699.</v>
      </c>
      <c r="AG265" s="31" t="str">
        <f t="shared" si="12"/>
        <v>NO</v>
      </c>
      <c r="AH265" s="31" t="str">
        <f t="shared" si="12"/>
        <v>NO</v>
      </c>
      <c r="AI265" s="31" t="str">
        <f>IF(AW265="Hombre",departamentos!$A$2,IF(AW265="Mujer",departamentos!$A$3,IF(AW265="Cubrebocas",departamentos!$A$5,IF(AW265="Outlet",departamentos!$A$4,IF(AW265="Ugly Sweaters",departamentos!$A$6,"")))))</f>
        <v/>
      </c>
      <c r="AK265" s="31" t="str">
        <f>IF(AW265="Hombre",VLOOKUP(AL265,categorías!$G$47:$I$60,3,0),IF(AW265="Mujer",VLOOKUP(AL265,categorías!$O$47:$Q$59,3,0),IF(AW265="Outlet",VLOOKUP(AL265,categorías!$S$47:$U$62,3,0),IF(AW265="Cubrebocas",64,IF(AW265="Ugly Sweaters",65,"")))))</f>
        <v/>
      </c>
      <c r="AL265" s="20"/>
      <c r="AM265" s="32">
        <v>2000000</v>
      </c>
      <c r="AO265" s="33">
        <v>2.0000000000000001E-4</v>
      </c>
      <c r="AP265" s="34" t="s">
        <v>98</v>
      </c>
      <c r="AQ265" s="34" t="s">
        <v>99</v>
      </c>
      <c r="AW265" s="20"/>
    </row>
    <row r="266" spans="2:49" x14ac:dyDescent="0.3">
      <c r="B266" s="20"/>
      <c r="C266" s="2" t="s">
        <v>51</v>
      </c>
      <c r="D266" s="2" t="s">
        <v>48</v>
      </c>
      <c r="F266" s="3">
        <v>1</v>
      </c>
      <c r="H266" s="3">
        <v>1</v>
      </c>
      <c r="J266" s="3">
        <v>1</v>
      </c>
      <c r="L266" s="3">
        <v>250</v>
      </c>
      <c r="N266" s="2" t="s">
        <v>49</v>
      </c>
      <c r="O266" s="3">
        <v>1</v>
      </c>
      <c r="P266" s="20"/>
      <c r="R266" s="4"/>
      <c r="U266" s="20"/>
      <c r="W266" s="30" t="s">
        <v>48</v>
      </c>
      <c r="X266" s="20"/>
      <c r="Y266" s="30" t="s">
        <v>51</v>
      </c>
      <c r="Z266" s="31" t="str">
        <f t="shared" si="13"/>
        <v>-</v>
      </c>
      <c r="AA266" s="20"/>
      <c r="AB266" s="4"/>
      <c r="AC266" s="20"/>
      <c r="AD266" s="31" t="str">
        <f t="shared" si="14"/>
        <v/>
      </c>
      <c r="AE266" s="31" t="str">
        <f>CONCATENATE(LOWER(AD266)," ",'meta tag'!$A$2)</f>
        <v xml:space="preserve"> Moda Joven Y Rebelde Con Diseño Y Variedad. Compra Online La Ropa Para Definir Tu Estilo. Envíos Gratis Por +$699.</v>
      </c>
      <c r="AG266" s="31" t="str">
        <f t="shared" si="12"/>
        <v>NO</v>
      </c>
      <c r="AH266" s="31" t="str">
        <f t="shared" si="12"/>
        <v>NO</v>
      </c>
      <c r="AI266" s="31" t="str">
        <f>IF(AW266="Hombre",departamentos!$A$2,IF(AW266="Mujer",departamentos!$A$3,IF(AW266="Cubrebocas",departamentos!$A$5,IF(AW266="Outlet",departamentos!$A$4,IF(AW266="Ugly Sweaters",departamentos!$A$6,"")))))</f>
        <v/>
      </c>
      <c r="AK266" s="31" t="str">
        <f>IF(AW266="Hombre",VLOOKUP(AL266,categorías!$G$47:$I$60,3,0),IF(AW266="Mujer",VLOOKUP(AL266,categorías!$O$47:$Q$59,3,0),IF(AW266="Outlet",VLOOKUP(AL266,categorías!$S$47:$U$62,3,0),IF(AW266="Cubrebocas",64,IF(AW266="Ugly Sweaters",65,"")))))</f>
        <v/>
      </c>
      <c r="AL266" s="20"/>
      <c r="AM266" s="32">
        <v>2000000</v>
      </c>
      <c r="AO266" s="33">
        <v>2.0000000000000001E-4</v>
      </c>
      <c r="AP266" s="34" t="s">
        <v>98</v>
      </c>
      <c r="AQ266" s="34" t="s">
        <v>99</v>
      </c>
      <c r="AW266" s="20"/>
    </row>
    <row r="267" spans="2:49" x14ac:dyDescent="0.3">
      <c r="B267" s="20"/>
      <c r="C267" s="2" t="s">
        <v>51</v>
      </c>
      <c r="D267" s="2" t="s">
        <v>48</v>
      </c>
      <c r="F267" s="3">
        <v>1</v>
      </c>
      <c r="H267" s="3">
        <v>1</v>
      </c>
      <c r="J267" s="3">
        <v>1</v>
      </c>
      <c r="L267" s="3">
        <v>250</v>
      </c>
      <c r="N267" s="2" t="s">
        <v>49</v>
      </c>
      <c r="O267" s="3">
        <v>1</v>
      </c>
      <c r="P267" s="20"/>
      <c r="R267" s="4"/>
      <c r="U267" s="20"/>
      <c r="W267" s="30" t="s">
        <v>48</v>
      </c>
      <c r="X267" s="20"/>
      <c r="Y267" s="30" t="s">
        <v>51</v>
      </c>
      <c r="Z267" s="31" t="str">
        <f t="shared" si="13"/>
        <v>-</v>
      </c>
      <c r="AA267" s="20"/>
      <c r="AB267" s="4"/>
      <c r="AC267" s="20"/>
      <c r="AD267" s="31" t="str">
        <f t="shared" si="14"/>
        <v/>
      </c>
      <c r="AE267" s="31" t="str">
        <f>CONCATENATE(LOWER(AD267)," ",'meta tag'!$A$2)</f>
        <v xml:space="preserve"> Moda Joven Y Rebelde Con Diseño Y Variedad. Compra Online La Ropa Para Definir Tu Estilo. Envíos Gratis Por +$699.</v>
      </c>
      <c r="AG267" s="31" t="str">
        <f t="shared" si="12"/>
        <v>NO</v>
      </c>
      <c r="AH267" s="31" t="str">
        <f t="shared" si="12"/>
        <v>NO</v>
      </c>
      <c r="AI267" s="31" t="str">
        <f>IF(AW267="Hombre",departamentos!$A$2,IF(AW267="Mujer",departamentos!$A$3,IF(AW267="Cubrebocas",departamentos!$A$5,IF(AW267="Outlet",departamentos!$A$4,IF(AW267="Ugly Sweaters",departamentos!$A$6,"")))))</f>
        <v/>
      </c>
      <c r="AK267" s="31" t="str">
        <f>IF(AW267="Hombre",VLOOKUP(AL267,categorías!$G$47:$I$60,3,0),IF(AW267="Mujer",VLOOKUP(AL267,categorías!$O$47:$Q$59,3,0),IF(AW267="Outlet",VLOOKUP(AL267,categorías!$S$47:$U$62,3,0),IF(AW267="Cubrebocas",64,IF(AW267="Ugly Sweaters",65,"")))))</f>
        <v/>
      </c>
      <c r="AL267" s="20"/>
      <c r="AM267" s="32">
        <v>2000000</v>
      </c>
      <c r="AO267" s="33">
        <v>2.0000000000000001E-4</v>
      </c>
      <c r="AP267" s="34" t="s">
        <v>98</v>
      </c>
      <c r="AQ267" s="34" t="s">
        <v>99</v>
      </c>
      <c r="AW267" s="20"/>
    </row>
    <row r="268" spans="2:49" x14ac:dyDescent="0.3">
      <c r="B268" s="20"/>
      <c r="C268" s="2" t="s">
        <v>51</v>
      </c>
      <c r="D268" s="2" t="s">
        <v>48</v>
      </c>
      <c r="F268" s="3">
        <v>1</v>
      </c>
      <c r="H268" s="3">
        <v>1</v>
      </c>
      <c r="J268" s="3">
        <v>1</v>
      </c>
      <c r="L268" s="3">
        <v>250</v>
      </c>
      <c r="N268" s="2" t="s">
        <v>49</v>
      </c>
      <c r="O268" s="3">
        <v>1</v>
      </c>
      <c r="P268" s="20"/>
      <c r="R268" s="4"/>
      <c r="U268" s="20"/>
      <c r="W268" s="30" t="s">
        <v>48</v>
      </c>
      <c r="X268" s="20"/>
      <c r="Y268" s="30" t="s">
        <v>51</v>
      </c>
      <c r="Z268" s="31" t="str">
        <f t="shared" si="13"/>
        <v>-</v>
      </c>
      <c r="AA268" s="20"/>
      <c r="AB268" s="4"/>
      <c r="AC268" s="20"/>
      <c r="AD268" s="31" t="str">
        <f t="shared" si="14"/>
        <v/>
      </c>
      <c r="AE268" s="31" t="str">
        <f>CONCATENATE(LOWER(AD268)," ",'meta tag'!$A$2)</f>
        <v xml:space="preserve"> Moda Joven Y Rebelde Con Diseño Y Variedad. Compra Online La Ropa Para Definir Tu Estilo. Envíos Gratis Por +$699.</v>
      </c>
      <c r="AG268" s="31" t="str">
        <f t="shared" si="12"/>
        <v>NO</v>
      </c>
      <c r="AH268" s="31" t="str">
        <f t="shared" si="12"/>
        <v>NO</v>
      </c>
      <c r="AI268" s="31" t="str">
        <f>IF(AW268="Hombre",departamentos!$A$2,IF(AW268="Mujer",departamentos!$A$3,IF(AW268="Cubrebocas",departamentos!$A$5,IF(AW268="Outlet",departamentos!$A$4,IF(AW268="Ugly Sweaters",departamentos!$A$6,"")))))</f>
        <v/>
      </c>
      <c r="AK268" s="31" t="str">
        <f>IF(AW268="Hombre",VLOOKUP(AL268,categorías!$G$47:$I$60,3,0),IF(AW268="Mujer",VLOOKUP(AL268,categorías!$O$47:$Q$59,3,0),IF(AW268="Outlet",VLOOKUP(AL268,categorías!$S$47:$U$62,3,0),IF(AW268="Cubrebocas",64,IF(AW268="Ugly Sweaters",65,"")))))</f>
        <v/>
      </c>
      <c r="AL268" s="20"/>
      <c r="AM268" s="32">
        <v>2000000</v>
      </c>
      <c r="AO268" s="33">
        <v>2.0000000000000001E-4</v>
      </c>
      <c r="AP268" s="34" t="s">
        <v>98</v>
      </c>
      <c r="AQ268" s="34" t="s">
        <v>99</v>
      </c>
      <c r="AW268" s="20"/>
    </row>
    <row r="269" spans="2:49" x14ac:dyDescent="0.3">
      <c r="B269" s="20"/>
      <c r="C269" s="2" t="s">
        <v>51</v>
      </c>
      <c r="D269" s="2" t="s">
        <v>48</v>
      </c>
      <c r="F269" s="3">
        <v>1</v>
      </c>
      <c r="H269" s="3">
        <v>1</v>
      </c>
      <c r="J269" s="3">
        <v>1</v>
      </c>
      <c r="L269" s="3">
        <v>250</v>
      </c>
      <c r="N269" s="2" t="s">
        <v>49</v>
      </c>
      <c r="O269" s="3">
        <v>1</v>
      </c>
      <c r="P269" s="20"/>
      <c r="R269" s="4"/>
      <c r="U269" s="20"/>
      <c r="W269" s="30" t="s">
        <v>48</v>
      </c>
      <c r="X269" s="20"/>
      <c r="Y269" s="30" t="s">
        <v>51</v>
      </c>
      <c r="Z269" s="31" t="str">
        <f t="shared" si="13"/>
        <v>-</v>
      </c>
      <c r="AA269" s="20"/>
      <c r="AB269" s="4"/>
      <c r="AC269" s="20"/>
      <c r="AD269" s="31" t="str">
        <f t="shared" si="14"/>
        <v/>
      </c>
      <c r="AE269" s="31" t="str">
        <f>CONCATENATE(LOWER(AD269)," ",'meta tag'!$A$2)</f>
        <v xml:space="preserve"> Moda Joven Y Rebelde Con Diseño Y Variedad. Compra Online La Ropa Para Definir Tu Estilo. Envíos Gratis Por +$699.</v>
      </c>
      <c r="AG269" s="31" t="str">
        <f t="shared" si="12"/>
        <v>NO</v>
      </c>
      <c r="AH269" s="31" t="str">
        <f t="shared" si="12"/>
        <v>NO</v>
      </c>
      <c r="AI269" s="31" t="str">
        <f>IF(AW269="Hombre",departamentos!$A$2,IF(AW269="Mujer",departamentos!$A$3,IF(AW269="Cubrebocas",departamentos!$A$5,IF(AW269="Outlet",departamentos!$A$4,IF(AW269="Ugly Sweaters",departamentos!$A$6,"")))))</f>
        <v/>
      </c>
      <c r="AK269" s="31" t="str">
        <f>IF(AW269="Hombre",VLOOKUP(AL269,categorías!$G$47:$I$60,3,0),IF(AW269="Mujer",VLOOKUP(AL269,categorías!$O$47:$Q$59,3,0),IF(AW269="Outlet",VLOOKUP(AL269,categorías!$S$47:$U$62,3,0),IF(AW269="Cubrebocas",64,IF(AW269="Ugly Sweaters",65,"")))))</f>
        <v/>
      </c>
      <c r="AL269" s="17"/>
      <c r="AM269" s="32">
        <v>2000000</v>
      </c>
      <c r="AO269" s="33">
        <v>2.0000000000000001E-4</v>
      </c>
      <c r="AP269" s="34" t="s">
        <v>98</v>
      </c>
      <c r="AQ269" s="34" t="s">
        <v>99</v>
      </c>
      <c r="AW269" s="20"/>
    </row>
    <row r="270" spans="2:49" x14ac:dyDescent="0.3">
      <c r="B270" s="20"/>
      <c r="C270" s="2" t="s">
        <v>51</v>
      </c>
      <c r="D270" s="2" t="s">
        <v>48</v>
      </c>
      <c r="F270" s="3">
        <v>1</v>
      </c>
      <c r="H270" s="3">
        <v>1</v>
      </c>
      <c r="J270" s="3">
        <v>1</v>
      </c>
      <c r="L270" s="3">
        <v>250</v>
      </c>
      <c r="N270" s="2" t="s">
        <v>49</v>
      </c>
      <c r="O270" s="3">
        <v>1</v>
      </c>
      <c r="P270" s="20"/>
      <c r="R270" s="4"/>
      <c r="U270" s="20"/>
      <c r="W270" s="30" t="s">
        <v>48</v>
      </c>
      <c r="X270" s="20"/>
      <c r="Y270" s="30" t="s">
        <v>51</v>
      </c>
      <c r="Z270" s="31" t="str">
        <f t="shared" si="13"/>
        <v>-</v>
      </c>
      <c r="AA270" s="20"/>
      <c r="AB270" s="4"/>
      <c r="AC270" s="20"/>
      <c r="AD270" s="31" t="str">
        <f t="shared" si="14"/>
        <v/>
      </c>
      <c r="AE270" s="31" t="str">
        <f>CONCATENATE(LOWER(AD270)," ",'meta tag'!$A$2)</f>
        <v xml:space="preserve"> Moda Joven Y Rebelde Con Diseño Y Variedad. Compra Online La Ropa Para Definir Tu Estilo. Envíos Gratis Por +$699.</v>
      </c>
      <c r="AG270" s="31" t="str">
        <f t="shared" si="12"/>
        <v>NO</v>
      </c>
      <c r="AH270" s="31" t="str">
        <f t="shared" si="12"/>
        <v>NO</v>
      </c>
      <c r="AI270" s="31" t="str">
        <f>IF(AW270="Hombre",departamentos!$A$2,IF(AW270="Mujer",departamentos!$A$3,IF(AW270="Cubrebocas",departamentos!$A$5,IF(AW270="Outlet",departamentos!$A$4,IF(AW270="Ugly Sweaters",departamentos!$A$6,"")))))</f>
        <v/>
      </c>
      <c r="AK270" s="31" t="str">
        <f>IF(AW270="Hombre",VLOOKUP(AL270,categorías!$G$47:$I$60,3,0),IF(AW270="Mujer",VLOOKUP(AL270,categorías!$O$47:$Q$59,3,0),IF(AW270="Outlet",VLOOKUP(AL270,categorías!$S$47:$U$62,3,0),IF(AW270="Cubrebocas",64,IF(AW270="Ugly Sweaters",65,"")))))</f>
        <v/>
      </c>
      <c r="AL270" s="17"/>
      <c r="AM270" s="32">
        <v>2000000</v>
      </c>
      <c r="AO270" s="33">
        <v>2.0000000000000001E-4</v>
      </c>
      <c r="AP270" s="34" t="s">
        <v>98</v>
      </c>
      <c r="AQ270" s="34" t="s">
        <v>99</v>
      </c>
      <c r="AW270" s="20"/>
    </row>
    <row r="271" spans="2:49" x14ac:dyDescent="0.3">
      <c r="B271" s="20"/>
      <c r="C271" s="2" t="s">
        <v>51</v>
      </c>
      <c r="D271" s="2" t="s">
        <v>48</v>
      </c>
      <c r="F271" s="3">
        <v>1</v>
      </c>
      <c r="H271" s="3">
        <v>1</v>
      </c>
      <c r="J271" s="3">
        <v>1</v>
      </c>
      <c r="L271" s="3">
        <v>250</v>
      </c>
      <c r="N271" s="2" t="s">
        <v>49</v>
      </c>
      <c r="O271" s="3">
        <v>1</v>
      </c>
      <c r="P271" s="20"/>
      <c r="R271" s="4"/>
      <c r="U271" s="20"/>
      <c r="W271" s="30" t="s">
        <v>48</v>
      </c>
      <c r="X271" s="20"/>
      <c r="Y271" s="30" t="s">
        <v>51</v>
      </c>
      <c r="Z271" s="31" t="str">
        <f t="shared" si="13"/>
        <v>-</v>
      </c>
      <c r="AA271" s="20"/>
      <c r="AB271" s="4"/>
      <c r="AC271" s="20"/>
      <c r="AD271" s="31" t="str">
        <f t="shared" si="14"/>
        <v/>
      </c>
      <c r="AE271" s="31" t="str">
        <f>CONCATENATE(LOWER(AD271)," ",'meta tag'!$A$2)</f>
        <v xml:space="preserve"> Moda Joven Y Rebelde Con Diseño Y Variedad. Compra Online La Ropa Para Definir Tu Estilo. Envíos Gratis Por +$699.</v>
      </c>
      <c r="AG271" s="31" t="str">
        <f t="shared" si="12"/>
        <v>NO</v>
      </c>
      <c r="AH271" s="31" t="str">
        <f t="shared" si="12"/>
        <v>NO</v>
      </c>
      <c r="AI271" s="31" t="str">
        <f>IF(AW271="Hombre",departamentos!$A$2,IF(AW271="Mujer",departamentos!$A$3,IF(AW271="Cubrebocas",departamentos!$A$5,IF(AW271="Outlet",departamentos!$A$4,IF(AW271="Ugly Sweaters",departamentos!$A$6,"")))))</f>
        <v/>
      </c>
      <c r="AK271" s="31" t="str">
        <f>IF(AW271="Hombre",VLOOKUP(AL271,categorías!$G$47:$I$60,3,0),IF(AW271="Mujer",VLOOKUP(AL271,categorías!$O$47:$Q$59,3,0),IF(AW271="Outlet",VLOOKUP(AL271,categorías!$S$47:$U$62,3,0),IF(AW271="Cubrebocas",64,IF(AW271="Ugly Sweaters",65,"")))))</f>
        <v/>
      </c>
      <c r="AL271" s="17"/>
      <c r="AM271" s="32">
        <v>2000000</v>
      </c>
      <c r="AO271" s="33">
        <v>2.0000000000000001E-4</v>
      </c>
      <c r="AP271" s="34" t="s">
        <v>98</v>
      </c>
      <c r="AQ271" s="34" t="s">
        <v>99</v>
      </c>
      <c r="AW271" s="20"/>
    </row>
    <row r="272" spans="2:49" x14ac:dyDescent="0.3">
      <c r="B272" s="20"/>
      <c r="C272" s="2" t="s">
        <v>51</v>
      </c>
      <c r="D272" s="2" t="s">
        <v>48</v>
      </c>
      <c r="F272" s="3">
        <v>1</v>
      </c>
      <c r="H272" s="3">
        <v>1</v>
      </c>
      <c r="J272" s="3">
        <v>1</v>
      </c>
      <c r="L272" s="3">
        <v>250</v>
      </c>
      <c r="N272" s="2" t="s">
        <v>49</v>
      </c>
      <c r="O272" s="3">
        <v>1</v>
      </c>
      <c r="P272" s="20"/>
      <c r="R272" s="4"/>
      <c r="U272" s="20"/>
      <c r="W272" s="30" t="s">
        <v>48</v>
      </c>
      <c r="X272" s="20"/>
      <c r="Y272" s="30" t="s">
        <v>51</v>
      </c>
      <c r="Z272" s="31" t="str">
        <f t="shared" si="13"/>
        <v>-</v>
      </c>
      <c r="AA272" s="20"/>
      <c r="AB272" s="4"/>
      <c r="AC272" s="20"/>
      <c r="AD272" s="31" t="str">
        <f t="shared" si="14"/>
        <v/>
      </c>
      <c r="AE272" s="31" t="str">
        <f>CONCATENATE(LOWER(AD272)," ",'meta tag'!$A$2)</f>
        <v xml:space="preserve"> Moda Joven Y Rebelde Con Diseño Y Variedad. Compra Online La Ropa Para Definir Tu Estilo. Envíos Gratis Por +$699.</v>
      </c>
      <c r="AG272" s="31" t="str">
        <f t="shared" si="12"/>
        <v>NO</v>
      </c>
      <c r="AH272" s="31" t="str">
        <f t="shared" si="12"/>
        <v>NO</v>
      </c>
      <c r="AI272" s="31" t="str">
        <f>IF(AW272="Hombre",departamentos!$A$2,IF(AW272="Mujer",departamentos!$A$3,IF(AW272="Cubrebocas",departamentos!$A$5,IF(AW272="Outlet",departamentos!$A$4,IF(AW272="Ugly Sweaters",departamentos!$A$6,"")))))</f>
        <v/>
      </c>
      <c r="AK272" s="31" t="str">
        <f>IF(AW272="Hombre",VLOOKUP(AL272,categorías!$G$47:$I$60,3,0),IF(AW272="Mujer",VLOOKUP(AL272,categorías!$O$47:$Q$59,3,0),IF(AW272="Outlet",VLOOKUP(AL272,categorías!$S$47:$U$62,3,0),IF(AW272="Cubrebocas",64,IF(AW272="Ugly Sweaters",65,"")))))</f>
        <v/>
      </c>
      <c r="AL272" s="17"/>
      <c r="AM272" s="32">
        <v>2000000</v>
      </c>
      <c r="AO272" s="33">
        <v>2.0000000000000001E-4</v>
      </c>
      <c r="AP272" s="34" t="s">
        <v>98</v>
      </c>
      <c r="AQ272" s="34" t="s">
        <v>99</v>
      </c>
      <c r="AW272" s="20"/>
    </row>
    <row r="273" spans="2:49" x14ac:dyDescent="0.3">
      <c r="B273" s="20"/>
      <c r="C273" s="2" t="s">
        <v>51</v>
      </c>
      <c r="D273" s="2" t="s">
        <v>48</v>
      </c>
      <c r="F273" s="3">
        <v>1</v>
      </c>
      <c r="H273" s="3">
        <v>1</v>
      </c>
      <c r="J273" s="3">
        <v>1</v>
      </c>
      <c r="L273" s="3">
        <v>250</v>
      </c>
      <c r="N273" s="2" t="s">
        <v>49</v>
      </c>
      <c r="O273" s="3">
        <v>1</v>
      </c>
      <c r="P273" s="20"/>
      <c r="R273" s="4"/>
      <c r="U273" s="20"/>
      <c r="W273" s="30" t="s">
        <v>48</v>
      </c>
      <c r="X273" s="20"/>
      <c r="Y273" s="30" t="s">
        <v>51</v>
      </c>
      <c r="Z273" s="31" t="str">
        <f t="shared" si="13"/>
        <v>-</v>
      </c>
      <c r="AA273" s="20"/>
      <c r="AB273" s="4"/>
      <c r="AC273" s="20"/>
      <c r="AD273" s="31" t="str">
        <f t="shared" si="14"/>
        <v/>
      </c>
      <c r="AE273" s="31" t="str">
        <f>CONCATENATE(LOWER(AD273)," ",'meta tag'!$A$2)</f>
        <v xml:space="preserve"> Moda Joven Y Rebelde Con Diseño Y Variedad. Compra Online La Ropa Para Definir Tu Estilo. Envíos Gratis Por +$699.</v>
      </c>
      <c r="AG273" s="31" t="str">
        <f t="shared" si="12"/>
        <v>NO</v>
      </c>
      <c r="AH273" s="31" t="str">
        <f t="shared" si="12"/>
        <v>NO</v>
      </c>
      <c r="AI273" s="31" t="str">
        <f>IF(AW273="Hombre",departamentos!$A$2,IF(AW273="Mujer",departamentos!$A$3,IF(AW273="Cubrebocas",departamentos!$A$5,IF(AW273="Outlet",departamentos!$A$4,IF(AW273="Ugly Sweaters",departamentos!$A$6,"")))))</f>
        <v/>
      </c>
      <c r="AK273" s="31" t="str">
        <f>IF(AW273="Hombre",VLOOKUP(AL273,categorías!$G$47:$I$60,3,0),IF(AW273="Mujer",VLOOKUP(AL273,categorías!$O$47:$Q$59,3,0),IF(AW273="Outlet",VLOOKUP(AL273,categorías!$S$47:$U$62,3,0),IF(AW273="Cubrebocas",64,IF(AW273="Ugly Sweaters",65,"")))))</f>
        <v/>
      </c>
      <c r="AL273" s="17"/>
      <c r="AM273" s="32">
        <v>2000000</v>
      </c>
      <c r="AO273" s="33">
        <v>2.0000000000000001E-4</v>
      </c>
      <c r="AP273" s="34" t="s">
        <v>98</v>
      </c>
      <c r="AQ273" s="34" t="s">
        <v>99</v>
      </c>
      <c r="AW273" s="20"/>
    </row>
    <row r="274" spans="2:49" x14ac:dyDescent="0.3">
      <c r="B274" s="20"/>
      <c r="C274" s="2" t="s">
        <v>51</v>
      </c>
      <c r="D274" s="2" t="s">
        <v>48</v>
      </c>
      <c r="F274" s="3">
        <v>1</v>
      </c>
      <c r="H274" s="3">
        <v>1</v>
      </c>
      <c r="J274" s="3">
        <v>1</v>
      </c>
      <c r="L274" s="3">
        <v>250</v>
      </c>
      <c r="N274" s="2" t="s">
        <v>49</v>
      </c>
      <c r="O274" s="3">
        <v>1</v>
      </c>
      <c r="P274" s="20"/>
      <c r="R274" s="4"/>
      <c r="U274" s="20"/>
      <c r="W274" s="30" t="s">
        <v>48</v>
      </c>
      <c r="X274" s="20"/>
      <c r="Y274" s="30" t="s">
        <v>51</v>
      </c>
      <c r="Z274" s="31" t="str">
        <f t="shared" si="13"/>
        <v>-</v>
      </c>
      <c r="AA274" s="20"/>
      <c r="AB274" s="4"/>
      <c r="AC274" s="20"/>
      <c r="AD274" s="31" t="str">
        <f t="shared" si="14"/>
        <v/>
      </c>
      <c r="AE274" s="31" t="str">
        <f>CONCATENATE(LOWER(AD274)," ",'meta tag'!$A$2)</f>
        <v xml:space="preserve"> Moda Joven Y Rebelde Con Diseño Y Variedad. Compra Online La Ropa Para Definir Tu Estilo. Envíos Gratis Por +$699.</v>
      </c>
      <c r="AG274" s="31" t="str">
        <f t="shared" ref="AG274:AH337" si="15">UPPER("no")</f>
        <v>NO</v>
      </c>
      <c r="AH274" s="31" t="str">
        <f t="shared" si="15"/>
        <v>NO</v>
      </c>
      <c r="AI274" s="31" t="str">
        <f>IF(AW274="Hombre",departamentos!$A$2,IF(AW274="Mujer",departamentos!$A$3,IF(AW274="Cubrebocas",departamentos!$A$5,IF(AW274="Outlet",departamentos!$A$4,IF(AW274="Ugly Sweaters",departamentos!$A$6,"")))))</f>
        <v/>
      </c>
      <c r="AK274" s="31" t="str">
        <f>IF(AW274="Hombre",VLOOKUP(AL274,categorías!$G$47:$I$60,3,0),IF(AW274="Mujer",VLOOKUP(AL274,categorías!$O$47:$Q$59,3,0),IF(AW274="Outlet",VLOOKUP(AL274,categorías!$S$47:$U$62,3,0),IF(AW274="Cubrebocas",64,IF(AW274="Ugly Sweaters",65,"")))))</f>
        <v/>
      </c>
      <c r="AL274" s="17"/>
      <c r="AM274" s="32">
        <v>2000000</v>
      </c>
      <c r="AO274" s="33">
        <v>2.0000000000000001E-4</v>
      </c>
      <c r="AP274" s="34" t="s">
        <v>98</v>
      </c>
      <c r="AQ274" s="34" t="s">
        <v>99</v>
      </c>
      <c r="AW274" s="20"/>
    </row>
    <row r="275" spans="2:49" x14ac:dyDescent="0.3">
      <c r="B275" s="20"/>
      <c r="C275" s="2" t="s">
        <v>51</v>
      </c>
      <c r="D275" s="2" t="s">
        <v>48</v>
      </c>
      <c r="F275" s="3">
        <v>1</v>
      </c>
      <c r="H275" s="3">
        <v>1</v>
      </c>
      <c r="J275" s="3">
        <v>1</v>
      </c>
      <c r="L275" s="3">
        <v>250</v>
      </c>
      <c r="N275" s="2" t="s">
        <v>49</v>
      </c>
      <c r="O275" s="3">
        <v>1</v>
      </c>
      <c r="P275" s="20"/>
      <c r="R275" s="4"/>
      <c r="U275" s="20"/>
      <c r="W275" s="30" t="s">
        <v>48</v>
      </c>
      <c r="X275" s="20"/>
      <c r="Y275" s="30" t="s">
        <v>51</v>
      </c>
      <c r="Z275" s="31" t="str">
        <f t="shared" si="13"/>
        <v>-</v>
      </c>
      <c r="AA275" s="20"/>
      <c r="AB275" s="4"/>
      <c r="AC275" s="20"/>
      <c r="AD275" s="31" t="str">
        <f t="shared" si="14"/>
        <v/>
      </c>
      <c r="AE275" s="31" t="str">
        <f>CONCATENATE(LOWER(AD275)," ",'meta tag'!$A$2)</f>
        <v xml:space="preserve"> Moda Joven Y Rebelde Con Diseño Y Variedad. Compra Online La Ropa Para Definir Tu Estilo. Envíos Gratis Por +$699.</v>
      </c>
      <c r="AG275" s="31" t="str">
        <f t="shared" si="15"/>
        <v>NO</v>
      </c>
      <c r="AH275" s="31" t="str">
        <f t="shared" si="15"/>
        <v>NO</v>
      </c>
      <c r="AI275" s="31" t="str">
        <f>IF(AW275="Hombre",departamentos!$A$2,IF(AW275="Mujer",departamentos!$A$3,IF(AW275="Cubrebocas",departamentos!$A$5,IF(AW275="Outlet",departamentos!$A$4,IF(AW275="Ugly Sweaters",departamentos!$A$6,"")))))</f>
        <v/>
      </c>
      <c r="AK275" s="31" t="str">
        <f>IF(AW275="Hombre",VLOOKUP(AL275,categorías!$G$47:$I$60,3,0),IF(AW275="Mujer",VLOOKUP(AL275,categorías!$O$47:$Q$59,3,0),IF(AW275="Outlet",VLOOKUP(AL275,categorías!$S$47:$U$62,3,0),IF(AW275="Cubrebocas",64,IF(AW275="Ugly Sweaters",65,"")))))</f>
        <v/>
      </c>
      <c r="AL275" s="17"/>
      <c r="AM275" s="32">
        <v>2000000</v>
      </c>
      <c r="AO275" s="33">
        <v>2.0000000000000001E-4</v>
      </c>
      <c r="AP275" s="34" t="s">
        <v>98</v>
      </c>
      <c r="AQ275" s="34" t="s">
        <v>99</v>
      </c>
      <c r="AW275" s="20"/>
    </row>
    <row r="276" spans="2:49" x14ac:dyDescent="0.3">
      <c r="B276" s="20"/>
      <c r="C276" s="2" t="s">
        <v>51</v>
      </c>
      <c r="D276" s="2" t="s">
        <v>48</v>
      </c>
      <c r="F276" s="3">
        <v>1</v>
      </c>
      <c r="H276" s="3">
        <v>1</v>
      </c>
      <c r="J276" s="3">
        <v>1</v>
      </c>
      <c r="L276" s="3">
        <v>250</v>
      </c>
      <c r="N276" s="2" t="s">
        <v>49</v>
      </c>
      <c r="O276" s="3">
        <v>1</v>
      </c>
      <c r="P276" s="20"/>
      <c r="R276" s="4"/>
      <c r="U276" s="20"/>
      <c r="W276" s="30" t="s">
        <v>48</v>
      </c>
      <c r="X276" s="20"/>
      <c r="Y276" s="30" t="s">
        <v>51</v>
      </c>
      <c r="Z276" s="31" t="str">
        <f t="shared" si="13"/>
        <v>-</v>
      </c>
      <c r="AA276" s="20"/>
      <c r="AB276" s="4"/>
      <c r="AC276" s="20"/>
      <c r="AD276" s="31" t="str">
        <f t="shared" si="14"/>
        <v/>
      </c>
      <c r="AE276" s="31" t="str">
        <f>CONCATENATE(LOWER(AD276)," ",'meta tag'!$A$2)</f>
        <v xml:space="preserve"> Moda Joven Y Rebelde Con Diseño Y Variedad. Compra Online La Ropa Para Definir Tu Estilo. Envíos Gratis Por +$699.</v>
      </c>
      <c r="AG276" s="31" t="str">
        <f t="shared" si="15"/>
        <v>NO</v>
      </c>
      <c r="AH276" s="31" t="str">
        <f t="shared" si="15"/>
        <v>NO</v>
      </c>
      <c r="AI276" s="31" t="str">
        <f>IF(AW276="Hombre",departamentos!$A$2,IF(AW276="Mujer",departamentos!$A$3,IF(AW276="Cubrebocas",departamentos!$A$5,IF(AW276="Outlet",departamentos!$A$4,IF(AW276="Ugly Sweaters",departamentos!$A$6,"")))))</f>
        <v/>
      </c>
      <c r="AK276" s="31" t="str">
        <f>IF(AW276="Hombre",VLOOKUP(AL276,categorías!$G$47:$I$60,3,0),IF(AW276="Mujer",VLOOKUP(AL276,categorías!$O$47:$Q$59,3,0),IF(AW276="Outlet",VLOOKUP(AL276,categorías!$S$47:$U$62,3,0),IF(AW276="Cubrebocas",64,IF(AW276="Ugly Sweaters",65,"")))))</f>
        <v/>
      </c>
      <c r="AL276" s="17"/>
      <c r="AM276" s="32">
        <v>2000000</v>
      </c>
      <c r="AO276" s="33">
        <v>2.0000000000000001E-4</v>
      </c>
      <c r="AP276" s="34" t="s">
        <v>98</v>
      </c>
      <c r="AQ276" s="34" t="s">
        <v>99</v>
      </c>
      <c r="AW276" s="20"/>
    </row>
    <row r="277" spans="2:49" x14ac:dyDescent="0.3">
      <c r="B277" s="20"/>
      <c r="C277" s="2" t="s">
        <v>51</v>
      </c>
      <c r="D277" s="2" t="s">
        <v>48</v>
      </c>
      <c r="F277" s="3">
        <v>1</v>
      </c>
      <c r="H277" s="3">
        <v>1</v>
      </c>
      <c r="J277" s="3">
        <v>1</v>
      </c>
      <c r="L277" s="3">
        <v>250</v>
      </c>
      <c r="N277" s="2" t="s">
        <v>49</v>
      </c>
      <c r="O277" s="3">
        <v>1</v>
      </c>
      <c r="P277" s="20"/>
      <c r="R277" s="4"/>
      <c r="U277" s="20"/>
      <c r="W277" s="30" t="s">
        <v>48</v>
      </c>
      <c r="X277" s="20"/>
      <c r="Y277" s="30" t="s">
        <v>51</v>
      </c>
      <c r="Z277" s="31" t="str">
        <f t="shared" si="13"/>
        <v>-</v>
      </c>
      <c r="AA277" s="20"/>
      <c r="AB277" s="4"/>
      <c r="AC277" s="20"/>
      <c r="AD277" s="31" t="str">
        <f t="shared" si="14"/>
        <v/>
      </c>
      <c r="AE277" s="31" t="str">
        <f>CONCATENATE(LOWER(AD277)," ",'meta tag'!$A$2)</f>
        <v xml:space="preserve"> Moda Joven Y Rebelde Con Diseño Y Variedad. Compra Online La Ropa Para Definir Tu Estilo. Envíos Gratis Por +$699.</v>
      </c>
      <c r="AG277" s="31" t="str">
        <f t="shared" si="15"/>
        <v>NO</v>
      </c>
      <c r="AH277" s="31" t="str">
        <f t="shared" si="15"/>
        <v>NO</v>
      </c>
      <c r="AI277" s="31" t="str">
        <f>IF(AW277="Hombre",departamentos!$A$2,IF(AW277="Mujer",departamentos!$A$3,IF(AW277="Cubrebocas",departamentos!$A$5,IF(AW277="Outlet",departamentos!$A$4,IF(AW277="Ugly Sweaters",departamentos!$A$6,"")))))</f>
        <v/>
      </c>
      <c r="AK277" s="31" t="str">
        <f>IF(AW277="Hombre",VLOOKUP(AL277,categorías!$G$47:$I$60,3,0),IF(AW277="Mujer",VLOOKUP(AL277,categorías!$O$47:$Q$59,3,0),IF(AW277="Outlet",VLOOKUP(AL277,categorías!$S$47:$U$62,3,0),IF(AW277="Cubrebocas",64,IF(AW277="Ugly Sweaters",65,"")))))</f>
        <v/>
      </c>
      <c r="AL277" s="17"/>
      <c r="AM277" s="32">
        <v>2000000</v>
      </c>
      <c r="AO277" s="33">
        <v>2.0000000000000001E-4</v>
      </c>
      <c r="AP277" s="34" t="s">
        <v>98</v>
      </c>
      <c r="AQ277" s="34" t="s">
        <v>99</v>
      </c>
      <c r="AW277" s="20"/>
    </row>
    <row r="278" spans="2:49" x14ac:dyDescent="0.3">
      <c r="B278" s="20"/>
      <c r="C278" s="2" t="s">
        <v>51</v>
      </c>
      <c r="D278" s="2" t="s">
        <v>48</v>
      </c>
      <c r="F278" s="3">
        <v>1</v>
      </c>
      <c r="H278" s="3">
        <v>1</v>
      </c>
      <c r="J278" s="3">
        <v>1</v>
      </c>
      <c r="L278" s="3">
        <v>250</v>
      </c>
      <c r="N278" s="2" t="s">
        <v>49</v>
      </c>
      <c r="O278" s="3">
        <v>1</v>
      </c>
      <c r="P278" s="20"/>
      <c r="R278" s="4"/>
      <c r="U278" s="20"/>
      <c r="W278" s="30" t="s">
        <v>48</v>
      </c>
      <c r="X278" s="20"/>
      <c r="Y278" s="30" t="s">
        <v>51</v>
      </c>
      <c r="Z278" s="31" t="str">
        <f t="shared" si="13"/>
        <v>-</v>
      </c>
      <c r="AA278" s="20"/>
      <c r="AB278" s="4"/>
      <c r="AC278" s="20"/>
      <c r="AD278" s="31" t="str">
        <f t="shared" si="14"/>
        <v/>
      </c>
      <c r="AE278" s="31" t="str">
        <f>CONCATENATE(LOWER(AD278)," ",'meta tag'!$A$2)</f>
        <v xml:space="preserve"> Moda Joven Y Rebelde Con Diseño Y Variedad. Compra Online La Ropa Para Definir Tu Estilo. Envíos Gratis Por +$699.</v>
      </c>
      <c r="AG278" s="31" t="str">
        <f t="shared" si="15"/>
        <v>NO</v>
      </c>
      <c r="AH278" s="31" t="str">
        <f t="shared" si="15"/>
        <v>NO</v>
      </c>
      <c r="AI278" s="31" t="str">
        <f>IF(AW278="Hombre",departamentos!$A$2,IF(AW278="Mujer",departamentos!$A$3,IF(AW278="Cubrebocas",departamentos!$A$5,IF(AW278="Outlet",departamentos!$A$4,IF(AW278="Ugly Sweaters",departamentos!$A$6,"")))))</f>
        <v/>
      </c>
      <c r="AK278" s="31" t="str">
        <f>IF(AW278="Hombre",VLOOKUP(AL278,categorías!$G$47:$I$60,3,0),IF(AW278="Mujer",VLOOKUP(AL278,categorías!$O$47:$Q$59,3,0),IF(AW278="Outlet",VLOOKUP(AL278,categorías!$S$47:$U$62,3,0),IF(AW278="Cubrebocas",64,IF(AW278="Ugly Sweaters",65,"")))))</f>
        <v/>
      </c>
      <c r="AL278" s="17"/>
      <c r="AM278" s="32">
        <v>2000000</v>
      </c>
      <c r="AO278" s="33">
        <v>2.0000000000000001E-4</v>
      </c>
      <c r="AP278" s="34" t="s">
        <v>98</v>
      </c>
      <c r="AQ278" s="34" t="s">
        <v>99</v>
      </c>
      <c r="AW278" s="20"/>
    </row>
    <row r="279" spans="2:49" x14ac:dyDescent="0.3">
      <c r="B279" s="20"/>
      <c r="C279" s="2" t="s">
        <v>51</v>
      </c>
      <c r="D279" s="2" t="s">
        <v>48</v>
      </c>
      <c r="F279" s="3">
        <v>1</v>
      </c>
      <c r="H279" s="3">
        <v>1</v>
      </c>
      <c r="J279" s="3">
        <v>1</v>
      </c>
      <c r="L279" s="3">
        <v>250</v>
      </c>
      <c r="N279" s="2" t="s">
        <v>49</v>
      </c>
      <c r="O279" s="3">
        <v>1</v>
      </c>
      <c r="P279" s="20"/>
      <c r="R279" s="4"/>
      <c r="U279" s="20"/>
      <c r="W279" s="30" t="s">
        <v>48</v>
      </c>
      <c r="X279" s="20"/>
      <c r="Y279" s="30" t="s">
        <v>51</v>
      </c>
      <c r="Z279" s="31" t="str">
        <f t="shared" si="13"/>
        <v>-</v>
      </c>
      <c r="AA279" s="20"/>
      <c r="AB279" s="4"/>
      <c r="AC279" s="20"/>
      <c r="AD279" s="31" t="str">
        <f t="shared" si="14"/>
        <v/>
      </c>
      <c r="AE279" s="31" t="str">
        <f>CONCATENATE(LOWER(AD279)," ",'meta tag'!$A$2)</f>
        <v xml:space="preserve"> Moda Joven Y Rebelde Con Diseño Y Variedad. Compra Online La Ropa Para Definir Tu Estilo. Envíos Gratis Por +$699.</v>
      </c>
      <c r="AG279" s="31" t="str">
        <f t="shared" si="15"/>
        <v>NO</v>
      </c>
      <c r="AH279" s="31" t="str">
        <f t="shared" si="15"/>
        <v>NO</v>
      </c>
      <c r="AI279" s="31" t="str">
        <f>IF(AW279="Hombre",departamentos!$A$2,IF(AW279="Mujer",departamentos!$A$3,IF(AW279="Cubrebocas",departamentos!$A$5,IF(AW279="Outlet",departamentos!$A$4,IF(AW279="Ugly Sweaters",departamentos!$A$6,"")))))</f>
        <v/>
      </c>
      <c r="AK279" s="31" t="str">
        <f>IF(AW279="Hombre",VLOOKUP(AL279,categorías!$G$47:$I$60,3,0),IF(AW279="Mujer",VLOOKUP(AL279,categorías!$O$47:$Q$59,3,0),IF(AW279="Outlet",VLOOKUP(AL279,categorías!$S$47:$U$62,3,0),IF(AW279="Cubrebocas",64,IF(AW279="Ugly Sweaters",65,"")))))</f>
        <v/>
      </c>
      <c r="AL279" s="17"/>
      <c r="AM279" s="32">
        <v>2000000</v>
      </c>
      <c r="AO279" s="33">
        <v>2.0000000000000001E-4</v>
      </c>
      <c r="AP279" s="34" t="s">
        <v>98</v>
      </c>
      <c r="AQ279" s="34" t="s">
        <v>99</v>
      </c>
      <c r="AW279" s="20"/>
    </row>
    <row r="280" spans="2:49" x14ac:dyDescent="0.3">
      <c r="B280" s="20"/>
      <c r="C280" s="2" t="s">
        <v>51</v>
      </c>
      <c r="D280" s="2" t="s">
        <v>48</v>
      </c>
      <c r="F280" s="3">
        <v>1</v>
      </c>
      <c r="H280" s="3">
        <v>1</v>
      </c>
      <c r="J280" s="3">
        <v>1</v>
      </c>
      <c r="L280" s="3">
        <v>250</v>
      </c>
      <c r="N280" s="2" t="s">
        <v>49</v>
      </c>
      <c r="O280" s="3">
        <v>1</v>
      </c>
      <c r="P280" s="20"/>
      <c r="R280" s="4"/>
      <c r="U280" s="20"/>
      <c r="W280" s="30" t="s">
        <v>48</v>
      </c>
      <c r="X280" s="20"/>
      <c r="Y280" s="30" t="s">
        <v>51</v>
      </c>
      <c r="Z280" s="31" t="str">
        <f t="shared" si="13"/>
        <v>-</v>
      </c>
      <c r="AA280" s="20"/>
      <c r="AB280" s="4"/>
      <c r="AC280" s="20"/>
      <c r="AD280" s="31" t="str">
        <f t="shared" si="14"/>
        <v/>
      </c>
      <c r="AE280" s="31" t="str">
        <f>CONCATENATE(LOWER(AD280)," ",'meta tag'!$A$2)</f>
        <v xml:space="preserve"> Moda Joven Y Rebelde Con Diseño Y Variedad. Compra Online La Ropa Para Definir Tu Estilo. Envíos Gratis Por +$699.</v>
      </c>
      <c r="AG280" s="31" t="str">
        <f t="shared" si="15"/>
        <v>NO</v>
      </c>
      <c r="AH280" s="31" t="str">
        <f t="shared" si="15"/>
        <v>NO</v>
      </c>
      <c r="AI280" s="31" t="str">
        <f>IF(AW280="Hombre",departamentos!$A$2,IF(AW280="Mujer",departamentos!$A$3,IF(AW280="Cubrebocas",departamentos!$A$5,IF(AW280="Outlet",departamentos!$A$4,IF(AW280="Ugly Sweaters",departamentos!$A$6,"")))))</f>
        <v/>
      </c>
      <c r="AK280" s="31" t="str">
        <f>IF(AW280="Hombre",VLOOKUP(AL280,categorías!$G$47:$I$60,3,0),IF(AW280="Mujer",VLOOKUP(AL280,categorías!$O$47:$Q$59,3,0),IF(AW280="Outlet",VLOOKUP(AL280,categorías!$S$47:$U$62,3,0),IF(AW280="Cubrebocas",64,IF(AW280="Ugly Sweaters",65,"")))))</f>
        <v/>
      </c>
      <c r="AL280" s="17"/>
      <c r="AM280" s="32">
        <v>2000000</v>
      </c>
      <c r="AO280" s="33">
        <v>2.0000000000000001E-4</v>
      </c>
      <c r="AP280" s="34" t="s">
        <v>98</v>
      </c>
      <c r="AQ280" s="34" t="s">
        <v>99</v>
      </c>
      <c r="AW280" s="20"/>
    </row>
    <row r="281" spans="2:49" x14ac:dyDescent="0.3">
      <c r="B281" s="20"/>
      <c r="C281" s="2" t="s">
        <v>51</v>
      </c>
      <c r="D281" s="2" t="s">
        <v>48</v>
      </c>
      <c r="F281" s="3">
        <v>1</v>
      </c>
      <c r="H281" s="3">
        <v>1</v>
      </c>
      <c r="J281" s="3">
        <v>1</v>
      </c>
      <c r="L281" s="3">
        <v>250</v>
      </c>
      <c r="N281" s="2" t="s">
        <v>49</v>
      </c>
      <c r="O281" s="3">
        <v>1</v>
      </c>
      <c r="P281" s="20"/>
      <c r="R281" s="4"/>
      <c r="U281" s="20"/>
      <c r="W281" s="30" t="s">
        <v>48</v>
      </c>
      <c r="X281" s="20"/>
      <c r="Y281" s="30" t="s">
        <v>51</v>
      </c>
      <c r="Z281" s="31" t="str">
        <f t="shared" si="13"/>
        <v>-</v>
      </c>
      <c r="AA281" s="20"/>
      <c r="AB281" s="4"/>
      <c r="AC281" s="20"/>
      <c r="AD281" s="31" t="str">
        <f t="shared" si="14"/>
        <v/>
      </c>
      <c r="AE281" s="31" t="str">
        <f>CONCATENATE(LOWER(AD281)," ",'meta tag'!$A$2)</f>
        <v xml:space="preserve"> Moda Joven Y Rebelde Con Diseño Y Variedad. Compra Online La Ropa Para Definir Tu Estilo. Envíos Gratis Por +$699.</v>
      </c>
      <c r="AG281" s="31" t="str">
        <f t="shared" si="15"/>
        <v>NO</v>
      </c>
      <c r="AH281" s="31" t="str">
        <f t="shared" si="15"/>
        <v>NO</v>
      </c>
      <c r="AI281" s="31" t="str">
        <f>IF(AW281="Hombre",departamentos!$A$2,IF(AW281="Mujer",departamentos!$A$3,IF(AW281="Cubrebocas",departamentos!$A$5,IF(AW281="Outlet",departamentos!$A$4,IF(AW281="Ugly Sweaters",departamentos!$A$6,"")))))</f>
        <v/>
      </c>
      <c r="AK281" s="31" t="str">
        <f>IF(AW281="Hombre",VLOOKUP(AL281,categorías!$G$47:$I$60,3,0),IF(AW281="Mujer",VLOOKUP(AL281,categorías!$O$47:$Q$59,3,0),IF(AW281="Outlet",VLOOKUP(AL281,categorías!$S$47:$U$62,3,0),IF(AW281="Cubrebocas",64,IF(AW281="Ugly Sweaters",65,"")))))</f>
        <v/>
      </c>
      <c r="AL281" s="17"/>
      <c r="AM281" s="32">
        <v>2000000</v>
      </c>
      <c r="AO281" s="33">
        <v>2.0000000000000001E-4</v>
      </c>
      <c r="AP281" s="34" t="s">
        <v>98</v>
      </c>
      <c r="AQ281" s="34" t="s">
        <v>99</v>
      </c>
      <c r="AW281" s="20"/>
    </row>
    <row r="282" spans="2:49" x14ac:dyDescent="0.3">
      <c r="B282" s="20"/>
      <c r="C282" s="2" t="s">
        <v>51</v>
      </c>
      <c r="D282" s="2" t="s">
        <v>48</v>
      </c>
      <c r="F282" s="3">
        <v>1</v>
      </c>
      <c r="H282" s="3">
        <v>1</v>
      </c>
      <c r="J282" s="3">
        <v>1</v>
      </c>
      <c r="L282" s="3">
        <v>250</v>
      </c>
      <c r="N282" s="2" t="s">
        <v>49</v>
      </c>
      <c r="O282" s="3">
        <v>1</v>
      </c>
      <c r="P282" s="20"/>
      <c r="R282" s="4"/>
      <c r="U282" s="20"/>
      <c r="W282" s="30" t="s">
        <v>48</v>
      </c>
      <c r="X282" s="20"/>
      <c r="Y282" s="30" t="s">
        <v>51</v>
      </c>
      <c r="Z282" s="31" t="str">
        <f t="shared" si="13"/>
        <v>-</v>
      </c>
      <c r="AA282" s="20"/>
      <c r="AB282" s="4"/>
      <c r="AC282" s="20"/>
      <c r="AD282" s="31" t="str">
        <f t="shared" si="14"/>
        <v/>
      </c>
      <c r="AE282" s="31" t="str">
        <f>CONCATENATE(LOWER(AD282)," ",'meta tag'!$A$2)</f>
        <v xml:space="preserve"> Moda Joven Y Rebelde Con Diseño Y Variedad. Compra Online La Ropa Para Definir Tu Estilo. Envíos Gratis Por +$699.</v>
      </c>
      <c r="AG282" s="31" t="str">
        <f t="shared" si="15"/>
        <v>NO</v>
      </c>
      <c r="AH282" s="31" t="str">
        <f t="shared" si="15"/>
        <v>NO</v>
      </c>
      <c r="AI282" s="31" t="str">
        <f>IF(AW282="Hombre",departamentos!$A$2,IF(AW282="Mujer",departamentos!$A$3,IF(AW282="Cubrebocas",departamentos!$A$5,IF(AW282="Outlet",departamentos!$A$4,IF(AW282="Ugly Sweaters",departamentos!$A$6,"")))))</f>
        <v/>
      </c>
      <c r="AK282" s="31" t="str">
        <f>IF(AW282="Hombre",VLOOKUP(AL282,categorías!$G$47:$I$60,3,0),IF(AW282="Mujer",VLOOKUP(AL282,categorías!$O$47:$Q$59,3,0),IF(AW282="Outlet",VLOOKUP(AL282,categorías!$S$47:$U$62,3,0),IF(AW282="Cubrebocas",64,IF(AW282="Ugly Sweaters",65,"")))))</f>
        <v/>
      </c>
      <c r="AL282" s="17"/>
      <c r="AM282" s="32">
        <v>2000000</v>
      </c>
      <c r="AO282" s="33">
        <v>2.0000000000000001E-4</v>
      </c>
      <c r="AP282" s="34" t="s">
        <v>98</v>
      </c>
      <c r="AQ282" s="34" t="s">
        <v>99</v>
      </c>
      <c r="AW282" s="20"/>
    </row>
    <row r="283" spans="2:49" x14ac:dyDescent="0.3">
      <c r="B283" s="20"/>
      <c r="C283" s="2" t="s">
        <v>51</v>
      </c>
      <c r="D283" s="2" t="s">
        <v>48</v>
      </c>
      <c r="F283" s="3">
        <v>1</v>
      </c>
      <c r="H283" s="3">
        <v>1</v>
      </c>
      <c r="J283" s="3">
        <v>1</v>
      </c>
      <c r="L283" s="3">
        <v>250</v>
      </c>
      <c r="N283" s="2" t="s">
        <v>49</v>
      </c>
      <c r="O283" s="3">
        <v>1</v>
      </c>
      <c r="P283" s="20"/>
      <c r="R283" s="4"/>
      <c r="U283" s="20"/>
      <c r="W283" s="30" t="s">
        <v>48</v>
      </c>
      <c r="X283" s="20"/>
      <c r="Y283" s="30" t="s">
        <v>51</v>
      </c>
      <c r="Z283" s="31" t="str">
        <f t="shared" si="13"/>
        <v>-</v>
      </c>
      <c r="AA283" s="20"/>
      <c r="AB283" s="4"/>
      <c r="AC283" s="20"/>
      <c r="AD283" s="31" t="str">
        <f t="shared" si="14"/>
        <v/>
      </c>
      <c r="AE283" s="31" t="str">
        <f>CONCATENATE(LOWER(AD283)," ",'meta tag'!$A$2)</f>
        <v xml:space="preserve"> Moda Joven Y Rebelde Con Diseño Y Variedad. Compra Online La Ropa Para Definir Tu Estilo. Envíos Gratis Por +$699.</v>
      </c>
      <c r="AG283" s="31" t="str">
        <f t="shared" si="15"/>
        <v>NO</v>
      </c>
      <c r="AH283" s="31" t="str">
        <f t="shared" si="15"/>
        <v>NO</v>
      </c>
      <c r="AI283" s="31" t="str">
        <f>IF(AW283="Hombre",departamentos!$A$2,IF(AW283="Mujer",departamentos!$A$3,IF(AW283="Cubrebocas",departamentos!$A$5,IF(AW283="Outlet",departamentos!$A$4,IF(AW283="Ugly Sweaters",departamentos!$A$6,"")))))</f>
        <v/>
      </c>
      <c r="AK283" s="31" t="str">
        <f>IF(AW283="Hombre",VLOOKUP(AL283,categorías!$G$47:$I$60,3,0),IF(AW283="Mujer",VLOOKUP(AL283,categorías!$O$47:$Q$59,3,0),IF(AW283="Outlet",VLOOKUP(AL283,categorías!$S$47:$U$62,3,0),IF(AW283="Cubrebocas",64,IF(AW283="Ugly Sweaters",65,"")))))</f>
        <v/>
      </c>
      <c r="AL283" s="17"/>
      <c r="AM283" s="32">
        <v>2000000</v>
      </c>
      <c r="AO283" s="33">
        <v>2.0000000000000001E-4</v>
      </c>
      <c r="AP283" s="34" t="s">
        <v>98</v>
      </c>
      <c r="AQ283" s="34" t="s">
        <v>99</v>
      </c>
      <c r="AW283" s="20"/>
    </row>
    <row r="284" spans="2:49" x14ac:dyDescent="0.3">
      <c r="B284" s="20"/>
      <c r="C284" s="2" t="s">
        <v>51</v>
      </c>
      <c r="D284" s="2" t="s">
        <v>48</v>
      </c>
      <c r="F284" s="3">
        <v>1</v>
      </c>
      <c r="H284" s="3">
        <v>1</v>
      </c>
      <c r="J284" s="3">
        <v>1</v>
      </c>
      <c r="L284" s="3">
        <v>250</v>
      </c>
      <c r="N284" s="2" t="s">
        <v>49</v>
      </c>
      <c r="O284" s="3">
        <v>1</v>
      </c>
      <c r="P284" s="20"/>
      <c r="R284" s="4"/>
      <c r="U284" s="20"/>
      <c r="W284" s="30" t="s">
        <v>48</v>
      </c>
      <c r="X284" s="20"/>
      <c r="Y284" s="30" t="s">
        <v>51</v>
      </c>
      <c r="Z284" s="31" t="str">
        <f t="shared" si="13"/>
        <v>-</v>
      </c>
      <c r="AA284" s="20"/>
      <c r="AB284" s="4"/>
      <c r="AC284" s="20"/>
      <c r="AD284" s="31" t="str">
        <f t="shared" si="14"/>
        <v/>
      </c>
      <c r="AE284" s="31" t="str">
        <f>CONCATENATE(LOWER(AD284)," ",'meta tag'!$A$2)</f>
        <v xml:space="preserve"> Moda Joven Y Rebelde Con Diseño Y Variedad. Compra Online La Ropa Para Definir Tu Estilo. Envíos Gratis Por +$699.</v>
      </c>
      <c r="AG284" s="31" t="str">
        <f t="shared" si="15"/>
        <v>NO</v>
      </c>
      <c r="AH284" s="31" t="str">
        <f t="shared" si="15"/>
        <v>NO</v>
      </c>
      <c r="AI284" s="31" t="str">
        <f>IF(AW284="Hombre",departamentos!$A$2,IF(AW284="Mujer",departamentos!$A$3,IF(AW284="Cubrebocas",departamentos!$A$5,IF(AW284="Outlet",departamentos!$A$4,IF(AW284="Ugly Sweaters",departamentos!$A$6,"")))))</f>
        <v/>
      </c>
      <c r="AK284" s="31" t="str">
        <f>IF(AW284="Hombre",VLOOKUP(AL284,categorías!$G$47:$I$60,3,0),IF(AW284="Mujer",VLOOKUP(AL284,categorías!$O$47:$Q$59,3,0),IF(AW284="Outlet",VLOOKUP(AL284,categorías!$S$47:$U$62,3,0),IF(AW284="Cubrebocas",64,IF(AW284="Ugly Sweaters",65,"")))))</f>
        <v/>
      </c>
      <c r="AL284" s="17"/>
      <c r="AM284" s="32">
        <v>2000000</v>
      </c>
      <c r="AO284" s="33">
        <v>2.0000000000000001E-4</v>
      </c>
      <c r="AP284" s="34" t="s">
        <v>98</v>
      </c>
      <c r="AQ284" s="34" t="s">
        <v>99</v>
      </c>
      <c r="AW284" s="20"/>
    </row>
    <row r="285" spans="2:49" x14ac:dyDescent="0.3">
      <c r="B285" s="20"/>
      <c r="C285" s="2" t="s">
        <v>51</v>
      </c>
      <c r="D285" s="2" t="s">
        <v>48</v>
      </c>
      <c r="F285" s="3">
        <v>1</v>
      </c>
      <c r="H285" s="3">
        <v>1</v>
      </c>
      <c r="J285" s="3">
        <v>1</v>
      </c>
      <c r="L285" s="3">
        <v>250</v>
      </c>
      <c r="N285" s="2" t="s">
        <v>49</v>
      </c>
      <c r="O285" s="3">
        <v>1</v>
      </c>
      <c r="P285" s="20"/>
      <c r="R285" s="4"/>
      <c r="U285" s="20"/>
      <c r="W285" s="30" t="s">
        <v>48</v>
      </c>
      <c r="X285" s="20"/>
      <c r="Y285" s="30" t="s">
        <v>51</v>
      </c>
      <c r="Z285" s="31" t="str">
        <f t="shared" si="13"/>
        <v>-</v>
      </c>
      <c r="AA285" s="20"/>
      <c r="AB285" s="4"/>
      <c r="AC285" s="20"/>
      <c r="AD285" s="31" t="str">
        <f t="shared" si="14"/>
        <v/>
      </c>
      <c r="AE285" s="31" t="str">
        <f>CONCATENATE(LOWER(AD285)," ",'meta tag'!$A$2)</f>
        <v xml:space="preserve"> Moda Joven Y Rebelde Con Diseño Y Variedad. Compra Online La Ropa Para Definir Tu Estilo. Envíos Gratis Por +$699.</v>
      </c>
      <c r="AG285" s="31" t="str">
        <f t="shared" si="15"/>
        <v>NO</v>
      </c>
      <c r="AH285" s="31" t="str">
        <f t="shared" si="15"/>
        <v>NO</v>
      </c>
      <c r="AI285" s="31" t="str">
        <f>IF(AW285="Hombre",departamentos!$A$2,IF(AW285="Mujer",departamentos!$A$3,IF(AW285="Cubrebocas",departamentos!$A$5,IF(AW285="Outlet",departamentos!$A$4,IF(AW285="Ugly Sweaters",departamentos!$A$6,"")))))</f>
        <v/>
      </c>
      <c r="AK285" s="31" t="str">
        <f>IF(AW285="Hombre",VLOOKUP(AL285,categorías!$G$47:$I$60,3,0),IF(AW285="Mujer",VLOOKUP(AL285,categorías!$O$47:$Q$59,3,0),IF(AW285="Outlet",VLOOKUP(AL285,categorías!$S$47:$U$62,3,0),IF(AW285="Cubrebocas",64,IF(AW285="Ugly Sweaters",65,"")))))</f>
        <v/>
      </c>
      <c r="AL285" s="17"/>
      <c r="AM285" s="32">
        <v>2000000</v>
      </c>
      <c r="AO285" s="33">
        <v>2.0000000000000001E-4</v>
      </c>
      <c r="AP285" s="34" t="s">
        <v>98</v>
      </c>
      <c r="AQ285" s="34" t="s">
        <v>99</v>
      </c>
      <c r="AW285" s="20"/>
    </row>
    <row r="286" spans="2:49" x14ac:dyDescent="0.3">
      <c r="B286" s="20"/>
      <c r="C286" s="2" t="s">
        <v>51</v>
      </c>
      <c r="D286" s="2" t="s">
        <v>48</v>
      </c>
      <c r="F286" s="3">
        <v>1</v>
      </c>
      <c r="H286" s="3">
        <v>1</v>
      </c>
      <c r="J286" s="3">
        <v>1</v>
      </c>
      <c r="L286" s="3">
        <v>250</v>
      </c>
      <c r="N286" s="2" t="s">
        <v>49</v>
      </c>
      <c r="O286" s="3">
        <v>1</v>
      </c>
      <c r="P286" s="20"/>
      <c r="R286" s="4"/>
      <c r="U286" s="20"/>
      <c r="W286" s="30" t="s">
        <v>48</v>
      </c>
      <c r="X286" s="20"/>
      <c r="Y286" s="30" t="s">
        <v>51</v>
      </c>
      <c r="Z286" s="31" t="str">
        <f t="shared" si="13"/>
        <v>-</v>
      </c>
      <c r="AA286" s="20"/>
      <c r="AB286" s="4"/>
      <c r="AC286" s="20"/>
      <c r="AD286" s="31" t="str">
        <f t="shared" si="14"/>
        <v/>
      </c>
      <c r="AE286" s="31" t="str">
        <f>CONCATENATE(LOWER(AD286)," ",'meta tag'!$A$2)</f>
        <v xml:space="preserve"> Moda Joven Y Rebelde Con Diseño Y Variedad. Compra Online La Ropa Para Definir Tu Estilo. Envíos Gratis Por +$699.</v>
      </c>
      <c r="AG286" s="31" t="str">
        <f t="shared" si="15"/>
        <v>NO</v>
      </c>
      <c r="AH286" s="31" t="str">
        <f t="shared" si="15"/>
        <v>NO</v>
      </c>
      <c r="AI286" s="31" t="str">
        <f>IF(AW286="Hombre",departamentos!$A$2,IF(AW286="Mujer",departamentos!$A$3,IF(AW286="Cubrebocas",departamentos!$A$5,IF(AW286="Outlet",departamentos!$A$4,IF(AW286="Ugly Sweaters",departamentos!$A$6,"")))))</f>
        <v/>
      </c>
      <c r="AK286" s="31" t="str">
        <f>IF(AW286="Hombre",VLOOKUP(AL286,categorías!$G$47:$I$60,3,0),IF(AW286="Mujer",VLOOKUP(AL286,categorías!$O$47:$Q$59,3,0),IF(AW286="Outlet",VLOOKUP(AL286,categorías!$S$47:$U$62,3,0),IF(AW286="Cubrebocas",64,IF(AW286="Ugly Sweaters",65,"")))))</f>
        <v/>
      </c>
      <c r="AL286" s="17"/>
      <c r="AM286" s="32">
        <v>2000000</v>
      </c>
      <c r="AO286" s="33">
        <v>2.0000000000000001E-4</v>
      </c>
      <c r="AP286" s="34" t="s">
        <v>98</v>
      </c>
      <c r="AQ286" s="34" t="s">
        <v>99</v>
      </c>
      <c r="AW286" s="20"/>
    </row>
    <row r="287" spans="2:49" x14ac:dyDescent="0.3">
      <c r="B287" s="20"/>
      <c r="C287" s="2" t="s">
        <v>51</v>
      </c>
      <c r="D287" s="2" t="s">
        <v>48</v>
      </c>
      <c r="F287" s="3">
        <v>1</v>
      </c>
      <c r="H287" s="3">
        <v>1</v>
      </c>
      <c r="J287" s="3">
        <v>1</v>
      </c>
      <c r="L287" s="3">
        <v>250</v>
      </c>
      <c r="N287" s="2" t="s">
        <v>49</v>
      </c>
      <c r="O287" s="3">
        <v>1</v>
      </c>
      <c r="P287" s="20"/>
      <c r="R287" s="4"/>
      <c r="U287" s="20"/>
      <c r="W287" s="30" t="s">
        <v>48</v>
      </c>
      <c r="X287" s="20"/>
      <c r="Y287" s="30" t="s">
        <v>51</v>
      </c>
      <c r="Z287" s="31" t="str">
        <f t="shared" si="13"/>
        <v>-</v>
      </c>
      <c r="AA287" s="20"/>
      <c r="AB287" s="4"/>
      <c r="AC287" s="20"/>
      <c r="AD287" s="31" t="str">
        <f t="shared" si="14"/>
        <v/>
      </c>
      <c r="AE287" s="31" t="str">
        <f>CONCATENATE(LOWER(AD287)," ",'meta tag'!$A$2)</f>
        <v xml:space="preserve"> Moda Joven Y Rebelde Con Diseño Y Variedad. Compra Online La Ropa Para Definir Tu Estilo. Envíos Gratis Por +$699.</v>
      </c>
      <c r="AG287" s="31" t="str">
        <f t="shared" si="15"/>
        <v>NO</v>
      </c>
      <c r="AH287" s="31" t="str">
        <f t="shared" si="15"/>
        <v>NO</v>
      </c>
      <c r="AI287" s="31" t="str">
        <f>IF(AW287="Hombre",departamentos!$A$2,IF(AW287="Mujer",departamentos!$A$3,IF(AW287="Cubrebocas",departamentos!$A$5,IF(AW287="Outlet",departamentos!$A$4,IF(AW287="Ugly Sweaters",departamentos!$A$6,"")))))</f>
        <v/>
      </c>
      <c r="AK287" s="31" t="str">
        <f>IF(AW287="Hombre",VLOOKUP(AL287,categorías!$G$47:$I$60,3,0),IF(AW287="Mujer",VLOOKUP(AL287,categorías!$O$47:$Q$59,3,0),IF(AW287="Outlet",VLOOKUP(AL287,categorías!$S$47:$U$62,3,0),IF(AW287="Cubrebocas",64,IF(AW287="Ugly Sweaters",65,"")))))</f>
        <v/>
      </c>
      <c r="AL287" s="17"/>
      <c r="AM287" s="32">
        <v>2000000</v>
      </c>
      <c r="AO287" s="33">
        <v>2.0000000000000001E-4</v>
      </c>
      <c r="AP287" s="34" t="s">
        <v>98</v>
      </c>
      <c r="AQ287" s="34" t="s">
        <v>99</v>
      </c>
      <c r="AW287" s="20"/>
    </row>
    <row r="288" spans="2:49" x14ac:dyDescent="0.3">
      <c r="B288" s="20"/>
      <c r="C288" s="2" t="s">
        <v>51</v>
      </c>
      <c r="D288" s="2" t="s">
        <v>48</v>
      </c>
      <c r="F288" s="3">
        <v>1</v>
      </c>
      <c r="H288" s="3">
        <v>1</v>
      </c>
      <c r="J288" s="3">
        <v>1</v>
      </c>
      <c r="L288" s="3">
        <v>250</v>
      </c>
      <c r="N288" s="2" t="s">
        <v>49</v>
      </c>
      <c r="O288" s="3">
        <v>1</v>
      </c>
      <c r="P288" s="20"/>
      <c r="R288" s="4"/>
      <c r="U288" s="20"/>
      <c r="W288" s="30" t="s">
        <v>48</v>
      </c>
      <c r="X288" s="20"/>
      <c r="Y288" s="30" t="s">
        <v>51</v>
      </c>
      <c r="Z288" s="31" t="str">
        <f t="shared" si="13"/>
        <v>-</v>
      </c>
      <c r="AA288" s="20"/>
      <c r="AB288" s="4"/>
      <c r="AC288" s="20"/>
      <c r="AD288" s="31" t="str">
        <f t="shared" si="14"/>
        <v/>
      </c>
      <c r="AE288" s="31" t="str">
        <f>CONCATENATE(LOWER(AD288)," ",'meta tag'!$A$2)</f>
        <v xml:space="preserve"> Moda Joven Y Rebelde Con Diseño Y Variedad. Compra Online La Ropa Para Definir Tu Estilo. Envíos Gratis Por +$699.</v>
      </c>
      <c r="AG288" s="31" t="str">
        <f t="shared" si="15"/>
        <v>NO</v>
      </c>
      <c r="AH288" s="31" t="str">
        <f t="shared" si="15"/>
        <v>NO</v>
      </c>
      <c r="AI288" s="31" t="str">
        <f>IF(AW288="Hombre",departamentos!$A$2,IF(AW288="Mujer",departamentos!$A$3,IF(AW288="Cubrebocas",departamentos!$A$5,IF(AW288="Outlet",departamentos!$A$4,IF(AW288="Ugly Sweaters",departamentos!$A$6,"")))))</f>
        <v/>
      </c>
      <c r="AK288" s="31" t="str">
        <f>IF(AW288="Hombre",VLOOKUP(AL288,categorías!$G$47:$I$60,3,0),IF(AW288="Mujer",VLOOKUP(AL288,categorías!$O$47:$Q$59,3,0),IF(AW288="Outlet",VLOOKUP(AL288,categorías!$S$47:$U$62,3,0),IF(AW288="Cubrebocas",64,IF(AW288="Ugly Sweaters",65,"")))))</f>
        <v/>
      </c>
      <c r="AL288" s="17"/>
      <c r="AM288" s="32">
        <v>2000000</v>
      </c>
      <c r="AO288" s="33">
        <v>2.0000000000000001E-4</v>
      </c>
      <c r="AP288" s="34" t="s">
        <v>98</v>
      </c>
      <c r="AQ288" s="34" t="s">
        <v>99</v>
      </c>
      <c r="AW288" s="20"/>
    </row>
    <row r="289" spans="2:49" x14ac:dyDescent="0.3">
      <c r="B289" s="20"/>
      <c r="C289" s="2" t="s">
        <v>51</v>
      </c>
      <c r="D289" s="2" t="s">
        <v>48</v>
      </c>
      <c r="F289" s="3">
        <v>1</v>
      </c>
      <c r="H289" s="3">
        <v>1</v>
      </c>
      <c r="J289" s="3">
        <v>1</v>
      </c>
      <c r="L289" s="3">
        <v>250</v>
      </c>
      <c r="N289" s="2" t="s">
        <v>49</v>
      </c>
      <c r="O289" s="3">
        <v>1</v>
      </c>
      <c r="P289" s="20"/>
      <c r="R289" s="4"/>
      <c r="U289" s="20"/>
      <c r="W289" s="30" t="s">
        <v>48</v>
      </c>
      <c r="X289" s="20"/>
      <c r="Y289" s="30" t="s">
        <v>51</v>
      </c>
      <c r="Z289" s="31" t="str">
        <f t="shared" si="13"/>
        <v>-</v>
      </c>
      <c r="AA289" s="20"/>
      <c r="AB289" s="4"/>
      <c r="AC289" s="20"/>
      <c r="AD289" s="31" t="str">
        <f t="shared" si="14"/>
        <v/>
      </c>
      <c r="AE289" s="31" t="str">
        <f>CONCATENATE(LOWER(AD289)," ",'meta tag'!$A$2)</f>
        <v xml:space="preserve"> Moda Joven Y Rebelde Con Diseño Y Variedad. Compra Online La Ropa Para Definir Tu Estilo. Envíos Gratis Por +$699.</v>
      </c>
      <c r="AG289" s="31" t="str">
        <f t="shared" si="15"/>
        <v>NO</v>
      </c>
      <c r="AH289" s="31" t="str">
        <f t="shared" si="15"/>
        <v>NO</v>
      </c>
      <c r="AI289" s="31" t="str">
        <f>IF(AW289="Hombre",departamentos!$A$2,IF(AW289="Mujer",departamentos!$A$3,IF(AW289="Cubrebocas",departamentos!$A$5,IF(AW289="Outlet",departamentos!$A$4,IF(AW289="Ugly Sweaters",departamentos!$A$6,"")))))</f>
        <v/>
      </c>
      <c r="AK289" s="31" t="str">
        <f>IF(AW289="Hombre",VLOOKUP(AL289,categorías!$G$47:$I$60,3,0),IF(AW289="Mujer",VLOOKUP(AL289,categorías!$O$47:$Q$59,3,0),IF(AW289="Outlet",VLOOKUP(AL289,categorías!$S$47:$U$62,3,0),IF(AW289="Cubrebocas",64,IF(AW289="Ugly Sweaters",65,"")))))</f>
        <v/>
      </c>
      <c r="AL289" s="17"/>
      <c r="AM289" s="32">
        <v>2000000</v>
      </c>
      <c r="AO289" s="33">
        <v>2.0000000000000001E-4</v>
      </c>
      <c r="AP289" s="34" t="s">
        <v>98</v>
      </c>
      <c r="AQ289" s="34" t="s">
        <v>99</v>
      </c>
      <c r="AW289" s="20"/>
    </row>
    <row r="290" spans="2:49" x14ac:dyDescent="0.3">
      <c r="B290" s="20"/>
      <c r="C290" s="2" t="s">
        <v>51</v>
      </c>
      <c r="D290" s="2" t="s">
        <v>48</v>
      </c>
      <c r="F290" s="3">
        <v>1</v>
      </c>
      <c r="H290" s="3">
        <v>1</v>
      </c>
      <c r="J290" s="3">
        <v>1</v>
      </c>
      <c r="L290" s="3">
        <v>250</v>
      </c>
      <c r="N290" s="2" t="s">
        <v>49</v>
      </c>
      <c r="O290" s="3">
        <v>1</v>
      </c>
      <c r="P290" s="20"/>
      <c r="R290" s="4"/>
      <c r="U290" s="20"/>
      <c r="W290" s="30" t="s">
        <v>48</v>
      </c>
      <c r="X290" s="20"/>
      <c r="Y290" s="30" t="s">
        <v>51</v>
      </c>
      <c r="Z290" s="31" t="str">
        <f t="shared" si="13"/>
        <v>-</v>
      </c>
      <c r="AA290" s="20"/>
      <c r="AB290" s="4"/>
      <c r="AC290" s="20"/>
      <c r="AD290" s="31" t="str">
        <f t="shared" si="14"/>
        <v/>
      </c>
      <c r="AE290" s="31" t="str">
        <f>CONCATENATE(LOWER(AD290)," ",'meta tag'!$A$2)</f>
        <v xml:space="preserve"> Moda Joven Y Rebelde Con Diseño Y Variedad. Compra Online La Ropa Para Definir Tu Estilo. Envíos Gratis Por +$699.</v>
      </c>
      <c r="AG290" s="31" t="str">
        <f t="shared" si="15"/>
        <v>NO</v>
      </c>
      <c r="AH290" s="31" t="str">
        <f t="shared" si="15"/>
        <v>NO</v>
      </c>
      <c r="AI290" s="31" t="str">
        <f>IF(AW290="Hombre",departamentos!$A$2,IF(AW290="Mujer",departamentos!$A$3,IF(AW290="Cubrebocas",departamentos!$A$5,IF(AW290="Outlet",departamentos!$A$4,IF(AW290="Ugly Sweaters",departamentos!$A$6,"")))))</f>
        <v/>
      </c>
      <c r="AK290" s="31" t="str">
        <f>IF(AW290="Hombre",VLOOKUP(AL290,categorías!$G$47:$I$60,3,0),IF(AW290="Mujer",VLOOKUP(AL290,categorías!$O$47:$Q$59,3,0),IF(AW290="Outlet",VLOOKUP(AL290,categorías!$S$47:$U$62,3,0),IF(AW290="Cubrebocas",64,IF(AW290="Ugly Sweaters",65,"")))))</f>
        <v/>
      </c>
      <c r="AL290" s="17"/>
      <c r="AM290" s="32">
        <v>2000000</v>
      </c>
      <c r="AO290" s="33">
        <v>2.0000000000000001E-4</v>
      </c>
      <c r="AP290" s="34" t="s">
        <v>98</v>
      </c>
      <c r="AQ290" s="34" t="s">
        <v>99</v>
      </c>
      <c r="AW290" s="20"/>
    </row>
    <row r="291" spans="2:49" x14ac:dyDescent="0.3">
      <c r="B291" s="20"/>
      <c r="C291" s="2" t="s">
        <v>51</v>
      </c>
      <c r="D291" s="2" t="s">
        <v>48</v>
      </c>
      <c r="F291" s="3">
        <v>1</v>
      </c>
      <c r="H291" s="3">
        <v>1</v>
      </c>
      <c r="J291" s="3">
        <v>1</v>
      </c>
      <c r="L291" s="3">
        <v>250</v>
      </c>
      <c r="N291" s="2" t="s">
        <v>49</v>
      </c>
      <c r="O291" s="3">
        <v>1</v>
      </c>
      <c r="P291" s="20"/>
      <c r="R291" s="4"/>
      <c r="U291" s="20"/>
      <c r="W291" s="30" t="s">
        <v>48</v>
      </c>
      <c r="X291" s="20"/>
      <c r="Y291" s="30" t="s">
        <v>51</v>
      </c>
      <c r="Z291" s="31" t="str">
        <f t="shared" si="13"/>
        <v>-</v>
      </c>
      <c r="AA291" s="20"/>
      <c r="AB291" s="4"/>
      <c r="AC291" s="20"/>
      <c r="AD291" s="31" t="str">
        <f t="shared" si="14"/>
        <v/>
      </c>
      <c r="AE291" s="31" t="str">
        <f>CONCATENATE(LOWER(AD291)," ",'meta tag'!$A$2)</f>
        <v xml:space="preserve"> Moda Joven Y Rebelde Con Diseño Y Variedad. Compra Online La Ropa Para Definir Tu Estilo. Envíos Gratis Por +$699.</v>
      </c>
      <c r="AG291" s="31" t="str">
        <f t="shared" si="15"/>
        <v>NO</v>
      </c>
      <c r="AH291" s="31" t="str">
        <f t="shared" si="15"/>
        <v>NO</v>
      </c>
      <c r="AI291" s="31" t="str">
        <f>IF(AW291="Hombre",departamentos!$A$2,IF(AW291="Mujer",departamentos!$A$3,IF(AW291="Cubrebocas",departamentos!$A$5,IF(AW291="Outlet",departamentos!$A$4,IF(AW291="Ugly Sweaters",departamentos!$A$6,"")))))</f>
        <v/>
      </c>
      <c r="AK291" s="31" t="str">
        <f>IF(AW291="Hombre",VLOOKUP(AL291,categorías!$G$47:$I$60,3,0),IF(AW291="Mujer",VLOOKUP(AL291,categorías!$O$47:$Q$59,3,0),IF(AW291="Outlet",VLOOKUP(AL291,categorías!$S$47:$U$62,3,0),IF(AW291="Cubrebocas",64,IF(AW291="Ugly Sweaters",65,"")))))</f>
        <v/>
      </c>
      <c r="AL291" s="17"/>
      <c r="AM291" s="32">
        <v>2000000</v>
      </c>
      <c r="AO291" s="33">
        <v>2.0000000000000001E-4</v>
      </c>
      <c r="AP291" s="34" t="s">
        <v>98</v>
      </c>
      <c r="AQ291" s="34" t="s">
        <v>99</v>
      </c>
      <c r="AW291" s="20"/>
    </row>
    <row r="292" spans="2:49" x14ac:dyDescent="0.3">
      <c r="B292" s="20"/>
      <c r="C292" s="2" t="s">
        <v>51</v>
      </c>
      <c r="D292" s="2" t="s">
        <v>48</v>
      </c>
      <c r="F292" s="3">
        <v>1</v>
      </c>
      <c r="H292" s="3">
        <v>1</v>
      </c>
      <c r="J292" s="3">
        <v>1</v>
      </c>
      <c r="L292" s="3">
        <v>250</v>
      </c>
      <c r="N292" s="2" t="s">
        <v>49</v>
      </c>
      <c r="O292" s="3">
        <v>1</v>
      </c>
      <c r="P292" s="20"/>
      <c r="R292" s="4"/>
      <c r="U292" s="20"/>
      <c r="W292" s="30" t="s">
        <v>48</v>
      </c>
      <c r="X292" s="20"/>
      <c r="Y292" s="30" t="s">
        <v>51</v>
      </c>
      <c r="Z292" s="31" t="str">
        <f t="shared" si="13"/>
        <v>-</v>
      </c>
      <c r="AA292" s="20"/>
      <c r="AB292" s="4"/>
      <c r="AC292" s="20"/>
      <c r="AD292" s="31" t="str">
        <f t="shared" si="14"/>
        <v/>
      </c>
      <c r="AE292" s="31" t="str">
        <f>CONCATENATE(LOWER(AD292)," ",'meta tag'!$A$2)</f>
        <v xml:space="preserve"> Moda Joven Y Rebelde Con Diseño Y Variedad. Compra Online La Ropa Para Definir Tu Estilo. Envíos Gratis Por +$699.</v>
      </c>
      <c r="AG292" s="31" t="str">
        <f t="shared" si="15"/>
        <v>NO</v>
      </c>
      <c r="AH292" s="31" t="str">
        <f t="shared" si="15"/>
        <v>NO</v>
      </c>
      <c r="AI292" s="31" t="str">
        <f>IF(AW292="Hombre",departamentos!$A$2,IF(AW292="Mujer",departamentos!$A$3,IF(AW292="Cubrebocas",departamentos!$A$5,IF(AW292="Outlet",departamentos!$A$4,IF(AW292="Ugly Sweaters",departamentos!$A$6,"")))))</f>
        <v/>
      </c>
      <c r="AK292" s="31" t="str">
        <f>IF(AW292="Hombre",VLOOKUP(AL292,categorías!$G$47:$I$60,3,0),IF(AW292="Mujer",VLOOKUP(AL292,categorías!$O$47:$Q$59,3,0),IF(AW292="Outlet",VLOOKUP(AL292,categorías!$S$47:$U$62,3,0),IF(AW292="Cubrebocas",64,IF(AW292="Ugly Sweaters",65,"")))))</f>
        <v/>
      </c>
      <c r="AL292" s="17"/>
      <c r="AM292" s="32">
        <v>2000000</v>
      </c>
      <c r="AO292" s="33">
        <v>2.0000000000000001E-4</v>
      </c>
      <c r="AP292" s="34" t="s">
        <v>98</v>
      </c>
      <c r="AQ292" s="34" t="s">
        <v>99</v>
      </c>
      <c r="AW292" s="20"/>
    </row>
    <row r="293" spans="2:49" x14ac:dyDescent="0.3">
      <c r="B293" s="20"/>
      <c r="C293" s="2" t="s">
        <v>51</v>
      </c>
      <c r="D293" s="2" t="s">
        <v>48</v>
      </c>
      <c r="F293" s="3">
        <v>1</v>
      </c>
      <c r="H293" s="3">
        <v>1</v>
      </c>
      <c r="J293" s="3">
        <v>1</v>
      </c>
      <c r="L293" s="3">
        <v>250</v>
      </c>
      <c r="N293" s="2" t="s">
        <v>49</v>
      </c>
      <c r="O293" s="3">
        <v>1</v>
      </c>
      <c r="P293" s="20"/>
      <c r="R293" s="4"/>
      <c r="U293" s="20"/>
      <c r="W293" s="30" t="s">
        <v>48</v>
      </c>
      <c r="X293" s="20"/>
      <c r="Y293" s="30" t="s">
        <v>51</v>
      </c>
      <c r="Z293" s="31" t="str">
        <f t="shared" si="13"/>
        <v>-</v>
      </c>
      <c r="AA293" s="20"/>
      <c r="AB293" s="4"/>
      <c r="AC293" s="20"/>
      <c r="AD293" s="31" t="str">
        <f t="shared" si="14"/>
        <v/>
      </c>
      <c r="AE293" s="31" t="str">
        <f>CONCATENATE(LOWER(AD293)," ",'meta tag'!$A$2)</f>
        <v xml:space="preserve"> Moda Joven Y Rebelde Con Diseño Y Variedad. Compra Online La Ropa Para Definir Tu Estilo. Envíos Gratis Por +$699.</v>
      </c>
      <c r="AG293" s="31" t="str">
        <f t="shared" si="15"/>
        <v>NO</v>
      </c>
      <c r="AH293" s="31" t="str">
        <f t="shared" si="15"/>
        <v>NO</v>
      </c>
      <c r="AI293" s="31" t="str">
        <f>IF(AW293="Hombre",departamentos!$A$2,IF(AW293="Mujer",departamentos!$A$3,IF(AW293="Cubrebocas",departamentos!$A$5,IF(AW293="Outlet",departamentos!$A$4,IF(AW293="Ugly Sweaters",departamentos!$A$6,"")))))</f>
        <v/>
      </c>
      <c r="AK293" s="31" t="str">
        <f>IF(AW293="Hombre",VLOOKUP(AL293,categorías!$G$47:$I$60,3,0),IF(AW293="Mujer",VLOOKUP(AL293,categorías!$O$47:$Q$59,3,0),IF(AW293="Outlet",VLOOKUP(AL293,categorías!$S$47:$U$62,3,0),IF(AW293="Cubrebocas",64,IF(AW293="Ugly Sweaters",65,"")))))</f>
        <v/>
      </c>
      <c r="AL293" s="17"/>
      <c r="AM293" s="32">
        <v>2000000</v>
      </c>
      <c r="AO293" s="33">
        <v>2.0000000000000001E-4</v>
      </c>
      <c r="AP293" s="34" t="s">
        <v>98</v>
      </c>
      <c r="AQ293" s="34" t="s">
        <v>99</v>
      </c>
      <c r="AW293" s="20"/>
    </row>
    <row r="294" spans="2:49" x14ac:dyDescent="0.3">
      <c r="B294" s="20"/>
      <c r="C294" s="2" t="s">
        <v>51</v>
      </c>
      <c r="D294" s="2" t="s">
        <v>48</v>
      </c>
      <c r="F294" s="3">
        <v>1</v>
      </c>
      <c r="H294" s="3">
        <v>1</v>
      </c>
      <c r="J294" s="3">
        <v>1</v>
      </c>
      <c r="L294" s="3">
        <v>250</v>
      </c>
      <c r="N294" s="2" t="s">
        <v>49</v>
      </c>
      <c r="O294" s="3">
        <v>1</v>
      </c>
      <c r="P294" s="20"/>
      <c r="R294" s="4"/>
      <c r="U294" s="20"/>
      <c r="W294" s="30" t="s">
        <v>48</v>
      </c>
      <c r="X294" s="20"/>
      <c r="Y294" s="30" t="s">
        <v>51</v>
      </c>
      <c r="Z294" s="31" t="str">
        <f t="shared" si="13"/>
        <v>-</v>
      </c>
      <c r="AA294" s="20"/>
      <c r="AB294" s="4"/>
      <c r="AC294" s="20"/>
      <c r="AD294" s="31" t="str">
        <f t="shared" si="14"/>
        <v/>
      </c>
      <c r="AE294" s="31" t="str">
        <f>CONCATENATE(LOWER(AD294)," ",'meta tag'!$A$2)</f>
        <v xml:space="preserve"> Moda Joven Y Rebelde Con Diseño Y Variedad. Compra Online La Ropa Para Definir Tu Estilo. Envíos Gratis Por +$699.</v>
      </c>
      <c r="AG294" s="31" t="str">
        <f t="shared" si="15"/>
        <v>NO</v>
      </c>
      <c r="AH294" s="31" t="str">
        <f t="shared" si="15"/>
        <v>NO</v>
      </c>
      <c r="AI294" s="31" t="str">
        <f>IF(AW294="Hombre",departamentos!$A$2,IF(AW294="Mujer",departamentos!$A$3,IF(AW294="Cubrebocas",departamentos!$A$5,IF(AW294="Outlet",departamentos!$A$4,IF(AW294="Ugly Sweaters",departamentos!$A$6,"")))))</f>
        <v/>
      </c>
      <c r="AK294" s="31" t="str">
        <f>IF(AW294="Hombre",VLOOKUP(AL294,categorías!$G$47:$I$60,3,0),IF(AW294="Mujer",VLOOKUP(AL294,categorías!$O$47:$Q$59,3,0),IF(AW294="Outlet",VLOOKUP(AL294,categorías!$S$47:$U$62,3,0),IF(AW294="Cubrebocas",64,IF(AW294="Ugly Sweaters",65,"")))))</f>
        <v/>
      </c>
      <c r="AL294" s="17"/>
      <c r="AM294" s="32">
        <v>2000000</v>
      </c>
      <c r="AO294" s="33">
        <v>2.0000000000000001E-4</v>
      </c>
      <c r="AP294" s="34" t="s">
        <v>98</v>
      </c>
      <c r="AQ294" s="34" t="s">
        <v>99</v>
      </c>
      <c r="AW294" s="20"/>
    </row>
    <row r="295" spans="2:49" x14ac:dyDescent="0.3">
      <c r="B295" s="20"/>
      <c r="C295" s="2" t="s">
        <v>51</v>
      </c>
      <c r="D295" s="2" t="s">
        <v>48</v>
      </c>
      <c r="F295" s="3">
        <v>1</v>
      </c>
      <c r="H295" s="3">
        <v>1</v>
      </c>
      <c r="J295" s="3">
        <v>1</v>
      </c>
      <c r="L295" s="3">
        <v>250</v>
      </c>
      <c r="N295" s="2" t="s">
        <v>49</v>
      </c>
      <c r="O295" s="3">
        <v>1</v>
      </c>
      <c r="P295" s="20"/>
      <c r="R295" s="4"/>
      <c r="U295" s="20"/>
      <c r="W295" s="30" t="s">
        <v>48</v>
      </c>
      <c r="X295" s="20"/>
      <c r="Y295" s="30" t="s">
        <v>51</v>
      </c>
      <c r="Z295" s="31" t="str">
        <f t="shared" si="13"/>
        <v>-</v>
      </c>
      <c r="AA295" s="20"/>
      <c r="AB295" s="4"/>
      <c r="AC295" s="20"/>
      <c r="AD295" s="31" t="str">
        <f t="shared" si="14"/>
        <v/>
      </c>
      <c r="AE295" s="31" t="str">
        <f>CONCATENATE(LOWER(AD295)," ",'meta tag'!$A$2)</f>
        <v xml:space="preserve"> Moda Joven Y Rebelde Con Diseño Y Variedad. Compra Online La Ropa Para Definir Tu Estilo. Envíos Gratis Por +$699.</v>
      </c>
      <c r="AG295" s="31" t="str">
        <f t="shared" si="15"/>
        <v>NO</v>
      </c>
      <c r="AH295" s="31" t="str">
        <f t="shared" si="15"/>
        <v>NO</v>
      </c>
      <c r="AI295" s="31" t="str">
        <f>IF(AW295="Hombre",departamentos!$A$2,IF(AW295="Mujer",departamentos!$A$3,IF(AW295="Cubrebocas",departamentos!$A$5,IF(AW295="Outlet",departamentos!$A$4,IF(AW295="Ugly Sweaters",departamentos!$A$6,"")))))</f>
        <v/>
      </c>
      <c r="AK295" s="31" t="str">
        <f>IF(AW295="Hombre",VLOOKUP(AL295,categorías!$G$47:$I$60,3,0),IF(AW295="Mujer",VLOOKUP(AL295,categorías!$O$47:$Q$59,3,0),IF(AW295="Outlet",VLOOKUP(AL295,categorías!$S$47:$U$62,3,0),IF(AW295="Cubrebocas",64,IF(AW295="Ugly Sweaters",65,"")))))</f>
        <v/>
      </c>
      <c r="AL295" s="17"/>
      <c r="AM295" s="32">
        <v>2000000</v>
      </c>
      <c r="AO295" s="33">
        <v>2.0000000000000001E-4</v>
      </c>
      <c r="AP295" s="34" t="s">
        <v>98</v>
      </c>
      <c r="AQ295" s="34" t="s">
        <v>99</v>
      </c>
      <c r="AW295" s="20"/>
    </row>
    <row r="296" spans="2:49" x14ac:dyDescent="0.3">
      <c r="B296" s="20"/>
      <c r="C296" s="2" t="s">
        <v>51</v>
      </c>
      <c r="D296" s="2" t="s">
        <v>48</v>
      </c>
      <c r="F296" s="3">
        <v>1</v>
      </c>
      <c r="H296" s="3">
        <v>1</v>
      </c>
      <c r="J296" s="3">
        <v>1</v>
      </c>
      <c r="L296" s="3">
        <v>250</v>
      </c>
      <c r="N296" s="2" t="s">
        <v>49</v>
      </c>
      <c r="O296" s="3">
        <v>1</v>
      </c>
      <c r="P296" s="20"/>
      <c r="R296" s="4"/>
      <c r="U296" s="20"/>
      <c r="W296" s="30" t="s">
        <v>48</v>
      </c>
      <c r="X296" s="20"/>
      <c r="Y296" s="30" t="s">
        <v>51</v>
      </c>
      <c r="Z296" s="31" t="str">
        <f t="shared" si="13"/>
        <v>-</v>
      </c>
      <c r="AA296" s="20"/>
      <c r="AB296" s="4"/>
      <c r="AC296" s="20"/>
      <c r="AD296" s="31" t="str">
        <f t="shared" si="14"/>
        <v/>
      </c>
      <c r="AE296" s="31" t="str">
        <f>CONCATENATE(LOWER(AD296)," ",'meta tag'!$A$2)</f>
        <v xml:space="preserve"> Moda Joven Y Rebelde Con Diseño Y Variedad. Compra Online La Ropa Para Definir Tu Estilo. Envíos Gratis Por +$699.</v>
      </c>
      <c r="AG296" s="31" t="str">
        <f t="shared" si="15"/>
        <v>NO</v>
      </c>
      <c r="AH296" s="31" t="str">
        <f t="shared" si="15"/>
        <v>NO</v>
      </c>
      <c r="AI296" s="31" t="str">
        <f>IF(AW296="Hombre",departamentos!$A$2,IF(AW296="Mujer",departamentos!$A$3,IF(AW296="Cubrebocas",departamentos!$A$5,IF(AW296="Outlet",departamentos!$A$4,IF(AW296="Ugly Sweaters",departamentos!$A$6,"")))))</f>
        <v/>
      </c>
      <c r="AK296" s="31" t="str">
        <f>IF(AW296="Hombre",VLOOKUP(AL296,categorías!$G$47:$I$60,3,0),IF(AW296="Mujer",VLOOKUP(AL296,categorías!$O$47:$Q$59,3,0),IF(AW296="Outlet",VLOOKUP(AL296,categorías!$S$47:$U$62,3,0),IF(AW296="Cubrebocas",64,IF(AW296="Ugly Sweaters",65,"")))))</f>
        <v/>
      </c>
      <c r="AL296" s="17"/>
      <c r="AM296" s="32">
        <v>2000000</v>
      </c>
      <c r="AO296" s="33">
        <v>2.0000000000000001E-4</v>
      </c>
      <c r="AP296" s="34" t="s">
        <v>98</v>
      </c>
      <c r="AQ296" s="34" t="s">
        <v>99</v>
      </c>
      <c r="AW296" s="20"/>
    </row>
    <row r="297" spans="2:49" x14ac:dyDescent="0.3">
      <c r="B297" s="20"/>
      <c r="C297" s="2" t="s">
        <v>51</v>
      </c>
      <c r="D297" s="2" t="s">
        <v>48</v>
      </c>
      <c r="F297" s="3">
        <v>1</v>
      </c>
      <c r="H297" s="3">
        <v>1</v>
      </c>
      <c r="J297" s="3">
        <v>1</v>
      </c>
      <c r="L297" s="3">
        <v>250</v>
      </c>
      <c r="N297" s="2" t="s">
        <v>49</v>
      </c>
      <c r="O297" s="3">
        <v>1</v>
      </c>
      <c r="P297" s="20"/>
      <c r="R297" s="4"/>
      <c r="U297" s="20"/>
      <c r="W297" s="30" t="s">
        <v>48</v>
      </c>
      <c r="X297" s="20"/>
      <c r="Y297" s="30" t="s">
        <v>51</v>
      </c>
      <c r="Z297" s="31" t="str">
        <f t="shared" si="13"/>
        <v>-</v>
      </c>
      <c r="AA297" s="20"/>
      <c r="AB297" s="4"/>
      <c r="AC297" s="20"/>
      <c r="AD297" s="31" t="str">
        <f t="shared" si="14"/>
        <v/>
      </c>
      <c r="AE297" s="31" t="str">
        <f>CONCATENATE(LOWER(AD297)," ",'meta tag'!$A$2)</f>
        <v xml:space="preserve"> Moda Joven Y Rebelde Con Diseño Y Variedad. Compra Online La Ropa Para Definir Tu Estilo. Envíos Gratis Por +$699.</v>
      </c>
      <c r="AG297" s="31" t="str">
        <f t="shared" si="15"/>
        <v>NO</v>
      </c>
      <c r="AH297" s="31" t="str">
        <f t="shared" si="15"/>
        <v>NO</v>
      </c>
      <c r="AI297" s="31" t="str">
        <f>IF(AW297="Hombre",departamentos!$A$2,IF(AW297="Mujer",departamentos!$A$3,IF(AW297="Cubrebocas",departamentos!$A$5,IF(AW297="Outlet",departamentos!$A$4,IF(AW297="Ugly Sweaters",departamentos!$A$6,"")))))</f>
        <v/>
      </c>
      <c r="AK297" s="31" t="str">
        <f>IF(AW297="Hombre",VLOOKUP(AL297,categorías!$G$47:$I$60,3,0),IF(AW297="Mujer",VLOOKUP(AL297,categorías!$O$47:$Q$59,3,0),IF(AW297="Outlet",VLOOKUP(AL297,categorías!$S$47:$U$62,3,0),IF(AW297="Cubrebocas",64,IF(AW297="Ugly Sweaters",65,"")))))</f>
        <v/>
      </c>
      <c r="AL297" s="17"/>
      <c r="AM297" s="32">
        <v>2000000</v>
      </c>
      <c r="AO297" s="33">
        <v>2.0000000000000001E-4</v>
      </c>
      <c r="AP297" s="34" t="s">
        <v>98</v>
      </c>
      <c r="AQ297" s="34" t="s">
        <v>99</v>
      </c>
      <c r="AW297" s="20"/>
    </row>
    <row r="298" spans="2:49" x14ac:dyDescent="0.3">
      <c r="B298" s="20"/>
      <c r="C298" s="2" t="s">
        <v>51</v>
      </c>
      <c r="D298" s="2" t="s">
        <v>48</v>
      </c>
      <c r="F298" s="3">
        <v>1</v>
      </c>
      <c r="H298" s="3">
        <v>1</v>
      </c>
      <c r="J298" s="3">
        <v>1</v>
      </c>
      <c r="L298" s="3">
        <v>250</v>
      </c>
      <c r="N298" s="2" t="s">
        <v>49</v>
      </c>
      <c r="O298" s="3">
        <v>1</v>
      </c>
      <c r="P298" s="20"/>
      <c r="R298" s="4"/>
      <c r="U298" s="20"/>
      <c r="W298" s="30" t="s">
        <v>48</v>
      </c>
      <c r="X298" s="20"/>
      <c r="Y298" s="30" t="s">
        <v>51</v>
      </c>
      <c r="Z298" s="31" t="str">
        <f t="shared" si="13"/>
        <v>-</v>
      </c>
      <c r="AA298" s="20"/>
      <c r="AB298" s="4"/>
      <c r="AC298" s="20"/>
      <c r="AD298" s="31" t="str">
        <f t="shared" si="14"/>
        <v/>
      </c>
      <c r="AE298" s="31" t="str">
        <f>CONCATENATE(LOWER(AD298)," ",'meta tag'!$A$2)</f>
        <v xml:space="preserve"> Moda Joven Y Rebelde Con Diseño Y Variedad. Compra Online La Ropa Para Definir Tu Estilo. Envíos Gratis Por +$699.</v>
      </c>
      <c r="AG298" s="31" t="str">
        <f t="shared" si="15"/>
        <v>NO</v>
      </c>
      <c r="AH298" s="31" t="str">
        <f t="shared" si="15"/>
        <v>NO</v>
      </c>
      <c r="AI298" s="31" t="str">
        <f>IF(AW298="Hombre",departamentos!$A$2,IF(AW298="Mujer",departamentos!$A$3,IF(AW298="Cubrebocas",departamentos!$A$5,IF(AW298="Outlet",departamentos!$A$4,IF(AW298="Ugly Sweaters",departamentos!$A$6,"")))))</f>
        <v/>
      </c>
      <c r="AK298" s="31" t="str">
        <f>IF(AW298="Hombre",VLOOKUP(AL298,categorías!$G$47:$I$60,3,0),IF(AW298="Mujer",VLOOKUP(AL298,categorías!$O$47:$Q$59,3,0),IF(AW298="Outlet",VLOOKUP(AL298,categorías!$S$47:$U$62,3,0),IF(AW298="Cubrebocas",64,IF(AW298="Ugly Sweaters",65,"")))))</f>
        <v/>
      </c>
      <c r="AL298" s="17"/>
      <c r="AM298" s="32">
        <v>2000000</v>
      </c>
      <c r="AO298" s="33">
        <v>2.0000000000000001E-4</v>
      </c>
      <c r="AP298" s="34" t="s">
        <v>98</v>
      </c>
      <c r="AQ298" s="34" t="s">
        <v>99</v>
      </c>
      <c r="AW298" s="20"/>
    </row>
    <row r="299" spans="2:49" x14ac:dyDescent="0.3">
      <c r="B299" s="20"/>
      <c r="C299" s="2" t="s">
        <v>51</v>
      </c>
      <c r="D299" s="2" t="s">
        <v>48</v>
      </c>
      <c r="F299" s="3">
        <v>1</v>
      </c>
      <c r="H299" s="3">
        <v>1</v>
      </c>
      <c r="J299" s="3">
        <v>1</v>
      </c>
      <c r="L299" s="3">
        <v>250</v>
      </c>
      <c r="N299" s="2" t="s">
        <v>49</v>
      </c>
      <c r="O299" s="3">
        <v>1</v>
      </c>
      <c r="P299" s="20"/>
      <c r="R299" s="4"/>
      <c r="U299" s="20"/>
      <c r="W299" s="30" t="s">
        <v>48</v>
      </c>
      <c r="X299" s="20"/>
      <c r="Y299" s="30" t="s">
        <v>51</v>
      </c>
      <c r="Z299" s="31" t="str">
        <f t="shared" si="13"/>
        <v>-</v>
      </c>
      <c r="AA299" s="20"/>
      <c r="AB299" s="4"/>
      <c r="AC299" s="20"/>
      <c r="AD299" s="31" t="str">
        <f t="shared" si="14"/>
        <v/>
      </c>
      <c r="AE299" s="31" t="str">
        <f>CONCATENATE(LOWER(AD299)," ",'meta tag'!$A$2)</f>
        <v xml:space="preserve"> Moda Joven Y Rebelde Con Diseño Y Variedad. Compra Online La Ropa Para Definir Tu Estilo. Envíos Gratis Por +$699.</v>
      </c>
      <c r="AG299" s="31" t="str">
        <f t="shared" si="15"/>
        <v>NO</v>
      </c>
      <c r="AH299" s="31" t="str">
        <f t="shared" si="15"/>
        <v>NO</v>
      </c>
      <c r="AI299" s="31" t="str">
        <f>IF(AW299="Hombre",departamentos!$A$2,IF(AW299="Mujer",departamentos!$A$3,IF(AW299="Cubrebocas",departamentos!$A$5,IF(AW299="Outlet",departamentos!$A$4,IF(AW299="Ugly Sweaters",departamentos!$A$6,"")))))</f>
        <v/>
      </c>
      <c r="AK299" s="31" t="str">
        <f>IF(AW299="Hombre",VLOOKUP(AL299,categorías!$G$47:$I$60,3,0),IF(AW299="Mujer",VLOOKUP(AL299,categorías!$O$47:$Q$59,3,0),IF(AW299="Outlet",VLOOKUP(AL299,categorías!$S$47:$U$62,3,0),IF(AW299="Cubrebocas",64,IF(AW299="Ugly Sweaters",65,"")))))</f>
        <v/>
      </c>
      <c r="AL299" s="17"/>
      <c r="AM299" s="32">
        <v>2000000</v>
      </c>
      <c r="AO299" s="33">
        <v>2.0000000000000001E-4</v>
      </c>
      <c r="AP299" s="34" t="s">
        <v>98</v>
      </c>
      <c r="AQ299" s="34" t="s">
        <v>99</v>
      </c>
      <c r="AW299" s="20"/>
    </row>
    <row r="300" spans="2:49" x14ac:dyDescent="0.3">
      <c r="B300" s="20"/>
      <c r="C300" s="2" t="s">
        <v>51</v>
      </c>
      <c r="D300" s="2" t="s">
        <v>48</v>
      </c>
      <c r="F300" s="3">
        <v>1</v>
      </c>
      <c r="H300" s="3">
        <v>1</v>
      </c>
      <c r="J300" s="3">
        <v>1</v>
      </c>
      <c r="L300" s="3">
        <v>250</v>
      </c>
      <c r="N300" s="2" t="s">
        <v>49</v>
      </c>
      <c r="O300" s="3">
        <v>1</v>
      </c>
      <c r="P300" s="20"/>
      <c r="R300" s="4"/>
      <c r="U300" s="20"/>
      <c r="W300" s="30" t="s">
        <v>48</v>
      </c>
      <c r="X300" s="20"/>
      <c r="Y300" s="30" t="s">
        <v>51</v>
      </c>
      <c r="Z300" s="31" t="str">
        <f t="shared" si="13"/>
        <v>-</v>
      </c>
      <c r="AA300" s="20"/>
      <c r="AB300" s="4"/>
      <c r="AC300" s="20"/>
      <c r="AD300" s="31" t="str">
        <f t="shared" si="14"/>
        <v/>
      </c>
      <c r="AE300" s="31" t="str">
        <f>CONCATENATE(LOWER(AD300)," ",'meta tag'!$A$2)</f>
        <v xml:space="preserve"> Moda Joven Y Rebelde Con Diseño Y Variedad. Compra Online La Ropa Para Definir Tu Estilo. Envíos Gratis Por +$699.</v>
      </c>
      <c r="AG300" s="31" t="str">
        <f t="shared" si="15"/>
        <v>NO</v>
      </c>
      <c r="AH300" s="31" t="str">
        <f t="shared" si="15"/>
        <v>NO</v>
      </c>
      <c r="AI300" s="31" t="str">
        <f>IF(AW300="Hombre",departamentos!$A$2,IF(AW300="Mujer",departamentos!$A$3,IF(AW300="Cubrebocas",departamentos!$A$5,IF(AW300="Outlet",departamentos!$A$4,IF(AW300="Ugly Sweaters",departamentos!$A$6,"")))))</f>
        <v/>
      </c>
      <c r="AK300" s="31" t="str">
        <f>IF(AW300="Hombre",VLOOKUP(AL300,categorías!$G$47:$I$60,3,0),IF(AW300="Mujer",VLOOKUP(AL300,categorías!$O$47:$Q$59,3,0),IF(AW300="Outlet",VLOOKUP(AL300,categorías!$S$47:$U$62,3,0),IF(AW300="Cubrebocas",64,IF(AW300="Ugly Sweaters",65,"")))))</f>
        <v/>
      </c>
      <c r="AL300" s="17"/>
      <c r="AM300" s="32">
        <v>2000000</v>
      </c>
      <c r="AO300" s="33">
        <v>2.0000000000000001E-4</v>
      </c>
      <c r="AP300" s="34" t="s">
        <v>98</v>
      </c>
      <c r="AQ300" s="34" t="s">
        <v>99</v>
      </c>
      <c r="AW300" s="20"/>
    </row>
    <row r="301" spans="2:49" x14ac:dyDescent="0.3">
      <c r="B301" s="20"/>
      <c r="C301" s="2" t="s">
        <v>51</v>
      </c>
      <c r="D301" s="2" t="s">
        <v>48</v>
      </c>
      <c r="F301" s="3">
        <v>1</v>
      </c>
      <c r="H301" s="3">
        <v>1</v>
      </c>
      <c r="J301" s="3">
        <v>1</v>
      </c>
      <c r="L301" s="3">
        <v>250</v>
      </c>
      <c r="N301" s="2" t="s">
        <v>49</v>
      </c>
      <c r="O301" s="3">
        <v>1</v>
      </c>
      <c r="P301" s="20"/>
      <c r="R301" s="4"/>
      <c r="U301" s="20"/>
      <c r="W301" s="30" t="s">
        <v>48</v>
      </c>
      <c r="X301" s="20"/>
      <c r="Y301" s="30" t="s">
        <v>51</v>
      </c>
      <c r="Z301" s="31" t="str">
        <f t="shared" si="13"/>
        <v>-</v>
      </c>
      <c r="AA301" s="20"/>
      <c r="AB301" s="4"/>
      <c r="AC301" s="20"/>
      <c r="AD301" s="31" t="str">
        <f t="shared" si="14"/>
        <v/>
      </c>
      <c r="AE301" s="31" t="str">
        <f>CONCATENATE(LOWER(AD301)," ",'meta tag'!$A$2)</f>
        <v xml:space="preserve"> Moda Joven Y Rebelde Con Diseño Y Variedad. Compra Online La Ropa Para Definir Tu Estilo. Envíos Gratis Por +$699.</v>
      </c>
      <c r="AG301" s="31" t="str">
        <f t="shared" si="15"/>
        <v>NO</v>
      </c>
      <c r="AH301" s="31" t="str">
        <f t="shared" si="15"/>
        <v>NO</v>
      </c>
      <c r="AI301" s="31" t="str">
        <f>IF(AW301="Hombre",departamentos!$A$2,IF(AW301="Mujer",departamentos!$A$3,IF(AW301="Cubrebocas",departamentos!$A$5,IF(AW301="Outlet",departamentos!$A$4,IF(AW301="Ugly Sweaters",departamentos!$A$6,"")))))</f>
        <v/>
      </c>
      <c r="AK301" s="31" t="str">
        <f>IF(AW301="Hombre",VLOOKUP(AL301,categorías!$G$47:$I$60,3,0),IF(AW301="Mujer",VLOOKUP(AL301,categorías!$O$47:$Q$59,3,0),IF(AW301="Outlet",VLOOKUP(AL301,categorías!$S$47:$U$62,3,0),IF(AW301="Cubrebocas",64,IF(AW301="Ugly Sweaters",65,"")))))</f>
        <v/>
      </c>
      <c r="AL301" s="17"/>
      <c r="AM301" s="32">
        <v>2000000</v>
      </c>
      <c r="AO301" s="33">
        <v>2.0000000000000001E-4</v>
      </c>
      <c r="AP301" s="34" t="s">
        <v>98</v>
      </c>
      <c r="AQ301" s="34" t="s">
        <v>99</v>
      </c>
      <c r="AW301" s="20"/>
    </row>
    <row r="302" spans="2:49" x14ac:dyDescent="0.3">
      <c r="B302" s="20"/>
      <c r="C302" s="2" t="s">
        <v>51</v>
      </c>
      <c r="D302" s="2" t="s">
        <v>48</v>
      </c>
      <c r="F302" s="3">
        <v>1</v>
      </c>
      <c r="H302" s="3">
        <v>1</v>
      </c>
      <c r="J302" s="3">
        <v>1</v>
      </c>
      <c r="L302" s="3">
        <v>250</v>
      </c>
      <c r="N302" s="2" t="s">
        <v>49</v>
      </c>
      <c r="O302" s="3">
        <v>1</v>
      </c>
      <c r="P302" s="20"/>
      <c r="R302" s="4"/>
      <c r="U302" s="20"/>
      <c r="W302" s="30" t="s">
        <v>48</v>
      </c>
      <c r="X302" s="20"/>
      <c r="Y302" s="30" t="s">
        <v>51</v>
      </c>
      <c r="Z302" s="31" t="str">
        <f t="shared" si="13"/>
        <v>-</v>
      </c>
      <c r="AA302" s="20"/>
      <c r="AB302" s="4"/>
      <c r="AC302" s="20"/>
      <c r="AD302" s="31" t="str">
        <f t="shared" si="14"/>
        <v/>
      </c>
      <c r="AE302" s="31" t="str">
        <f>CONCATENATE(LOWER(AD302)," ",'meta tag'!$A$2)</f>
        <v xml:space="preserve"> Moda Joven Y Rebelde Con Diseño Y Variedad. Compra Online La Ropa Para Definir Tu Estilo. Envíos Gratis Por +$699.</v>
      </c>
      <c r="AG302" s="31" t="str">
        <f t="shared" si="15"/>
        <v>NO</v>
      </c>
      <c r="AH302" s="31" t="str">
        <f t="shared" si="15"/>
        <v>NO</v>
      </c>
      <c r="AI302" s="31" t="str">
        <f>IF(AW302="Hombre",departamentos!$A$2,IF(AW302="Mujer",departamentos!$A$3,IF(AW302="Cubrebocas",departamentos!$A$5,IF(AW302="Outlet",departamentos!$A$4,IF(AW302="Ugly Sweaters",departamentos!$A$6,"")))))</f>
        <v/>
      </c>
      <c r="AK302" s="31" t="str">
        <f>IF(AW302="Hombre",VLOOKUP(AL302,categorías!$G$47:$I$60,3,0),IF(AW302="Mujer",VLOOKUP(AL302,categorías!$O$47:$Q$59,3,0),IF(AW302="Outlet",VLOOKUP(AL302,categorías!$S$47:$U$62,3,0),IF(AW302="Cubrebocas",64,IF(AW302="Ugly Sweaters",65,"")))))</f>
        <v/>
      </c>
      <c r="AL302" s="17"/>
      <c r="AM302" s="32">
        <v>2000000</v>
      </c>
      <c r="AO302" s="33">
        <v>2.0000000000000001E-4</v>
      </c>
      <c r="AP302" s="34" t="s">
        <v>98</v>
      </c>
      <c r="AQ302" s="34" t="s">
        <v>99</v>
      </c>
      <c r="AW302" s="20"/>
    </row>
    <row r="303" spans="2:49" x14ac:dyDescent="0.3">
      <c r="B303" s="20"/>
      <c r="C303" s="2" t="s">
        <v>51</v>
      </c>
      <c r="D303" s="2" t="s">
        <v>48</v>
      </c>
      <c r="F303" s="3">
        <v>1</v>
      </c>
      <c r="H303" s="3">
        <v>1</v>
      </c>
      <c r="J303" s="3">
        <v>1</v>
      </c>
      <c r="L303" s="3">
        <v>250</v>
      </c>
      <c r="N303" s="2" t="s">
        <v>49</v>
      </c>
      <c r="O303" s="3">
        <v>1</v>
      </c>
      <c r="P303" s="20"/>
      <c r="R303" s="4"/>
      <c r="U303" s="20"/>
      <c r="W303" s="30" t="s">
        <v>48</v>
      </c>
      <c r="X303" s="20"/>
      <c r="Y303" s="30" t="s">
        <v>51</v>
      </c>
      <c r="Z303" s="31" t="str">
        <f t="shared" si="13"/>
        <v>-</v>
      </c>
      <c r="AA303" s="20"/>
      <c r="AB303" s="4"/>
      <c r="AC303" s="20"/>
      <c r="AD303" s="31" t="str">
        <f t="shared" si="14"/>
        <v/>
      </c>
      <c r="AE303" s="31" t="str">
        <f>CONCATENATE(LOWER(AD303)," ",'meta tag'!$A$2)</f>
        <v xml:space="preserve"> Moda Joven Y Rebelde Con Diseño Y Variedad. Compra Online La Ropa Para Definir Tu Estilo. Envíos Gratis Por +$699.</v>
      </c>
      <c r="AG303" s="31" t="str">
        <f t="shared" si="15"/>
        <v>NO</v>
      </c>
      <c r="AH303" s="31" t="str">
        <f t="shared" si="15"/>
        <v>NO</v>
      </c>
      <c r="AI303" s="31" t="str">
        <f>IF(AW303="Hombre",departamentos!$A$2,IF(AW303="Mujer",departamentos!$A$3,IF(AW303="Cubrebocas",departamentos!$A$5,IF(AW303="Outlet",departamentos!$A$4,IF(AW303="Ugly Sweaters",departamentos!$A$6,"")))))</f>
        <v/>
      </c>
      <c r="AK303" s="31" t="str">
        <f>IF(AW303="Hombre",VLOOKUP(AL303,categorías!$G$47:$I$60,3,0),IF(AW303="Mujer",VLOOKUP(AL303,categorías!$O$47:$Q$59,3,0),IF(AW303="Outlet",VLOOKUP(AL303,categorías!$S$47:$U$62,3,0),IF(AW303="Cubrebocas",64,IF(AW303="Ugly Sweaters",65,"")))))</f>
        <v/>
      </c>
      <c r="AL303" s="17"/>
      <c r="AM303" s="32">
        <v>2000000</v>
      </c>
      <c r="AO303" s="33">
        <v>2.0000000000000001E-4</v>
      </c>
      <c r="AP303" s="34" t="s">
        <v>98</v>
      </c>
      <c r="AQ303" s="34" t="s">
        <v>99</v>
      </c>
      <c r="AW303" s="20"/>
    </row>
    <row r="304" spans="2:49" x14ac:dyDescent="0.3">
      <c r="B304" s="20"/>
      <c r="C304" s="2" t="s">
        <v>51</v>
      </c>
      <c r="D304" s="2" t="s">
        <v>48</v>
      </c>
      <c r="F304" s="3">
        <v>1</v>
      </c>
      <c r="H304" s="3">
        <v>1</v>
      </c>
      <c r="J304" s="3">
        <v>1</v>
      </c>
      <c r="L304" s="3">
        <v>250</v>
      </c>
      <c r="N304" s="2" t="s">
        <v>49</v>
      </c>
      <c r="O304" s="3">
        <v>1</v>
      </c>
      <c r="P304" s="20"/>
      <c r="R304" s="4"/>
      <c r="U304" s="20"/>
      <c r="W304" s="30" t="s">
        <v>48</v>
      </c>
      <c r="X304" s="20"/>
      <c r="Y304" s="30" t="s">
        <v>51</v>
      </c>
      <c r="Z304" s="31" t="str">
        <f t="shared" si="13"/>
        <v>-</v>
      </c>
      <c r="AA304" s="20"/>
      <c r="AB304" s="4"/>
      <c r="AC304" s="20"/>
      <c r="AD304" s="31" t="str">
        <f t="shared" si="14"/>
        <v/>
      </c>
      <c r="AE304" s="31" t="str">
        <f>CONCATENATE(LOWER(AD304)," ",'meta tag'!$A$2)</f>
        <v xml:space="preserve"> Moda Joven Y Rebelde Con Diseño Y Variedad. Compra Online La Ropa Para Definir Tu Estilo. Envíos Gratis Por +$699.</v>
      </c>
      <c r="AG304" s="31" t="str">
        <f t="shared" si="15"/>
        <v>NO</v>
      </c>
      <c r="AH304" s="31" t="str">
        <f t="shared" si="15"/>
        <v>NO</v>
      </c>
      <c r="AI304" s="31" t="str">
        <f>IF(AW304="Hombre",departamentos!$A$2,IF(AW304="Mujer",departamentos!$A$3,IF(AW304="Cubrebocas",departamentos!$A$5,IF(AW304="Outlet",departamentos!$A$4,IF(AW304="Ugly Sweaters",departamentos!$A$6,"")))))</f>
        <v/>
      </c>
      <c r="AK304" s="31" t="str">
        <f>IF(AW304="Hombre",VLOOKUP(AL304,categorías!$G$47:$I$60,3,0),IF(AW304="Mujer",VLOOKUP(AL304,categorías!$O$47:$Q$59,3,0),IF(AW304="Outlet",VLOOKUP(AL304,categorías!$S$47:$U$62,3,0),IF(AW304="Cubrebocas",64,IF(AW304="Ugly Sweaters",65,"")))))</f>
        <v/>
      </c>
      <c r="AL304" s="17"/>
      <c r="AM304" s="32">
        <v>2000000</v>
      </c>
      <c r="AO304" s="33">
        <v>2.0000000000000001E-4</v>
      </c>
      <c r="AP304" s="34" t="s">
        <v>98</v>
      </c>
      <c r="AQ304" s="34" t="s">
        <v>99</v>
      </c>
      <c r="AW304" s="20"/>
    </row>
    <row r="305" spans="2:49" x14ac:dyDescent="0.3">
      <c r="B305" s="20"/>
      <c r="C305" s="2" t="s">
        <v>51</v>
      </c>
      <c r="D305" s="2" t="s">
        <v>48</v>
      </c>
      <c r="F305" s="3">
        <v>1</v>
      </c>
      <c r="H305" s="3">
        <v>1</v>
      </c>
      <c r="J305" s="3">
        <v>1</v>
      </c>
      <c r="L305" s="3">
        <v>250</v>
      </c>
      <c r="N305" s="2" t="s">
        <v>49</v>
      </c>
      <c r="O305" s="3">
        <v>1</v>
      </c>
      <c r="P305" s="20"/>
      <c r="R305" s="4"/>
      <c r="U305" s="20"/>
      <c r="W305" s="30" t="s">
        <v>48</v>
      </c>
      <c r="X305" s="20"/>
      <c r="Y305" s="30" t="s">
        <v>51</v>
      </c>
      <c r="Z305" s="31" t="str">
        <f t="shared" si="13"/>
        <v>-</v>
      </c>
      <c r="AA305" s="20"/>
      <c r="AB305" s="4"/>
      <c r="AC305" s="20"/>
      <c r="AD305" s="31" t="str">
        <f t="shared" si="14"/>
        <v/>
      </c>
      <c r="AE305" s="31" t="str">
        <f>CONCATENATE(LOWER(AD305)," ",'meta tag'!$A$2)</f>
        <v xml:space="preserve"> Moda Joven Y Rebelde Con Diseño Y Variedad. Compra Online La Ropa Para Definir Tu Estilo. Envíos Gratis Por +$699.</v>
      </c>
      <c r="AG305" s="31" t="str">
        <f t="shared" si="15"/>
        <v>NO</v>
      </c>
      <c r="AH305" s="31" t="str">
        <f t="shared" si="15"/>
        <v>NO</v>
      </c>
      <c r="AI305" s="31" t="str">
        <f>IF(AW305="Hombre",departamentos!$A$2,IF(AW305="Mujer",departamentos!$A$3,IF(AW305="Cubrebocas",departamentos!$A$5,IF(AW305="Outlet",departamentos!$A$4,IF(AW305="Ugly Sweaters",departamentos!$A$6,"")))))</f>
        <v/>
      </c>
      <c r="AK305" s="31" t="str">
        <f>IF(AW305="Hombre",VLOOKUP(AL305,categorías!$G$47:$I$60,3,0),IF(AW305="Mujer",VLOOKUP(AL305,categorías!$O$47:$Q$59,3,0),IF(AW305="Outlet",VLOOKUP(AL305,categorías!$S$47:$U$62,3,0),IF(AW305="Cubrebocas",64,IF(AW305="Ugly Sweaters",65,"")))))</f>
        <v/>
      </c>
      <c r="AL305" s="17"/>
      <c r="AM305" s="32">
        <v>2000000</v>
      </c>
      <c r="AO305" s="33">
        <v>2.0000000000000001E-4</v>
      </c>
      <c r="AP305" s="34" t="s">
        <v>98</v>
      </c>
      <c r="AQ305" s="34" t="s">
        <v>99</v>
      </c>
      <c r="AW305" s="20"/>
    </row>
    <row r="306" spans="2:49" x14ac:dyDescent="0.3">
      <c r="B306" s="20"/>
      <c r="C306" s="2" t="s">
        <v>51</v>
      </c>
      <c r="D306" s="2" t="s">
        <v>48</v>
      </c>
      <c r="F306" s="3">
        <v>1</v>
      </c>
      <c r="H306" s="3">
        <v>1</v>
      </c>
      <c r="J306" s="3">
        <v>1</v>
      </c>
      <c r="L306" s="3">
        <v>250</v>
      </c>
      <c r="N306" s="2" t="s">
        <v>49</v>
      </c>
      <c r="O306" s="3">
        <v>1</v>
      </c>
      <c r="P306" s="20"/>
      <c r="R306" s="4"/>
      <c r="U306" s="20"/>
      <c r="W306" s="30" t="s">
        <v>48</v>
      </c>
      <c r="X306" s="20"/>
      <c r="Y306" s="30" t="s">
        <v>51</v>
      </c>
      <c r="Z306" s="31" t="str">
        <f t="shared" si="13"/>
        <v>-</v>
      </c>
      <c r="AA306" s="20"/>
      <c r="AB306" s="4"/>
      <c r="AC306" s="20"/>
      <c r="AD306" s="31" t="str">
        <f t="shared" si="14"/>
        <v/>
      </c>
      <c r="AE306" s="31" t="str">
        <f>CONCATENATE(LOWER(AD306)," ",'meta tag'!$A$2)</f>
        <v xml:space="preserve"> Moda Joven Y Rebelde Con Diseño Y Variedad. Compra Online La Ropa Para Definir Tu Estilo. Envíos Gratis Por +$699.</v>
      </c>
      <c r="AG306" s="31" t="str">
        <f t="shared" si="15"/>
        <v>NO</v>
      </c>
      <c r="AH306" s="31" t="str">
        <f t="shared" si="15"/>
        <v>NO</v>
      </c>
      <c r="AI306" s="31" t="str">
        <f>IF(AW306="Hombre",departamentos!$A$2,IF(AW306="Mujer",departamentos!$A$3,IF(AW306="Cubrebocas",departamentos!$A$5,IF(AW306="Outlet",departamentos!$A$4,IF(AW306="Ugly Sweaters",departamentos!$A$6,"")))))</f>
        <v/>
      </c>
      <c r="AK306" s="31" t="str">
        <f>IF(AW306="Hombre",VLOOKUP(AL306,categorías!$G$47:$I$60,3,0),IF(AW306="Mujer",VLOOKUP(AL306,categorías!$O$47:$Q$59,3,0),IF(AW306="Outlet",VLOOKUP(AL306,categorías!$S$47:$U$62,3,0),IF(AW306="Cubrebocas",64,IF(AW306="Ugly Sweaters",65,"")))))</f>
        <v/>
      </c>
      <c r="AL306" s="17"/>
      <c r="AM306" s="32">
        <v>2000000</v>
      </c>
      <c r="AO306" s="33">
        <v>2.0000000000000001E-4</v>
      </c>
      <c r="AP306" s="34" t="s">
        <v>98</v>
      </c>
      <c r="AQ306" s="34" t="s">
        <v>99</v>
      </c>
      <c r="AW306" s="20"/>
    </row>
    <row r="307" spans="2:49" x14ac:dyDescent="0.3">
      <c r="B307" s="20"/>
      <c r="C307" s="2" t="s">
        <v>51</v>
      </c>
      <c r="D307" s="2" t="s">
        <v>48</v>
      </c>
      <c r="F307" s="3">
        <v>1</v>
      </c>
      <c r="H307" s="3">
        <v>1</v>
      </c>
      <c r="J307" s="3">
        <v>1</v>
      </c>
      <c r="L307" s="3">
        <v>250</v>
      </c>
      <c r="N307" s="2" t="s">
        <v>49</v>
      </c>
      <c r="O307" s="3">
        <v>1</v>
      </c>
      <c r="P307" s="20"/>
      <c r="R307" s="4"/>
      <c r="U307" s="20"/>
      <c r="W307" s="30" t="s">
        <v>48</v>
      </c>
      <c r="X307" s="20"/>
      <c r="Y307" s="30" t="s">
        <v>51</v>
      </c>
      <c r="Z307" s="31" t="str">
        <f t="shared" si="13"/>
        <v>-</v>
      </c>
      <c r="AA307" s="20"/>
      <c r="AB307" s="4"/>
      <c r="AC307" s="20"/>
      <c r="AD307" s="31" t="str">
        <f t="shared" si="14"/>
        <v/>
      </c>
      <c r="AE307" s="31" t="str">
        <f>CONCATENATE(LOWER(AD307)," ",'meta tag'!$A$2)</f>
        <v xml:space="preserve"> Moda Joven Y Rebelde Con Diseño Y Variedad. Compra Online La Ropa Para Definir Tu Estilo. Envíos Gratis Por +$699.</v>
      </c>
      <c r="AG307" s="31" t="str">
        <f t="shared" si="15"/>
        <v>NO</v>
      </c>
      <c r="AH307" s="31" t="str">
        <f t="shared" si="15"/>
        <v>NO</v>
      </c>
      <c r="AI307" s="31" t="str">
        <f>IF(AW307="Hombre",departamentos!$A$2,IF(AW307="Mujer",departamentos!$A$3,IF(AW307="Cubrebocas",departamentos!$A$5,IF(AW307="Outlet",departamentos!$A$4,IF(AW307="Ugly Sweaters",departamentos!$A$6,"")))))</f>
        <v/>
      </c>
      <c r="AK307" s="31" t="str">
        <f>IF(AW307="Hombre",VLOOKUP(AL307,categorías!$G$47:$I$60,3,0),IF(AW307="Mujer",VLOOKUP(AL307,categorías!$O$47:$Q$59,3,0),IF(AW307="Outlet",VLOOKUP(AL307,categorías!$S$47:$U$62,3,0),IF(AW307="Cubrebocas",64,IF(AW307="Ugly Sweaters",65,"")))))</f>
        <v/>
      </c>
      <c r="AL307" s="17"/>
      <c r="AM307" s="32">
        <v>2000000</v>
      </c>
      <c r="AO307" s="33">
        <v>2.0000000000000001E-4</v>
      </c>
      <c r="AP307" s="34" t="s">
        <v>98</v>
      </c>
      <c r="AQ307" s="34" t="s">
        <v>99</v>
      </c>
      <c r="AW307" s="20"/>
    </row>
    <row r="308" spans="2:49" x14ac:dyDescent="0.3">
      <c r="B308" s="20"/>
      <c r="C308" s="2" t="s">
        <v>51</v>
      </c>
      <c r="D308" s="2" t="s">
        <v>48</v>
      </c>
      <c r="F308" s="3">
        <v>1</v>
      </c>
      <c r="H308" s="3">
        <v>1</v>
      </c>
      <c r="J308" s="3">
        <v>1</v>
      </c>
      <c r="L308" s="3">
        <v>250</v>
      </c>
      <c r="N308" s="2" t="s">
        <v>49</v>
      </c>
      <c r="O308" s="3">
        <v>1</v>
      </c>
      <c r="P308" s="20"/>
      <c r="R308" s="4"/>
      <c r="U308" s="20"/>
      <c r="W308" s="30" t="s">
        <v>48</v>
      </c>
      <c r="X308" s="20"/>
      <c r="Y308" s="30" t="s">
        <v>51</v>
      </c>
      <c r="Z308" s="31" t="str">
        <f t="shared" si="13"/>
        <v>-</v>
      </c>
      <c r="AA308" s="20"/>
      <c r="AB308" s="4"/>
      <c r="AC308" s="20"/>
      <c r="AD308" s="31" t="str">
        <f t="shared" si="14"/>
        <v/>
      </c>
      <c r="AE308" s="31" t="str">
        <f>CONCATENATE(LOWER(AD308)," ",'meta tag'!$A$2)</f>
        <v xml:space="preserve"> Moda Joven Y Rebelde Con Diseño Y Variedad. Compra Online La Ropa Para Definir Tu Estilo. Envíos Gratis Por +$699.</v>
      </c>
      <c r="AG308" s="31" t="str">
        <f t="shared" si="15"/>
        <v>NO</v>
      </c>
      <c r="AH308" s="31" t="str">
        <f t="shared" si="15"/>
        <v>NO</v>
      </c>
      <c r="AI308" s="31" t="str">
        <f>IF(AW308="Hombre",departamentos!$A$2,IF(AW308="Mujer",departamentos!$A$3,IF(AW308="Cubrebocas",departamentos!$A$5,IF(AW308="Outlet",departamentos!$A$4,IF(AW308="Ugly Sweaters",departamentos!$A$6,"")))))</f>
        <v/>
      </c>
      <c r="AK308" s="31" t="str">
        <f>IF(AW308="Hombre",VLOOKUP(AL308,categorías!$G$47:$I$60,3,0),IF(AW308="Mujer",VLOOKUP(AL308,categorías!$O$47:$Q$59,3,0),IF(AW308="Outlet",VLOOKUP(AL308,categorías!$S$47:$U$62,3,0),IF(AW308="Cubrebocas",64,IF(AW308="Ugly Sweaters",65,"")))))</f>
        <v/>
      </c>
      <c r="AL308" s="17"/>
      <c r="AM308" s="32">
        <v>2000000</v>
      </c>
      <c r="AO308" s="33">
        <v>2.0000000000000001E-4</v>
      </c>
      <c r="AP308" s="34" t="s">
        <v>98</v>
      </c>
      <c r="AQ308" s="34" t="s">
        <v>99</v>
      </c>
      <c r="AW308" s="20"/>
    </row>
    <row r="309" spans="2:49" x14ac:dyDescent="0.3">
      <c r="B309" s="20"/>
      <c r="C309" s="2" t="s">
        <v>51</v>
      </c>
      <c r="D309" s="2" t="s">
        <v>48</v>
      </c>
      <c r="F309" s="3">
        <v>1</v>
      </c>
      <c r="H309" s="3">
        <v>1</v>
      </c>
      <c r="J309" s="3">
        <v>1</v>
      </c>
      <c r="L309" s="3">
        <v>250</v>
      </c>
      <c r="N309" s="2" t="s">
        <v>49</v>
      </c>
      <c r="O309" s="3">
        <v>1</v>
      </c>
      <c r="P309" s="20"/>
      <c r="R309" s="4"/>
      <c r="U309" s="20"/>
      <c r="W309" s="30" t="s">
        <v>48</v>
      </c>
      <c r="X309" s="20"/>
      <c r="Y309" s="30" t="s">
        <v>51</v>
      </c>
      <c r="Z309" s="31" t="str">
        <f t="shared" si="13"/>
        <v>-</v>
      </c>
      <c r="AA309" s="20"/>
      <c r="AB309" s="4"/>
      <c r="AC309" s="20"/>
      <c r="AD309" s="31" t="str">
        <f t="shared" si="14"/>
        <v/>
      </c>
      <c r="AE309" s="31" t="str">
        <f>CONCATENATE(LOWER(AD309)," ",'meta tag'!$A$2)</f>
        <v xml:space="preserve"> Moda Joven Y Rebelde Con Diseño Y Variedad. Compra Online La Ropa Para Definir Tu Estilo. Envíos Gratis Por +$699.</v>
      </c>
      <c r="AG309" s="31" t="str">
        <f t="shared" si="15"/>
        <v>NO</v>
      </c>
      <c r="AH309" s="31" t="str">
        <f t="shared" si="15"/>
        <v>NO</v>
      </c>
      <c r="AI309" s="31" t="str">
        <f>IF(AW309="Hombre",departamentos!$A$2,IF(AW309="Mujer",departamentos!$A$3,IF(AW309="Cubrebocas",departamentos!$A$5,IF(AW309="Outlet",departamentos!$A$4,IF(AW309="Ugly Sweaters",departamentos!$A$6,"")))))</f>
        <v/>
      </c>
      <c r="AK309" s="31" t="str">
        <f>IF(AW309="Hombre",VLOOKUP(AL309,categorías!$G$47:$I$60,3,0),IF(AW309="Mujer",VLOOKUP(AL309,categorías!$O$47:$Q$59,3,0),IF(AW309="Outlet",VLOOKUP(AL309,categorías!$S$47:$U$62,3,0),IF(AW309="Cubrebocas",64,IF(AW309="Ugly Sweaters",65,"")))))</f>
        <v/>
      </c>
      <c r="AL309" s="17"/>
      <c r="AM309" s="32">
        <v>2000000</v>
      </c>
      <c r="AO309" s="33">
        <v>2.0000000000000001E-4</v>
      </c>
      <c r="AP309" s="34" t="s">
        <v>98</v>
      </c>
      <c r="AQ309" s="34" t="s">
        <v>99</v>
      </c>
      <c r="AW309" s="20"/>
    </row>
    <row r="310" spans="2:49" x14ac:dyDescent="0.3">
      <c r="B310" s="20"/>
      <c r="C310" s="2" t="s">
        <v>51</v>
      </c>
      <c r="D310" s="2" t="s">
        <v>48</v>
      </c>
      <c r="F310" s="3">
        <v>1</v>
      </c>
      <c r="H310" s="3">
        <v>1</v>
      </c>
      <c r="J310" s="3">
        <v>1</v>
      </c>
      <c r="L310" s="3">
        <v>250</v>
      </c>
      <c r="N310" s="2" t="s">
        <v>49</v>
      </c>
      <c r="O310" s="3">
        <v>1</v>
      </c>
      <c r="P310" s="20"/>
      <c r="R310" s="4"/>
      <c r="U310" s="20"/>
      <c r="W310" s="30" t="s">
        <v>48</v>
      </c>
      <c r="X310" s="20"/>
      <c r="Y310" s="30" t="s">
        <v>51</v>
      </c>
      <c r="Z310" s="31" t="str">
        <f t="shared" si="13"/>
        <v>-</v>
      </c>
      <c r="AA310" s="20"/>
      <c r="AB310" s="4"/>
      <c r="AC310" s="20"/>
      <c r="AD310" s="31" t="str">
        <f t="shared" si="14"/>
        <v/>
      </c>
      <c r="AE310" s="31" t="str">
        <f>CONCATENATE(LOWER(AD310)," ",'meta tag'!$A$2)</f>
        <v xml:space="preserve"> Moda Joven Y Rebelde Con Diseño Y Variedad. Compra Online La Ropa Para Definir Tu Estilo. Envíos Gratis Por +$699.</v>
      </c>
      <c r="AG310" s="31" t="str">
        <f t="shared" si="15"/>
        <v>NO</v>
      </c>
      <c r="AH310" s="31" t="str">
        <f t="shared" si="15"/>
        <v>NO</v>
      </c>
      <c r="AI310" s="31" t="str">
        <f>IF(AW310="Hombre",departamentos!$A$2,IF(AW310="Mujer",departamentos!$A$3,IF(AW310="Cubrebocas",departamentos!$A$5,IF(AW310="Outlet",departamentos!$A$4,IF(AW310="Ugly Sweaters",departamentos!$A$6,"")))))</f>
        <v/>
      </c>
      <c r="AK310" s="31" t="str">
        <f>IF(AW310="Hombre",VLOOKUP(AL310,categorías!$G$47:$I$60,3,0),IF(AW310="Mujer",VLOOKUP(AL310,categorías!$O$47:$Q$59,3,0),IF(AW310="Outlet",VLOOKUP(AL310,categorías!$S$47:$U$62,3,0),IF(AW310="Cubrebocas",64,IF(AW310="Ugly Sweaters",65,"")))))</f>
        <v/>
      </c>
      <c r="AL310" s="17"/>
      <c r="AM310" s="32">
        <v>2000000</v>
      </c>
      <c r="AO310" s="33">
        <v>2.0000000000000001E-4</v>
      </c>
      <c r="AP310" s="34" t="s">
        <v>98</v>
      </c>
      <c r="AQ310" s="34" t="s">
        <v>99</v>
      </c>
      <c r="AW310" s="20"/>
    </row>
    <row r="311" spans="2:49" x14ac:dyDescent="0.3">
      <c r="B311" s="20"/>
      <c r="C311" s="2" t="s">
        <v>51</v>
      </c>
      <c r="D311" s="2" t="s">
        <v>48</v>
      </c>
      <c r="F311" s="3">
        <v>1</v>
      </c>
      <c r="H311" s="3">
        <v>1</v>
      </c>
      <c r="J311" s="3">
        <v>1</v>
      </c>
      <c r="L311" s="3">
        <v>250</v>
      </c>
      <c r="N311" s="2" t="s">
        <v>49</v>
      </c>
      <c r="O311" s="3">
        <v>1</v>
      </c>
      <c r="P311" s="20"/>
      <c r="R311" s="4"/>
      <c r="U311" s="20"/>
      <c r="W311" s="30" t="s">
        <v>48</v>
      </c>
      <c r="X311" s="20"/>
      <c r="Y311" s="30" t="s">
        <v>51</v>
      </c>
      <c r="Z311" s="31" t="str">
        <f t="shared" si="13"/>
        <v>-</v>
      </c>
      <c r="AA311" s="20"/>
      <c r="AB311" s="4"/>
      <c r="AC311" s="20"/>
      <c r="AD311" s="31" t="str">
        <f t="shared" si="14"/>
        <v/>
      </c>
      <c r="AE311" s="31" t="str">
        <f>CONCATENATE(LOWER(AD311)," ",'meta tag'!$A$2)</f>
        <v xml:space="preserve"> Moda Joven Y Rebelde Con Diseño Y Variedad. Compra Online La Ropa Para Definir Tu Estilo. Envíos Gratis Por +$699.</v>
      </c>
      <c r="AG311" s="31" t="str">
        <f t="shared" si="15"/>
        <v>NO</v>
      </c>
      <c r="AH311" s="31" t="str">
        <f t="shared" si="15"/>
        <v>NO</v>
      </c>
      <c r="AI311" s="31" t="str">
        <f>IF(AW311="Hombre",departamentos!$A$2,IF(AW311="Mujer",departamentos!$A$3,IF(AW311="Cubrebocas",departamentos!$A$5,IF(AW311="Outlet",departamentos!$A$4,IF(AW311="Ugly Sweaters",departamentos!$A$6,"")))))</f>
        <v/>
      </c>
      <c r="AK311" s="31" t="str">
        <f>IF(AW311="Hombre",VLOOKUP(AL311,categorías!$G$47:$I$60,3,0),IF(AW311="Mujer",VLOOKUP(AL311,categorías!$O$47:$Q$59,3,0),IF(AW311="Outlet",VLOOKUP(AL311,categorías!$S$47:$U$62,3,0),IF(AW311="Cubrebocas",64,IF(AW311="Ugly Sweaters",65,"")))))</f>
        <v/>
      </c>
      <c r="AL311" s="17"/>
      <c r="AM311" s="32">
        <v>2000000</v>
      </c>
      <c r="AO311" s="33">
        <v>2.0000000000000001E-4</v>
      </c>
      <c r="AP311" s="34" t="s">
        <v>98</v>
      </c>
      <c r="AQ311" s="34" t="s">
        <v>99</v>
      </c>
      <c r="AW311" s="20"/>
    </row>
    <row r="312" spans="2:49" x14ac:dyDescent="0.3">
      <c r="B312" s="20"/>
      <c r="C312" s="2" t="s">
        <v>51</v>
      </c>
      <c r="D312" s="2" t="s">
        <v>48</v>
      </c>
      <c r="F312" s="3">
        <v>1</v>
      </c>
      <c r="H312" s="3">
        <v>1</v>
      </c>
      <c r="J312" s="3">
        <v>1</v>
      </c>
      <c r="L312" s="3">
        <v>250</v>
      </c>
      <c r="N312" s="2" t="s">
        <v>49</v>
      </c>
      <c r="O312" s="3">
        <v>1</v>
      </c>
      <c r="P312" s="20"/>
      <c r="R312" s="4"/>
      <c r="U312" s="20"/>
      <c r="W312" s="30" t="s">
        <v>48</v>
      </c>
      <c r="X312" s="20"/>
      <c r="Y312" s="30" t="s">
        <v>51</v>
      </c>
      <c r="Z312" s="31" t="str">
        <f t="shared" si="13"/>
        <v>-</v>
      </c>
      <c r="AA312" s="20"/>
      <c r="AB312" s="4"/>
      <c r="AC312" s="20"/>
      <c r="AD312" s="31" t="str">
        <f t="shared" si="14"/>
        <v/>
      </c>
      <c r="AE312" s="31" t="str">
        <f>CONCATENATE(LOWER(AD312)," ",'meta tag'!$A$2)</f>
        <v xml:space="preserve"> Moda Joven Y Rebelde Con Diseño Y Variedad. Compra Online La Ropa Para Definir Tu Estilo. Envíos Gratis Por +$699.</v>
      </c>
      <c r="AG312" s="31" t="str">
        <f t="shared" si="15"/>
        <v>NO</v>
      </c>
      <c r="AH312" s="31" t="str">
        <f t="shared" si="15"/>
        <v>NO</v>
      </c>
      <c r="AI312" s="31" t="str">
        <f>IF(AW312="Hombre",departamentos!$A$2,IF(AW312="Mujer",departamentos!$A$3,IF(AW312="Cubrebocas",departamentos!$A$5,IF(AW312="Outlet",departamentos!$A$4,IF(AW312="Ugly Sweaters",departamentos!$A$6,"")))))</f>
        <v/>
      </c>
      <c r="AK312" s="31" t="str">
        <f>IF(AW312="Hombre",VLOOKUP(AL312,categorías!$G$47:$I$60,3,0),IF(AW312="Mujer",VLOOKUP(AL312,categorías!$O$47:$Q$59,3,0),IF(AW312="Outlet",VLOOKUP(AL312,categorías!$S$47:$U$62,3,0),IF(AW312="Cubrebocas",64,IF(AW312="Ugly Sweaters",65,"")))))</f>
        <v/>
      </c>
      <c r="AL312" s="17"/>
      <c r="AM312" s="32">
        <v>2000000</v>
      </c>
      <c r="AO312" s="33">
        <v>2.0000000000000001E-4</v>
      </c>
      <c r="AP312" s="34" t="s">
        <v>98</v>
      </c>
      <c r="AQ312" s="34" t="s">
        <v>99</v>
      </c>
      <c r="AW312" s="20"/>
    </row>
    <row r="313" spans="2:49" x14ac:dyDescent="0.3">
      <c r="B313" s="20"/>
      <c r="C313" s="2" t="s">
        <v>51</v>
      </c>
      <c r="D313" s="2" t="s">
        <v>48</v>
      </c>
      <c r="F313" s="3">
        <v>1</v>
      </c>
      <c r="H313" s="3">
        <v>1</v>
      </c>
      <c r="J313" s="3">
        <v>1</v>
      </c>
      <c r="L313" s="3">
        <v>250</v>
      </c>
      <c r="N313" s="2" t="s">
        <v>49</v>
      </c>
      <c r="O313" s="3">
        <v>1</v>
      </c>
      <c r="P313" s="20"/>
      <c r="R313" s="4"/>
      <c r="U313" s="20"/>
      <c r="W313" s="30" t="s">
        <v>48</v>
      </c>
      <c r="X313" s="20"/>
      <c r="Y313" s="30" t="s">
        <v>51</v>
      </c>
      <c r="Z313" s="31" t="str">
        <f t="shared" si="13"/>
        <v>-</v>
      </c>
      <c r="AA313" s="20"/>
      <c r="AB313" s="4"/>
      <c r="AC313" s="20"/>
      <c r="AD313" s="31" t="str">
        <f t="shared" si="14"/>
        <v/>
      </c>
      <c r="AE313" s="31" t="str">
        <f>CONCATENATE(LOWER(AD313)," ",'meta tag'!$A$2)</f>
        <v xml:space="preserve"> Moda Joven Y Rebelde Con Diseño Y Variedad. Compra Online La Ropa Para Definir Tu Estilo. Envíos Gratis Por +$699.</v>
      </c>
      <c r="AG313" s="31" t="str">
        <f t="shared" si="15"/>
        <v>NO</v>
      </c>
      <c r="AH313" s="31" t="str">
        <f t="shared" si="15"/>
        <v>NO</v>
      </c>
      <c r="AI313" s="31" t="str">
        <f>IF(AW313="Hombre",departamentos!$A$2,IF(AW313="Mujer",departamentos!$A$3,IF(AW313="Cubrebocas",departamentos!$A$5,IF(AW313="Outlet",departamentos!$A$4,IF(AW313="Ugly Sweaters",departamentos!$A$6,"")))))</f>
        <v/>
      </c>
      <c r="AK313" s="31" t="str">
        <f>IF(AW313="Hombre",VLOOKUP(AL313,categorías!$G$47:$I$60,3,0),IF(AW313="Mujer",VLOOKUP(AL313,categorías!$O$47:$Q$59,3,0),IF(AW313="Outlet",VLOOKUP(AL313,categorías!$S$47:$U$62,3,0),IF(AW313="Cubrebocas",64,IF(AW313="Ugly Sweaters",65,"")))))</f>
        <v/>
      </c>
      <c r="AL313" s="17"/>
      <c r="AM313" s="32">
        <v>2000000</v>
      </c>
      <c r="AO313" s="33">
        <v>2.0000000000000001E-4</v>
      </c>
      <c r="AP313" s="34" t="s">
        <v>98</v>
      </c>
      <c r="AQ313" s="34" t="s">
        <v>99</v>
      </c>
      <c r="AW313" s="20"/>
    </row>
    <row r="314" spans="2:49" x14ac:dyDescent="0.3">
      <c r="B314" s="20"/>
      <c r="C314" s="2" t="s">
        <v>51</v>
      </c>
      <c r="D314" s="2" t="s">
        <v>48</v>
      </c>
      <c r="F314" s="3">
        <v>1</v>
      </c>
      <c r="H314" s="3">
        <v>1</v>
      </c>
      <c r="J314" s="3">
        <v>1</v>
      </c>
      <c r="L314" s="3">
        <v>250</v>
      </c>
      <c r="N314" s="2" t="s">
        <v>49</v>
      </c>
      <c r="O314" s="3">
        <v>1</v>
      </c>
      <c r="P314" s="20"/>
      <c r="R314" s="4"/>
      <c r="U314" s="20"/>
      <c r="W314" s="30" t="s">
        <v>48</v>
      </c>
      <c r="X314" s="20"/>
      <c r="Y314" s="30" t="s">
        <v>51</v>
      </c>
      <c r="Z314" s="31" t="str">
        <f t="shared" si="13"/>
        <v>-</v>
      </c>
      <c r="AA314" s="20"/>
      <c r="AB314" s="4"/>
      <c r="AC314" s="20"/>
      <c r="AD314" s="31" t="str">
        <f t="shared" si="14"/>
        <v/>
      </c>
      <c r="AE314" s="31" t="str">
        <f>CONCATENATE(LOWER(AD314)," ",'meta tag'!$A$2)</f>
        <v xml:space="preserve"> Moda Joven Y Rebelde Con Diseño Y Variedad. Compra Online La Ropa Para Definir Tu Estilo. Envíos Gratis Por +$699.</v>
      </c>
      <c r="AG314" s="31" t="str">
        <f t="shared" si="15"/>
        <v>NO</v>
      </c>
      <c r="AH314" s="31" t="str">
        <f t="shared" si="15"/>
        <v>NO</v>
      </c>
      <c r="AI314" s="31" t="str">
        <f>IF(AW314="Hombre",departamentos!$A$2,IF(AW314="Mujer",departamentos!$A$3,IF(AW314="Cubrebocas",departamentos!$A$5,IF(AW314="Outlet",departamentos!$A$4,IF(AW314="Ugly Sweaters",departamentos!$A$6,"")))))</f>
        <v/>
      </c>
      <c r="AK314" s="31" t="str">
        <f>IF(AW314="Hombre",VLOOKUP(AL314,categorías!$G$47:$I$60,3,0),IF(AW314="Mujer",VLOOKUP(AL314,categorías!$O$47:$Q$59,3,0),IF(AW314="Outlet",VLOOKUP(AL314,categorías!$S$47:$U$62,3,0),IF(AW314="Cubrebocas",64,IF(AW314="Ugly Sweaters",65,"")))))</f>
        <v/>
      </c>
      <c r="AL314" s="17"/>
      <c r="AM314" s="32">
        <v>2000000</v>
      </c>
      <c r="AO314" s="33">
        <v>2.0000000000000001E-4</v>
      </c>
      <c r="AP314" s="34" t="s">
        <v>98</v>
      </c>
      <c r="AQ314" s="34" t="s">
        <v>99</v>
      </c>
      <c r="AW314" s="20"/>
    </row>
    <row r="315" spans="2:49" x14ac:dyDescent="0.3">
      <c r="B315" s="20"/>
      <c r="C315" s="2" t="s">
        <v>51</v>
      </c>
      <c r="D315" s="2" t="s">
        <v>48</v>
      </c>
      <c r="F315" s="3">
        <v>1</v>
      </c>
      <c r="H315" s="3">
        <v>1</v>
      </c>
      <c r="J315" s="3">
        <v>1</v>
      </c>
      <c r="L315" s="3">
        <v>250</v>
      </c>
      <c r="N315" s="2" t="s">
        <v>49</v>
      </c>
      <c r="O315" s="3">
        <v>1</v>
      </c>
      <c r="P315" s="20"/>
      <c r="R315" s="4"/>
      <c r="U315" s="20"/>
      <c r="W315" s="30" t="s">
        <v>48</v>
      </c>
      <c r="X315" s="20"/>
      <c r="Y315" s="30" t="s">
        <v>51</v>
      </c>
      <c r="Z315" s="31" t="str">
        <f t="shared" si="13"/>
        <v>-</v>
      </c>
      <c r="AA315" s="20"/>
      <c r="AB315" s="4"/>
      <c r="AC315" s="20"/>
      <c r="AD315" s="31" t="str">
        <f t="shared" si="14"/>
        <v/>
      </c>
      <c r="AE315" s="31" t="str">
        <f>CONCATENATE(LOWER(AD315)," ",'meta tag'!$A$2)</f>
        <v xml:space="preserve"> Moda Joven Y Rebelde Con Diseño Y Variedad. Compra Online La Ropa Para Definir Tu Estilo. Envíos Gratis Por +$699.</v>
      </c>
      <c r="AG315" s="31" t="str">
        <f t="shared" si="15"/>
        <v>NO</v>
      </c>
      <c r="AH315" s="31" t="str">
        <f t="shared" si="15"/>
        <v>NO</v>
      </c>
      <c r="AI315" s="31" t="str">
        <f>IF(AW315="Hombre",departamentos!$A$2,IF(AW315="Mujer",departamentos!$A$3,IF(AW315="Cubrebocas",departamentos!$A$5,IF(AW315="Outlet",departamentos!$A$4,IF(AW315="Ugly Sweaters",departamentos!$A$6,"")))))</f>
        <v/>
      </c>
      <c r="AK315" s="31" t="str">
        <f>IF(AW315="Hombre",VLOOKUP(AL315,categorías!$G$47:$I$60,3,0),IF(AW315="Mujer",VLOOKUP(AL315,categorías!$O$47:$Q$59,3,0),IF(AW315="Outlet",VLOOKUP(AL315,categorías!$S$47:$U$62,3,0),IF(AW315="Cubrebocas",64,IF(AW315="Ugly Sweaters",65,"")))))</f>
        <v/>
      </c>
      <c r="AL315" s="17"/>
      <c r="AM315" s="32">
        <v>2000000</v>
      </c>
      <c r="AO315" s="33">
        <v>2.0000000000000001E-4</v>
      </c>
      <c r="AP315" s="34" t="s">
        <v>98</v>
      </c>
      <c r="AQ315" s="34" t="s">
        <v>99</v>
      </c>
      <c r="AW315" s="20"/>
    </row>
    <row r="316" spans="2:49" x14ac:dyDescent="0.3">
      <c r="B316" s="20"/>
      <c r="C316" s="2" t="s">
        <v>51</v>
      </c>
      <c r="D316" s="2" t="s">
        <v>48</v>
      </c>
      <c r="F316" s="3">
        <v>1</v>
      </c>
      <c r="H316" s="3">
        <v>1</v>
      </c>
      <c r="J316" s="3">
        <v>1</v>
      </c>
      <c r="L316" s="3">
        <v>250</v>
      </c>
      <c r="N316" s="2" t="s">
        <v>49</v>
      </c>
      <c r="O316" s="3">
        <v>1</v>
      </c>
      <c r="P316" s="20"/>
      <c r="R316" s="4"/>
      <c r="U316" s="20"/>
      <c r="W316" s="30" t="s">
        <v>48</v>
      </c>
      <c r="X316" s="20"/>
      <c r="Y316" s="30" t="s">
        <v>51</v>
      </c>
      <c r="Z316" s="31" t="str">
        <f t="shared" si="13"/>
        <v>-</v>
      </c>
      <c r="AA316" s="20"/>
      <c r="AB316" s="4"/>
      <c r="AC316" s="20"/>
      <c r="AD316" s="31" t="str">
        <f t="shared" si="14"/>
        <v/>
      </c>
      <c r="AE316" s="31" t="str">
        <f>CONCATENATE(LOWER(AD316)," ",'meta tag'!$A$2)</f>
        <v xml:space="preserve"> Moda Joven Y Rebelde Con Diseño Y Variedad. Compra Online La Ropa Para Definir Tu Estilo. Envíos Gratis Por +$699.</v>
      </c>
      <c r="AG316" s="31" t="str">
        <f t="shared" si="15"/>
        <v>NO</v>
      </c>
      <c r="AH316" s="31" t="str">
        <f t="shared" si="15"/>
        <v>NO</v>
      </c>
      <c r="AI316" s="31" t="str">
        <f>IF(AW316="Hombre",departamentos!$A$2,IF(AW316="Mujer",departamentos!$A$3,IF(AW316="Cubrebocas",departamentos!$A$5,IF(AW316="Outlet",departamentos!$A$4,IF(AW316="Ugly Sweaters",departamentos!$A$6,"")))))</f>
        <v/>
      </c>
      <c r="AK316" s="31" t="str">
        <f>IF(AW316="Hombre",VLOOKUP(AL316,categorías!$G$47:$I$60,3,0),IF(AW316="Mujer",VLOOKUP(AL316,categorías!$O$47:$Q$59,3,0),IF(AW316="Outlet",VLOOKUP(AL316,categorías!$S$47:$U$62,3,0),IF(AW316="Cubrebocas",64,IF(AW316="Ugly Sweaters",65,"")))))</f>
        <v/>
      </c>
      <c r="AL316" s="17"/>
      <c r="AM316" s="32">
        <v>2000000</v>
      </c>
      <c r="AO316" s="33">
        <v>2.0000000000000001E-4</v>
      </c>
      <c r="AP316" s="34" t="s">
        <v>98</v>
      </c>
      <c r="AQ316" s="34" t="s">
        <v>99</v>
      </c>
      <c r="AW316" s="20"/>
    </row>
    <row r="317" spans="2:49" x14ac:dyDescent="0.3">
      <c r="B317" s="20"/>
      <c r="C317" s="2" t="s">
        <v>51</v>
      </c>
      <c r="D317" s="2" t="s">
        <v>48</v>
      </c>
      <c r="F317" s="3">
        <v>1</v>
      </c>
      <c r="H317" s="3">
        <v>1</v>
      </c>
      <c r="J317" s="3">
        <v>1</v>
      </c>
      <c r="L317" s="3">
        <v>250</v>
      </c>
      <c r="N317" s="2" t="s">
        <v>49</v>
      </c>
      <c r="O317" s="3">
        <v>1</v>
      </c>
      <c r="P317" s="20"/>
      <c r="R317" s="4"/>
      <c r="U317" s="20"/>
      <c r="W317" s="30" t="s">
        <v>48</v>
      </c>
      <c r="X317" s="20"/>
      <c r="Y317" s="30" t="s">
        <v>51</v>
      </c>
      <c r="Z317" s="31" t="str">
        <f t="shared" si="13"/>
        <v>-</v>
      </c>
      <c r="AA317" s="20"/>
      <c r="AB317" s="4"/>
      <c r="AC317" s="20"/>
      <c r="AD317" s="31" t="str">
        <f t="shared" si="14"/>
        <v/>
      </c>
      <c r="AE317" s="31" t="str">
        <f>CONCATENATE(LOWER(AD317)," ",'meta tag'!$A$2)</f>
        <v xml:space="preserve"> Moda Joven Y Rebelde Con Diseño Y Variedad. Compra Online La Ropa Para Definir Tu Estilo. Envíos Gratis Por +$699.</v>
      </c>
      <c r="AG317" s="31" t="str">
        <f t="shared" si="15"/>
        <v>NO</v>
      </c>
      <c r="AH317" s="31" t="str">
        <f t="shared" si="15"/>
        <v>NO</v>
      </c>
      <c r="AI317" s="31" t="str">
        <f>IF(AW317="Hombre",departamentos!$A$2,IF(AW317="Mujer",departamentos!$A$3,IF(AW317="Cubrebocas",departamentos!$A$5,IF(AW317="Outlet",departamentos!$A$4,IF(AW317="Ugly Sweaters",departamentos!$A$6,"")))))</f>
        <v/>
      </c>
      <c r="AK317" s="31" t="str">
        <f>IF(AW317="Hombre",VLOOKUP(AL317,categorías!$G$47:$I$60,3,0),IF(AW317="Mujer",VLOOKUP(AL317,categorías!$O$47:$Q$59,3,0),IF(AW317="Outlet",VLOOKUP(AL317,categorías!$S$47:$U$62,3,0),IF(AW317="Cubrebocas",64,IF(AW317="Ugly Sweaters",65,"")))))</f>
        <v/>
      </c>
      <c r="AL317" s="17"/>
      <c r="AM317" s="32">
        <v>2000000</v>
      </c>
      <c r="AO317" s="33">
        <v>2.0000000000000001E-4</v>
      </c>
      <c r="AP317" s="34" t="s">
        <v>98</v>
      </c>
      <c r="AQ317" s="34" t="s">
        <v>99</v>
      </c>
      <c r="AW317" s="20"/>
    </row>
    <row r="318" spans="2:49" x14ac:dyDescent="0.3">
      <c r="B318" s="20"/>
      <c r="C318" s="2" t="s">
        <v>51</v>
      </c>
      <c r="D318" s="2" t="s">
        <v>48</v>
      </c>
      <c r="F318" s="3">
        <v>1</v>
      </c>
      <c r="H318" s="3">
        <v>1</v>
      </c>
      <c r="J318" s="3">
        <v>1</v>
      </c>
      <c r="L318" s="3">
        <v>250</v>
      </c>
      <c r="N318" s="2" t="s">
        <v>49</v>
      </c>
      <c r="O318" s="3">
        <v>1</v>
      </c>
      <c r="P318" s="20"/>
      <c r="R318" s="4"/>
      <c r="U318" s="20"/>
      <c r="W318" s="30" t="s">
        <v>48</v>
      </c>
      <c r="X318" s="20"/>
      <c r="Y318" s="30" t="s">
        <v>51</v>
      </c>
      <c r="Z318" s="31" t="str">
        <f t="shared" si="13"/>
        <v>-</v>
      </c>
      <c r="AA318" s="20"/>
      <c r="AB318" s="4"/>
      <c r="AC318" s="20"/>
      <c r="AD318" s="31" t="str">
        <f t="shared" si="14"/>
        <v/>
      </c>
      <c r="AE318" s="31" t="str">
        <f>CONCATENATE(LOWER(AD318)," ",'meta tag'!$A$2)</f>
        <v xml:space="preserve"> Moda Joven Y Rebelde Con Diseño Y Variedad. Compra Online La Ropa Para Definir Tu Estilo. Envíos Gratis Por +$699.</v>
      </c>
      <c r="AG318" s="31" t="str">
        <f t="shared" si="15"/>
        <v>NO</v>
      </c>
      <c r="AH318" s="31" t="str">
        <f t="shared" si="15"/>
        <v>NO</v>
      </c>
      <c r="AI318" s="31" t="str">
        <f>IF(AW318="Hombre",departamentos!$A$2,IF(AW318="Mujer",departamentos!$A$3,IF(AW318="Cubrebocas",departamentos!$A$5,IF(AW318="Outlet",departamentos!$A$4,IF(AW318="Ugly Sweaters",departamentos!$A$6,"")))))</f>
        <v/>
      </c>
      <c r="AK318" s="31" t="str">
        <f>IF(AW318="Hombre",VLOOKUP(AL318,categorías!$G$47:$I$60,3,0),IF(AW318="Mujer",VLOOKUP(AL318,categorías!$O$47:$Q$59,3,0),IF(AW318="Outlet",VLOOKUP(AL318,categorías!$S$47:$U$62,3,0),IF(AW318="Cubrebocas",64,IF(AW318="Ugly Sweaters",65,"")))))</f>
        <v/>
      </c>
      <c r="AL318" s="17"/>
      <c r="AM318" s="32">
        <v>2000000</v>
      </c>
      <c r="AO318" s="33">
        <v>2.0000000000000001E-4</v>
      </c>
      <c r="AP318" s="34" t="s">
        <v>98</v>
      </c>
      <c r="AQ318" s="34" t="s">
        <v>99</v>
      </c>
      <c r="AW318" s="20"/>
    </row>
    <row r="319" spans="2:49" x14ac:dyDescent="0.3">
      <c r="B319" s="20"/>
      <c r="C319" s="2" t="s">
        <v>51</v>
      </c>
      <c r="D319" s="2" t="s">
        <v>48</v>
      </c>
      <c r="F319" s="3">
        <v>1</v>
      </c>
      <c r="H319" s="3">
        <v>1</v>
      </c>
      <c r="J319" s="3">
        <v>1</v>
      </c>
      <c r="L319" s="3">
        <v>250</v>
      </c>
      <c r="N319" s="2" t="s">
        <v>49</v>
      </c>
      <c r="O319" s="3">
        <v>1</v>
      </c>
      <c r="P319" s="20"/>
      <c r="R319" s="4"/>
      <c r="U319" s="20"/>
      <c r="W319" s="30" t="s">
        <v>48</v>
      </c>
      <c r="X319" s="20"/>
      <c r="Y319" s="30" t="s">
        <v>51</v>
      </c>
      <c r="Z319" s="31" t="str">
        <f t="shared" si="13"/>
        <v>-</v>
      </c>
      <c r="AA319" s="20"/>
      <c r="AB319" s="4"/>
      <c r="AC319" s="20"/>
      <c r="AD319" s="31" t="str">
        <f t="shared" si="14"/>
        <v/>
      </c>
      <c r="AE319" s="31" t="str">
        <f>CONCATENATE(LOWER(AD319)," ",'meta tag'!$A$2)</f>
        <v xml:space="preserve"> Moda Joven Y Rebelde Con Diseño Y Variedad. Compra Online La Ropa Para Definir Tu Estilo. Envíos Gratis Por +$699.</v>
      </c>
      <c r="AG319" s="31" t="str">
        <f t="shared" si="15"/>
        <v>NO</v>
      </c>
      <c r="AH319" s="31" t="str">
        <f t="shared" si="15"/>
        <v>NO</v>
      </c>
      <c r="AI319" s="31" t="str">
        <f>IF(AW319="Hombre",departamentos!$A$2,IF(AW319="Mujer",departamentos!$A$3,IF(AW319="Cubrebocas",departamentos!$A$5,IF(AW319="Outlet",departamentos!$A$4,IF(AW319="Ugly Sweaters",departamentos!$A$6,"")))))</f>
        <v/>
      </c>
      <c r="AK319" s="31" t="str">
        <f>IF(AW319="Hombre",VLOOKUP(AL319,categorías!$G$47:$I$60,3,0),IF(AW319="Mujer",VLOOKUP(AL319,categorías!$O$47:$Q$59,3,0),IF(AW319="Outlet",VLOOKUP(AL319,categorías!$S$47:$U$62,3,0),IF(AW319="Cubrebocas",64,IF(AW319="Ugly Sweaters",65,"")))))</f>
        <v/>
      </c>
      <c r="AL319" s="17"/>
      <c r="AM319" s="32">
        <v>2000000</v>
      </c>
      <c r="AO319" s="33">
        <v>2.0000000000000001E-4</v>
      </c>
      <c r="AP319" s="34" t="s">
        <v>98</v>
      </c>
      <c r="AQ319" s="34" t="s">
        <v>99</v>
      </c>
      <c r="AW319" s="20"/>
    </row>
    <row r="320" spans="2:49" x14ac:dyDescent="0.3">
      <c r="B320" s="20"/>
      <c r="C320" s="2" t="s">
        <v>51</v>
      </c>
      <c r="D320" s="2" t="s">
        <v>48</v>
      </c>
      <c r="F320" s="3">
        <v>1</v>
      </c>
      <c r="H320" s="3">
        <v>1</v>
      </c>
      <c r="J320" s="3">
        <v>1</v>
      </c>
      <c r="L320" s="3">
        <v>250</v>
      </c>
      <c r="N320" s="2" t="s">
        <v>49</v>
      </c>
      <c r="O320" s="3">
        <v>1</v>
      </c>
      <c r="P320" s="20"/>
      <c r="R320" s="4"/>
      <c r="U320" s="20"/>
      <c r="W320" s="30" t="s">
        <v>48</v>
      </c>
      <c r="X320" s="20"/>
      <c r="Y320" s="30" t="s">
        <v>51</v>
      </c>
      <c r="Z320" s="31" t="str">
        <f t="shared" si="13"/>
        <v>-</v>
      </c>
      <c r="AA320" s="20"/>
      <c r="AB320" s="4"/>
      <c r="AC320" s="20"/>
      <c r="AD320" s="31" t="str">
        <f t="shared" si="14"/>
        <v/>
      </c>
      <c r="AE320" s="31" t="str">
        <f>CONCATENATE(LOWER(AD320)," ",'meta tag'!$A$2)</f>
        <v xml:space="preserve"> Moda Joven Y Rebelde Con Diseño Y Variedad. Compra Online La Ropa Para Definir Tu Estilo. Envíos Gratis Por +$699.</v>
      </c>
      <c r="AG320" s="31" t="str">
        <f t="shared" si="15"/>
        <v>NO</v>
      </c>
      <c r="AH320" s="31" t="str">
        <f t="shared" si="15"/>
        <v>NO</v>
      </c>
      <c r="AI320" s="31" t="str">
        <f>IF(AW320="Hombre",departamentos!$A$2,IF(AW320="Mujer",departamentos!$A$3,IF(AW320="Cubrebocas",departamentos!$A$5,IF(AW320="Outlet",departamentos!$A$4,IF(AW320="Ugly Sweaters",departamentos!$A$6,"")))))</f>
        <v/>
      </c>
      <c r="AK320" s="31" t="str">
        <f>IF(AW320="Hombre",VLOOKUP(AL320,categorías!$G$47:$I$60,3,0),IF(AW320="Mujer",VLOOKUP(AL320,categorías!$O$47:$Q$59,3,0),IF(AW320="Outlet",VLOOKUP(AL320,categorías!$S$47:$U$62,3,0),IF(AW320="Cubrebocas",64,IF(AW320="Ugly Sweaters",65,"")))))</f>
        <v/>
      </c>
      <c r="AL320" s="17"/>
      <c r="AM320" s="32">
        <v>2000000</v>
      </c>
      <c r="AO320" s="33">
        <v>2.0000000000000001E-4</v>
      </c>
      <c r="AP320" s="34" t="s">
        <v>98</v>
      </c>
      <c r="AQ320" s="34" t="s">
        <v>99</v>
      </c>
      <c r="AW320" s="20"/>
    </row>
    <row r="321" spans="2:49" x14ac:dyDescent="0.3">
      <c r="B321" s="20"/>
      <c r="C321" s="2" t="s">
        <v>51</v>
      </c>
      <c r="D321" s="2" t="s">
        <v>48</v>
      </c>
      <c r="F321" s="3">
        <v>1</v>
      </c>
      <c r="H321" s="3">
        <v>1</v>
      </c>
      <c r="J321" s="3">
        <v>1</v>
      </c>
      <c r="L321" s="3">
        <v>250</v>
      </c>
      <c r="N321" s="2" t="s">
        <v>49</v>
      </c>
      <c r="O321" s="3">
        <v>1</v>
      </c>
      <c r="P321" s="20"/>
      <c r="R321" s="4"/>
      <c r="U321" s="20"/>
      <c r="W321" s="30" t="s">
        <v>48</v>
      </c>
      <c r="X321" s="20"/>
      <c r="Y321" s="30" t="s">
        <v>51</v>
      </c>
      <c r="Z321" s="31" t="str">
        <f t="shared" si="13"/>
        <v>-</v>
      </c>
      <c r="AA321" s="20"/>
      <c r="AB321" s="4"/>
      <c r="AC321" s="20"/>
      <c r="AD321" s="31" t="str">
        <f t="shared" si="14"/>
        <v/>
      </c>
      <c r="AE321" s="31" t="str">
        <f>CONCATENATE(LOWER(AD321)," ",'meta tag'!$A$2)</f>
        <v xml:space="preserve"> Moda Joven Y Rebelde Con Diseño Y Variedad. Compra Online La Ropa Para Definir Tu Estilo. Envíos Gratis Por +$699.</v>
      </c>
      <c r="AG321" s="31" t="str">
        <f t="shared" si="15"/>
        <v>NO</v>
      </c>
      <c r="AH321" s="31" t="str">
        <f t="shared" si="15"/>
        <v>NO</v>
      </c>
      <c r="AI321" s="31" t="str">
        <f>IF(AW321="Hombre",departamentos!$A$2,IF(AW321="Mujer",departamentos!$A$3,IF(AW321="Cubrebocas",departamentos!$A$5,IF(AW321="Outlet",departamentos!$A$4,IF(AW321="Ugly Sweaters",departamentos!$A$6,"")))))</f>
        <v/>
      </c>
      <c r="AK321" s="31" t="str">
        <f>IF(AW321="Hombre",VLOOKUP(AL321,categorías!$G$47:$I$60,3,0),IF(AW321="Mujer",VLOOKUP(AL321,categorías!$O$47:$Q$59,3,0),IF(AW321="Outlet",VLOOKUP(AL321,categorías!$S$47:$U$62,3,0),IF(AW321="Cubrebocas",64,IF(AW321="Ugly Sweaters",65,"")))))</f>
        <v/>
      </c>
      <c r="AL321" s="17"/>
      <c r="AM321" s="32">
        <v>2000000</v>
      </c>
      <c r="AO321" s="33">
        <v>2.0000000000000001E-4</v>
      </c>
      <c r="AP321" s="34" t="s">
        <v>98</v>
      </c>
      <c r="AQ321" s="34" t="s">
        <v>99</v>
      </c>
      <c r="AW321" s="20"/>
    </row>
    <row r="322" spans="2:49" x14ac:dyDescent="0.3">
      <c r="B322" s="20"/>
      <c r="C322" s="2" t="s">
        <v>51</v>
      </c>
      <c r="D322" s="2" t="s">
        <v>48</v>
      </c>
      <c r="F322" s="3">
        <v>1</v>
      </c>
      <c r="H322" s="3">
        <v>1</v>
      </c>
      <c r="J322" s="3">
        <v>1</v>
      </c>
      <c r="L322" s="3">
        <v>250</v>
      </c>
      <c r="N322" s="2" t="s">
        <v>49</v>
      </c>
      <c r="O322" s="3">
        <v>1</v>
      </c>
      <c r="P322" s="20"/>
      <c r="R322" s="4"/>
      <c r="U322" s="20"/>
      <c r="W322" s="30" t="s">
        <v>48</v>
      </c>
      <c r="X322" s="20"/>
      <c r="Y322" s="30" t="s">
        <v>51</v>
      </c>
      <c r="Z322" s="31" t="str">
        <f t="shared" ref="Z322:Z385" si="16">CONCATENATE(LOWER(SUBSTITUTE(B322," ","-")), LOWER(X322),"-",LOWER(AW322))</f>
        <v>-</v>
      </c>
      <c r="AA322" s="20"/>
      <c r="AB322" s="4"/>
      <c r="AC322" s="20"/>
      <c r="AD322" s="31" t="str">
        <f t="shared" si="14"/>
        <v/>
      </c>
      <c r="AE322" s="31" t="str">
        <f>CONCATENATE(LOWER(AD322)," ",'meta tag'!$A$2)</f>
        <v xml:space="preserve"> Moda Joven Y Rebelde Con Diseño Y Variedad. Compra Online La Ropa Para Definir Tu Estilo. Envíos Gratis Por +$699.</v>
      </c>
      <c r="AG322" s="31" t="str">
        <f t="shared" si="15"/>
        <v>NO</v>
      </c>
      <c r="AH322" s="31" t="str">
        <f t="shared" si="15"/>
        <v>NO</v>
      </c>
      <c r="AI322" s="31" t="str">
        <f>IF(AW322="Hombre",departamentos!$A$2,IF(AW322="Mujer",departamentos!$A$3,IF(AW322="Cubrebocas",departamentos!$A$5,IF(AW322="Outlet",departamentos!$A$4,IF(AW322="Ugly Sweaters",departamentos!$A$6,"")))))</f>
        <v/>
      </c>
      <c r="AK322" s="31" t="str">
        <f>IF(AW322="Hombre",VLOOKUP(AL322,categorías!$G$47:$I$60,3,0),IF(AW322="Mujer",VLOOKUP(AL322,categorías!$O$47:$Q$59,3,0),IF(AW322="Outlet",VLOOKUP(AL322,categorías!$S$47:$U$62,3,0),IF(AW322="Cubrebocas",64,IF(AW322="Ugly Sweaters",65,"")))))</f>
        <v/>
      </c>
      <c r="AL322" s="17"/>
      <c r="AM322" s="32">
        <v>2000000</v>
      </c>
      <c r="AO322" s="33">
        <v>2.0000000000000001E-4</v>
      </c>
      <c r="AP322" s="34" t="s">
        <v>98</v>
      </c>
      <c r="AQ322" s="34" t="s">
        <v>99</v>
      </c>
      <c r="AW322" s="20"/>
    </row>
    <row r="323" spans="2:49" x14ac:dyDescent="0.3">
      <c r="B323" s="20"/>
      <c r="C323" s="2" t="s">
        <v>51</v>
      </c>
      <c r="D323" s="2" t="s">
        <v>48</v>
      </c>
      <c r="F323" s="3">
        <v>1</v>
      </c>
      <c r="H323" s="3">
        <v>1</v>
      </c>
      <c r="J323" s="3">
        <v>1</v>
      </c>
      <c r="L323" s="3">
        <v>250</v>
      </c>
      <c r="N323" s="2" t="s">
        <v>49</v>
      </c>
      <c r="O323" s="3">
        <v>1</v>
      </c>
      <c r="P323" s="20"/>
      <c r="R323" s="4"/>
      <c r="U323" s="20"/>
      <c r="W323" s="30" t="s">
        <v>48</v>
      </c>
      <c r="X323" s="20"/>
      <c r="Y323" s="30" t="s">
        <v>51</v>
      </c>
      <c r="Z323" s="31" t="str">
        <f t="shared" si="16"/>
        <v>-</v>
      </c>
      <c r="AA323" s="20"/>
      <c r="AB323" s="4"/>
      <c r="AC323" s="20"/>
      <c r="AD323" s="31" t="str">
        <f t="shared" ref="AD323:AD386" si="17">CONCATENATE(B323,X323)</f>
        <v/>
      </c>
      <c r="AE323" s="31" t="str">
        <f>CONCATENATE(LOWER(AD323)," ",'meta tag'!$A$2)</f>
        <v xml:space="preserve"> Moda Joven Y Rebelde Con Diseño Y Variedad. Compra Online La Ropa Para Definir Tu Estilo. Envíos Gratis Por +$699.</v>
      </c>
      <c r="AG323" s="31" t="str">
        <f t="shared" si="15"/>
        <v>NO</v>
      </c>
      <c r="AH323" s="31" t="str">
        <f t="shared" si="15"/>
        <v>NO</v>
      </c>
      <c r="AI323" s="31" t="str">
        <f>IF(AW323="Hombre",departamentos!$A$2,IF(AW323="Mujer",departamentos!$A$3,IF(AW323="Cubrebocas",departamentos!$A$5,IF(AW323="Outlet",departamentos!$A$4,IF(AW323="Ugly Sweaters",departamentos!$A$6,"")))))</f>
        <v/>
      </c>
      <c r="AK323" s="31" t="str">
        <f>IF(AW323="Hombre",VLOOKUP(AL323,categorías!$G$47:$I$60,3,0),IF(AW323="Mujer",VLOOKUP(AL323,categorías!$O$47:$Q$59,3,0),IF(AW323="Outlet",VLOOKUP(AL323,categorías!$S$47:$U$62,3,0),IF(AW323="Cubrebocas",64,IF(AW323="Ugly Sweaters",65,"")))))</f>
        <v/>
      </c>
      <c r="AL323" s="17"/>
      <c r="AM323" s="32">
        <v>2000000</v>
      </c>
      <c r="AO323" s="33">
        <v>2.0000000000000001E-4</v>
      </c>
      <c r="AP323" s="34" t="s">
        <v>98</v>
      </c>
      <c r="AQ323" s="34" t="s">
        <v>99</v>
      </c>
      <c r="AW323" s="20"/>
    </row>
    <row r="324" spans="2:49" x14ac:dyDescent="0.3">
      <c r="B324" s="20"/>
      <c r="C324" s="2" t="s">
        <v>51</v>
      </c>
      <c r="D324" s="2" t="s">
        <v>48</v>
      </c>
      <c r="F324" s="3">
        <v>1</v>
      </c>
      <c r="H324" s="3">
        <v>1</v>
      </c>
      <c r="J324" s="3">
        <v>1</v>
      </c>
      <c r="L324" s="3">
        <v>250</v>
      </c>
      <c r="N324" s="2" t="s">
        <v>49</v>
      </c>
      <c r="O324" s="3">
        <v>1</v>
      </c>
      <c r="P324" s="20"/>
      <c r="R324" s="4"/>
      <c r="U324" s="20"/>
      <c r="W324" s="30" t="s">
        <v>48</v>
      </c>
      <c r="X324" s="20"/>
      <c r="Y324" s="30" t="s">
        <v>51</v>
      </c>
      <c r="Z324" s="31" t="str">
        <f t="shared" si="16"/>
        <v>-</v>
      </c>
      <c r="AA324" s="20"/>
      <c r="AB324" s="4"/>
      <c r="AC324" s="20"/>
      <c r="AD324" s="31" t="str">
        <f t="shared" si="17"/>
        <v/>
      </c>
      <c r="AE324" s="31" t="str">
        <f>CONCATENATE(LOWER(AD324)," ",'meta tag'!$A$2)</f>
        <v xml:space="preserve"> Moda Joven Y Rebelde Con Diseño Y Variedad. Compra Online La Ropa Para Definir Tu Estilo. Envíos Gratis Por +$699.</v>
      </c>
      <c r="AG324" s="31" t="str">
        <f t="shared" si="15"/>
        <v>NO</v>
      </c>
      <c r="AH324" s="31" t="str">
        <f t="shared" si="15"/>
        <v>NO</v>
      </c>
      <c r="AI324" s="31" t="str">
        <f>IF(AW324="Hombre",departamentos!$A$2,IF(AW324="Mujer",departamentos!$A$3,IF(AW324="Cubrebocas",departamentos!$A$5,IF(AW324="Outlet",departamentos!$A$4,IF(AW324="Ugly Sweaters",departamentos!$A$6,"")))))</f>
        <v/>
      </c>
      <c r="AK324" s="31" t="str">
        <f>IF(AW324="Hombre",VLOOKUP(AL324,categorías!$G$47:$I$60,3,0),IF(AW324="Mujer",VLOOKUP(AL324,categorías!$O$47:$Q$59,3,0),IF(AW324="Outlet",VLOOKUP(AL324,categorías!$S$47:$U$62,3,0),IF(AW324="Cubrebocas",64,IF(AW324="Ugly Sweaters",65,"")))))</f>
        <v/>
      </c>
      <c r="AL324" s="17"/>
      <c r="AM324" s="32">
        <v>2000000</v>
      </c>
      <c r="AO324" s="33">
        <v>2.0000000000000001E-4</v>
      </c>
      <c r="AP324" s="34" t="s">
        <v>98</v>
      </c>
      <c r="AQ324" s="34" t="s">
        <v>99</v>
      </c>
      <c r="AW324" s="20"/>
    </row>
    <row r="325" spans="2:49" x14ac:dyDescent="0.3">
      <c r="B325" s="20"/>
      <c r="C325" s="2" t="s">
        <v>51</v>
      </c>
      <c r="D325" s="2" t="s">
        <v>48</v>
      </c>
      <c r="F325" s="3">
        <v>1</v>
      </c>
      <c r="H325" s="3">
        <v>1</v>
      </c>
      <c r="J325" s="3">
        <v>1</v>
      </c>
      <c r="L325" s="3">
        <v>250</v>
      </c>
      <c r="N325" s="2" t="s">
        <v>49</v>
      </c>
      <c r="O325" s="3">
        <v>1</v>
      </c>
      <c r="P325" s="20"/>
      <c r="R325" s="4"/>
      <c r="U325" s="20"/>
      <c r="W325" s="30" t="s">
        <v>48</v>
      </c>
      <c r="X325" s="20"/>
      <c r="Y325" s="30" t="s">
        <v>51</v>
      </c>
      <c r="Z325" s="31" t="str">
        <f t="shared" si="16"/>
        <v>-</v>
      </c>
      <c r="AA325" s="20"/>
      <c r="AB325" s="4"/>
      <c r="AC325" s="20"/>
      <c r="AD325" s="31" t="str">
        <f t="shared" si="17"/>
        <v/>
      </c>
      <c r="AE325" s="31" t="str">
        <f>CONCATENATE(LOWER(AD325)," ",'meta tag'!$A$2)</f>
        <v xml:space="preserve"> Moda Joven Y Rebelde Con Diseño Y Variedad. Compra Online La Ropa Para Definir Tu Estilo. Envíos Gratis Por +$699.</v>
      </c>
      <c r="AG325" s="31" t="str">
        <f t="shared" si="15"/>
        <v>NO</v>
      </c>
      <c r="AH325" s="31" t="str">
        <f t="shared" si="15"/>
        <v>NO</v>
      </c>
      <c r="AI325" s="31" t="str">
        <f>IF(AW325="Hombre",departamentos!$A$2,IF(AW325="Mujer",departamentos!$A$3,IF(AW325="Cubrebocas",departamentos!$A$5,IF(AW325="Outlet",departamentos!$A$4,IF(AW325="Ugly Sweaters",departamentos!$A$6,"")))))</f>
        <v/>
      </c>
      <c r="AK325" s="31" t="str">
        <f>IF(AW325="Hombre",VLOOKUP(AL325,categorías!$G$47:$I$60,3,0),IF(AW325="Mujer",VLOOKUP(AL325,categorías!$O$47:$Q$59,3,0),IF(AW325="Outlet",VLOOKUP(AL325,categorías!$S$47:$U$62,3,0),IF(AW325="Cubrebocas",64,IF(AW325="Ugly Sweaters",65,"")))))</f>
        <v/>
      </c>
      <c r="AL325" s="17"/>
      <c r="AM325" s="32">
        <v>2000000</v>
      </c>
      <c r="AO325" s="33">
        <v>2.0000000000000001E-4</v>
      </c>
      <c r="AP325" s="34" t="s">
        <v>98</v>
      </c>
      <c r="AQ325" s="34" t="s">
        <v>99</v>
      </c>
      <c r="AW325" s="20"/>
    </row>
    <row r="326" spans="2:49" x14ac:dyDescent="0.3">
      <c r="B326" s="20"/>
      <c r="C326" s="2" t="s">
        <v>51</v>
      </c>
      <c r="D326" s="2" t="s">
        <v>48</v>
      </c>
      <c r="F326" s="3">
        <v>1</v>
      </c>
      <c r="H326" s="3">
        <v>1</v>
      </c>
      <c r="J326" s="3">
        <v>1</v>
      </c>
      <c r="L326" s="3">
        <v>250</v>
      </c>
      <c r="N326" s="2" t="s">
        <v>49</v>
      </c>
      <c r="O326" s="3">
        <v>1</v>
      </c>
      <c r="P326" s="20"/>
      <c r="R326" s="4"/>
      <c r="U326" s="20"/>
      <c r="W326" s="30" t="s">
        <v>48</v>
      </c>
      <c r="X326" s="20"/>
      <c r="Y326" s="30" t="s">
        <v>51</v>
      </c>
      <c r="Z326" s="31" t="str">
        <f t="shared" si="16"/>
        <v>-</v>
      </c>
      <c r="AA326" s="20"/>
      <c r="AB326" s="4"/>
      <c r="AC326" s="20"/>
      <c r="AD326" s="31" t="str">
        <f t="shared" si="17"/>
        <v/>
      </c>
      <c r="AE326" s="31" t="str">
        <f>CONCATENATE(LOWER(AD326)," ",'meta tag'!$A$2)</f>
        <v xml:space="preserve"> Moda Joven Y Rebelde Con Diseño Y Variedad. Compra Online La Ropa Para Definir Tu Estilo. Envíos Gratis Por +$699.</v>
      </c>
      <c r="AG326" s="31" t="str">
        <f t="shared" si="15"/>
        <v>NO</v>
      </c>
      <c r="AH326" s="31" t="str">
        <f t="shared" si="15"/>
        <v>NO</v>
      </c>
      <c r="AI326" s="31" t="str">
        <f>IF(AW326="Hombre",departamentos!$A$2,IF(AW326="Mujer",departamentos!$A$3,IF(AW326="Cubrebocas",departamentos!$A$5,IF(AW326="Outlet",departamentos!$A$4,IF(AW326="Ugly Sweaters",departamentos!$A$6,"")))))</f>
        <v/>
      </c>
      <c r="AK326" s="31" t="str">
        <f>IF(AW326="Hombre",VLOOKUP(AL326,categorías!$G$47:$I$60,3,0),IF(AW326="Mujer",VLOOKUP(AL326,categorías!$O$47:$Q$59,3,0),IF(AW326="Outlet",VLOOKUP(AL326,categorías!$S$47:$U$62,3,0),IF(AW326="Cubrebocas",64,IF(AW326="Ugly Sweaters",65,"")))))</f>
        <v/>
      </c>
      <c r="AL326" s="17"/>
      <c r="AM326" s="32">
        <v>2000000</v>
      </c>
      <c r="AO326" s="33">
        <v>2.0000000000000001E-4</v>
      </c>
      <c r="AP326" s="34" t="s">
        <v>98</v>
      </c>
      <c r="AQ326" s="34" t="s">
        <v>99</v>
      </c>
      <c r="AW326" s="20"/>
    </row>
    <row r="327" spans="2:49" x14ac:dyDescent="0.3">
      <c r="B327" s="20"/>
      <c r="C327" s="2" t="s">
        <v>51</v>
      </c>
      <c r="D327" s="2" t="s">
        <v>48</v>
      </c>
      <c r="F327" s="3">
        <v>1</v>
      </c>
      <c r="H327" s="3">
        <v>1</v>
      </c>
      <c r="J327" s="3">
        <v>1</v>
      </c>
      <c r="L327" s="3">
        <v>250</v>
      </c>
      <c r="N327" s="2" t="s">
        <v>49</v>
      </c>
      <c r="O327" s="3">
        <v>1</v>
      </c>
      <c r="P327" s="20"/>
      <c r="R327" s="4"/>
      <c r="U327" s="20"/>
      <c r="W327" s="30" t="s">
        <v>48</v>
      </c>
      <c r="X327" s="20"/>
      <c r="Y327" s="30" t="s">
        <v>51</v>
      </c>
      <c r="Z327" s="31" t="str">
        <f t="shared" si="16"/>
        <v>-</v>
      </c>
      <c r="AA327" s="20"/>
      <c r="AB327" s="4"/>
      <c r="AC327" s="20"/>
      <c r="AD327" s="31" t="str">
        <f t="shared" si="17"/>
        <v/>
      </c>
      <c r="AE327" s="31" t="str">
        <f>CONCATENATE(LOWER(AD327)," ",'meta tag'!$A$2)</f>
        <v xml:space="preserve"> Moda Joven Y Rebelde Con Diseño Y Variedad. Compra Online La Ropa Para Definir Tu Estilo. Envíos Gratis Por +$699.</v>
      </c>
      <c r="AG327" s="31" t="str">
        <f t="shared" si="15"/>
        <v>NO</v>
      </c>
      <c r="AH327" s="31" t="str">
        <f t="shared" si="15"/>
        <v>NO</v>
      </c>
      <c r="AI327" s="31" t="str">
        <f>IF(AW327="Hombre",departamentos!$A$2,IF(AW327="Mujer",departamentos!$A$3,IF(AW327="Cubrebocas",departamentos!$A$5,IF(AW327="Outlet",departamentos!$A$4,IF(AW327="Ugly Sweaters",departamentos!$A$6,"")))))</f>
        <v/>
      </c>
      <c r="AK327" s="31" t="str">
        <f>IF(AW327="Hombre",VLOOKUP(AL327,categorías!$G$47:$I$60,3,0),IF(AW327="Mujer",VLOOKUP(AL327,categorías!$O$47:$Q$59,3,0),IF(AW327="Outlet",VLOOKUP(AL327,categorías!$S$47:$U$62,3,0),IF(AW327="Cubrebocas",64,IF(AW327="Ugly Sweaters",65,"")))))</f>
        <v/>
      </c>
      <c r="AL327" s="17"/>
      <c r="AM327" s="32">
        <v>2000000</v>
      </c>
      <c r="AO327" s="33">
        <v>2.0000000000000001E-4</v>
      </c>
      <c r="AP327" s="34" t="s">
        <v>98</v>
      </c>
      <c r="AQ327" s="34" t="s">
        <v>99</v>
      </c>
      <c r="AW327" s="20"/>
    </row>
    <row r="328" spans="2:49" x14ac:dyDescent="0.3">
      <c r="B328" s="20"/>
      <c r="C328" s="2" t="s">
        <v>51</v>
      </c>
      <c r="D328" s="2" t="s">
        <v>48</v>
      </c>
      <c r="F328" s="3">
        <v>1</v>
      </c>
      <c r="H328" s="3">
        <v>1</v>
      </c>
      <c r="J328" s="3">
        <v>1</v>
      </c>
      <c r="L328" s="3">
        <v>250</v>
      </c>
      <c r="N328" s="2" t="s">
        <v>49</v>
      </c>
      <c r="O328" s="3">
        <v>1</v>
      </c>
      <c r="P328" s="20"/>
      <c r="R328" s="4"/>
      <c r="U328" s="20"/>
      <c r="W328" s="30" t="s">
        <v>48</v>
      </c>
      <c r="X328" s="20"/>
      <c r="Y328" s="30" t="s">
        <v>51</v>
      </c>
      <c r="Z328" s="31" t="str">
        <f t="shared" si="16"/>
        <v>-</v>
      </c>
      <c r="AA328" s="20"/>
      <c r="AB328" s="4"/>
      <c r="AC328" s="20"/>
      <c r="AD328" s="31" t="str">
        <f t="shared" si="17"/>
        <v/>
      </c>
      <c r="AE328" s="31" t="str">
        <f>CONCATENATE(LOWER(AD328)," ",'meta tag'!$A$2)</f>
        <v xml:space="preserve"> Moda Joven Y Rebelde Con Diseño Y Variedad. Compra Online La Ropa Para Definir Tu Estilo. Envíos Gratis Por +$699.</v>
      </c>
      <c r="AG328" s="31" t="str">
        <f t="shared" si="15"/>
        <v>NO</v>
      </c>
      <c r="AH328" s="31" t="str">
        <f t="shared" si="15"/>
        <v>NO</v>
      </c>
      <c r="AI328" s="31" t="str">
        <f>IF(AW328="Hombre",departamentos!$A$2,IF(AW328="Mujer",departamentos!$A$3,IF(AW328="Cubrebocas",departamentos!$A$5,IF(AW328="Outlet",departamentos!$A$4,IF(AW328="Ugly Sweaters",departamentos!$A$6,"")))))</f>
        <v/>
      </c>
      <c r="AK328" s="31" t="str">
        <f>IF(AW328="Hombre",VLOOKUP(AL328,categorías!$G$47:$I$60,3,0),IF(AW328="Mujer",VLOOKUP(AL328,categorías!$O$47:$Q$59,3,0),IF(AW328="Outlet",VLOOKUP(AL328,categorías!$S$47:$U$62,3,0),IF(AW328="Cubrebocas",64,IF(AW328="Ugly Sweaters",65,"")))))</f>
        <v/>
      </c>
      <c r="AL328" s="17"/>
      <c r="AM328" s="32">
        <v>2000000</v>
      </c>
      <c r="AO328" s="33">
        <v>2.0000000000000001E-4</v>
      </c>
      <c r="AP328" s="34" t="s">
        <v>98</v>
      </c>
      <c r="AQ328" s="34" t="s">
        <v>99</v>
      </c>
      <c r="AW328" s="20"/>
    </row>
    <row r="329" spans="2:49" x14ac:dyDescent="0.3">
      <c r="B329" s="20"/>
      <c r="C329" s="2" t="s">
        <v>51</v>
      </c>
      <c r="D329" s="2" t="s">
        <v>48</v>
      </c>
      <c r="F329" s="3">
        <v>1</v>
      </c>
      <c r="H329" s="3">
        <v>1</v>
      </c>
      <c r="J329" s="3">
        <v>1</v>
      </c>
      <c r="L329" s="3">
        <v>250</v>
      </c>
      <c r="N329" s="2" t="s">
        <v>49</v>
      </c>
      <c r="O329" s="3">
        <v>1</v>
      </c>
      <c r="P329" s="20"/>
      <c r="R329" s="4"/>
      <c r="U329" s="20"/>
      <c r="W329" s="30" t="s">
        <v>48</v>
      </c>
      <c r="X329" s="20"/>
      <c r="Y329" s="30" t="s">
        <v>51</v>
      </c>
      <c r="Z329" s="31" t="str">
        <f t="shared" si="16"/>
        <v>-</v>
      </c>
      <c r="AA329" s="20"/>
      <c r="AB329" s="4"/>
      <c r="AC329" s="20"/>
      <c r="AD329" s="31" t="str">
        <f t="shared" si="17"/>
        <v/>
      </c>
      <c r="AE329" s="31" t="str">
        <f>CONCATENATE(LOWER(AD329)," ",'meta tag'!$A$2)</f>
        <v xml:space="preserve"> Moda Joven Y Rebelde Con Diseño Y Variedad. Compra Online La Ropa Para Definir Tu Estilo. Envíos Gratis Por +$699.</v>
      </c>
      <c r="AG329" s="31" t="str">
        <f t="shared" si="15"/>
        <v>NO</v>
      </c>
      <c r="AH329" s="31" t="str">
        <f t="shared" si="15"/>
        <v>NO</v>
      </c>
      <c r="AI329" s="31" t="str">
        <f>IF(AW329="Hombre",departamentos!$A$2,IF(AW329="Mujer",departamentos!$A$3,IF(AW329="Cubrebocas",departamentos!$A$5,IF(AW329="Outlet",departamentos!$A$4,IF(AW329="Ugly Sweaters",departamentos!$A$6,"")))))</f>
        <v/>
      </c>
      <c r="AK329" s="31" t="str">
        <f>IF(AW329="Hombre",VLOOKUP(AL329,categorías!$G$47:$I$60,3,0),IF(AW329="Mujer",VLOOKUP(AL329,categorías!$O$47:$Q$59,3,0),IF(AW329="Outlet",VLOOKUP(AL329,categorías!$S$47:$U$62,3,0),IF(AW329="Cubrebocas",64,IF(AW329="Ugly Sweaters",65,"")))))</f>
        <v/>
      </c>
      <c r="AL329" s="17"/>
      <c r="AM329" s="32">
        <v>2000000</v>
      </c>
      <c r="AO329" s="33">
        <v>2.0000000000000001E-4</v>
      </c>
      <c r="AP329" s="34" t="s">
        <v>98</v>
      </c>
      <c r="AQ329" s="34" t="s">
        <v>99</v>
      </c>
      <c r="AW329" s="20"/>
    </row>
    <row r="330" spans="2:49" x14ac:dyDescent="0.3">
      <c r="B330" s="20"/>
      <c r="C330" s="2" t="s">
        <v>51</v>
      </c>
      <c r="D330" s="2" t="s">
        <v>48</v>
      </c>
      <c r="F330" s="3">
        <v>1</v>
      </c>
      <c r="H330" s="3">
        <v>1</v>
      </c>
      <c r="J330" s="3">
        <v>1</v>
      </c>
      <c r="L330" s="3">
        <v>250</v>
      </c>
      <c r="N330" s="2" t="s">
        <v>49</v>
      </c>
      <c r="O330" s="3">
        <v>1</v>
      </c>
      <c r="P330" s="20"/>
      <c r="R330" s="4"/>
      <c r="U330" s="20"/>
      <c r="W330" s="30" t="s">
        <v>48</v>
      </c>
      <c r="X330" s="20"/>
      <c r="Y330" s="30" t="s">
        <v>51</v>
      </c>
      <c r="Z330" s="31" t="str">
        <f t="shared" si="16"/>
        <v>-</v>
      </c>
      <c r="AA330" s="20"/>
      <c r="AB330" s="4"/>
      <c r="AC330" s="20"/>
      <c r="AD330" s="31" t="str">
        <f t="shared" si="17"/>
        <v/>
      </c>
      <c r="AE330" s="31" t="str">
        <f>CONCATENATE(LOWER(AD330)," ",'meta tag'!$A$2)</f>
        <v xml:space="preserve"> Moda Joven Y Rebelde Con Diseño Y Variedad. Compra Online La Ropa Para Definir Tu Estilo. Envíos Gratis Por +$699.</v>
      </c>
      <c r="AG330" s="31" t="str">
        <f t="shared" si="15"/>
        <v>NO</v>
      </c>
      <c r="AH330" s="31" t="str">
        <f t="shared" si="15"/>
        <v>NO</v>
      </c>
      <c r="AI330" s="31" t="str">
        <f>IF(AW330="Hombre",departamentos!$A$2,IF(AW330="Mujer",departamentos!$A$3,IF(AW330="Cubrebocas",departamentos!$A$5,IF(AW330="Outlet",departamentos!$A$4,IF(AW330="Ugly Sweaters",departamentos!$A$6,"")))))</f>
        <v/>
      </c>
      <c r="AK330" s="31" t="str">
        <f>IF(AW330="Hombre",VLOOKUP(AL330,categorías!$G$47:$I$60,3,0),IF(AW330="Mujer",VLOOKUP(AL330,categorías!$O$47:$Q$59,3,0),IF(AW330="Outlet",VLOOKUP(AL330,categorías!$S$47:$U$62,3,0),IF(AW330="Cubrebocas",64,IF(AW330="Ugly Sweaters",65,"")))))</f>
        <v/>
      </c>
      <c r="AL330" s="17"/>
      <c r="AM330" s="32">
        <v>2000000</v>
      </c>
      <c r="AO330" s="33">
        <v>2.0000000000000001E-4</v>
      </c>
      <c r="AP330" s="34" t="s">
        <v>98</v>
      </c>
      <c r="AQ330" s="34" t="s">
        <v>99</v>
      </c>
      <c r="AW330" s="20"/>
    </row>
    <row r="331" spans="2:49" x14ac:dyDescent="0.3">
      <c r="B331" s="20"/>
      <c r="C331" s="2" t="s">
        <v>51</v>
      </c>
      <c r="D331" s="2" t="s">
        <v>48</v>
      </c>
      <c r="F331" s="3">
        <v>1</v>
      </c>
      <c r="H331" s="3">
        <v>1</v>
      </c>
      <c r="J331" s="3">
        <v>1</v>
      </c>
      <c r="L331" s="3">
        <v>250</v>
      </c>
      <c r="N331" s="2" t="s">
        <v>49</v>
      </c>
      <c r="O331" s="3">
        <v>1</v>
      </c>
      <c r="P331" s="20"/>
      <c r="R331" s="4"/>
      <c r="U331" s="20"/>
      <c r="W331" s="30" t="s">
        <v>48</v>
      </c>
      <c r="X331" s="20"/>
      <c r="Y331" s="30" t="s">
        <v>51</v>
      </c>
      <c r="Z331" s="31" t="str">
        <f t="shared" si="16"/>
        <v>-</v>
      </c>
      <c r="AA331" s="20"/>
      <c r="AB331" s="4"/>
      <c r="AC331" s="20"/>
      <c r="AD331" s="31" t="str">
        <f t="shared" si="17"/>
        <v/>
      </c>
      <c r="AE331" s="31" t="str">
        <f>CONCATENATE(LOWER(AD331)," ",'meta tag'!$A$2)</f>
        <v xml:space="preserve"> Moda Joven Y Rebelde Con Diseño Y Variedad. Compra Online La Ropa Para Definir Tu Estilo. Envíos Gratis Por +$699.</v>
      </c>
      <c r="AG331" s="31" t="str">
        <f t="shared" si="15"/>
        <v>NO</v>
      </c>
      <c r="AH331" s="31" t="str">
        <f t="shared" si="15"/>
        <v>NO</v>
      </c>
      <c r="AI331" s="31" t="str">
        <f>IF(AW331="Hombre",departamentos!$A$2,IF(AW331="Mujer",departamentos!$A$3,IF(AW331="Cubrebocas",departamentos!$A$5,IF(AW331="Outlet",departamentos!$A$4,IF(AW331="Ugly Sweaters",departamentos!$A$6,"")))))</f>
        <v/>
      </c>
      <c r="AK331" s="31" t="str">
        <f>IF(AW331="Hombre",VLOOKUP(AL331,categorías!$G$47:$I$60,3,0),IF(AW331="Mujer",VLOOKUP(AL331,categorías!$O$47:$Q$59,3,0),IF(AW331="Outlet",VLOOKUP(AL331,categorías!$S$47:$U$62,3,0),IF(AW331="Cubrebocas",64,IF(AW331="Ugly Sweaters",65,"")))))</f>
        <v/>
      </c>
      <c r="AL331" s="17"/>
      <c r="AM331" s="32">
        <v>2000000</v>
      </c>
      <c r="AO331" s="33">
        <v>2.0000000000000001E-4</v>
      </c>
      <c r="AP331" s="34" t="s">
        <v>98</v>
      </c>
      <c r="AQ331" s="34" t="s">
        <v>99</v>
      </c>
      <c r="AW331" s="20"/>
    </row>
    <row r="332" spans="2:49" x14ac:dyDescent="0.3">
      <c r="B332" s="20"/>
      <c r="C332" s="2" t="s">
        <v>51</v>
      </c>
      <c r="D332" s="2" t="s">
        <v>48</v>
      </c>
      <c r="F332" s="3">
        <v>1</v>
      </c>
      <c r="H332" s="3">
        <v>1</v>
      </c>
      <c r="J332" s="3">
        <v>1</v>
      </c>
      <c r="L332" s="3">
        <v>250</v>
      </c>
      <c r="N332" s="2" t="s">
        <v>49</v>
      </c>
      <c r="O332" s="3">
        <v>1</v>
      </c>
      <c r="P332" s="20"/>
      <c r="R332" s="4"/>
      <c r="U332" s="20"/>
      <c r="W332" s="30" t="s">
        <v>48</v>
      </c>
      <c r="X332" s="20"/>
      <c r="Y332" s="30" t="s">
        <v>51</v>
      </c>
      <c r="Z332" s="31" t="str">
        <f t="shared" si="16"/>
        <v>-</v>
      </c>
      <c r="AA332" s="20"/>
      <c r="AB332" s="4"/>
      <c r="AC332" s="20"/>
      <c r="AD332" s="31" t="str">
        <f t="shared" si="17"/>
        <v/>
      </c>
      <c r="AE332" s="31" t="str">
        <f>CONCATENATE(LOWER(AD332)," ",'meta tag'!$A$2)</f>
        <v xml:space="preserve"> Moda Joven Y Rebelde Con Diseño Y Variedad. Compra Online La Ropa Para Definir Tu Estilo. Envíos Gratis Por +$699.</v>
      </c>
      <c r="AG332" s="31" t="str">
        <f t="shared" si="15"/>
        <v>NO</v>
      </c>
      <c r="AH332" s="31" t="str">
        <f t="shared" si="15"/>
        <v>NO</v>
      </c>
      <c r="AI332" s="31" t="str">
        <f>IF(AW332="Hombre",departamentos!$A$2,IF(AW332="Mujer",departamentos!$A$3,IF(AW332="Cubrebocas",departamentos!$A$5,IF(AW332="Outlet",departamentos!$A$4,IF(AW332="Ugly Sweaters",departamentos!$A$6,"")))))</f>
        <v/>
      </c>
      <c r="AK332" s="31" t="str">
        <f>IF(AW332="Hombre",VLOOKUP(AL332,categorías!$G$47:$I$60,3,0),IF(AW332="Mujer",VLOOKUP(AL332,categorías!$O$47:$Q$59,3,0),IF(AW332="Outlet",VLOOKUP(AL332,categorías!$S$47:$U$62,3,0),IF(AW332="Cubrebocas",64,IF(AW332="Ugly Sweaters",65,"")))))</f>
        <v/>
      </c>
      <c r="AL332" s="17"/>
      <c r="AM332" s="32">
        <v>2000000</v>
      </c>
      <c r="AO332" s="33">
        <v>2.0000000000000001E-4</v>
      </c>
      <c r="AP332" s="34" t="s">
        <v>98</v>
      </c>
      <c r="AQ332" s="34" t="s">
        <v>99</v>
      </c>
      <c r="AW332" s="20"/>
    </row>
    <row r="333" spans="2:49" x14ac:dyDescent="0.3">
      <c r="B333" s="20"/>
      <c r="C333" s="2" t="s">
        <v>51</v>
      </c>
      <c r="D333" s="2" t="s">
        <v>48</v>
      </c>
      <c r="F333" s="3">
        <v>1</v>
      </c>
      <c r="H333" s="3">
        <v>1</v>
      </c>
      <c r="J333" s="3">
        <v>1</v>
      </c>
      <c r="L333" s="3">
        <v>250</v>
      </c>
      <c r="N333" s="2" t="s">
        <v>49</v>
      </c>
      <c r="O333" s="3">
        <v>1</v>
      </c>
      <c r="P333" s="20"/>
      <c r="R333" s="4"/>
      <c r="U333" s="20"/>
      <c r="W333" s="30" t="s">
        <v>48</v>
      </c>
      <c r="X333" s="20"/>
      <c r="Y333" s="30" t="s">
        <v>51</v>
      </c>
      <c r="Z333" s="31" t="str">
        <f t="shared" si="16"/>
        <v>-</v>
      </c>
      <c r="AA333" s="20"/>
      <c r="AB333" s="4"/>
      <c r="AC333" s="20"/>
      <c r="AD333" s="31" t="str">
        <f t="shared" si="17"/>
        <v/>
      </c>
      <c r="AE333" s="31" t="str">
        <f>CONCATENATE(LOWER(AD333)," ",'meta tag'!$A$2)</f>
        <v xml:space="preserve"> Moda Joven Y Rebelde Con Diseño Y Variedad. Compra Online La Ropa Para Definir Tu Estilo. Envíos Gratis Por +$699.</v>
      </c>
      <c r="AG333" s="31" t="str">
        <f t="shared" si="15"/>
        <v>NO</v>
      </c>
      <c r="AH333" s="31" t="str">
        <f t="shared" si="15"/>
        <v>NO</v>
      </c>
      <c r="AI333" s="31" t="str">
        <f>IF(AW333="Hombre",departamentos!$A$2,IF(AW333="Mujer",departamentos!$A$3,IF(AW333="Cubrebocas",departamentos!$A$5,IF(AW333="Outlet",departamentos!$A$4,IF(AW333="Ugly Sweaters",departamentos!$A$6,"")))))</f>
        <v/>
      </c>
      <c r="AK333" s="31" t="str">
        <f>IF(AW333="Hombre",VLOOKUP(AL333,categorías!$G$47:$I$60,3,0),IF(AW333="Mujer",VLOOKUP(AL333,categorías!$O$47:$Q$59,3,0),IF(AW333="Outlet",VLOOKUP(AL333,categorías!$S$47:$U$62,3,0),IF(AW333="Cubrebocas",64,IF(AW333="Ugly Sweaters",65,"")))))</f>
        <v/>
      </c>
      <c r="AL333" s="17"/>
      <c r="AM333" s="32">
        <v>2000000</v>
      </c>
      <c r="AO333" s="33">
        <v>2.0000000000000001E-4</v>
      </c>
      <c r="AP333" s="34" t="s">
        <v>98</v>
      </c>
      <c r="AQ333" s="34" t="s">
        <v>99</v>
      </c>
      <c r="AW333" s="20"/>
    </row>
    <row r="334" spans="2:49" x14ac:dyDescent="0.3">
      <c r="B334" s="20"/>
      <c r="C334" s="2" t="s">
        <v>51</v>
      </c>
      <c r="D334" s="2" t="s">
        <v>48</v>
      </c>
      <c r="F334" s="3">
        <v>1</v>
      </c>
      <c r="H334" s="3">
        <v>1</v>
      </c>
      <c r="J334" s="3">
        <v>1</v>
      </c>
      <c r="L334" s="3">
        <v>250</v>
      </c>
      <c r="N334" s="2" t="s">
        <v>49</v>
      </c>
      <c r="O334" s="3">
        <v>1</v>
      </c>
      <c r="P334" s="20"/>
      <c r="R334" s="4"/>
      <c r="U334" s="20"/>
      <c r="W334" s="30" t="s">
        <v>48</v>
      </c>
      <c r="X334" s="20"/>
      <c r="Y334" s="30" t="s">
        <v>51</v>
      </c>
      <c r="Z334" s="31" t="str">
        <f t="shared" si="16"/>
        <v>-</v>
      </c>
      <c r="AA334" s="20"/>
      <c r="AB334" s="4"/>
      <c r="AC334" s="20"/>
      <c r="AD334" s="31" t="str">
        <f t="shared" si="17"/>
        <v/>
      </c>
      <c r="AE334" s="31" t="str">
        <f>CONCATENATE(LOWER(AD334)," ",'meta tag'!$A$2)</f>
        <v xml:space="preserve"> Moda Joven Y Rebelde Con Diseño Y Variedad. Compra Online La Ropa Para Definir Tu Estilo. Envíos Gratis Por +$699.</v>
      </c>
      <c r="AG334" s="31" t="str">
        <f t="shared" si="15"/>
        <v>NO</v>
      </c>
      <c r="AH334" s="31" t="str">
        <f t="shared" si="15"/>
        <v>NO</v>
      </c>
      <c r="AI334" s="31" t="str">
        <f>IF(AW334="Hombre",departamentos!$A$2,IF(AW334="Mujer",departamentos!$A$3,IF(AW334="Cubrebocas",departamentos!$A$5,IF(AW334="Outlet",departamentos!$A$4,IF(AW334="Ugly Sweaters",departamentos!$A$6,"")))))</f>
        <v/>
      </c>
      <c r="AK334" s="31" t="str">
        <f>IF(AW334="Hombre",VLOOKUP(AL334,categorías!$G$47:$I$60,3,0),IF(AW334="Mujer",VLOOKUP(AL334,categorías!$O$47:$Q$59,3,0),IF(AW334="Outlet",VLOOKUP(AL334,categorías!$S$47:$U$62,3,0),IF(AW334="Cubrebocas",64,IF(AW334="Ugly Sweaters",65,"")))))</f>
        <v/>
      </c>
      <c r="AL334" s="17"/>
      <c r="AM334" s="32">
        <v>2000000</v>
      </c>
      <c r="AO334" s="33">
        <v>2.0000000000000001E-4</v>
      </c>
      <c r="AP334" s="34" t="s">
        <v>98</v>
      </c>
      <c r="AQ334" s="34" t="s">
        <v>99</v>
      </c>
      <c r="AW334" s="20"/>
    </row>
    <row r="335" spans="2:49" x14ac:dyDescent="0.3">
      <c r="B335" s="20"/>
      <c r="C335" s="2" t="s">
        <v>51</v>
      </c>
      <c r="D335" s="2" t="s">
        <v>48</v>
      </c>
      <c r="F335" s="3">
        <v>1</v>
      </c>
      <c r="H335" s="3">
        <v>1</v>
      </c>
      <c r="J335" s="3">
        <v>1</v>
      </c>
      <c r="L335" s="3">
        <v>250</v>
      </c>
      <c r="N335" s="2" t="s">
        <v>49</v>
      </c>
      <c r="O335" s="3">
        <v>1</v>
      </c>
      <c r="P335" s="20"/>
      <c r="R335" s="4"/>
      <c r="U335" s="20"/>
      <c r="W335" s="30" t="s">
        <v>48</v>
      </c>
      <c r="X335" s="20"/>
      <c r="Y335" s="30" t="s">
        <v>51</v>
      </c>
      <c r="Z335" s="31" t="str">
        <f t="shared" si="16"/>
        <v>-</v>
      </c>
      <c r="AA335" s="20"/>
      <c r="AB335" s="4"/>
      <c r="AC335" s="20"/>
      <c r="AD335" s="31" t="str">
        <f t="shared" si="17"/>
        <v/>
      </c>
      <c r="AE335" s="31" t="str">
        <f>CONCATENATE(LOWER(AD335)," ",'meta tag'!$A$2)</f>
        <v xml:space="preserve"> Moda Joven Y Rebelde Con Diseño Y Variedad. Compra Online La Ropa Para Definir Tu Estilo. Envíos Gratis Por +$699.</v>
      </c>
      <c r="AG335" s="31" t="str">
        <f t="shared" si="15"/>
        <v>NO</v>
      </c>
      <c r="AH335" s="31" t="str">
        <f t="shared" si="15"/>
        <v>NO</v>
      </c>
      <c r="AI335" s="31" t="str">
        <f>IF(AW335="Hombre",departamentos!$A$2,IF(AW335="Mujer",departamentos!$A$3,IF(AW335="Cubrebocas",departamentos!$A$5,IF(AW335="Outlet",departamentos!$A$4,IF(AW335="Ugly Sweaters",departamentos!$A$6,"")))))</f>
        <v/>
      </c>
      <c r="AK335" s="31" t="str">
        <f>IF(AW335="Hombre",VLOOKUP(AL335,categorías!$G$47:$I$60,3,0),IF(AW335="Mujer",VLOOKUP(AL335,categorías!$O$47:$Q$59,3,0),IF(AW335="Outlet",VLOOKUP(AL335,categorías!$S$47:$U$62,3,0),IF(AW335="Cubrebocas",64,IF(AW335="Ugly Sweaters",65,"")))))</f>
        <v/>
      </c>
      <c r="AL335" s="17"/>
      <c r="AM335" s="32">
        <v>2000000</v>
      </c>
      <c r="AO335" s="33">
        <v>2.0000000000000001E-4</v>
      </c>
      <c r="AP335" s="34" t="s">
        <v>98</v>
      </c>
      <c r="AQ335" s="34" t="s">
        <v>99</v>
      </c>
      <c r="AW335" s="20"/>
    </row>
    <row r="336" spans="2:49" x14ac:dyDescent="0.3">
      <c r="B336" s="20"/>
      <c r="C336" s="2" t="s">
        <v>51</v>
      </c>
      <c r="D336" s="2" t="s">
        <v>48</v>
      </c>
      <c r="F336" s="3">
        <v>1</v>
      </c>
      <c r="H336" s="3">
        <v>1</v>
      </c>
      <c r="J336" s="3">
        <v>1</v>
      </c>
      <c r="L336" s="3">
        <v>250</v>
      </c>
      <c r="N336" s="2" t="s">
        <v>49</v>
      </c>
      <c r="O336" s="3">
        <v>1</v>
      </c>
      <c r="P336" s="20"/>
      <c r="R336" s="4"/>
      <c r="U336" s="20"/>
      <c r="W336" s="30" t="s">
        <v>48</v>
      </c>
      <c r="X336" s="20"/>
      <c r="Y336" s="30" t="s">
        <v>51</v>
      </c>
      <c r="Z336" s="31" t="str">
        <f t="shared" si="16"/>
        <v>-</v>
      </c>
      <c r="AA336" s="20"/>
      <c r="AB336" s="4"/>
      <c r="AC336" s="20"/>
      <c r="AD336" s="31" t="str">
        <f t="shared" si="17"/>
        <v/>
      </c>
      <c r="AE336" s="31" t="str">
        <f>CONCATENATE(LOWER(AD336)," ",'meta tag'!$A$2)</f>
        <v xml:space="preserve"> Moda Joven Y Rebelde Con Diseño Y Variedad. Compra Online La Ropa Para Definir Tu Estilo. Envíos Gratis Por +$699.</v>
      </c>
      <c r="AG336" s="31" t="str">
        <f t="shared" si="15"/>
        <v>NO</v>
      </c>
      <c r="AH336" s="31" t="str">
        <f t="shared" si="15"/>
        <v>NO</v>
      </c>
      <c r="AI336" s="31" t="str">
        <f>IF(AW336="Hombre",departamentos!$A$2,IF(AW336="Mujer",departamentos!$A$3,IF(AW336="Cubrebocas",departamentos!$A$5,IF(AW336="Outlet",departamentos!$A$4,IF(AW336="Ugly Sweaters",departamentos!$A$6,"")))))</f>
        <v/>
      </c>
      <c r="AK336" s="31" t="str">
        <f>IF(AW336="Hombre",VLOOKUP(AL336,categorías!$G$47:$I$60,3,0),IF(AW336="Mujer",VLOOKUP(AL336,categorías!$O$47:$Q$59,3,0),IF(AW336="Outlet",VLOOKUP(AL336,categorías!$S$47:$U$62,3,0),IF(AW336="Cubrebocas",64,IF(AW336="Ugly Sweaters",65,"")))))</f>
        <v/>
      </c>
      <c r="AL336" s="17"/>
      <c r="AM336" s="32">
        <v>2000000</v>
      </c>
      <c r="AO336" s="33">
        <v>2.0000000000000001E-4</v>
      </c>
      <c r="AP336" s="34" t="s">
        <v>98</v>
      </c>
      <c r="AQ336" s="34" t="s">
        <v>99</v>
      </c>
      <c r="AW336" s="20"/>
    </row>
    <row r="337" spans="2:49" x14ac:dyDescent="0.3">
      <c r="B337" s="20"/>
      <c r="C337" s="2" t="s">
        <v>51</v>
      </c>
      <c r="D337" s="2" t="s">
        <v>48</v>
      </c>
      <c r="F337" s="3">
        <v>1</v>
      </c>
      <c r="H337" s="3">
        <v>1</v>
      </c>
      <c r="J337" s="3">
        <v>1</v>
      </c>
      <c r="L337" s="3">
        <v>250</v>
      </c>
      <c r="N337" s="2" t="s">
        <v>49</v>
      </c>
      <c r="O337" s="3">
        <v>1</v>
      </c>
      <c r="P337" s="20"/>
      <c r="R337" s="4"/>
      <c r="U337" s="20"/>
      <c r="W337" s="30" t="s">
        <v>48</v>
      </c>
      <c r="X337" s="20"/>
      <c r="Y337" s="30" t="s">
        <v>51</v>
      </c>
      <c r="Z337" s="31" t="str">
        <f t="shared" si="16"/>
        <v>-</v>
      </c>
      <c r="AA337" s="20"/>
      <c r="AB337" s="4"/>
      <c r="AC337" s="20"/>
      <c r="AD337" s="31" t="str">
        <f t="shared" si="17"/>
        <v/>
      </c>
      <c r="AE337" s="31" t="str">
        <f>CONCATENATE(LOWER(AD337)," ",'meta tag'!$A$2)</f>
        <v xml:space="preserve"> Moda Joven Y Rebelde Con Diseño Y Variedad. Compra Online La Ropa Para Definir Tu Estilo. Envíos Gratis Por +$699.</v>
      </c>
      <c r="AG337" s="31" t="str">
        <f t="shared" si="15"/>
        <v>NO</v>
      </c>
      <c r="AH337" s="31" t="str">
        <f t="shared" si="15"/>
        <v>NO</v>
      </c>
      <c r="AI337" s="31" t="str">
        <f>IF(AW337="Hombre",departamentos!$A$2,IF(AW337="Mujer",departamentos!$A$3,IF(AW337="Cubrebocas",departamentos!$A$5,IF(AW337="Outlet",departamentos!$A$4,IF(AW337="Ugly Sweaters",departamentos!$A$6,"")))))</f>
        <v/>
      </c>
      <c r="AK337" s="31" t="str">
        <f>IF(AW337="Hombre",VLOOKUP(AL337,categorías!$G$47:$I$60,3,0),IF(AW337="Mujer",VLOOKUP(AL337,categorías!$O$47:$Q$59,3,0),IF(AW337="Outlet",VLOOKUP(AL337,categorías!$S$47:$U$62,3,0),IF(AW337="Cubrebocas",64,IF(AW337="Ugly Sweaters",65,"")))))</f>
        <v/>
      </c>
      <c r="AL337" s="17"/>
      <c r="AM337" s="32">
        <v>2000000</v>
      </c>
      <c r="AO337" s="33">
        <v>2.0000000000000001E-4</v>
      </c>
      <c r="AP337" s="34" t="s">
        <v>98</v>
      </c>
      <c r="AQ337" s="34" t="s">
        <v>99</v>
      </c>
      <c r="AW337" s="20"/>
    </row>
    <row r="338" spans="2:49" x14ac:dyDescent="0.3">
      <c r="B338" s="20"/>
      <c r="C338" s="2" t="s">
        <v>51</v>
      </c>
      <c r="D338" s="2" t="s">
        <v>48</v>
      </c>
      <c r="F338" s="3">
        <v>1</v>
      </c>
      <c r="H338" s="3">
        <v>1</v>
      </c>
      <c r="J338" s="3">
        <v>1</v>
      </c>
      <c r="L338" s="3">
        <v>250</v>
      </c>
      <c r="N338" s="2" t="s">
        <v>49</v>
      </c>
      <c r="O338" s="3">
        <v>1</v>
      </c>
      <c r="P338" s="20"/>
      <c r="R338" s="4"/>
      <c r="U338" s="20"/>
      <c r="W338" s="30" t="s">
        <v>48</v>
      </c>
      <c r="X338" s="20"/>
      <c r="Y338" s="30" t="s">
        <v>51</v>
      </c>
      <c r="Z338" s="31" t="str">
        <f t="shared" si="16"/>
        <v>-</v>
      </c>
      <c r="AA338" s="20"/>
      <c r="AB338" s="4"/>
      <c r="AC338" s="20"/>
      <c r="AD338" s="31" t="str">
        <f t="shared" si="17"/>
        <v/>
      </c>
      <c r="AE338" s="31" t="str">
        <f>CONCATENATE(LOWER(AD338)," ",'meta tag'!$A$2)</f>
        <v xml:space="preserve"> Moda Joven Y Rebelde Con Diseño Y Variedad. Compra Online La Ropa Para Definir Tu Estilo. Envíos Gratis Por +$699.</v>
      </c>
      <c r="AG338" s="31" t="str">
        <f t="shared" ref="AG338:AH401" si="18">UPPER("no")</f>
        <v>NO</v>
      </c>
      <c r="AH338" s="31" t="str">
        <f t="shared" si="18"/>
        <v>NO</v>
      </c>
      <c r="AI338" s="31" t="str">
        <f>IF(AW338="Hombre",departamentos!$A$2,IF(AW338="Mujer",departamentos!$A$3,IF(AW338="Cubrebocas",departamentos!$A$5,IF(AW338="Outlet",departamentos!$A$4,IF(AW338="Ugly Sweaters",departamentos!$A$6,"")))))</f>
        <v/>
      </c>
      <c r="AK338" s="31" t="str">
        <f>IF(AW338="Hombre",VLOOKUP(AL338,categorías!$G$47:$I$60,3,0),IF(AW338="Mujer",VLOOKUP(AL338,categorías!$O$47:$Q$59,3,0),IF(AW338="Outlet",VLOOKUP(AL338,categorías!$S$47:$U$62,3,0),IF(AW338="Cubrebocas",64,IF(AW338="Ugly Sweaters",65,"")))))</f>
        <v/>
      </c>
      <c r="AL338" s="17"/>
      <c r="AM338" s="32">
        <v>2000000</v>
      </c>
      <c r="AO338" s="33">
        <v>2.0000000000000001E-4</v>
      </c>
      <c r="AP338" s="34" t="s">
        <v>98</v>
      </c>
      <c r="AQ338" s="34" t="s">
        <v>99</v>
      </c>
      <c r="AW338" s="20"/>
    </row>
    <row r="339" spans="2:49" x14ac:dyDescent="0.3">
      <c r="B339" s="20"/>
      <c r="C339" s="2" t="s">
        <v>51</v>
      </c>
      <c r="D339" s="2" t="s">
        <v>48</v>
      </c>
      <c r="F339" s="3">
        <v>1</v>
      </c>
      <c r="H339" s="3">
        <v>1</v>
      </c>
      <c r="J339" s="3">
        <v>1</v>
      </c>
      <c r="L339" s="3">
        <v>250</v>
      </c>
      <c r="N339" s="2" t="s">
        <v>49</v>
      </c>
      <c r="O339" s="3">
        <v>1</v>
      </c>
      <c r="P339" s="20"/>
      <c r="R339" s="4"/>
      <c r="U339" s="20"/>
      <c r="W339" s="30" t="s">
        <v>48</v>
      </c>
      <c r="X339" s="20"/>
      <c r="Y339" s="30" t="s">
        <v>51</v>
      </c>
      <c r="Z339" s="31" t="str">
        <f t="shared" si="16"/>
        <v>-</v>
      </c>
      <c r="AA339" s="20"/>
      <c r="AB339" s="4"/>
      <c r="AC339" s="20"/>
      <c r="AD339" s="31" t="str">
        <f t="shared" si="17"/>
        <v/>
      </c>
      <c r="AE339" s="31" t="str">
        <f>CONCATENATE(LOWER(AD339)," ",'meta tag'!$A$2)</f>
        <v xml:space="preserve"> Moda Joven Y Rebelde Con Diseño Y Variedad. Compra Online La Ropa Para Definir Tu Estilo. Envíos Gratis Por +$699.</v>
      </c>
      <c r="AG339" s="31" t="str">
        <f t="shared" si="18"/>
        <v>NO</v>
      </c>
      <c r="AH339" s="31" t="str">
        <f t="shared" si="18"/>
        <v>NO</v>
      </c>
      <c r="AI339" s="31" t="str">
        <f>IF(AW339="Hombre",departamentos!$A$2,IF(AW339="Mujer",departamentos!$A$3,IF(AW339="Cubrebocas",departamentos!$A$5,IF(AW339="Outlet",departamentos!$A$4,IF(AW339="Ugly Sweaters",departamentos!$A$6,"")))))</f>
        <v/>
      </c>
      <c r="AK339" s="31" t="str">
        <f>IF(AW339="Hombre",VLOOKUP(AL339,categorías!$G$47:$I$60,3,0),IF(AW339="Mujer",VLOOKUP(AL339,categorías!$O$47:$Q$59,3,0),IF(AW339="Outlet",VLOOKUP(AL339,categorías!$S$47:$U$62,3,0),IF(AW339="Cubrebocas",64,IF(AW339="Ugly Sweaters",65,"")))))</f>
        <v/>
      </c>
      <c r="AL339" s="17"/>
      <c r="AM339" s="32">
        <v>2000000</v>
      </c>
      <c r="AO339" s="33">
        <v>2.0000000000000001E-4</v>
      </c>
      <c r="AP339" s="34" t="s">
        <v>98</v>
      </c>
      <c r="AQ339" s="34" t="s">
        <v>99</v>
      </c>
      <c r="AW339" s="20"/>
    </row>
    <row r="340" spans="2:49" x14ac:dyDescent="0.3">
      <c r="B340" s="20"/>
      <c r="C340" s="2" t="s">
        <v>51</v>
      </c>
      <c r="D340" s="2" t="s">
        <v>48</v>
      </c>
      <c r="F340" s="3">
        <v>1</v>
      </c>
      <c r="H340" s="3">
        <v>1</v>
      </c>
      <c r="J340" s="3">
        <v>1</v>
      </c>
      <c r="L340" s="3">
        <v>250</v>
      </c>
      <c r="N340" s="2" t="s">
        <v>49</v>
      </c>
      <c r="O340" s="3">
        <v>1</v>
      </c>
      <c r="P340" s="20"/>
      <c r="R340" s="4"/>
      <c r="U340" s="20"/>
      <c r="W340" s="30" t="s">
        <v>48</v>
      </c>
      <c r="X340" s="20"/>
      <c r="Y340" s="30" t="s">
        <v>51</v>
      </c>
      <c r="Z340" s="31" t="str">
        <f t="shared" si="16"/>
        <v>-</v>
      </c>
      <c r="AA340" s="20"/>
      <c r="AB340" s="4"/>
      <c r="AC340" s="20"/>
      <c r="AD340" s="31" t="str">
        <f t="shared" si="17"/>
        <v/>
      </c>
      <c r="AE340" s="31" t="str">
        <f>CONCATENATE(LOWER(AD340)," ",'meta tag'!$A$2)</f>
        <v xml:space="preserve"> Moda Joven Y Rebelde Con Diseño Y Variedad. Compra Online La Ropa Para Definir Tu Estilo. Envíos Gratis Por +$699.</v>
      </c>
      <c r="AG340" s="31" t="str">
        <f t="shared" si="18"/>
        <v>NO</v>
      </c>
      <c r="AH340" s="31" t="str">
        <f t="shared" si="18"/>
        <v>NO</v>
      </c>
      <c r="AI340" s="31" t="str">
        <f>IF(AW340="Hombre",departamentos!$A$2,IF(AW340="Mujer",departamentos!$A$3,IF(AW340="Cubrebocas",departamentos!$A$5,IF(AW340="Outlet",departamentos!$A$4,IF(AW340="Ugly Sweaters",departamentos!$A$6,"")))))</f>
        <v/>
      </c>
      <c r="AK340" s="31" t="str">
        <f>IF(AW340="Hombre",VLOOKUP(AL340,categorías!$G$47:$I$60,3,0),IF(AW340="Mujer",VLOOKUP(AL340,categorías!$O$47:$Q$59,3,0),IF(AW340="Outlet",VLOOKUP(AL340,categorías!$S$47:$U$62,3,0),IF(AW340="Cubrebocas",64,IF(AW340="Ugly Sweaters",65,"")))))</f>
        <v/>
      </c>
      <c r="AL340" s="17"/>
      <c r="AM340" s="32">
        <v>2000000</v>
      </c>
      <c r="AO340" s="33">
        <v>2.0000000000000001E-4</v>
      </c>
      <c r="AP340" s="34" t="s">
        <v>98</v>
      </c>
      <c r="AQ340" s="34" t="s">
        <v>99</v>
      </c>
      <c r="AW340" s="20"/>
    </row>
    <row r="341" spans="2:49" x14ac:dyDescent="0.3">
      <c r="B341" s="20"/>
      <c r="C341" s="2" t="s">
        <v>51</v>
      </c>
      <c r="D341" s="2" t="s">
        <v>48</v>
      </c>
      <c r="F341" s="3">
        <v>1</v>
      </c>
      <c r="H341" s="3">
        <v>1</v>
      </c>
      <c r="J341" s="3">
        <v>1</v>
      </c>
      <c r="L341" s="3">
        <v>250</v>
      </c>
      <c r="N341" s="2" t="s">
        <v>49</v>
      </c>
      <c r="O341" s="3">
        <v>1</v>
      </c>
      <c r="P341" s="20"/>
      <c r="R341" s="4"/>
      <c r="U341" s="20"/>
      <c r="W341" s="30" t="s">
        <v>48</v>
      </c>
      <c r="X341" s="20"/>
      <c r="Y341" s="30" t="s">
        <v>51</v>
      </c>
      <c r="Z341" s="31" t="str">
        <f t="shared" si="16"/>
        <v>-</v>
      </c>
      <c r="AA341" s="20"/>
      <c r="AB341" s="4"/>
      <c r="AC341" s="20"/>
      <c r="AD341" s="31" t="str">
        <f t="shared" si="17"/>
        <v/>
      </c>
      <c r="AE341" s="31" t="str">
        <f>CONCATENATE(LOWER(AD341)," ",'meta tag'!$A$2)</f>
        <v xml:space="preserve"> Moda Joven Y Rebelde Con Diseño Y Variedad. Compra Online La Ropa Para Definir Tu Estilo. Envíos Gratis Por +$699.</v>
      </c>
      <c r="AG341" s="31" t="str">
        <f t="shared" si="18"/>
        <v>NO</v>
      </c>
      <c r="AH341" s="31" t="str">
        <f t="shared" si="18"/>
        <v>NO</v>
      </c>
      <c r="AI341" s="31" t="str">
        <f>IF(AW341="Hombre",departamentos!$A$2,IF(AW341="Mujer",departamentos!$A$3,IF(AW341="Cubrebocas",departamentos!$A$5,IF(AW341="Outlet",departamentos!$A$4,IF(AW341="Ugly Sweaters",departamentos!$A$6,"")))))</f>
        <v/>
      </c>
      <c r="AK341" s="31" t="str">
        <f>IF(AW341="Hombre",VLOOKUP(AL341,categorías!$G$47:$I$60,3,0),IF(AW341="Mujer",VLOOKUP(AL341,categorías!$O$47:$Q$59,3,0),IF(AW341="Outlet",VLOOKUP(AL341,categorías!$S$47:$U$62,3,0),IF(AW341="Cubrebocas",64,IF(AW341="Ugly Sweaters",65,"")))))</f>
        <v/>
      </c>
      <c r="AL341" s="17"/>
      <c r="AM341" s="32">
        <v>2000000</v>
      </c>
      <c r="AO341" s="33">
        <v>2.0000000000000001E-4</v>
      </c>
      <c r="AP341" s="34" t="s">
        <v>98</v>
      </c>
      <c r="AQ341" s="34" t="s">
        <v>99</v>
      </c>
      <c r="AW341" s="20"/>
    </row>
    <row r="342" spans="2:49" x14ac:dyDescent="0.3">
      <c r="B342" s="20"/>
      <c r="C342" s="2" t="s">
        <v>51</v>
      </c>
      <c r="D342" s="2" t="s">
        <v>48</v>
      </c>
      <c r="F342" s="3">
        <v>1</v>
      </c>
      <c r="H342" s="3">
        <v>1</v>
      </c>
      <c r="J342" s="3">
        <v>1</v>
      </c>
      <c r="L342" s="3">
        <v>250</v>
      </c>
      <c r="N342" s="2" t="s">
        <v>49</v>
      </c>
      <c r="O342" s="3">
        <v>1</v>
      </c>
      <c r="P342" s="20"/>
      <c r="R342" s="4"/>
      <c r="U342" s="20"/>
      <c r="W342" s="30" t="s">
        <v>48</v>
      </c>
      <c r="X342" s="20"/>
      <c r="Y342" s="30" t="s">
        <v>51</v>
      </c>
      <c r="Z342" s="31" t="str">
        <f t="shared" si="16"/>
        <v>-</v>
      </c>
      <c r="AA342" s="20"/>
      <c r="AB342" s="4"/>
      <c r="AC342" s="20"/>
      <c r="AD342" s="31" t="str">
        <f t="shared" si="17"/>
        <v/>
      </c>
      <c r="AE342" s="31" t="str">
        <f>CONCATENATE(LOWER(AD342)," ",'meta tag'!$A$2)</f>
        <v xml:space="preserve"> Moda Joven Y Rebelde Con Diseño Y Variedad. Compra Online La Ropa Para Definir Tu Estilo. Envíos Gratis Por +$699.</v>
      </c>
      <c r="AG342" s="31" t="str">
        <f t="shared" si="18"/>
        <v>NO</v>
      </c>
      <c r="AH342" s="31" t="str">
        <f t="shared" si="18"/>
        <v>NO</v>
      </c>
      <c r="AI342" s="31" t="str">
        <f>IF(AW342="Hombre",departamentos!$A$2,IF(AW342="Mujer",departamentos!$A$3,IF(AW342="Cubrebocas",departamentos!$A$5,IF(AW342="Outlet",departamentos!$A$4,IF(AW342="Ugly Sweaters",departamentos!$A$6,"")))))</f>
        <v/>
      </c>
      <c r="AK342" s="31" t="str">
        <f>IF(AW342="Hombre",VLOOKUP(AL342,categorías!$G$47:$I$60,3,0),IF(AW342="Mujer",VLOOKUP(AL342,categorías!$O$47:$Q$59,3,0),IF(AW342="Outlet",VLOOKUP(AL342,categorías!$S$47:$U$62,3,0),IF(AW342="Cubrebocas",64,IF(AW342="Ugly Sweaters",65,"")))))</f>
        <v/>
      </c>
      <c r="AL342" s="17"/>
      <c r="AM342" s="32">
        <v>2000000</v>
      </c>
      <c r="AO342" s="33">
        <v>2.0000000000000001E-4</v>
      </c>
      <c r="AP342" s="34" t="s">
        <v>98</v>
      </c>
      <c r="AQ342" s="34" t="s">
        <v>99</v>
      </c>
      <c r="AW342" s="20"/>
    </row>
    <row r="343" spans="2:49" x14ac:dyDescent="0.3">
      <c r="B343" s="20"/>
      <c r="C343" s="2" t="s">
        <v>51</v>
      </c>
      <c r="D343" s="2" t="s">
        <v>48</v>
      </c>
      <c r="F343" s="3">
        <v>1</v>
      </c>
      <c r="H343" s="3">
        <v>1</v>
      </c>
      <c r="J343" s="3">
        <v>1</v>
      </c>
      <c r="L343" s="3">
        <v>250</v>
      </c>
      <c r="N343" s="2" t="s">
        <v>49</v>
      </c>
      <c r="O343" s="3">
        <v>1</v>
      </c>
      <c r="P343" s="20"/>
      <c r="R343" s="4"/>
      <c r="U343" s="20"/>
      <c r="W343" s="30" t="s">
        <v>48</v>
      </c>
      <c r="X343" s="20"/>
      <c r="Y343" s="30" t="s">
        <v>51</v>
      </c>
      <c r="Z343" s="31" t="str">
        <f t="shared" si="16"/>
        <v>-</v>
      </c>
      <c r="AA343" s="20"/>
      <c r="AB343" s="4"/>
      <c r="AC343" s="20"/>
      <c r="AD343" s="31" t="str">
        <f t="shared" si="17"/>
        <v/>
      </c>
      <c r="AE343" s="31" t="str">
        <f>CONCATENATE(LOWER(AD343)," ",'meta tag'!$A$2)</f>
        <v xml:space="preserve"> Moda Joven Y Rebelde Con Diseño Y Variedad. Compra Online La Ropa Para Definir Tu Estilo. Envíos Gratis Por +$699.</v>
      </c>
      <c r="AG343" s="31" t="str">
        <f t="shared" si="18"/>
        <v>NO</v>
      </c>
      <c r="AH343" s="31" t="str">
        <f t="shared" si="18"/>
        <v>NO</v>
      </c>
      <c r="AI343" s="31" t="str">
        <f>IF(AW343="Hombre",departamentos!$A$2,IF(AW343="Mujer",departamentos!$A$3,IF(AW343="Cubrebocas",departamentos!$A$5,IF(AW343="Outlet",departamentos!$A$4,IF(AW343="Ugly Sweaters",departamentos!$A$6,"")))))</f>
        <v/>
      </c>
      <c r="AK343" s="31" t="str">
        <f>IF(AW343="Hombre",VLOOKUP(AL343,categorías!$G$47:$I$60,3,0),IF(AW343="Mujer",VLOOKUP(AL343,categorías!$O$47:$Q$59,3,0),IF(AW343="Outlet",VLOOKUP(AL343,categorías!$S$47:$U$62,3,0),IF(AW343="Cubrebocas",64,IF(AW343="Ugly Sweaters",65,"")))))</f>
        <v/>
      </c>
      <c r="AL343" s="17"/>
      <c r="AM343" s="32">
        <v>2000000</v>
      </c>
      <c r="AO343" s="33">
        <v>2.0000000000000001E-4</v>
      </c>
      <c r="AP343" s="34" t="s">
        <v>98</v>
      </c>
      <c r="AQ343" s="34" t="s">
        <v>99</v>
      </c>
      <c r="AW343" s="20"/>
    </row>
    <row r="344" spans="2:49" x14ac:dyDescent="0.3">
      <c r="B344" s="20"/>
      <c r="C344" s="2" t="s">
        <v>51</v>
      </c>
      <c r="D344" s="2" t="s">
        <v>48</v>
      </c>
      <c r="F344" s="3">
        <v>1</v>
      </c>
      <c r="H344" s="3">
        <v>1</v>
      </c>
      <c r="J344" s="3">
        <v>1</v>
      </c>
      <c r="L344" s="3">
        <v>250</v>
      </c>
      <c r="N344" s="2" t="s">
        <v>49</v>
      </c>
      <c r="O344" s="3">
        <v>1</v>
      </c>
      <c r="P344" s="20"/>
      <c r="R344" s="4"/>
      <c r="U344" s="20"/>
      <c r="W344" s="30" t="s">
        <v>48</v>
      </c>
      <c r="X344" s="20"/>
      <c r="Y344" s="30" t="s">
        <v>51</v>
      </c>
      <c r="Z344" s="31" t="str">
        <f t="shared" si="16"/>
        <v>-</v>
      </c>
      <c r="AA344" s="20"/>
      <c r="AB344" s="4"/>
      <c r="AC344" s="20"/>
      <c r="AD344" s="31" t="str">
        <f t="shared" si="17"/>
        <v/>
      </c>
      <c r="AE344" s="31" t="str">
        <f>CONCATENATE(LOWER(AD344)," ",'meta tag'!$A$2)</f>
        <v xml:space="preserve"> Moda Joven Y Rebelde Con Diseño Y Variedad. Compra Online La Ropa Para Definir Tu Estilo. Envíos Gratis Por +$699.</v>
      </c>
      <c r="AG344" s="31" t="str">
        <f t="shared" si="18"/>
        <v>NO</v>
      </c>
      <c r="AH344" s="31" t="str">
        <f t="shared" si="18"/>
        <v>NO</v>
      </c>
      <c r="AI344" s="31" t="str">
        <f>IF(AW344="Hombre",departamentos!$A$2,IF(AW344="Mujer",departamentos!$A$3,IF(AW344="Cubrebocas",departamentos!$A$5,IF(AW344="Outlet",departamentos!$A$4,IF(AW344="Ugly Sweaters",departamentos!$A$6,"")))))</f>
        <v/>
      </c>
      <c r="AK344" s="31" t="str">
        <f>IF(AW344="Hombre",VLOOKUP(AL344,categorías!$G$47:$I$60,3,0),IF(AW344="Mujer",VLOOKUP(AL344,categorías!$O$47:$Q$59,3,0),IF(AW344="Outlet",VLOOKUP(AL344,categorías!$S$47:$U$62,3,0),IF(AW344="Cubrebocas",64,IF(AW344="Ugly Sweaters",65,"")))))</f>
        <v/>
      </c>
      <c r="AL344" s="17"/>
      <c r="AM344" s="32">
        <v>2000000</v>
      </c>
      <c r="AO344" s="33">
        <v>2.0000000000000001E-4</v>
      </c>
      <c r="AP344" s="34" t="s">
        <v>98</v>
      </c>
      <c r="AQ344" s="34" t="s">
        <v>99</v>
      </c>
      <c r="AW344" s="20"/>
    </row>
    <row r="345" spans="2:49" x14ac:dyDescent="0.3">
      <c r="B345" s="20"/>
      <c r="C345" s="2" t="s">
        <v>51</v>
      </c>
      <c r="D345" s="2" t="s">
        <v>48</v>
      </c>
      <c r="F345" s="3">
        <v>1</v>
      </c>
      <c r="H345" s="3">
        <v>1</v>
      </c>
      <c r="J345" s="3">
        <v>1</v>
      </c>
      <c r="L345" s="3">
        <v>250</v>
      </c>
      <c r="N345" s="2" t="s">
        <v>49</v>
      </c>
      <c r="O345" s="3">
        <v>1</v>
      </c>
      <c r="P345" s="20"/>
      <c r="R345" s="4"/>
      <c r="U345" s="20"/>
      <c r="W345" s="30" t="s">
        <v>48</v>
      </c>
      <c r="X345" s="20"/>
      <c r="Y345" s="30" t="s">
        <v>51</v>
      </c>
      <c r="Z345" s="31" t="str">
        <f t="shared" si="16"/>
        <v>-</v>
      </c>
      <c r="AA345" s="20"/>
      <c r="AB345" s="4"/>
      <c r="AC345" s="20"/>
      <c r="AD345" s="31" t="str">
        <f t="shared" si="17"/>
        <v/>
      </c>
      <c r="AE345" s="31" t="str">
        <f>CONCATENATE(LOWER(AD345)," ",'meta tag'!$A$2)</f>
        <v xml:space="preserve"> Moda Joven Y Rebelde Con Diseño Y Variedad. Compra Online La Ropa Para Definir Tu Estilo. Envíos Gratis Por +$699.</v>
      </c>
      <c r="AG345" s="31" t="str">
        <f t="shared" si="18"/>
        <v>NO</v>
      </c>
      <c r="AH345" s="31" t="str">
        <f t="shared" si="18"/>
        <v>NO</v>
      </c>
      <c r="AI345" s="31" t="str">
        <f>IF(AW345="Hombre",departamentos!$A$2,IF(AW345="Mujer",departamentos!$A$3,IF(AW345="Cubrebocas",departamentos!$A$5,IF(AW345="Outlet",departamentos!$A$4,IF(AW345="Ugly Sweaters",departamentos!$A$6,"")))))</f>
        <v/>
      </c>
      <c r="AK345" s="31" t="str">
        <f>IF(AW345="Hombre",VLOOKUP(AL345,categorías!$G$47:$I$60,3,0),IF(AW345="Mujer",VLOOKUP(AL345,categorías!$O$47:$Q$59,3,0),IF(AW345="Outlet",VLOOKUP(AL345,categorías!$S$47:$U$62,3,0),IF(AW345="Cubrebocas",64,IF(AW345="Ugly Sweaters",65,"")))))</f>
        <v/>
      </c>
      <c r="AL345" s="17"/>
      <c r="AM345" s="32">
        <v>2000000</v>
      </c>
      <c r="AO345" s="33">
        <v>2.0000000000000001E-4</v>
      </c>
      <c r="AP345" s="34" t="s">
        <v>98</v>
      </c>
      <c r="AQ345" s="34" t="s">
        <v>99</v>
      </c>
      <c r="AW345" s="20"/>
    </row>
    <row r="346" spans="2:49" x14ac:dyDescent="0.3">
      <c r="B346" s="20"/>
      <c r="C346" s="2" t="s">
        <v>51</v>
      </c>
      <c r="D346" s="2" t="s">
        <v>48</v>
      </c>
      <c r="F346" s="3">
        <v>1</v>
      </c>
      <c r="H346" s="3">
        <v>1</v>
      </c>
      <c r="J346" s="3">
        <v>1</v>
      </c>
      <c r="L346" s="3">
        <v>250</v>
      </c>
      <c r="N346" s="2" t="s">
        <v>49</v>
      </c>
      <c r="O346" s="3">
        <v>1</v>
      </c>
      <c r="P346" s="20"/>
      <c r="R346" s="4"/>
      <c r="U346" s="20"/>
      <c r="W346" s="30" t="s">
        <v>48</v>
      </c>
      <c r="X346" s="20"/>
      <c r="Y346" s="30" t="s">
        <v>51</v>
      </c>
      <c r="Z346" s="31" t="str">
        <f t="shared" si="16"/>
        <v>-</v>
      </c>
      <c r="AA346" s="20"/>
      <c r="AB346" s="4"/>
      <c r="AC346" s="20"/>
      <c r="AD346" s="31" t="str">
        <f t="shared" si="17"/>
        <v/>
      </c>
      <c r="AE346" s="31" t="str">
        <f>CONCATENATE(LOWER(AD346)," ",'meta tag'!$A$2)</f>
        <v xml:space="preserve"> Moda Joven Y Rebelde Con Diseño Y Variedad. Compra Online La Ropa Para Definir Tu Estilo. Envíos Gratis Por +$699.</v>
      </c>
      <c r="AG346" s="31" t="str">
        <f t="shared" si="18"/>
        <v>NO</v>
      </c>
      <c r="AH346" s="31" t="str">
        <f t="shared" si="18"/>
        <v>NO</v>
      </c>
      <c r="AI346" s="31" t="str">
        <f>IF(AW346="Hombre",departamentos!$A$2,IF(AW346="Mujer",departamentos!$A$3,IF(AW346="Cubrebocas",departamentos!$A$5,IF(AW346="Outlet",departamentos!$A$4,IF(AW346="Ugly Sweaters",departamentos!$A$6,"")))))</f>
        <v/>
      </c>
      <c r="AK346" s="31" t="str">
        <f>IF(AW346="Hombre",VLOOKUP(AL346,categorías!$G$47:$I$60,3,0),IF(AW346="Mujer",VLOOKUP(AL346,categorías!$O$47:$Q$59,3,0),IF(AW346="Outlet",VLOOKUP(AL346,categorías!$S$47:$U$62,3,0),IF(AW346="Cubrebocas",64,IF(AW346="Ugly Sweaters",65,"")))))</f>
        <v/>
      </c>
      <c r="AL346" s="17"/>
      <c r="AM346" s="32">
        <v>2000000</v>
      </c>
      <c r="AO346" s="33">
        <v>2.0000000000000001E-4</v>
      </c>
      <c r="AP346" s="34" t="s">
        <v>98</v>
      </c>
      <c r="AQ346" s="34" t="s">
        <v>99</v>
      </c>
      <c r="AW346" s="20"/>
    </row>
    <row r="347" spans="2:49" x14ac:dyDescent="0.3">
      <c r="B347" s="20"/>
      <c r="C347" s="2" t="s">
        <v>51</v>
      </c>
      <c r="D347" s="2" t="s">
        <v>48</v>
      </c>
      <c r="F347" s="3">
        <v>1</v>
      </c>
      <c r="H347" s="3">
        <v>1</v>
      </c>
      <c r="J347" s="3">
        <v>1</v>
      </c>
      <c r="L347" s="3">
        <v>250</v>
      </c>
      <c r="N347" s="2" t="s">
        <v>49</v>
      </c>
      <c r="O347" s="3">
        <v>1</v>
      </c>
      <c r="P347" s="20"/>
      <c r="R347" s="4"/>
      <c r="U347" s="20"/>
      <c r="W347" s="30" t="s">
        <v>48</v>
      </c>
      <c r="X347" s="20"/>
      <c r="Y347" s="30" t="s">
        <v>51</v>
      </c>
      <c r="Z347" s="31" t="str">
        <f t="shared" si="16"/>
        <v>-</v>
      </c>
      <c r="AA347" s="20"/>
      <c r="AB347" s="4"/>
      <c r="AC347" s="20"/>
      <c r="AD347" s="31" t="str">
        <f t="shared" si="17"/>
        <v/>
      </c>
      <c r="AE347" s="31" t="str">
        <f>CONCATENATE(LOWER(AD347)," ",'meta tag'!$A$2)</f>
        <v xml:space="preserve"> Moda Joven Y Rebelde Con Diseño Y Variedad. Compra Online La Ropa Para Definir Tu Estilo. Envíos Gratis Por +$699.</v>
      </c>
      <c r="AG347" s="31" t="str">
        <f t="shared" si="18"/>
        <v>NO</v>
      </c>
      <c r="AH347" s="31" t="str">
        <f t="shared" si="18"/>
        <v>NO</v>
      </c>
      <c r="AI347" s="31" t="str">
        <f>IF(AW347="Hombre",departamentos!$A$2,IF(AW347="Mujer",departamentos!$A$3,IF(AW347="Cubrebocas",departamentos!$A$5,IF(AW347="Outlet",departamentos!$A$4,IF(AW347="Ugly Sweaters",departamentos!$A$6,"")))))</f>
        <v/>
      </c>
      <c r="AK347" s="31" t="str">
        <f>IF(AW347="Hombre",VLOOKUP(AL347,categorías!$G$47:$I$60,3,0),IF(AW347="Mujer",VLOOKUP(AL347,categorías!$O$47:$Q$59,3,0),IF(AW347="Outlet",VLOOKUP(AL347,categorías!$S$47:$U$62,3,0),IF(AW347="Cubrebocas",64,IF(AW347="Ugly Sweaters",65,"")))))</f>
        <v/>
      </c>
      <c r="AL347" s="17"/>
      <c r="AM347" s="32">
        <v>2000000</v>
      </c>
      <c r="AO347" s="33">
        <v>2.0000000000000001E-4</v>
      </c>
      <c r="AP347" s="34" t="s">
        <v>98</v>
      </c>
      <c r="AQ347" s="34" t="s">
        <v>99</v>
      </c>
      <c r="AW347" s="20"/>
    </row>
    <row r="348" spans="2:49" x14ac:dyDescent="0.3">
      <c r="B348" s="20"/>
      <c r="C348" s="2" t="s">
        <v>51</v>
      </c>
      <c r="D348" s="2" t="s">
        <v>48</v>
      </c>
      <c r="F348" s="3">
        <v>1</v>
      </c>
      <c r="H348" s="3">
        <v>1</v>
      </c>
      <c r="J348" s="3">
        <v>1</v>
      </c>
      <c r="L348" s="3">
        <v>250</v>
      </c>
      <c r="N348" s="2" t="s">
        <v>49</v>
      </c>
      <c r="O348" s="3">
        <v>1</v>
      </c>
      <c r="P348" s="20"/>
      <c r="R348" s="4"/>
      <c r="U348" s="20"/>
      <c r="W348" s="30" t="s">
        <v>48</v>
      </c>
      <c r="X348" s="20"/>
      <c r="Y348" s="30" t="s">
        <v>51</v>
      </c>
      <c r="Z348" s="31" t="str">
        <f t="shared" si="16"/>
        <v>-</v>
      </c>
      <c r="AA348" s="20"/>
      <c r="AB348" s="4"/>
      <c r="AC348" s="20"/>
      <c r="AD348" s="31" t="str">
        <f t="shared" si="17"/>
        <v/>
      </c>
      <c r="AE348" s="31" t="str">
        <f>CONCATENATE(LOWER(AD348)," ",'meta tag'!$A$2)</f>
        <v xml:space="preserve"> Moda Joven Y Rebelde Con Diseño Y Variedad. Compra Online La Ropa Para Definir Tu Estilo. Envíos Gratis Por +$699.</v>
      </c>
      <c r="AG348" s="31" t="str">
        <f t="shared" si="18"/>
        <v>NO</v>
      </c>
      <c r="AH348" s="31" t="str">
        <f t="shared" si="18"/>
        <v>NO</v>
      </c>
      <c r="AI348" s="31" t="str">
        <f>IF(AW348="Hombre",departamentos!$A$2,IF(AW348="Mujer",departamentos!$A$3,IF(AW348="Cubrebocas",departamentos!$A$5,IF(AW348="Outlet",departamentos!$A$4,IF(AW348="Ugly Sweaters",departamentos!$A$6,"")))))</f>
        <v/>
      </c>
      <c r="AK348" s="31" t="str">
        <f>IF(AW348="Hombre",VLOOKUP(AL348,categorías!$G$47:$I$60,3,0),IF(AW348="Mujer",VLOOKUP(AL348,categorías!$O$47:$Q$59,3,0),IF(AW348="Outlet",VLOOKUP(AL348,categorías!$S$47:$U$62,3,0),IF(AW348="Cubrebocas",64,IF(AW348="Ugly Sweaters",65,"")))))</f>
        <v/>
      </c>
      <c r="AL348" s="17"/>
      <c r="AM348" s="32">
        <v>2000000</v>
      </c>
      <c r="AO348" s="33">
        <v>2.0000000000000001E-4</v>
      </c>
      <c r="AP348" s="34" t="s">
        <v>98</v>
      </c>
      <c r="AQ348" s="34" t="s">
        <v>99</v>
      </c>
      <c r="AW348" s="20"/>
    </row>
    <row r="349" spans="2:49" x14ac:dyDescent="0.3">
      <c r="B349" s="20"/>
      <c r="C349" s="2" t="s">
        <v>51</v>
      </c>
      <c r="D349" s="2" t="s">
        <v>48</v>
      </c>
      <c r="F349" s="3">
        <v>1</v>
      </c>
      <c r="H349" s="3">
        <v>1</v>
      </c>
      <c r="J349" s="3">
        <v>1</v>
      </c>
      <c r="L349" s="3">
        <v>250</v>
      </c>
      <c r="N349" s="2" t="s">
        <v>49</v>
      </c>
      <c r="O349" s="3">
        <v>1</v>
      </c>
      <c r="P349" s="20"/>
      <c r="R349" s="4"/>
      <c r="U349" s="20"/>
      <c r="W349" s="30" t="s">
        <v>48</v>
      </c>
      <c r="X349" s="20"/>
      <c r="Y349" s="30" t="s">
        <v>51</v>
      </c>
      <c r="Z349" s="31" t="str">
        <f t="shared" si="16"/>
        <v>-</v>
      </c>
      <c r="AA349" s="20"/>
      <c r="AB349" s="4"/>
      <c r="AC349" s="20"/>
      <c r="AD349" s="31" t="str">
        <f t="shared" si="17"/>
        <v/>
      </c>
      <c r="AE349" s="31" t="str">
        <f>CONCATENATE(LOWER(AD349)," ",'meta tag'!$A$2)</f>
        <v xml:space="preserve"> Moda Joven Y Rebelde Con Diseño Y Variedad. Compra Online La Ropa Para Definir Tu Estilo. Envíos Gratis Por +$699.</v>
      </c>
      <c r="AG349" s="31" t="str">
        <f t="shared" si="18"/>
        <v>NO</v>
      </c>
      <c r="AH349" s="31" t="str">
        <f t="shared" si="18"/>
        <v>NO</v>
      </c>
      <c r="AI349" s="31" t="str">
        <f>IF(AW349="Hombre",departamentos!$A$2,IF(AW349="Mujer",departamentos!$A$3,IF(AW349="Cubrebocas",departamentos!$A$5,IF(AW349="Outlet",departamentos!$A$4,IF(AW349="Ugly Sweaters",departamentos!$A$6,"")))))</f>
        <v/>
      </c>
      <c r="AK349" s="31" t="str">
        <f>IF(AW349="Hombre",VLOOKUP(AL349,categorías!$G$47:$I$60,3,0),IF(AW349="Mujer",VLOOKUP(AL349,categorías!$O$47:$Q$59,3,0),IF(AW349="Outlet",VLOOKUP(AL349,categorías!$S$47:$U$62,3,0),IF(AW349="Cubrebocas",64,IF(AW349="Ugly Sweaters",65,"")))))</f>
        <v/>
      </c>
      <c r="AL349" s="17"/>
      <c r="AM349" s="32">
        <v>2000000</v>
      </c>
      <c r="AO349" s="33">
        <v>2.0000000000000001E-4</v>
      </c>
      <c r="AP349" s="34" t="s">
        <v>98</v>
      </c>
      <c r="AQ349" s="34" t="s">
        <v>99</v>
      </c>
      <c r="AW349" s="20"/>
    </row>
    <row r="350" spans="2:49" x14ac:dyDescent="0.3">
      <c r="B350" s="20"/>
      <c r="C350" s="2" t="s">
        <v>51</v>
      </c>
      <c r="D350" s="2" t="s">
        <v>48</v>
      </c>
      <c r="F350" s="3">
        <v>1</v>
      </c>
      <c r="H350" s="3">
        <v>1</v>
      </c>
      <c r="J350" s="3">
        <v>1</v>
      </c>
      <c r="L350" s="3">
        <v>250</v>
      </c>
      <c r="N350" s="2" t="s">
        <v>49</v>
      </c>
      <c r="O350" s="3">
        <v>1</v>
      </c>
      <c r="P350" s="20"/>
      <c r="R350" s="4"/>
      <c r="U350" s="20"/>
      <c r="W350" s="30" t="s">
        <v>48</v>
      </c>
      <c r="X350" s="20"/>
      <c r="Y350" s="30" t="s">
        <v>51</v>
      </c>
      <c r="Z350" s="31" t="str">
        <f t="shared" si="16"/>
        <v>-</v>
      </c>
      <c r="AA350" s="20"/>
      <c r="AB350" s="4"/>
      <c r="AC350" s="20"/>
      <c r="AD350" s="31" t="str">
        <f t="shared" si="17"/>
        <v/>
      </c>
      <c r="AE350" s="31" t="str">
        <f>CONCATENATE(LOWER(AD350)," ",'meta tag'!$A$2)</f>
        <v xml:space="preserve"> Moda Joven Y Rebelde Con Diseño Y Variedad. Compra Online La Ropa Para Definir Tu Estilo. Envíos Gratis Por +$699.</v>
      </c>
      <c r="AG350" s="31" t="str">
        <f t="shared" si="18"/>
        <v>NO</v>
      </c>
      <c r="AH350" s="31" t="str">
        <f t="shared" si="18"/>
        <v>NO</v>
      </c>
      <c r="AI350" s="31" t="str">
        <f>IF(AW350="Hombre",departamentos!$A$2,IF(AW350="Mujer",departamentos!$A$3,IF(AW350="Cubrebocas",departamentos!$A$5,IF(AW350="Outlet",departamentos!$A$4,IF(AW350="Ugly Sweaters",departamentos!$A$6,"")))))</f>
        <v/>
      </c>
      <c r="AK350" s="31" t="str">
        <f>IF(AW350="Hombre",VLOOKUP(AL350,categorías!$G$47:$I$60,3,0),IF(AW350="Mujer",VLOOKUP(AL350,categorías!$O$47:$Q$59,3,0),IF(AW350="Outlet",VLOOKUP(AL350,categorías!$S$47:$U$62,3,0),IF(AW350="Cubrebocas",64,IF(AW350="Ugly Sweaters",65,"")))))</f>
        <v/>
      </c>
      <c r="AL350" s="17"/>
      <c r="AM350" s="32">
        <v>2000000</v>
      </c>
      <c r="AO350" s="33">
        <v>2.0000000000000001E-4</v>
      </c>
      <c r="AP350" s="34" t="s">
        <v>98</v>
      </c>
      <c r="AQ350" s="34" t="s">
        <v>99</v>
      </c>
      <c r="AW350" s="20"/>
    </row>
    <row r="351" spans="2:49" x14ac:dyDescent="0.3">
      <c r="B351" s="20"/>
      <c r="C351" s="2" t="s">
        <v>51</v>
      </c>
      <c r="D351" s="2" t="s">
        <v>48</v>
      </c>
      <c r="F351" s="3">
        <v>1</v>
      </c>
      <c r="H351" s="3">
        <v>1</v>
      </c>
      <c r="J351" s="3">
        <v>1</v>
      </c>
      <c r="L351" s="3">
        <v>250</v>
      </c>
      <c r="N351" s="2" t="s">
        <v>49</v>
      </c>
      <c r="O351" s="3">
        <v>1</v>
      </c>
      <c r="P351" s="20"/>
      <c r="R351" s="4"/>
      <c r="U351" s="20"/>
      <c r="W351" s="30" t="s">
        <v>48</v>
      </c>
      <c r="X351" s="20"/>
      <c r="Y351" s="30" t="s">
        <v>51</v>
      </c>
      <c r="Z351" s="31" t="str">
        <f t="shared" si="16"/>
        <v>-</v>
      </c>
      <c r="AA351" s="20"/>
      <c r="AB351" s="4"/>
      <c r="AC351" s="20"/>
      <c r="AD351" s="31" t="str">
        <f t="shared" si="17"/>
        <v/>
      </c>
      <c r="AE351" s="31" t="str">
        <f>CONCATENATE(LOWER(AD351)," ",'meta tag'!$A$2)</f>
        <v xml:space="preserve"> Moda Joven Y Rebelde Con Diseño Y Variedad. Compra Online La Ropa Para Definir Tu Estilo. Envíos Gratis Por +$699.</v>
      </c>
      <c r="AG351" s="31" t="str">
        <f t="shared" si="18"/>
        <v>NO</v>
      </c>
      <c r="AH351" s="31" t="str">
        <f t="shared" si="18"/>
        <v>NO</v>
      </c>
      <c r="AI351" s="31" t="str">
        <f>IF(AW351="Hombre",departamentos!$A$2,IF(AW351="Mujer",departamentos!$A$3,IF(AW351="Cubrebocas",departamentos!$A$5,IF(AW351="Outlet",departamentos!$A$4,IF(AW351="Ugly Sweaters",departamentos!$A$6,"")))))</f>
        <v/>
      </c>
      <c r="AK351" s="31" t="str">
        <f>IF(AW351="Hombre",VLOOKUP(AL351,categorías!$G$47:$I$60,3,0),IF(AW351="Mujer",VLOOKUP(AL351,categorías!$O$47:$Q$59,3,0),IF(AW351="Outlet",VLOOKUP(AL351,categorías!$S$47:$U$62,3,0),IF(AW351="Cubrebocas",64,IF(AW351="Ugly Sweaters",65,"")))))</f>
        <v/>
      </c>
      <c r="AL351" s="17"/>
      <c r="AM351" s="32">
        <v>2000000</v>
      </c>
      <c r="AO351" s="33">
        <v>2.0000000000000001E-4</v>
      </c>
      <c r="AP351" s="34" t="s">
        <v>98</v>
      </c>
      <c r="AQ351" s="34" t="s">
        <v>99</v>
      </c>
      <c r="AW351" s="20"/>
    </row>
    <row r="352" spans="2:49" x14ac:dyDescent="0.3">
      <c r="B352" s="20"/>
      <c r="C352" s="2" t="s">
        <v>51</v>
      </c>
      <c r="D352" s="2" t="s">
        <v>48</v>
      </c>
      <c r="F352" s="3">
        <v>1</v>
      </c>
      <c r="H352" s="3">
        <v>1</v>
      </c>
      <c r="J352" s="3">
        <v>1</v>
      </c>
      <c r="L352" s="3">
        <v>250</v>
      </c>
      <c r="N352" s="2" t="s">
        <v>49</v>
      </c>
      <c r="O352" s="3">
        <v>1</v>
      </c>
      <c r="P352" s="20"/>
      <c r="R352" s="4"/>
      <c r="U352" s="20"/>
      <c r="W352" s="30" t="s">
        <v>48</v>
      </c>
      <c r="X352" s="20"/>
      <c r="Y352" s="30" t="s">
        <v>51</v>
      </c>
      <c r="Z352" s="31" t="str">
        <f t="shared" si="16"/>
        <v>-</v>
      </c>
      <c r="AA352" s="20"/>
      <c r="AB352" s="4"/>
      <c r="AC352" s="20"/>
      <c r="AD352" s="31" t="str">
        <f t="shared" si="17"/>
        <v/>
      </c>
      <c r="AE352" s="31" t="str">
        <f>CONCATENATE(LOWER(AD352)," ",'meta tag'!$A$2)</f>
        <v xml:space="preserve"> Moda Joven Y Rebelde Con Diseño Y Variedad. Compra Online La Ropa Para Definir Tu Estilo. Envíos Gratis Por +$699.</v>
      </c>
      <c r="AG352" s="31" t="str">
        <f t="shared" si="18"/>
        <v>NO</v>
      </c>
      <c r="AH352" s="31" t="str">
        <f t="shared" si="18"/>
        <v>NO</v>
      </c>
      <c r="AI352" s="31" t="str">
        <f>IF(AW352="Hombre",departamentos!$A$2,IF(AW352="Mujer",departamentos!$A$3,IF(AW352="Cubrebocas",departamentos!$A$5,IF(AW352="Outlet",departamentos!$A$4,IF(AW352="Ugly Sweaters",departamentos!$A$6,"")))))</f>
        <v/>
      </c>
      <c r="AK352" s="31" t="str">
        <f>IF(AW352="Hombre",VLOOKUP(AL352,categorías!$G$47:$I$60,3,0),IF(AW352="Mujer",VLOOKUP(AL352,categorías!$O$47:$Q$59,3,0),IF(AW352="Outlet",VLOOKUP(AL352,categorías!$S$47:$U$62,3,0),IF(AW352="Cubrebocas",64,IF(AW352="Ugly Sweaters",65,"")))))</f>
        <v/>
      </c>
      <c r="AL352" s="17"/>
      <c r="AM352" s="32">
        <v>2000000</v>
      </c>
      <c r="AO352" s="33">
        <v>2.0000000000000001E-4</v>
      </c>
      <c r="AP352" s="34" t="s">
        <v>98</v>
      </c>
      <c r="AQ352" s="34" t="s">
        <v>99</v>
      </c>
      <c r="AW352" s="20"/>
    </row>
    <row r="353" spans="2:49" x14ac:dyDescent="0.3">
      <c r="B353" s="20"/>
      <c r="C353" s="2" t="s">
        <v>51</v>
      </c>
      <c r="D353" s="2" t="s">
        <v>48</v>
      </c>
      <c r="F353" s="3">
        <v>1</v>
      </c>
      <c r="H353" s="3">
        <v>1</v>
      </c>
      <c r="J353" s="3">
        <v>1</v>
      </c>
      <c r="L353" s="3">
        <v>250</v>
      </c>
      <c r="N353" s="2" t="s">
        <v>49</v>
      </c>
      <c r="O353" s="3">
        <v>1</v>
      </c>
      <c r="P353" s="20"/>
      <c r="R353" s="4"/>
      <c r="U353" s="20"/>
      <c r="W353" s="30" t="s">
        <v>48</v>
      </c>
      <c r="X353" s="20"/>
      <c r="Y353" s="30" t="s">
        <v>51</v>
      </c>
      <c r="Z353" s="31" t="str">
        <f t="shared" si="16"/>
        <v>-</v>
      </c>
      <c r="AA353" s="20"/>
      <c r="AB353" s="4"/>
      <c r="AC353" s="20"/>
      <c r="AD353" s="31" t="str">
        <f t="shared" si="17"/>
        <v/>
      </c>
      <c r="AE353" s="31" t="str">
        <f>CONCATENATE(LOWER(AD353)," ",'meta tag'!$A$2)</f>
        <v xml:space="preserve"> Moda Joven Y Rebelde Con Diseño Y Variedad. Compra Online La Ropa Para Definir Tu Estilo. Envíos Gratis Por +$699.</v>
      </c>
      <c r="AG353" s="31" t="str">
        <f t="shared" si="18"/>
        <v>NO</v>
      </c>
      <c r="AH353" s="31" t="str">
        <f t="shared" si="18"/>
        <v>NO</v>
      </c>
      <c r="AI353" s="31" t="str">
        <f>IF(AW353="Hombre",departamentos!$A$2,IF(AW353="Mujer",departamentos!$A$3,IF(AW353="Cubrebocas",departamentos!$A$5,IF(AW353="Outlet",departamentos!$A$4,IF(AW353="Ugly Sweaters",departamentos!$A$6,"")))))</f>
        <v/>
      </c>
      <c r="AK353" s="31" t="str">
        <f>IF(AW353="Hombre",VLOOKUP(AL353,categorías!$G$47:$I$60,3,0),IF(AW353="Mujer",VLOOKUP(AL353,categorías!$O$47:$Q$59,3,0),IF(AW353="Outlet",VLOOKUP(AL353,categorías!$S$47:$U$62,3,0),IF(AW353="Cubrebocas",64,IF(AW353="Ugly Sweaters",65,"")))))</f>
        <v/>
      </c>
      <c r="AL353" s="17"/>
      <c r="AM353" s="32">
        <v>2000000</v>
      </c>
      <c r="AO353" s="33">
        <v>2.0000000000000001E-4</v>
      </c>
      <c r="AP353" s="34" t="s">
        <v>98</v>
      </c>
      <c r="AQ353" s="34" t="s">
        <v>99</v>
      </c>
      <c r="AW353" s="20"/>
    </row>
    <row r="354" spans="2:49" x14ac:dyDescent="0.3">
      <c r="B354" s="20"/>
      <c r="C354" s="2" t="s">
        <v>51</v>
      </c>
      <c r="D354" s="2" t="s">
        <v>48</v>
      </c>
      <c r="F354" s="3">
        <v>1</v>
      </c>
      <c r="H354" s="3">
        <v>1</v>
      </c>
      <c r="J354" s="3">
        <v>1</v>
      </c>
      <c r="L354" s="3">
        <v>250</v>
      </c>
      <c r="N354" s="2" t="s">
        <v>49</v>
      </c>
      <c r="O354" s="3">
        <v>1</v>
      </c>
      <c r="P354" s="20"/>
      <c r="R354" s="4"/>
      <c r="U354" s="20"/>
      <c r="W354" s="30" t="s">
        <v>48</v>
      </c>
      <c r="X354" s="20"/>
      <c r="Y354" s="30" t="s">
        <v>51</v>
      </c>
      <c r="Z354" s="31" t="str">
        <f t="shared" si="16"/>
        <v>-</v>
      </c>
      <c r="AA354" s="20"/>
      <c r="AB354" s="4"/>
      <c r="AC354" s="20"/>
      <c r="AD354" s="31" t="str">
        <f t="shared" si="17"/>
        <v/>
      </c>
      <c r="AE354" s="31" t="str">
        <f>CONCATENATE(LOWER(AD354)," ",'meta tag'!$A$2)</f>
        <v xml:space="preserve"> Moda Joven Y Rebelde Con Diseño Y Variedad. Compra Online La Ropa Para Definir Tu Estilo. Envíos Gratis Por +$699.</v>
      </c>
      <c r="AG354" s="31" t="str">
        <f t="shared" si="18"/>
        <v>NO</v>
      </c>
      <c r="AH354" s="31" t="str">
        <f t="shared" si="18"/>
        <v>NO</v>
      </c>
      <c r="AI354" s="31" t="str">
        <f>IF(AW354="Hombre",departamentos!$A$2,IF(AW354="Mujer",departamentos!$A$3,IF(AW354="Cubrebocas",departamentos!$A$5,IF(AW354="Outlet",departamentos!$A$4,IF(AW354="Ugly Sweaters",departamentos!$A$6,"")))))</f>
        <v/>
      </c>
      <c r="AK354" s="31" t="str">
        <f>IF(AW354="Hombre",VLOOKUP(AL354,categorías!$G$47:$I$60,3,0),IF(AW354="Mujer",VLOOKUP(AL354,categorías!$O$47:$Q$59,3,0),IF(AW354="Outlet",VLOOKUP(AL354,categorías!$S$47:$U$62,3,0),IF(AW354="Cubrebocas",64,IF(AW354="Ugly Sweaters",65,"")))))</f>
        <v/>
      </c>
      <c r="AL354" s="17"/>
      <c r="AM354" s="32">
        <v>2000000</v>
      </c>
      <c r="AO354" s="33">
        <v>2.0000000000000001E-4</v>
      </c>
      <c r="AP354" s="34" t="s">
        <v>98</v>
      </c>
      <c r="AQ354" s="34" t="s">
        <v>99</v>
      </c>
      <c r="AW354" s="20"/>
    </row>
    <row r="355" spans="2:49" x14ac:dyDescent="0.3">
      <c r="B355" s="20"/>
      <c r="C355" s="2" t="s">
        <v>51</v>
      </c>
      <c r="D355" s="2" t="s">
        <v>48</v>
      </c>
      <c r="F355" s="3">
        <v>1</v>
      </c>
      <c r="H355" s="3">
        <v>1</v>
      </c>
      <c r="J355" s="3">
        <v>1</v>
      </c>
      <c r="L355" s="3">
        <v>250</v>
      </c>
      <c r="N355" s="2" t="s">
        <v>49</v>
      </c>
      <c r="O355" s="3">
        <v>1</v>
      </c>
      <c r="P355" s="20"/>
      <c r="R355" s="4"/>
      <c r="U355" s="20"/>
      <c r="W355" s="30" t="s">
        <v>48</v>
      </c>
      <c r="X355" s="20"/>
      <c r="Y355" s="30" t="s">
        <v>51</v>
      </c>
      <c r="Z355" s="31" t="str">
        <f t="shared" si="16"/>
        <v>-</v>
      </c>
      <c r="AA355" s="20"/>
      <c r="AB355" s="4"/>
      <c r="AC355" s="20"/>
      <c r="AD355" s="31" t="str">
        <f t="shared" si="17"/>
        <v/>
      </c>
      <c r="AE355" s="31" t="str">
        <f>CONCATENATE(LOWER(AD355)," ",'meta tag'!$A$2)</f>
        <v xml:space="preserve"> Moda Joven Y Rebelde Con Diseño Y Variedad. Compra Online La Ropa Para Definir Tu Estilo. Envíos Gratis Por +$699.</v>
      </c>
      <c r="AG355" s="31" t="str">
        <f t="shared" si="18"/>
        <v>NO</v>
      </c>
      <c r="AH355" s="31" t="str">
        <f t="shared" si="18"/>
        <v>NO</v>
      </c>
      <c r="AI355" s="31" t="str">
        <f>IF(AW355="Hombre",departamentos!$A$2,IF(AW355="Mujer",departamentos!$A$3,IF(AW355="Cubrebocas",departamentos!$A$5,IF(AW355="Outlet",departamentos!$A$4,IF(AW355="Ugly Sweaters",departamentos!$A$6,"")))))</f>
        <v/>
      </c>
      <c r="AK355" s="31" t="str">
        <f>IF(AW355="Hombre",VLOOKUP(AL355,categorías!$G$47:$I$60,3,0),IF(AW355="Mujer",VLOOKUP(AL355,categorías!$O$47:$Q$59,3,0),IF(AW355="Outlet",VLOOKUP(AL355,categorías!$S$47:$U$62,3,0),IF(AW355="Cubrebocas",64,IF(AW355="Ugly Sweaters",65,"")))))</f>
        <v/>
      </c>
      <c r="AL355" s="17"/>
      <c r="AM355" s="32">
        <v>2000000</v>
      </c>
      <c r="AO355" s="33">
        <v>2.0000000000000001E-4</v>
      </c>
      <c r="AP355" s="34" t="s">
        <v>98</v>
      </c>
      <c r="AQ355" s="34" t="s">
        <v>99</v>
      </c>
      <c r="AW355" s="20"/>
    </row>
    <row r="356" spans="2:49" x14ac:dyDescent="0.3">
      <c r="B356" s="20"/>
      <c r="C356" s="2" t="s">
        <v>51</v>
      </c>
      <c r="D356" s="2" t="s">
        <v>48</v>
      </c>
      <c r="F356" s="3">
        <v>1</v>
      </c>
      <c r="H356" s="3">
        <v>1</v>
      </c>
      <c r="J356" s="3">
        <v>1</v>
      </c>
      <c r="L356" s="3">
        <v>250</v>
      </c>
      <c r="N356" s="2" t="s">
        <v>49</v>
      </c>
      <c r="O356" s="3">
        <v>1</v>
      </c>
      <c r="P356" s="20"/>
      <c r="R356" s="4"/>
      <c r="U356" s="20"/>
      <c r="W356" s="30" t="s">
        <v>48</v>
      </c>
      <c r="X356" s="20"/>
      <c r="Y356" s="30" t="s">
        <v>51</v>
      </c>
      <c r="Z356" s="31" t="str">
        <f t="shared" si="16"/>
        <v>-</v>
      </c>
      <c r="AA356" s="20"/>
      <c r="AB356" s="4"/>
      <c r="AC356" s="20"/>
      <c r="AD356" s="31" t="str">
        <f t="shared" si="17"/>
        <v/>
      </c>
      <c r="AE356" s="31" t="str">
        <f>CONCATENATE(LOWER(AD356)," ",'meta tag'!$A$2)</f>
        <v xml:space="preserve"> Moda Joven Y Rebelde Con Diseño Y Variedad. Compra Online La Ropa Para Definir Tu Estilo. Envíos Gratis Por +$699.</v>
      </c>
      <c r="AG356" s="31" t="str">
        <f t="shared" si="18"/>
        <v>NO</v>
      </c>
      <c r="AH356" s="31" t="str">
        <f t="shared" si="18"/>
        <v>NO</v>
      </c>
      <c r="AI356" s="31" t="str">
        <f>IF(AW356="Hombre",departamentos!$A$2,IF(AW356="Mujer",departamentos!$A$3,IF(AW356="Cubrebocas",departamentos!$A$5,IF(AW356="Outlet",departamentos!$A$4,IF(AW356="Ugly Sweaters",departamentos!$A$6,"")))))</f>
        <v/>
      </c>
      <c r="AK356" s="31" t="str">
        <f>IF(AW356="Hombre",VLOOKUP(AL356,categorías!$G$47:$I$60,3,0),IF(AW356="Mujer",VLOOKUP(AL356,categorías!$O$47:$Q$59,3,0),IF(AW356="Outlet",VLOOKUP(AL356,categorías!$S$47:$U$62,3,0),IF(AW356="Cubrebocas",64,IF(AW356="Ugly Sweaters",65,"")))))</f>
        <v/>
      </c>
      <c r="AL356" s="17"/>
      <c r="AM356" s="32">
        <v>2000000</v>
      </c>
      <c r="AO356" s="33">
        <v>2.0000000000000001E-4</v>
      </c>
      <c r="AP356" s="34" t="s">
        <v>98</v>
      </c>
      <c r="AQ356" s="34" t="s">
        <v>99</v>
      </c>
      <c r="AW356" s="20"/>
    </row>
    <row r="357" spans="2:49" x14ac:dyDescent="0.3">
      <c r="B357" s="20"/>
      <c r="C357" s="2" t="s">
        <v>51</v>
      </c>
      <c r="D357" s="2" t="s">
        <v>48</v>
      </c>
      <c r="F357" s="3">
        <v>1</v>
      </c>
      <c r="H357" s="3">
        <v>1</v>
      </c>
      <c r="J357" s="3">
        <v>1</v>
      </c>
      <c r="L357" s="3">
        <v>250</v>
      </c>
      <c r="N357" s="2" t="s">
        <v>49</v>
      </c>
      <c r="O357" s="3">
        <v>1</v>
      </c>
      <c r="P357" s="20"/>
      <c r="R357" s="4"/>
      <c r="U357" s="20"/>
      <c r="W357" s="30" t="s">
        <v>48</v>
      </c>
      <c r="X357" s="20"/>
      <c r="Y357" s="30" t="s">
        <v>51</v>
      </c>
      <c r="Z357" s="31" t="str">
        <f t="shared" si="16"/>
        <v>-</v>
      </c>
      <c r="AA357" s="20"/>
      <c r="AB357" s="4"/>
      <c r="AC357" s="20"/>
      <c r="AD357" s="31" t="str">
        <f t="shared" si="17"/>
        <v/>
      </c>
      <c r="AE357" s="31" t="str">
        <f>CONCATENATE(LOWER(AD357)," ",'meta tag'!$A$2)</f>
        <v xml:space="preserve"> Moda Joven Y Rebelde Con Diseño Y Variedad. Compra Online La Ropa Para Definir Tu Estilo. Envíos Gratis Por +$699.</v>
      </c>
      <c r="AG357" s="31" t="str">
        <f t="shared" si="18"/>
        <v>NO</v>
      </c>
      <c r="AH357" s="31" t="str">
        <f t="shared" si="18"/>
        <v>NO</v>
      </c>
      <c r="AI357" s="31" t="str">
        <f>IF(AW357="Hombre",departamentos!$A$2,IF(AW357="Mujer",departamentos!$A$3,IF(AW357="Cubrebocas",departamentos!$A$5,IF(AW357="Outlet",departamentos!$A$4,IF(AW357="Ugly Sweaters",departamentos!$A$6,"")))))</f>
        <v/>
      </c>
      <c r="AK357" s="31" t="str">
        <f>IF(AW357="Hombre",VLOOKUP(AL357,categorías!$G$47:$I$60,3,0),IF(AW357="Mujer",VLOOKUP(AL357,categorías!$O$47:$Q$59,3,0),IF(AW357="Outlet",VLOOKUP(AL357,categorías!$S$47:$U$62,3,0),IF(AW357="Cubrebocas",64,IF(AW357="Ugly Sweaters",65,"")))))</f>
        <v/>
      </c>
      <c r="AL357" s="17"/>
      <c r="AM357" s="32">
        <v>2000000</v>
      </c>
      <c r="AO357" s="33">
        <v>2.0000000000000001E-4</v>
      </c>
      <c r="AP357" s="34" t="s">
        <v>98</v>
      </c>
      <c r="AQ357" s="34" t="s">
        <v>99</v>
      </c>
      <c r="AW357" s="20"/>
    </row>
    <row r="358" spans="2:49" x14ac:dyDescent="0.3">
      <c r="B358" s="20"/>
      <c r="C358" s="2" t="s">
        <v>51</v>
      </c>
      <c r="D358" s="2" t="s">
        <v>48</v>
      </c>
      <c r="F358" s="3">
        <v>1</v>
      </c>
      <c r="H358" s="3">
        <v>1</v>
      </c>
      <c r="J358" s="3">
        <v>1</v>
      </c>
      <c r="L358" s="3">
        <v>250</v>
      </c>
      <c r="N358" s="2" t="s">
        <v>49</v>
      </c>
      <c r="O358" s="3">
        <v>1</v>
      </c>
      <c r="P358" s="20"/>
      <c r="R358" s="4"/>
      <c r="U358" s="20"/>
      <c r="W358" s="30" t="s">
        <v>48</v>
      </c>
      <c r="X358" s="20"/>
      <c r="Y358" s="30" t="s">
        <v>51</v>
      </c>
      <c r="Z358" s="31" t="str">
        <f t="shared" si="16"/>
        <v>-</v>
      </c>
      <c r="AA358" s="20"/>
      <c r="AB358" s="4"/>
      <c r="AC358" s="20"/>
      <c r="AD358" s="31" t="str">
        <f t="shared" si="17"/>
        <v/>
      </c>
      <c r="AE358" s="31" t="str">
        <f>CONCATENATE(LOWER(AD358)," ",'meta tag'!$A$2)</f>
        <v xml:space="preserve"> Moda Joven Y Rebelde Con Diseño Y Variedad. Compra Online La Ropa Para Definir Tu Estilo. Envíos Gratis Por +$699.</v>
      </c>
      <c r="AG358" s="31" t="str">
        <f t="shared" si="18"/>
        <v>NO</v>
      </c>
      <c r="AH358" s="31" t="str">
        <f t="shared" si="18"/>
        <v>NO</v>
      </c>
      <c r="AI358" s="31" t="str">
        <f>IF(AW358="Hombre",departamentos!$A$2,IF(AW358="Mujer",departamentos!$A$3,IF(AW358="Cubrebocas",departamentos!$A$5,IF(AW358="Outlet",departamentos!$A$4,IF(AW358="Ugly Sweaters",departamentos!$A$6,"")))))</f>
        <v/>
      </c>
      <c r="AK358" s="31" t="str">
        <f>IF(AW358="Hombre",VLOOKUP(AL358,categorías!$G$47:$I$60,3,0),IF(AW358="Mujer",VLOOKUP(AL358,categorías!$O$47:$Q$59,3,0),IF(AW358="Outlet",VLOOKUP(AL358,categorías!$S$47:$U$62,3,0),IF(AW358="Cubrebocas",64,IF(AW358="Ugly Sweaters",65,"")))))</f>
        <v/>
      </c>
      <c r="AL358" s="17"/>
      <c r="AM358" s="32">
        <v>2000000</v>
      </c>
      <c r="AO358" s="33">
        <v>2.0000000000000001E-4</v>
      </c>
      <c r="AP358" s="34" t="s">
        <v>98</v>
      </c>
      <c r="AQ358" s="34" t="s">
        <v>99</v>
      </c>
      <c r="AW358" s="20"/>
    </row>
    <row r="359" spans="2:49" x14ac:dyDescent="0.3">
      <c r="B359" s="20"/>
      <c r="C359" s="2" t="s">
        <v>51</v>
      </c>
      <c r="D359" s="2" t="s">
        <v>48</v>
      </c>
      <c r="F359" s="3">
        <v>1</v>
      </c>
      <c r="H359" s="3">
        <v>1</v>
      </c>
      <c r="J359" s="3">
        <v>1</v>
      </c>
      <c r="L359" s="3">
        <v>250</v>
      </c>
      <c r="N359" s="2" t="s">
        <v>49</v>
      </c>
      <c r="O359" s="3">
        <v>1</v>
      </c>
      <c r="P359" s="20"/>
      <c r="R359" s="4"/>
      <c r="U359" s="20"/>
      <c r="W359" s="30" t="s">
        <v>48</v>
      </c>
      <c r="X359" s="20"/>
      <c r="Y359" s="30" t="s">
        <v>51</v>
      </c>
      <c r="Z359" s="31" t="str">
        <f t="shared" si="16"/>
        <v>-</v>
      </c>
      <c r="AA359" s="20"/>
      <c r="AB359" s="4"/>
      <c r="AC359" s="20"/>
      <c r="AD359" s="31" t="str">
        <f t="shared" si="17"/>
        <v/>
      </c>
      <c r="AE359" s="31" t="str">
        <f>CONCATENATE(LOWER(AD359)," ",'meta tag'!$A$2)</f>
        <v xml:space="preserve"> Moda Joven Y Rebelde Con Diseño Y Variedad. Compra Online La Ropa Para Definir Tu Estilo. Envíos Gratis Por +$699.</v>
      </c>
      <c r="AG359" s="31" t="str">
        <f t="shared" si="18"/>
        <v>NO</v>
      </c>
      <c r="AH359" s="31" t="str">
        <f t="shared" si="18"/>
        <v>NO</v>
      </c>
      <c r="AI359" s="31" t="str">
        <f>IF(AW359="Hombre",departamentos!$A$2,IF(AW359="Mujer",departamentos!$A$3,IF(AW359="Cubrebocas",departamentos!$A$5,IF(AW359="Outlet",departamentos!$A$4,IF(AW359="Ugly Sweaters",departamentos!$A$6,"")))))</f>
        <v/>
      </c>
      <c r="AK359" s="31" t="str">
        <f>IF(AW359="Hombre",VLOOKUP(AL359,categorías!$G$47:$I$60,3,0),IF(AW359="Mujer",VLOOKUP(AL359,categorías!$O$47:$Q$59,3,0),IF(AW359="Outlet",VLOOKUP(AL359,categorías!$S$47:$U$62,3,0),IF(AW359="Cubrebocas",64,IF(AW359="Ugly Sweaters",65,"")))))</f>
        <v/>
      </c>
      <c r="AL359" s="17"/>
      <c r="AM359" s="32">
        <v>2000000</v>
      </c>
      <c r="AO359" s="33">
        <v>2.0000000000000001E-4</v>
      </c>
      <c r="AP359" s="34" t="s">
        <v>98</v>
      </c>
      <c r="AQ359" s="34" t="s">
        <v>99</v>
      </c>
      <c r="AW359" s="20"/>
    </row>
    <row r="360" spans="2:49" x14ac:dyDescent="0.3">
      <c r="B360" s="20"/>
      <c r="C360" s="2" t="s">
        <v>51</v>
      </c>
      <c r="D360" s="2" t="s">
        <v>48</v>
      </c>
      <c r="F360" s="3">
        <v>1</v>
      </c>
      <c r="H360" s="3">
        <v>1</v>
      </c>
      <c r="J360" s="3">
        <v>1</v>
      </c>
      <c r="L360" s="3">
        <v>250</v>
      </c>
      <c r="N360" s="2" t="s">
        <v>49</v>
      </c>
      <c r="O360" s="3">
        <v>1</v>
      </c>
      <c r="P360" s="20"/>
      <c r="R360" s="4"/>
      <c r="U360" s="20"/>
      <c r="W360" s="30" t="s">
        <v>48</v>
      </c>
      <c r="X360" s="20"/>
      <c r="Y360" s="30" t="s">
        <v>51</v>
      </c>
      <c r="Z360" s="31" t="str">
        <f t="shared" si="16"/>
        <v>-</v>
      </c>
      <c r="AA360" s="20"/>
      <c r="AB360" s="4"/>
      <c r="AC360" s="20"/>
      <c r="AD360" s="31" t="str">
        <f t="shared" si="17"/>
        <v/>
      </c>
      <c r="AE360" s="31" t="str">
        <f>CONCATENATE(LOWER(AD360)," ",'meta tag'!$A$2)</f>
        <v xml:space="preserve"> Moda Joven Y Rebelde Con Diseño Y Variedad. Compra Online La Ropa Para Definir Tu Estilo. Envíos Gratis Por +$699.</v>
      </c>
      <c r="AG360" s="31" t="str">
        <f t="shared" si="18"/>
        <v>NO</v>
      </c>
      <c r="AH360" s="31" t="str">
        <f t="shared" si="18"/>
        <v>NO</v>
      </c>
      <c r="AI360" s="31" t="str">
        <f>IF(AW360="Hombre",departamentos!$A$2,IF(AW360="Mujer",departamentos!$A$3,IF(AW360="Cubrebocas",departamentos!$A$5,IF(AW360="Outlet",departamentos!$A$4,IF(AW360="Ugly Sweaters",departamentos!$A$6,"")))))</f>
        <v/>
      </c>
      <c r="AK360" s="31" t="str">
        <f>IF(AW360="Hombre",VLOOKUP(AL360,categorías!$G$47:$I$60,3,0),IF(AW360="Mujer",VLOOKUP(AL360,categorías!$O$47:$Q$59,3,0),IF(AW360="Outlet",VLOOKUP(AL360,categorías!$S$47:$U$62,3,0),IF(AW360="Cubrebocas",64,IF(AW360="Ugly Sweaters",65,"")))))</f>
        <v/>
      </c>
      <c r="AL360" s="17"/>
      <c r="AM360" s="32">
        <v>2000000</v>
      </c>
      <c r="AO360" s="33">
        <v>2.0000000000000001E-4</v>
      </c>
      <c r="AP360" s="34" t="s">
        <v>98</v>
      </c>
      <c r="AQ360" s="34" t="s">
        <v>99</v>
      </c>
      <c r="AW360" s="20"/>
    </row>
    <row r="361" spans="2:49" x14ac:dyDescent="0.3">
      <c r="B361" s="20"/>
      <c r="C361" s="2" t="s">
        <v>51</v>
      </c>
      <c r="D361" s="2" t="s">
        <v>48</v>
      </c>
      <c r="F361" s="3">
        <v>1</v>
      </c>
      <c r="H361" s="3">
        <v>1</v>
      </c>
      <c r="J361" s="3">
        <v>1</v>
      </c>
      <c r="L361" s="3">
        <v>250</v>
      </c>
      <c r="N361" s="2" t="s">
        <v>49</v>
      </c>
      <c r="O361" s="3">
        <v>1</v>
      </c>
      <c r="P361" s="20"/>
      <c r="R361" s="4"/>
      <c r="U361" s="20"/>
      <c r="W361" s="30" t="s">
        <v>48</v>
      </c>
      <c r="X361" s="20"/>
      <c r="Y361" s="30" t="s">
        <v>51</v>
      </c>
      <c r="Z361" s="31" t="str">
        <f t="shared" si="16"/>
        <v>-</v>
      </c>
      <c r="AA361" s="20"/>
      <c r="AB361" s="4"/>
      <c r="AC361" s="20"/>
      <c r="AD361" s="31" t="str">
        <f t="shared" si="17"/>
        <v/>
      </c>
      <c r="AE361" s="31" t="str">
        <f>CONCATENATE(LOWER(AD361)," ",'meta tag'!$A$2)</f>
        <v xml:space="preserve"> Moda Joven Y Rebelde Con Diseño Y Variedad. Compra Online La Ropa Para Definir Tu Estilo. Envíos Gratis Por +$699.</v>
      </c>
      <c r="AG361" s="31" t="str">
        <f t="shared" si="18"/>
        <v>NO</v>
      </c>
      <c r="AH361" s="31" t="str">
        <f t="shared" si="18"/>
        <v>NO</v>
      </c>
      <c r="AI361" s="31" t="str">
        <f>IF(AW361="Hombre",departamentos!$A$2,IF(AW361="Mujer",departamentos!$A$3,IF(AW361="Cubrebocas",departamentos!$A$5,IF(AW361="Outlet",departamentos!$A$4,IF(AW361="Ugly Sweaters",departamentos!$A$6,"")))))</f>
        <v/>
      </c>
      <c r="AK361" s="31" t="str">
        <f>IF(AW361="Hombre",VLOOKUP(AL361,categorías!$G$47:$I$60,3,0),IF(AW361="Mujer",VLOOKUP(AL361,categorías!$O$47:$Q$59,3,0),IF(AW361="Outlet",VLOOKUP(AL361,categorías!$S$47:$U$62,3,0),IF(AW361="Cubrebocas",64,IF(AW361="Ugly Sweaters",65,"")))))</f>
        <v/>
      </c>
      <c r="AL361" s="17"/>
      <c r="AM361" s="32">
        <v>2000000</v>
      </c>
      <c r="AO361" s="33">
        <v>2.0000000000000001E-4</v>
      </c>
      <c r="AP361" s="34" t="s">
        <v>98</v>
      </c>
      <c r="AQ361" s="34" t="s">
        <v>99</v>
      </c>
      <c r="AW361" s="20"/>
    </row>
    <row r="362" spans="2:49" x14ac:dyDescent="0.3">
      <c r="B362" s="20"/>
      <c r="C362" s="2" t="s">
        <v>51</v>
      </c>
      <c r="D362" s="2" t="s">
        <v>48</v>
      </c>
      <c r="F362" s="3">
        <v>1</v>
      </c>
      <c r="H362" s="3">
        <v>1</v>
      </c>
      <c r="J362" s="3">
        <v>1</v>
      </c>
      <c r="L362" s="3">
        <v>250</v>
      </c>
      <c r="N362" s="2" t="s">
        <v>49</v>
      </c>
      <c r="O362" s="3">
        <v>1</v>
      </c>
      <c r="P362" s="20"/>
      <c r="R362" s="4"/>
      <c r="U362" s="20"/>
      <c r="W362" s="30" t="s">
        <v>48</v>
      </c>
      <c r="X362" s="20"/>
      <c r="Y362" s="30" t="s">
        <v>51</v>
      </c>
      <c r="Z362" s="31" t="str">
        <f t="shared" si="16"/>
        <v>-</v>
      </c>
      <c r="AA362" s="20"/>
      <c r="AB362" s="4"/>
      <c r="AC362" s="20"/>
      <c r="AD362" s="31" t="str">
        <f t="shared" si="17"/>
        <v/>
      </c>
      <c r="AE362" s="31" t="str">
        <f>CONCATENATE(LOWER(AD362)," ",'meta tag'!$A$2)</f>
        <v xml:space="preserve"> Moda Joven Y Rebelde Con Diseño Y Variedad. Compra Online La Ropa Para Definir Tu Estilo. Envíos Gratis Por +$699.</v>
      </c>
      <c r="AG362" s="31" t="str">
        <f t="shared" si="18"/>
        <v>NO</v>
      </c>
      <c r="AH362" s="31" t="str">
        <f t="shared" si="18"/>
        <v>NO</v>
      </c>
      <c r="AI362" s="31" t="str">
        <f>IF(AW362="Hombre",departamentos!$A$2,IF(AW362="Mujer",departamentos!$A$3,IF(AW362="Cubrebocas",departamentos!$A$5,IF(AW362="Outlet",departamentos!$A$4,IF(AW362="Ugly Sweaters",departamentos!$A$6,"")))))</f>
        <v/>
      </c>
      <c r="AK362" s="31" t="str">
        <f>IF(AW362="Hombre",VLOOKUP(AL362,categorías!$G$47:$I$60,3,0),IF(AW362="Mujer",VLOOKUP(AL362,categorías!$O$47:$Q$59,3,0),IF(AW362="Outlet",VLOOKUP(AL362,categorías!$S$47:$U$62,3,0),IF(AW362="Cubrebocas",64,IF(AW362="Ugly Sweaters",65,"")))))</f>
        <v/>
      </c>
      <c r="AL362" s="17"/>
      <c r="AM362" s="32">
        <v>2000000</v>
      </c>
      <c r="AO362" s="33">
        <v>2.0000000000000001E-4</v>
      </c>
      <c r="AP362" s="34" t="s">
        <v>98</v>
      </c>
      <c r="AQ362" s="34" t="s">
        <v>99</v>
      </c>
      <c r="AW362" s="20"/>
    </row>
    <row r="363" spans="2:49" x14ac:dyDescent="0.3">
      <c r="B363" s="20"/>
      <c r="C363" s="2" t="s">
        <v>51</v>
      </c>
      <c r="D363" s="2" t="s">
        <v>48</v>
      </c>
      <c r="F363" s="3">
        <v>1</v>
      </c>
      <c r="H363" s="3">
        <v>1</v>
      </c>
      <c r="J363" s="3">
        <v>1</v>
      </c>
      <c r="L363" s="3">
        <v>250</v>
      </c>
      <c r="N363" s="2" t="s">
        <v>49</v>
      </c>
      <c r="O363" s="3">
        <v>1</v>
      </c>
      <c r="P363" s="20"/>
      <c r="R363" s="4"/>
      <c r="U363" s="20"/>
      <c r="W363" s="30" t="s">
        <v>48</v>
      </c>
      <c r="X363" s="20"/>
      <c r="Y363" s="30" t="s">
        <v>51</v>
      </c>
      <c r="Z363" s="31" t="str">
        <f t="shared" si="16"/>
        <v>-</v>
      </c>
      <c r="AA363" s="20"/>
      <c r="AB363" s="4"/>
      <c r="AC363" s="20"/>
      <c r="AD363" s="31" t="str">
        <f t="shared" si="17"/>
        <v/>
      </c>
      <c r="AE363" s="31" t="str">
        <f>CONCATENATE(LOWER(AD363)," ",'meta tag'!$A$2)</f>
        <v xml:space="preserve"> Moda Joven Y Rebelde Con Diseño Y Variedad. Compra Online La Ropa Para Definir Tu Estilo. Envíos Gratis Por +$699.</v>
      </c>
      <c r="AG363" s="31" t="str">
        <f t="shared" si="18"/>
        <v>NO</v>
      </c>
      <c r="AH363" s="31" t="str">
        <f t="shared" si="18"/>
        <v>NO</v>
      </c>
      <c r="AI363" s="31" t="str">
        <f>IF(AW363="Hombre",departamentos!$A$2,IF(AW363="Mujer",departamentos!$A$3,IF(AW363="Cubrebocas",departamentos!$A$5,IF(AW363="Outlet",departamentos!$A$4,IF(AW363="Ugly Sweaters",departamentos!$A$6,"")))))</f>
        <v/>
      </c>
      <c r="AK363" s="31" t="str">
        <f>IF(AW363="Hombre",VLOOKUP(AL363,categorías!$G$47:$I$60,3,0),IF(AW363="Mujer",VLOOKUP(AL363,categorías!$O$47:$Q$59,3,0),IF(AW363="Outlet",VLOOKUP(AL363,categorías!$S$47:$U$62,3,0),IF(AW363="Cubrebocas",64,IF(AW363="Ugly Sweaters",65,"")))))</f>
        <v/>
      </c>
      <c r="AL363" s="17"/>
      <c r="AM363" s="32">
        <v>2000000</v>
      </c>
      <c r="AO363" s="33">
        <v>2.0000000000000001E-4</v>
      </c>
      <c r="AP363" s="34" t="s">
        <v>98</v>
      </c>
      <c r="AQ363" s="34" t="s">
        <v>99</v>
      </c>
      <c r="AW363" s="20"/>
    </row>
    <row r="364" spans="2:49" x14ac:dyDescent="0.3">
      <c r="B364" s="20"/>
      <c r="C364" s="2" t="s">
        <v>51</v>
      </c>
      <c r="D364" s="2" t="s">
        <v>48</v>
      </c>
      <c r="F364" s="3">
        <v>1</v>
      </c>
      <c r="H364" s="3">
        <v>1</v>
      </c>
      <c r="J364" s="3">
        <v>1</v>
      </c>
      <c r="L364" s="3">
        <v>250</v>
      </c>
      <c r="N364" s="2" t="s">
        <v>49</v>
      </c>
      <c r="O364" s="3">
        <v>1</v>
      </c>
      <c r="P364" s="20"/>
      <c r="R364" s="4"/>
      <c r="U364" s="20"/>
      <c r="W364" s="30" t="s">
        <v>48</v>
      </c>
      <c r="X364" s="20"/>
      <c r="Y364" s="30" t="s">
        <v>51</v>
      </c>
      <c r="Z364" s="31" t="str">
        <f t="shared" si="16"/>
        <v>-</v>
      </c>
      <c r="AA364" s="20"/>
      <c r="AB364" s="4"/>
      <c r="AC364" s="20"/>
      <c r="AD364" s="31" t="str">
        <f t="shared" si="17"/>
        <v/>
      </c>
      <c r="AE364" s="31" t="str">
        <f>CONCATENATE(LOWER(AD364)," ",'meta tag'!$A$2)</f>
        <v xml:space="preserve"> Moda Joven Y Rebelde Con Diseño Y Variedad. Compra Online La Ropa Para Definir Tu Estilo. Envíos Gratis Por +$699.</v>
      </c>
      <c r="AG364" s="31" t="str">
        <f t="shared" si="18"/>
        <v>NO</v>
      </c>
      <c r="AH364" s="31" t="str">
        <f t="shared" si="18"/>
        <v>NO</v>
      </c>
      <c r="AI364" s="31" t="str">
        <f>IF(AW364="Hombre",departamentos!$A$2,IF(AW364="Mujer",departamentos!$A$3,IF(AW364="Cubrebocas",departamentos!$A$5,IF(AW364="Outlet",departamentos!$A$4,IF(AW364="Ugly Sweaters",departamentos!$A$6,"")))))</f>
        <v/>
      </c>
      <c r="AK364" s="31" t="str">
        <f>IF(AW364="Hombre",VLOOKUP(AL364,categorías!$G$47:$I$60,3,0),IF(AW364="Mujer",VLOOKUP(AL364,categorías!$O$47:$Q$59,3,0),IF(AW364="Outlet",VLOOKUP(AL364,categorías!$S$47:$U$62,3,0),IF(AW364="Cubrebocas",64,IF(AW364="Ugly Sweaters",65,"")))))</f>
        <v/>
      </c>
      <c r="AL364" s="17"/>
      <c r="AM364" s="32">
        <v>2000000</v>
      </c>
      <c r="AO364" s="33">
        <v>2.0000000000000001E-4</v>
      </c>
      <c r="AP364" s="34" t="s">
        <v>98</v>
      </c>
      <c r="AQ364" s="34" t="s">
        <v>99</v>
      </c>
      <c r="AW364" s="20"/>
    </row>
    <row r="365" spans="2:49" x14ac:dyDescent="0.3">
      <c r="B365" s="20"/>
      <c r="C365" s="2" t="s">
        <v>51</v>
      </c>
      <c r="D365" s="2" t="s">
        <v>48</v>
      </c>
      <c r="F365" s="3">
        <v>1</v>
      </c>
      <c r="H365" s="3">
        <v>1</v>
      </c>
      <c r="J365" s="3">
        <v>1</v>
      </c>
      <c r="L365" s="3">
        <v>250</v>
      </c>
      <c r="N365" s="2" t="s">
        <v>49</v>
      </c>
      <c r="O365" s="3">
        <v>1</v>
      </c>
      <c r="P365" s="20"/>
      <c r="R365" s="4"/>
      <c r="U365" s="20"/>
      <c r="W365" s="30" t="s">
        <v>48</v>
      </c>
      <c r="X365" s="20"/>
      <c r="Y365" s="30" t="s">
        <v>51</v>
      </c>
      <c r="Z365" s="31" t="str">
        <f t="shared" si="16"/>
        <v>-</v>
      </c>
      <c r="AA365" s="20"/>
      <c r="AB365" s="4"/>
      <c r="AC365" s="20"/>
      <c r="AD365" s="31" t="str">
        <f t="shared" si="17"/>
        <v/>
      </c>
      <c r="AE365" s="31" t="str">
        <f>CONCATENATE(LOWER(AD365)," ",'meta tag'!$A$2)</f>
        <v xml:space="preserve"> Moda Joven Y Rebelde Con Diseño Y Variedad. Compra Online La Ropa Para Definir Tu Estilo. Envíos Gratis Por +$699.</v>
      </c>
      <c r="AG365" s="31" t="str">
        <f t="shared" si="18"/>
        <v>NO</v>
      </c>
      <c r="AH365" s="31" t="str">
        <f t="shared" si="18"/>
        <v>NO</v>
      </c>
      <c r="AI365" s="31" t="str">
        <f>IF(AW365="Hombre",departamentos!$A$2,IF(AW365="Mujer",departamentos!$A$3,IF(AW365="Cubrebocas",departamentos!$A$5,IF(AW365="Outlet",departamentos!$A$4,IF(AW365="Ugly Sweaters",departamentos!$A$6,"")))))</f>
        <v/>
      </c>
      <c r="AK365" s="31" t="str">
        <f>IF(AW365="Hombre",VLOOKUP(AL365,categorías!$G$47:$I$60,3,0),IF(AW365="Mujer",VLOOKUP(AL365,categorías!$O$47:$Q$59,3,0),IF(AW365="Outlet",VLOOKUP(AL365,categorías!$S$47:$U$62,3,0),IF(AW365="Cubrebocas",64,IF(AW365="Ugly Sweaters",65,"")))))</f>
        <v/>
      </c>
      <c r="AL365" s="17"/>
      <c r="AM365" s="32">
        <v>2000000</v>
      </c>
      <c r="AO365" s="33">
        <v>2.0000000000000001E-4</v>
      </c>
      <c r="AP365" s="34" t="s">
        <v>98</v>
      </c>
      <c r="AQ365" s="34" t="s">
        <v>99</v>
      </c>
      <c r="AW365" s="20"/>
    </row>
    <row r="366" spans="2:49" x14ac:dyDescent="0.3">
      <c r="B366" s="20"/>
      <c r="C366" s="2" t="s">
        <v>51</v>
      </c>
      <c r="D366" s="2" t="s">
        <v>48</v>
      </c>
      <c r="F366" s="3">
        <v>1</v>
      </c>
      <c r="H366" s="3">
        <v>1</v>
      </c>
      <c r="J366" s="3">
        <v>1</v>
      </c>
      <c r="L366" s="3">
        <v>250</v>
      </c>
      <c r="N366" s="2" t="s">
        <v>49</v>
      </c>
      <c r="O366" s="3">
        <v>1</v>
      </c>
      <c r="P366" s="20"/>
      <c r="R366" s="4"/>
      <c r="U366" s="20"/>
      <c r="W366" s="30" t="s">
        <v>48</v>
      </c>
      <c r="X366" s="20"/>
      <c r="Y366" s="30" t="s">
        <v>51</v>
      </c>
      <c r="Z366" s="31" t="str">
        <f t="shared" si="16"/>
        <v>-</v>
      </c>
      <c r="AA366" s="20"/>
      <c r="AB366" s="4"/>
      <c r="AC366" s="20"/>
      <c r="AD366" s="31" t="str">
        <f t="shared" si="17"/>
        <v/>
      </c>
      <c r="AE366" s="31" t="str">
        <f>CONCATENATE(LOWER(AD366)," ",'meta tag'!$A$2)</f>
        <v xml:space="preserve"> Moda Joven Y Rebelde Con Diseño Y Variedad. Compra Online La Ropa Para Definir Tu Estilo. Envíos Gratis Por +$699.</v>
      </c>
      <c r="AG366" s="31" t="str">
        <f t="shared" si="18"/>
        <v>NO</v>
      </c>
      <c r="AH366" s="31" t="str">
        <f t="shared" si="18"/>
        <v>NO</v>
      </c>
      <c r="AI366" s="31" t="str">
        <f>IF(AW366="Hombre",departamentos!$A$2,IF(AW366="Mujer",departamentos!$A$3,IF(AW366="Cubrebocas",departamentos!$A$5,IF(AW366="Outlet",departamentos!$A$4,IF(AW366="Ugly Sweaters",departamentos!$A$6,"")))))</f>
        <v/>
      </c>
      <c r="AK366" s="31" t="str">
        <f>IF(AW366="Hombre",VLOOKUP(AL366,categorías!$G$47:$I$60,3,0),IF(AW366="Mujer",VLOOKUP(AL366,categorías!$O$47:$Q$59,3,0),IF(AW366="Outlet",VLOOKUP(AL366,categorías!$S$47:$U$62,3,0),IF(AW366="Cubrebocas",64,IF(AW366="Ugly Sweaters",65,"")))))</f>
        <v/>
      </c>
      <c r="AL366" s="17"/>
      <c r="AM366" s="32">
        <v>2000000</v>
      </c>
      <c r="AO366" s="33">
        <v>2.0000000000000001E-4</v>
      </c>
      <c r="AP366" s="34" t="s">
        <v>98</v>
      </c>
      <c r="AQ366" s="34" t="s">
        <v>99</v>
      </c>
      <c r="AW366" s="20"/>
    </row>
    <row r="367" spans="2:49" x14ac:dyDescent="0.3">
      <c r="B367" s="20"/>
      <c r="C367" s="2" t="s">
        <v>51</v>
      </c>
      <c r="D367" s="2" t="s">
        <v>48</v>
      </c>
      <c r="F367" s="3">
        <v>1</v>
      </c>
      <c r="H367" s="3">
        <v>1</v>
      </c>
      <c r="J367" s="3">
        <v>1</v>
      </c>
      <c r="L367" s="3">
        <v>250</v>
      </c>
      <c r="N367" s="2" t="s">
        <v>49</v>
      </c>
      <c r="O367" s="3">
        <v>1</v>
      </c>
      <c r="P367" s="20"/>
      <c r="R367" s="4"/>
      <c r="U367" s="20"/>
      <c r="W367" s="30" t="s">
        <v>48</v>
      </c>
      <c r="X367" s="20"/>
      <c r="Y367" s="30" t="s">
        <v>51</v>
      </c>
      <c r="Z367" s="31" t="str">
        <f t="shared" si="16"/>
        <v>-</v>
      </c>
      <c r="AA367" s="20"/>
      <c r="AB367" s="4"/>
      <c r="AC367" s="20"/>
      <c r="AD367" s="31" t="str">
        <f t="shared" si="17"/>
        <v/>
      </c>
      <c r="AE367" s="31" t="str">
        <f>CONCATENATE(LOWER(AD367)," ",'meta tag'!$A$2)</f>
        <v xml:space="preserve"> Moda Joven Y Rebelde Con Diseño Y Variedad. Compra Online La Ropa Para Definir Tu Estilo. Envíos Gratis Por +$699.</v>
      </c>
      <c r="AG367" s="31" t="str">
        <f t="shared" si="18"/>
        <v>NO</v>
      </c>
      <c r="AH367" s="31" t="str">
        <f t="shared" si="18"/>
        <v>NO</v>
      </c>
      <c r="AI367" s="31" t="str">
        <f>IF(AW367="Hombre",departamentos!$A$2,IF(AW367="Mujer",departamentos!$A$3,IF(AW367="Cubrebocas",departamentos!$A$5,IF(AW367="Outlet",departamentos!$A$4,IF(AW367="Ugly Sweaters",departamentos!$A$6,"")))))</f>
        <v/>
      </c>
      <c r="AK367" s="31" t="str">
        <f>IF(AW367="Hombre",VLOOKUP(AL367,categorías!$G$47:$I$60,3,0),IF(AW367="Mujer",VLOOKUP(AL367,categorías!$O$47:$Q$59,3,0),IF(AW367="Outlet",VLOOKUP(AL367,categorías!$S$47:$U$62,3,0),IF(AW367="Cubrebocas",64,IF(AW367="Ugly Sweaters",65,"")))))</f>
        <v/>
      </c>
      <c r="AL367" s="17"/>
      <c r="AM367" s="32">
        <v>2000000</v>
      </c>
      <c r="AO367" s="33">
        <v>2.0000000000000001E-4</v>
      </c>
      <c r="AP367" s="34" t="s">
        <v>98</v>
      </c>
      <c r="AQ367" s="34" t="s">
        <v>99</v>
      </c>
      <c r="AW367" s="20"/>
    </row>
    <row r="368" spans="2:49" x14ac:dyDescent="0.3">
      <c r="B368" s="20"/>
      <c r="C368" s="2" t="s">
        <v>51</v>
      </c>
      <c r="D368" s="2" t="s">
        <v>48</v>
      </c>
      <c r="F368" s="3">
        <v>1</v>
      </c>
      <c r="H368" s="3">
        <v>1</v>
      </c>
      <c r="J368" s="3">
        <v>1</v>
      </c>
      <c r="L368" s="3">
        <v>250</v>
      </c>
      <c r="N368" s="2" t="s">
        <v>49</v>
      </c>
      <c r="O368" s="3">
        <v>1</v>
      </c>
      <c r="P368" s="20"/>
      <c r="R368" s="4"/>
      <c r="U368" s="20"/>
      <c r="W368" s="30" t="s">
        <v>48</v>
      </c>
      <c r="X368" s="20"/>
      <c r="Y368" s="30" t="s">
        <v>51</v>
      </c>
      <c r="Z368" s="31" t="str">
        <f t="shared" si="16"/>
        <v>-</v>
      </c>
      <c r="AA368" s="20"/>
      <c r="AB368" s="4"/>
      <c r="AC368" s="20"/>
      <c r="AD368" s="31" t="str">
        <f t="shared" si="17"/>
        <v/>
      </c>
      <c r="AE368" s="31" t="str">
        <f>CONCATENATE(LOWER(AD368)," ",'meta tag'!$A$2)</f>
        <v xml:space="preserve"> Moda Joven Y Rebelde Con Diseño Y Variedad. Compra Online La Ropa Para Definir Tu Estilo. Envíos Gratis Por +$699.</v>
      </c>
      <c r="AG368" s="31" t="str">
        <f t="shared" si="18"/>
        <v>NO</v>
      </c>
      <c r="AH368" s="31" t="str">
        <f t="shared" si="18"/>
        <v>NO</v>
      </c>
      <c r="AI368" s="31" t="str">
        <f>IF(AW368="Hombre",departamentos!$A$2,IF(AW368="Mujer",departamentos!$A$3,IF(AW368="Cubrebocas",departamentos!$A$5,IF(AW368="Outlet",departamentos!$A$4,IF(AW368="Ugly Sweaters",departamentos!$A$6,"")))))</f>
        <v/>
      </c>
      <c r="AK368" s="31" t="str">
        <f>IF(AW368="Hombre",VLOOKUP(AL368,categorías!$G$47:$I$60,3,0),IF(AW368="Mujer",VLOOKUP(AL368,categorías!$O$47:$Q$59,3,0),IF(AW368="Outlet",VLOOKUP(AL368,categorías!$S$47:$U$62,3,0),IF(AW368="Cubrebocas",64,IF(AW368="Ugly Sweaters",65,"")))))</f>
        <v/>
      </c>
      <c r="AL368" s="17"/>
      <c r="AM368" s="32">
        <v>2000000</v>
      </c>
      <c r="AO368" s="33">
        <v>2.0000000000000001E-4</v>
      </c>
      <c r="AP368" s="34" t="s">
        <v>98</v>
      </c>
      <c r="AQ368" s="34" t="s">
        <v>99</v>
      </c>
      <c r="AW368" s="20"/>
    </row>
    <row r="369" spans="2:49" x14ac:dyDescent="0.3">
      <c r="B369" s="20"/>
      <c r="C369" s="2" t="s">
        <v>51</v>
      </c>
      <c r="D369" s="2" t="s">
        <v>48</v>
      </c>
      <c r="F369" s="3">
        <v>1</v>
      </c>
      <c r="H369" s="3">
        <v>1</v>
      </c>
      <c r="J369" s="3">
        <v>1</v>
      </c>
      <c r="L369" s="3">
        <v>250</v>
      </c>
      <c r="N369" s="2" t="s">
        <v>49</v>
      </c>
      <c r="O369" s="3">
        <v>1</v>
      </c>
      <c r="P369" s="20"/>
      <c r="R369" s="4"/>
      <c r="U369" s="20"/>
      <c r="W369" s="30" t="s">
        <v>48</v>
      </c>
      <c r="X369" s="20"/>
      <c r="Y369" s="30" t="s">
        <v>51</v>
      </c>
      <c r="Z369" s="31" t="str">
        <f t="shared" si="16"/>
        <v>-</v>
      </c>
      <c r="AA369" s="20"/>
      <c r="AB369" s="4"/>
      <c r="AC369" s="20"/>
      <c r="AD369" s="31" t="str">
        <f t="shared" si="17"/>
        <v/>
      </c>
      <c r="AE369" s="31" t="str">
        <f>CONCATENATE(LOWER(AD369)," ",'meta tag'!$A$2)</f>
        <v xml:space="preserve"> Moda Joven Y Rebelde Con Diseño Y Variedad. Compra Online La Ropa Para Definir Tu Estilo. Envíos Gratis Por +$699.</v>
      </c>
      <c r="AG369" s="31" t="str">
        <f t="shared" si="18"/>
        <v>NO</v>
      </c>
      <c r="AH369" s="31" t="str">
        <f t="shared" si="18"/>
        <v>NO</v>
      </c>
      <c r="AI369" s="31" t="str">
        <f>IF(AW369="Hombre",departamentos!$A$2,IF(AW369="Mujer",departamentos!$A$3,IF(AW369="Cubrebocas",departamentos!$A$5,IF(AW369="Outlet",departamentos!$A$4,IF(AW369="Ugly Sweaters",departamentos!$A$6,"")))))</f>
        <v/>
      </c>
      <c r="AK369" s="31" t="str">
        <f>IF(AW369="Hombre",VLOOKUP(AL369,categorías!$G$47:$I$60,3,0),IF(AW369="Mujer",VLOOKUP(AL369,categorías!$O$47:$Q$59,3,0),IF(AW369="Outlet",VLOOKUP(AL369,categorías!$S$47:$U$62,3,0),IF(AW369="Cubrebocas",64,IF(AW369="Ugly Sweaters",65,"")))))</f>
        <v/>
      </c>
      <c r="AL369" s="17"/>
      <c r="AM369" s="32">
        <v>2000000</v>
      </c>
      <c r="AO369" s="33">
        <v>2.0000000000000001E-4</v>
      </c>
      <c r="AP369" s="34" t="s">
        <v>98</v>
      </c>
      <c r="AQ369" s="34" t="s">
        <v>99</v>
      </c>
      <c r="AW369" s="20"/>
    </row>
    <row r="370" spans="2:49" x14ac:dyDescent="0.3">
      <c r="B370" s="20"/>
      <c r="C370" s="2" t="s">
        <v>51</v>
      </c>
      <c r="D370" s="2" t="s">
        <v>48</v>
      </c>
      <c r="F370" s="3">
        <v>1</v>
      </c>
      <c r="H370" s="3">
        <v>1</v>
      </c>
      <c r="J370" s="3">
        <v>1</v>
      </c>
      <c r="L370" s="3">
        <v>250</v>
      </c>
      <c r="N370" s="2" t="s">
        <v>49</v>
      </c>
      <c r="O370" s="3">
        <v>1</v>
      </c>
      <c r="P370" s="20"/>
      <c r="R370" s="4"/>
      <c r="U370" s="20"/>
      <c r="W370" s="30" t="s">
        <v>48</v>
      </c>
      <c r="X370" s="20"/>
      <c r="Y370" s="30" t="s">
        <v>51</v>
      </c>
      <c r="Z370" s="31" t="str">
        <f t="shared" si="16"/>
        <v>-</v>
      </c>
      <c r="AA370" s="20"/>
      <c r="AB370" s="4"/>
      <c r="AC370" s="20"/>
      <c r="AD370" s="31" t="str">
        <f t="shared" si="17"/>
        <v/>
      </c>
      <c r="AE370" s="31" t="str">
        <f>CONCATENATE(LOWER(AD370)," ",'meta tag'!$A$2)</f>
        <v xml:space="preserve"> Moda Joven Y Rebelde Con Diseño Y Variedad. Compra Online La Ropa Para Definir Tu Estilo. Envíos Gratis Por +$699.</v>
      </c>
      <c r="AG370" s="31" t="str">
        <f t="shared" si="18"/>
        <v>NO</v>
      </c>
      <c r="AH370" s="31" t="str">
        <f t="shared" si="18"/>
        <v>NO</v>
      </c>
      <c r="AI370" s="31" t="str">
        <f>IF(AW370="Hombre",departamentos!$A$2,IF(AW370="Mujer",departamentos!$A$3,IF(AW370="Cubrebocas",departamentos!$A$5,IF(AW370="Outlet",departamentos!$A$4,IF(AW370="Ugly Sweaters",departamentos!$A$6,"")))))</f>
        <v/>
      </c>
      <c r="AK370" s="31" t="str">
        <f>IF(AW370="Hombre",VLOOKUP(AL370,categorías!$G$47:$I$60,3,0),IF(AW370="Mujer",VLOOKUP(AL370,categorías!$O$47:$Q$59,3,0),IF(AW370="Outlet",VLOOKUP(AL370,categorías!$S$47:$U$62,3,0),IF(AW370="Cubrebocas",64,IF(AW370="Ugly Sweaters",65,"")))))</f>
        <v/>
      </c>
      <c r="AL370" s="17"/>
      <c r="AM370" s="32">
        <v>2000000</v>
      </c>
      <c r="AO370" s="33">
        <v>2.0000000000000001E-4</v>
      </c>
      <c r="AP370" s="34" t="s">
        <v>98</v>
      </c>
      <c r="AQ370" s="34" t="s">
        <v>99</v>
      </c>
      <c r="AW370" s="20"/>
    </row>
    <row r="371" spans="2:49" x14ac:dyDescent="0.3">
      <c r="B371" s="20"/>
      <c r="C371" s="2" t="s">
        <v>51</v>
      </c>
      <c r="D371" s="2" t="s">
        <v>48</v>
      </c>
      <c r="F371" s="3">
        <v>1</v>
      </c>
      <c r="H371" s="3">
        <v>1</v>
      </c>
      <c r="J371" s="3">
        <v>1</v>
      </c>
      <c r="L371" s="3">
        <v>250</v>
      </c>
      <c r="N371" s="2" t="s">
        <v>49</v>
      </c>
      <c r="O371" s="3">
        <v>1</v>
      </c>
      <c r="P371" s="20"/>
      <c r="R371" s="4"/>
      <c r="U371" s="20"/>
      <c r="W371" s="30" t="s">
        <v>48</v>
      </c>
      <c r="X371" s="20"/>
      <c r="Y371" s="30" t="s">
        <v>51</v>
      </c>
      <c r="Z371" s="31" t="str">
        <f t="shared" si="16"/>
        <v>-</v>
      </c>
      <c r="AA371" s="20"/>
      <c r="AB371" s="4"/>
      <c r="AC371" s="20"/>
      <c r="AD371" s="31" t="str">
        <f t="shared" si="17"/>
        <v/>
      </c>
      <c r="AE371" s="31" t="str">
        <f>CONCATENATE(LOWER(AD371)," ",'meta tag'!$A$2)</f>
        <v xml:space="preserve"> Moda Joven Y Rebelde Con Diseño Y Variedad. Compra Online La Ropa Para Definir Tu Estilo. Envíos Gratis Por +$699.</v>
      </c>
      <c r="AG371" s="31" t="str">
        <f t="shared" si="18"/>
        <v>NO</v>
      </c>
      <c r="AH371" s="31" t="str">
        <f t="shared" si="18"/>
        <v>NO</v>
      </c>
      <c r="AI371" s="31" t="str">
        <f>IF(AW371="Hombre",departamentos!$A$2,IF(AW371="Mujer",departamentos!$A$3,IF(AW371="Cubrebocas",departamentos!$A$5,IF(AW371="Outlet",departamentos!$A$4,IF(AW371="Ugly Sweaters",departamentos!$A$6,"")))))</f>
        <v/>
      </c>
      <c r="AK371" s="31" t="str">
        <f>IF(AW371="Hombre",VLOOKUP(AL371,categorías!$G$47:$I$60,3,0),IF(AW371="Mujer",VLOOKUP(AL371,categorías!$O$47:$Q$59,3,0),IF(AW371="Outlet",VLOOKUP(AL371,categorías!$S$47:$U$62,3,0),IF(AW371="Cubrebocas",64,IF(AW371="Ugly Sweaters",65,"")))))</f>
        <v/>
      </c>
      <c r="AL371" s="17"/>
      <c r="AM371" s="32">
        <v>2000000</v>
      </c>
      <c r="AO371" s="33">
        <v>2.0000000000000001E-4</v>
      </c>
      <c r="AP371" s="34" t="s">
        <v>98</v>
      </c>
      <c r="AQ371" s="34" t="s">
        <v>99</v>
      </c>
      <c r="AW371" s="20"/>
    </row>
    <row r="372" spans="2:49" x14ac:dyDescent="0.3">
      <c r="B372" s="20"/>
      <c r="C372" s="2" t="s">
        <v>51</v>
      </c>
      <c r="D372" s="2" t="s">
        <v>48</v>
      </c>
      <c r="F372" s="3">
        <v>1</v>
      </c>
      <c r="H372" s="3">
        <v>1</v>
      </c>
      <c r="J372" s="3">
        <v>1</v>
      </c>
      <c r="L372" s="3">
        <v>250</v>
      </c>
      <c r="N372" s="2" t="s">
        <v>49</v>
      </c>
      <c r="O372" s="3">
        <v>1</v>
      </c>
      <c r="P372" s="20"/>
      <c r="R372" s="4"/>
      <c r="U372" s="20"/>
      <c r="W372" s="30" t="s">
        <v>48</v>
      </c>
      <c r="X372" s="20"/>
      <c r="Y372" s="30" t="s">
        <v>51</v>
      </c>
      <c r="Z372" s="31" t="str">
        <f t="shared" si="16"/>
        <v>-</v>
      </c>
      <c r="AA372" s="20"/>
      <c r="AB372" s="4"/>
      <c r="AC372" s="20"/>
      <c r="AD372" s="31" t="str">
        <f t="shared" si="17"/>
        <v/>
      </c>
      <c r="AE372" s="31" t="str">
        <f>CONCATENATE(LOWER(AD372)," ",'meta tag'!$A$2)</f>
        <v xml:space="preserve"> Moda Joven Y Rebelde Con Diseño Y Variedad. Compra Online La Ropa Para Definir Tu Estilo. Envíos Gratis Por +$699.</v>
      </c>
      <c r="AG372" s="31" t="str">
        <f t="shared" si="18"/>
        <v>NO</v>
      </c>
      <c r="AH372" s="31" t="str">
        <f t="shared" si="18"/>
        <v>NO</v>
      </c>
      <c r="AI372" s="31" t="str">
        <f>IF(AW372="Hombre",departamentos!$A$2,IF(AW372="Mujer",departamentos!$A$3,IF(AW372="Cubrebocas",departamentos!$A$5,IF(AW372="Outlet",departamentos!$A$4,IF(AW372="Ugly Sweaters",departamentos!$A$6,"")))))</f>
        <v/>
      </c>
      <c r="AK372" s="31" t="str">
        <f>IF(AW372="Hombre",VLOOKUP(AL372,categorías!$G$47:$I$60,3,0),IF(AW372="Mujer",VLOOKUP(AL372,categorías!$O$47:$Q$59,3,0),IF(AW372="Outlet",VLOOKUP(AL372,categorías!$S$47:$U$62,3,0),IF(AW372="Cubrebocas",64,IF(AW372="Ugly Sweaters",65,"")))))</f>
        <v/>
      </c>
      <c r="AL372" s="17"/>
      <c r="AM372" s="32">
        <v>2000000</v>
      </c>
      <c r="AO372" s="33">
        <v>2.0000000000000001E-4</v>
      </c>
      <c r="AP372" s="34" t="s">
        <v>98</v>
      </c>
      <c r="AQ372" s="34" t="s">
        <v>99</v>
      </c>
      <c r="AW372" s="20"/>
    </row>
    <row r="373" spans="2:49" x14ac:dyDescent="0.3">
      <c r="B373" s="20"/>
      <c r="C373" s="2" t="s">
        <v>51</v>
      </c>
      <c r="D373" s="2" t="s">
        <v>48</v>
      </c>
      <c r="F373" s="3">
        <v>1</v>
      </c>
      <c r="H373" s="3">
        <v>1</v>
      </c>
      <c r="J373" s="3">
        <v>1</v>
      </c>
      <c r="L373" s="3">
        <v>250</v>
      </c>
      <c r="N373" s="2" t="s">
        <v>49</v>
      </c>
      <c r="O373" s="3">
        <v>1</v>
      </c>
      <c r="P373" s="20"/>
      <c r="R373" s="4"/>
      <c r="U373" s="20"/>
      <c r="W373" s="30" t="s">
        <v>48</v>
      </c>
      <c r="X373" s="20"/>
      <c r="Y373" s="30" t="s">
        <v>51</v>
      </c>
      <c r="Z373" s="31" t="str">
        <f t="shared" si="16"/>
        <v>-</v>
      </c>
      <c r="AA373" s="20"/>
      <c r="AB373" s="4"/>
      <c r="AC373" s="20"/>
      <c r="AD373" s="31" t="str">
        <f t="shared" si="17"/>
        <v/>
      </c>
      <c r="AE373" s="31" t="str">
        <f>CONCATENATE(LOWER(AD373)," ",'meta tag'!$A$2)</f>
        <v xml:space="preserve"> Moda Joven Y Rebelde Con Diseño Y Variedad. Compra Online La Ropa Para Definir Tu Estilo. Envíos Gratis Por +$699.</v>
      </c>
      <c r="AG373" s="31" t="str">
        <f t="shared" si="18"/>
        <v>NO</v>
      </c>
      <c r="AH373" s="31" t="str">
        <f t="shared" si="18"/>
        <v>NO</v>
      </c>
      <c r="AI373" s="31" t="str">
        <f>IF(AW373="Hombre",departamentos!$A$2,IF(AW373="Mujer",departamentos!$A$3,IF(AW373="Cubrebocas",departamentos!$A$5,IF(AW373="Outlet",departamentos!$A$4,IF(AW373="Ugly Sweaters",departamentos!$A$6,"")))))</f>
        <v/>
      </c>
      <c r="AK373" s="31" t="str">
        <f>IF(AW373="Hombre",VLOOKUP(AL373,categorías!$G$47:$I$60,3,0),IF(AW373="Mujer",VLOOKUP(AL373,categorías!$O$47:$Q$59,3,0),IF(AW373="Outlet",VLOOKUP(AL373,categorías!$S$47:$U$62,3,0),IF(AW373="Cubrebocas",64,IF(AW373="Ugly Sweaters",65,"")))))</f>
        <v/>
      </c>
      <c r="AL373" s="17"/>
      <c r="AM373" s="32">
        <v>2000000</v>
      </c>
      <c r="AO373" s="33">
        <v>2.0000000000000001E-4</v>
      </c>
      <c r="AP373" s="34" t="s">
        <v>98</v>
      </c>
      <c r="AQ373" s="34" t="s">
        <v>99</v>
      </c>
      <c r="AW373" s="20"/>
    </row>
    <row r="374" spans="2:49" x14ac:dyDescent="0.3">
      <c r="B374" s="20"/>
      <c r="C374" s="2" t="s">
        <v>51</v>
      </c>
      <c r="D374" s="2" t="s">
        <v>48</v>
      </c>
      <c r="F374" s="3">
        <v>1</v>
      </c>
      <c r="H374" s="3">
        <v>1</v>
      </c>
      <c r="J374" s="3">
        <v>1</v>
      </c>
      <c r="L374" s="3">
        <v>250</v>
      </c>
      <c r="N374" s="2" t="s">
        <v>49</v>
      </c>
      <c r="O374" s="3">
        <v>1</v>
      </c>
      <c r="P374" s="20"/>
      <c r="R374" s="4"/>
      <c r="U374" s="20"/>
      <c r="W374" s="30" t="s">
        <v>48</v>
      </c>
      <c r="X374" s="20"/>
      <c r="Y374" s="30" t="s">
        <v>51</v>
      </c>
      <c r="Z374" s="31" t="str">
        <f t="shared" si="16"/>
        <v>-</v>
      </c>
      <c r="AA374" s="20"/>
      <c r="AB374" s="4"/>
      <c r="AC374" s="20"/>
      <c r="AD374" s="31" t="str">
        <f t="shared" si="17"/>
        <v/>
      </c>
      <c r="AE374" s="31" t="str">
        <f>CONCATENATE(LOWER(AD374)," ",'meta tag'!$A$2)</f>
        <v xml:space="preserve"> Moda Joven Y Rebelde Con Diseño Y Variedad. Compra Online La Ropa Para Definir Tu Estilo. Envíos Gratis Por +$699.</v>
      </c>
      <c r="AG374" s="31" t="str">
        <f t="shared" si="18"/>
        <v>NO</v>
      </c>
      <c r="AH374" s="31" t="str">
        <f t="shared" si="18"/>
        <v>NO</v>
      </c>
      <c r="AI374" s="31" t="str">
        <f>IF(AW374="Hombre",departamentos!$A$2,IF(AW374="Mujer",departamentos!$A$3,IF(AW374="Cubrebocas",departamentos!$A$5,IF(AW374="Outlet",departamentos!$A$4,IF(AW374="Ugly Sweaters",departamentos!$A$6,"")))))</f>
        <v/>
      </c>
      <c r="AK374" s="31" t="str">
        <f>IF(AW374="Hombre",VLOOKUP(AL374,categorías!$G$47:$I$60,3,0),IF(AW374="Mujer",VLOOKUP(AL374,categorías!$O$47:$Q$59,3,0),IF(AW374="Outlet",VLOOKUP(AL374,categorías!$S$47:$U$62,3,0),IF(AW374="Cubrebocas",64,IF(AW374="Ugly Sweaters",65,"")))))</f>
        <v/>
      </c>
      <c r="AL374" s="17"/>
      <c r="AM374" s="32">
        <v>2000000</v>
      </c>
      <c r="AO374" s="33">
        <v>2.0000000000000001E-4</v>
      </c>
      <c r="AP374" s="34" t="s">
        <v>98</v>
      </c>
      <c r="AQ374" s="34" t="s">
        <v>99</v>
      </c>
      <c r="AW374" s="20"/>
    </row>
    <row r="375" spans="2:49" x14ac:dyDescent="0.3">
      <c r="B375" s="20"/>
      <c r="C375" s="2" t="s">
        <v>51</v>
      </c>
      <c r="D375" s="2" t="s">
        <v>48</v>
      </c>
      <c r="F375" s="3">
        <v>1</v>
      </c>
      <c r="H375" s="3">
        <v>1</v>
      </c>
      <c r="J375" s="3">
        <v>1</v>
      </c>
      <c r="L375" s="3">
        <v>250</v>
      </c>
      <c r="N375" s="2" t="s">
        <v>49</v>
      </c>
      <c r="O375" s="3">
        <v>1</v>
      </c>
      <c r="P375" s="20"/>
      <c r="R375" s="4"/>
      <c r="U375" s="20"/>
      <c r="W375" s="30" t="s">
        <v>48</v>
      </c>
      <c r="X375" s="20"/>
      <c r="Y375" s="30" t="s">
        <v>51</v>
      </c>
      <c r="Z375" s="31" t="str">
        <f t="shared" si="16"/>
        <v>-</v>
      </c>
      <c r="AA375" s="20"/>
      <c r="AB375" s="4"/>
      <c r="AC375" s="20"/>
      <c r="AD375" s="31" t="str">
        <f t="shared" si="17"/>
        <v/>
      </c>
      <c r="AE375" s="31" t="str">
        <f>CONCATENATE(LOWER(AD375)," ",'meta tag'!$A$2)</f>
        <v xml:space="preserve"> Moda Joven Y Rebelde Con Diseño Y Variedad. Compra Online La Ropa Para Definir Tu Estilo. Envíos Gratis Por +$699.</v>
      </c>
      <c r="AG375" s="31" t="str">
        <f t="shared" si="18"/>
        <v>NO</v>
      </c>
      <c r="AH375" s="31" t="str">
        <f t="shared" si="18"/>
        <v>NO</v>
      </c>
      <c r="AI375" s="31" t="str">
        <f>IF(AW375="Hombre",departamentos!$A$2,IF(AW375="Mujer",departamentos!$A$3,IF(AW375="Cubrebocas",departamentos!$A$5,IF(AW375="Outlet",departamentos!$A$4,IF(AW375="Ugly Sweaters",departamentos!$A$6,"")))))</f>
        <v/>
      </c>
      <c r="AK375" s="31" t="str">
        <f>IF(AW375="Hombre",VLOOKUP(AL375,categorías!$G$47:$I$60,3,0),IF(AW375="Mujer",VLOOKUP(AL375,categorías!$O$47:$Q$59,3,0),IF(AW375="Outlet",VLOOKUP(AL375,categorías!$S$47:$U$62,3,0),IF(AW375="Cubrebocas",64,IF(AW375="Ugly Sweaters",65,"")))))</f>
        <v/>
      </c>
      <c r="AL375" s="17"/>
      <c r="AM375" s="32">
        <v>2000000</v>
      </c>
      <c r="AO375" s="33">
        <v>2.0000000000000001E-4</v>
      </c>
      <c r="AP375" s="34" t="s">
        <v>98</v>
      </c>
      <c r="AQ375" s="34" t="s">
        <v>99</v>
      </c>
      <c r="AW375" s="20"/>
    </row>
    <row r="376" spans="2:49" x14ac:dyDescent="0.3">
      <c r="B376" s="20"/>
      <c r="C376" s="2" t="s">
        <v>51</v>
      </c>
      <c r="D376" s="2" t="s">
        <v>48</v>
      </c>
      <c r="F376" s="3">
        <v>1</v>
      </c>
      <c r="H376" s="3">
        <v>1</v>
      </c>
      <c r="J376" s="3">
        <v>1</v>
      </c>
      <c r="L376" s="3">
        <v>250</v>
      </c>
      <c r="N376" s="2" t="s">
        <v>49</v>
      </c>
      <c r="O376" s="3">
        <v>1</v>
      </c>
      <c r="P376" s="20"/>
      <c r="R376" s="4"/>
      <c r="U376" s="20"/>
      <c r="W376" s="30" t="s">
        <v>48</v>
      </c>
      <c r="X376" s="20"/>
      <c r="Y376" s="30" t="s">
        <v>51</v>
      </c>
      <c r="Z376" s="31" t="str">
        <f t="shared" si="16"/>
        <v>-</v>
      </c>
      <c r="AA376" s="20"/>
      <c r="AB376" s="4"/>
      <c r="AC376" s="20"/>
      <c r="AD376" s="31" t="str">
        <f t="shared" si="17"/>
        <v/>
      </c>
      <c r="AE376" s="31" t="str">
        <f>CONCATENATE(LOWER(AD376)," ",'meta tag'!$A$2)</f>
        <v xml:space="preserve"> Moda Joven Y Rebelde Con Diseño Y Variedad. Compra Online La Ropa Para Definir Tu Estilo. Envíos Gratis Por +$699.</v>
      </c>
      <c r="AG376" s="31" t="str">
        <f t="shared" si="18"/>
        <v>NO</v>
      </c>
      <c r="AH376" s="31" t="str">
        <f t="shared" si="18"/>
        <v>NO</v>
      </c>
      <c r="AI376" s="31" t="str">
        <f>IF(AW376="Hombre",departamentos!$A$2,IF(AW376="Mujer",departamentos!$A$3,IF(AW376="Cubrebocas",departamentos!$A$5,IF(AW376="Outlet",departamentos!$A$4,IF(AW376="Ugly Sweaters",departamentos!$A$6,"")))))</f>
        <v/>
      </c>
      <c r="AK376" s="31" t="str">
        <f>IF(AW376="Hombre",VLOOKUP(AL376,categorías!$G$47:$I$60,3,0),IF(AW376="Mujer",VLOOKUP(AL376,categorías!$O$47:$Q$59,3,0),IF(AW376="Outlet",VLOOKUP(AL376,categorías!$S$47:$U$62,3,0),IF(AW376="Cubrebocas",64,IF(AW376="Ugly Sweaters",65,"")))))</f>
        <v/>
      </c>
      <c r="AL376" s="17"/>
      <c r="AM376" s="32">
        <v>2000000</v>
      </c>
      <c r="AO376" s="33">
        <v>2.0000000000000001E-4</v>
      </c>
      <c r="AP376" s="34" t="s">
        <v>98</v>
      </c>
      <c r="AQ376" s="34" t="s">
        <v>99</v>
      </c>
      <c r="AW376" s="20"/>
    </row>
    <row r="377" spans="2:49" x14ac:dyDescent="0.3">
      <c r="B377" s="20"/>
      <c r="C377" s="2" t="s">
        <v>51</v>
      </c>
      <c r="D377" s="2" t="s">
        <v>48</v>
      </c>
      <c r="F377" s="3">
        <v>1</v>
      </c>
      <c r="H377" s="3">
        <v>1</v>
      </c>
      <c r="J377" s="3">
        <v>1</v>
      </c>
      <c r="L377" s="3">
        <v>250</v>
      </c>
      <c r="N377" s="2" t="s">
        <v>49</v>
      </c>
      <c r="O377" s="3">
        <v>1</v>
      </c>
      <c r="P377" s="20"/>
      <c r="R377" s="4"/>
      <c r="U377" s="20"/>
      <c r="W377" s="30" t="s">
        <v>48</v>
      </c>
      <c r="X377" s="20"/>
      <c r="Y377" s="30" t="s">
        <v>51</v>
      </c>
      <c r="Z377" s="31" t="str">
        <f t="shared" si="16"/>
        <v>-</v>
      </c>
      <c r="AA377" s="20"/>
      <c r="AB377" s="4"/>
      <c r="AC377" s="20"/>
      <c r="AD377" s="31" t="str">
        <f t="shared" si="17"/>
        <v/>
      </c>
      <c r="AE377" s="31" t="str">
        <f>CONCATENATE(LOWER(AD377)," ",'meta tag'!$A$2)</f>
        <v xml:space="preserve"> Moda Joven Y Rebelde Con Diseño Y Variedad. Compra Online La Ropa Para Definir Tu Estilo. Envíos Gratis Por +$699.</v>
      </c>
      <c r="AG377" s="31" t="str">
        <f t="shared" si="18"/>
        <v>NO</v>
      </c>
      <c r="AH377" s="31" t="str">
        <f t="shared" si="18"/>
        <v>NO</v>
      </c>
      <c r="AI377" s="31" t="str">
        <f>IF(AW377="Hombre",departamentos!$A$2,IF(AW377="Mujer",departamentos!$A$3,IF(AW377="Cubrebocas",departamentos!$A$5,IF(AW377="Outlet",departamentos!$A$4,IF(AW377="Ugly Sweaters",departamentos!$A$6,"")))))</f>
        <v/>
      </c>
      <c r="AK377" s="31" t="str">
        <f>IF(AW377="Hombre",VLOOKUP(AL377,categorías!$G$47:$I$60,3,0),IF(AW377="Mujer",VLOOKUP(AL377,categorías!$O$47:$Q$59,3,0),IF(AW377="Outlet",VLOOKUP(AL377,categorías!$S$47:$U$62,3,0),IF(AW377="Cubrebocas",64,IF(AW377="Ugly Sweaters",65,"")))))</f>
        <v/>
      </c>
      <c r="AL377" s="17"/>
      <c r="AM377" s="32">
        <v>2000000</v>
      </c>
      <c r="AO377" s="33">
        <v>2.0000000000000001E-4</v>
      </c>
      <c r="AP377" s="34" t="s">
        <v>98</v>
      </c>
      <c r="AQ377" s="34" t="s">
        <v>99</v>
      </c>
      <c r="AW377" s="20"/>
    </row>
    <row r="378" spans="2:49" x14ac:dyDescent="0.3">
      <c r="B378" s="20"/>
      <c r="C378" s="2" t="s">
        <v>51</v>
      </c>
      <c r="D378" s="2" t="s">
        <v>48</v>
      </c>
      <c r="F378" s="3">
        <v>1</v>
      </c>
      <c r="H378" s="3">
        <v>1</v>
      </c>
      <c r="J378" s="3">
        <v>1</v>
      </c>
      <c r="L378" s="3">
        <v>250</v>
      </c>
      <c r="N378" s="2" t="s">
        <v>49</v>
      </c>
      <c r="O378" s="3">
        <v>1</v>
      </c>
      <c r="P378" s="20"/>
      <c r="R378" s="4"/>
      <c r="U378" s="20"/>
      <c r="W378" s="30" t="s">
        <v>48</v>
      </c>
      <c r="X378" s="20"/>
      <c r="Y378" s="30" t="s">
        <v>51</v>
      </c>
      <c r="Z378" s="31" t="str">
        <f t="shared" si="16"/>
        <v>-</v>
      </c>
      <c r="AA378" s="20"/>
      <c r="AB378" s="4"/>
      <c r="AC378" s="20"/>
      <c r="AD378" s="31" t="str">
        <f t="shared" si="17"/>
        <v/>
      </c>
      <c r="AE378" s="31" t="str">
        <f>CONCATENATE(LOWER(AD378)," ",'meta tag'!$A$2)</f>
        <v xml:space="preserve"> Moda Joven Y Rebelde Con Diseño Y Variedad. Compra Online La Ropa Para Definir Tu Estilo. Envíos Gratis Por +$699.</v>
      </c>
      <c r="AG378" s="31" t="str">
        <f t="shared" si="18"/>
        <v>NO</v>
      </c>
      <c r="AH378" s="31" t="str">
        <f t="shared" si="18"/>
        <v>NO</v>
      </c>
      <c r="AI378" s="31" t="str">
        <f>IF(AW378="Hombre",departamentos!$A$2,IF(AW378="Mujer",departamentos!$A$3,IF(AW378="Cubrebocas",departamentos!$A$5,IF(AW378="Outlet",departamentos!$A$4,IF(AW378="Ugly Sweaters",departamentos!$A$6,"")))))</f>
        <v/>
      </c>
      <c r="AK378" s="31" t="str">
        <f>IF(AW378="Hombre",VLOOKUP(AL378,categorías!$G$47:$I$60,3,0),IF(AW378="Mujer",VLOOKUP(AL378,categorías!$O$47:$Q$59,3,0),IF(AW378="Outlet",VLOOKUP(AL378,categorías!$S$47:$U$62,3,0),IF(AW378="Cubrebocas",64,IF(AW378="Ugly Sweaters",65,"")))))</f>
        <v/>
      </c>
      <c r="AL378" s="17"/>
      <c r="AM378" s="32">
        <v>2000000</v>
      </c>
      <c r="AO378" s="33">
        <v>2.0000000000000001E-4</v>
      </c>
      <c r="AP378" s="34" t="s">
        <v>98</v>
      </c>
      <c r="AQ378" s="34" t="s">
        <v>99</v>
      </c>
      <c r="AW378" s="20"/>
    </row>
    <row r="379" spans="2:49" x14ac:dyDescent="0.3">
      <c r="B379" s="20"/>
      <c r="C379" s="2" t="s">
        <v>51</v>
      </c>
      <c r="D379" s="2" t="s">
        <v>48</v>
      </c>
      <c r="F379" s="3">
        <v>1</v>
      </c>
      <c r="H379" s="3">
        <v>1</v>
      </c>
      <c r="J379" s="3">
        <v>1</v>
      </c>
      <c r="L379" s="3">
        <v>250</v>
      </c>
      <c r="N379" s="2" t="s">
        <v>49</v>
      </c>
      <c r="O379" s="3">
        <v>1</v>
      </c>
      <c r="P379" s="20"/>
      <c r="R379" s="4"/>
      <c r="U379" s="20"/>
      <c r="W379" s="30" t="s">
        <v>48</v>
      </c>
      <c r="X379" s="20"/>
      <c r="Y379" s="30" t="s">
        <v>51</v>
      </c>
      <c r="Z379" s="31" t="str">
        <f t="shared" si="16"/>
        <v>-</v>
      </c>
      <c r="AA379" s="20"/>
      <c r="AB379" s="4"/>
      <c r="AC379" s="20"/>
      <c r="AD379" s="31" t="str">
        <f t="shared" si="17"/>
        <v/>
      </c>
      <c r="AE379" s="31" t="str">
        <f>CONCATENATE(LOWER(AD379)," ",'meta tag'!$A$2)</f>
        <v xml:space="preserve"> Moda Joven Y Rebelde Con Diseño Y Variedad. Compra Online La Ropa Para Definir Tu Estilo. Envíos Gratis Por +$699.</v>
      </c>
      <c r="AG379" s="31" t="str">
        <f t="shared" si="18"/>
        <v>NO</v>
      </c>
      <c r="AH379" s="31" t="str">
        <f t="shared" si="18"/>
        <v>NO</v>
      </c>
      <c r="AI379" s="31" t="str">
        <f>IF(AW379="Hombre",departamentos!$A$2,IF(AW379="Mujer",departamentos!$A$3,IF(AW379="Cubrebocas",departamentos!$A$5,IF(AW379="Outlet",departamentos!$A$4,IF(AW379="Ugly Sweaters",departamentos!$A$6,"")))))</f>
        <v/>
      </c>
      <c r="AK379" s="31" t="str">
        <f>IF(AW379="Hombre",VLOOKUP(AL379,categorías!$G$47:$I$60,3,0),IF(AW379="Mujer",VLOOKUP(AL379,categorías!$O$47:$Q$59,3,0),IF(AW379="Outlet",VLOOKUP(AL379,categorías!$S$47:$U$62,3,0),IF(AW379="Cubrebocas",64,IF(AW379="Ugly Sweaters",65,"")))))</f>
        <v/>
      </c>
      <c r="AL379" s="17"/>
      <c r="AM379" s="32">
        <v>2000000</v>
      </c>
      <c r="AO379" s="33">
        <v>2.0000000000000001E-4</v>
      </c>
      <c r="AP379" s="34" t="s">
        <v>98</v>
      </c>
      <c r="AQ379" s="34" t="s">
        <v>99</v>
      </c>
      <c r="AW379" s="20"/>
    </row>
    <row r="380" spans="2:49" x14ac:dyDescent="0.3">
      <c r="B380" s="20"/>
      <c r="C380" s="2" t="s">
        <v>51</v>
      </c>
      <c r="D380" s="2" t="s">
        <v>48</v>
      </c>
      <c r="F380" s="3">
        <v>1</v>
      </c>
      <c r="H380" s="3">
        <v>1</v>
      </c>
      <c r="J380" s="3">
        <v>1</v>
      </c>
      <c r="L380" s="3">
        <v>250</v>
      </c>
      <c r="N380" s="2" t="s">
        <v>49</v>
      </c>
      <c r="O380" s="3">
        <v>1</v>
      </c>
      <c r="P380" s="20"/>
      <c r="R380" s="4"/>
      <c r="U380" s="20"/>
      <c r="W380" s="30" t="s">
        <v>48</v>
      </c>
      <c r="X380" s="20"/>
      <c r="Y380" s="30" t="s">
        <v>51</v>
      </c>
      <c r="Z380" s="31" t="str">
        <f t="shared" si="16"/>
        <v>-</v>
      </c>
      <c r="AA380" s="20"/>
      <c r="AB380" s="4"/>
      <c r="AC380" s="20"/>
      <c r="AD380" s="31" t="str">
        <f t="shared" si="17"/>
        <v/>
      </c>
      <c r="AE380" s="31" t="str">
        <f>CONCATENATE(LOWER(AD380)," ",'meta tag'!$A$2)</f>
        <v xml:space="preserve"> Moda Joven Y Rebelde Con Diseño Y Variedad. Compra Online La Ropa Para Definir Tu Estilo. Envíos Gratis Por +$699.</v>
      </c>
      <c r="AG380" s="31" t="str">
        <f t="shared" si="18"/>
        <v>NO</v>
      </c>
      <c r="AH380" s="31" t="str">
        <f t="shared" si="18"/>
        <v>NO</v>
      </c>
      <c r="AI380" s="31" t="str">
        <f>IF(AW380="Hombre",departamentos!$A$2,IF(AW380="Mujer",departamentos!$A$3,IF(AW380="Cubrebocas",departamentos!$A$5,IF(AW380="Outlet",departamentos!$A$4,IF(AW380="Ugly Sweaters",departamentos!$A$6,"")))))</f>
        <v/>
      </c>
      <c r="AK380" s="31" t="str">
        <f>IF(AW380="Hombre",VLOOKUP(AL380,categorías!$G$47:$I$60,3,0),IF(AW380="Mujer",VLOOKUP(AL380,categorías!$O$47:$Q$59,3,0),IF(AW380="Outlet",VLOOKUP(AL380,categorías!$S$47:$U$62,3,0),IF(AW380="Cubrebocas",64,IF(AW380="Ugly Sweaters",65,"")))))</f>
        <v/>
      </c>
      <c r="AL380" s="17"/>
      <c r="AM380" s="32">
        <v>2000000</v>
      </c>
      <c r="AO380" s="33">
        <v>2.0000000000000001E-4</v>
      </c>
      <c r="AP380" s="34" t="s">
        <v>98</v>
      </c>
      <c r="AQ380" s="34" t="s">
        <v>99</v>
      </c>
      <c r="AW380" s="20"/>
    </row>
    <row r="381" spans="2:49" x14ac:dyDescent="0.3">
      <c r="B381" s="20"/>
      <c r="C381" s="2" t="s">
        <v>51</v>
      </c>
      <c r="D381" s="2" t="s">
        <v>48</v>
      </c>
      <c r="F381" s="3">
        <v>1</v>
      </c>
      <c r="H381" s="3">
        <v>1</v>
      </c>
      <c r="J381" s="3">
        <v>1</v>
      </c>
      <c r="L381" s="3">
        <v>250</v>
      </c>
      <c r="N381" s="2" t="s">
        <v>49</v>
      </c>
      <c r="O381" s="3">
        <v>1</v>
      </c>
      <c r="P381" s="20"/>
      <c r="R381" s="4"/>
      <c r="U381" s="20"/>
      <c r="W381" s="30" t="s">
        <v>48</v>
      </c>
      <c r="X381" s="20"/>
      <c r="Y381" s="30" t="s">
        <v>51</v>
      </c>
      <c r="Z381" s="31" t="str">
        <f t="shared" si="16"/>
        <v>-</v>
      </c>
      <c r="AA381" s="20"/>
      <c r="AB381" s="4"/>
      <c r="AC381" s="20"/>
      <c r="AD381" s="31" t="str">
        <f t="shared" si="17"/>
        <v/>
      </c>
      <c r="AE381" s="31" t="str">
        <f>CONCATENATE(LOWER(AD381)," ",'meta tag'!$A$2)</f>
        <v xml:space="preserve"> Moda Joven Y Rebelde Con Diseño Y Variedad. Compra Online La Ropa Para Definir Tu Estilo. Envíos Gratis Por +$699.</v>
      </c>
      <c r="AG381" s="31" t="str">
        <f t="shared" si="18"/>
        <v>NO</v>
      </c>
      <c r="AH381" s="31" t="str">
        <f t="shared" si="18"/>
        <v>NO</v>
      </c>
      <c r="AI381" s="31" t="str">
        <f>IF(AW381="Hombre",departamentos!$A$2,IF(AW381="Mujer",departamentos!$A$3,IF(AW381="Cubrebocas",departamentos!$A$5,IF(AW381="Outlet",departamentos!$A$4,IF(AW381="Ugly Sweaters",departamentos!$A$6,"")))))</f>
        <v/>
      </c>
      <c r="AK381" s="31" t="str">
        <f>IF(AW381="Hombre",VLOOKUP(AL381,categorías!$G$47:$I$60,3,0),IF(AW381="Mujer",VLOOKUP(AL381,categorías!$O$47:$Q$59,3,0),IF(AW381="Outlet",VLOOKUP(AL381,categorías!$S$47:$U$62,3,0),IF(AW381="Cubrebocas",64,IF(AW381="Ugly Sweaters",65,"")))))</f>
        <v/>
      </c>
      <c r="AL381" s="17"/>
      <c r="AM381" s="32">
        <v>2000000</v>
      </c>
      <c r="AO381" s="33">
        <v>2.0000000000000001E-4</v>
      </c>
      <c r="AP381" s="34" t="s">
        <v>98</v>
      </c>
      <c r="AQ381" s="34" t="s">
        <v>99</v>
      </c>
      <c r="AW381" s="20"/>
    </row>
    <row r="382" spans="2:49" x14ac:dyDescent="0.3">
      <c r="B382" s="20"/>
      <c r="C382" s="2" t="s">
        <v>51</v>
      </c>
      <c r="D382" s="2" t="s">
        <v>48</v>
      </c>
      <c r="F382" s="3">
        <v>1</v>
      </c>
      <c r="H382" s="3">
        <v>1</v>
      </c>
      <c r="J382" s="3">
        <v>1</v>
      </c>
      <c r="L382" s="3">
        <v>250</v>
      </c>
      <c r="N382" s="2" t="s">
        <v>49</v>
      </c>
      <c r="O382" s="3">
        <v>1</v>
      </c>
      <c r="P382" s="20"/>
      <c r="R382" s="4"/>
      <c r="U382" s="20"/>
      <c r="W382" s="30" t="s">
        <v>48</v>
      </c>
      <c r="X382" s="20"/>
      <c r="Y382" s="30" t="s">
        <v>51</v>
      </c>
      <c r="Z382" s="31" t="str">
        <f t="shared" si="16"/>
        <v>-</v>
      </c>
      <c r="AA382" s="20"/>
      <c r="AB382" s="4"/>
      <c r="AC382" s="20"/>
      <c r="AD382" s="31" t="str">
        <f t="shared" si="17"/>
        <v/>
      </c>
      <c r="AE382" s="31" t="str">
        <f>CONCATENATE(LOWER(AD382)," ",'meta tag'!$A$2)</f>
        <v xml:space="preserve"> Moda Joven Y Rebelde Con Diseño Y Variedad. Compra Online La Ropa Para Definir Tu Estilo. Envíos Gratis Por +$699.</v>
      </c>
      <c r="AG382" s="31" t="str">
        <f t="shared" si="18"/>
        <v>NO</v>
      </c>
      <c r="AH382" s="31" t="str">
        <f t="shared" si="18"/>
        <v>NO</v>
      </c>
      <c r="AI382" s="31" t="str">
        <f>IF(AW382="Hombre",departamentos!$A$2,IF(AW382="Mujer",departamentos!$A$3,IF(AW382="Cubrebocas",departamentos!$A$5,IF(AW382="Outlet",departamentos!$A$4,IF(AW382="Ugly Sweaters",departamentos!$A$6,"")))))</f>
        <v/>
      </c>
      <c r="AK382" s="31" t="str">
        <f>IF(AW382="Hombre",VLOOKUP(AL382,categorías!$G$47:$I$60,3,0),IF(AW382="Mujer",VLOOKUP(AL382,categorías!$O$47:$Q$59,3,0),IF(AW382="Outlet",VLOOKUP(AL382,categorías!$S$47:$U$62,3,0),IF(AW382="Cubrebocas",64,IF(AW382="Ugly Sweaters",65,"")))))</f>
        <v/>
      </c>
      <c r="AL382" s="17"/>
      <c r="AM382" s="32">
        <v>2000000</v>
      </c>
      <c r="AO382" s="33">
        <v>2.0000000000000001E-4</v>
      </c>
      <c r="AP382" s="34" t="s">
        <v>98</v>
      </c>
      <c r="AQ382" s="34" t="s">
        <v>99</v>
      </c>
      <c r="AW382" s="20"/>
    </row>
    <row r="383" spans="2:49" x14ac:dyDescent="0.3">
      <c r="B383" s="20"/>
      <c r="C383" s="2" t="s">
        <v>51</v>
      </c>
      <c r="D383" s="2" t="s">
        <v>48</v>
      </c>
      <c r="F383" s="3">
        <v>1</v>
      </c>
      <c r="H383" s="3">
        <v>1</v>
      </c>
      <c r="J383" s="3">
        <v>1</v>
      </c>
      <c r="L383" s="3">
        <v>250</v>
      </c>
      <c r="N383" s="2" t="s">
        <v>49</v>
      </c>
      <c r="O383" s="3">
        <v>1</v>
      </c>
      <c r="P383" s="20"/>
      <c r="R383" s="4"/>
      <c r="U383" s="20"/>
      <c r="W383" s="30" t="s">
        <v>48</v>
      </c>
      <c r="X383" s="20"/>
      <c r="Y383" s="30" t="s">
        <v>51</v>
      </c>
      <c r="Z383" s="31" t="str">
        <f t="shared" si="16"/>
        <v>-</v>
      </c>
      <c r="AA383" s="20"/>
      <c r="AB383" s="4"/>
      <c r="AC383" s="20"/>
      <c r="AD383" s="31" t="str">
        <f t="shared" si="17"/>
        <v/>
      </c>
      <c r="AE383" s="31" t="str">
        <f>CONCATENATE(LOWER(AD383)," ",'meta tag'!$A$2)</f>
        <v xml:space="preserve"> Moda Joven Y Rebelde Con Diseño Y Variedad. Compra Online La Ropa Para Definir Tu Estilo. Envíos Gratis Por +$699.</v>
      </c>
      <c r="AG383" s="31" t="str">
        <f t="shared" si="18"/>
        <v>NO</v>
      </c>
      <c r="AH383" s="31" t="str">
        <f t="shared" si="18"/>
        <v>NO</v>
      </c>
      <c r="AI383" s="31" t="str">
        <f>IF(AW383="Hombre",departamentos!$A$2,IF(AW383="Mujer",departamentos!$A$3,IF(AW383="Cubrebocas",departamentos!$A$5,IF(AW383="Outlet",departamentos!$A$4,IF(AW383="Ugly Sweaters",departamentos!$A$6,"")))))</f>
        <v/>
      </c>
      <c r="AK383" s="31" t="str">
        <f>IF(AW383="Hombre",VLOOKUP(AL383,categorías!$G$47:$I$60,3,0),IF(AW383="Mujer",VLOOKUP(AL383,categorías!$O$47:$Q$59,3,0),IF(AW383="Outlet",VLOOKUP(AL383,categorías!$S$47:$U$62,3,0),IF(AW383="Cubrebocas",64,IF(AW383="Ugly Sweaters",65,"")))))</f>
        <v/>
      </c>
      <c r="AL383" s="17"/>
      <c r="AM383" s="32">
        <v>2000000</v>
      </c>
      <c r="AO383" s="33">
        <v>2.0000000000000001E-4</v>
      </c>
      <c r="AP383" s="34" t="s">
        <v>98</v>
      </c>
      <c r="AQ383" s="34" t="s">
        <v>99</v>
      </c>
      <c r="AW383" s="20"/>
    </row>
    <row r="384" spans="2:49" x14ac:dyDescent="0.3">
      <c r="B384" s="20"/>
      <c r="C384" s="2" t="s">
        <v>51</v>
      </c>
      <c r="D384" s="2" t="s">
        <v>48</v>
      </c>
      <c r="F384" s="3">
        <v>1</v>
      </c>
      <c r="H384" s="3">
        <v>1</v>
      </c>
      <c r="J384" s="3">
        <v>1</v>
      </c>
      <c r="L384" s="3">
        <v>250</v>
      </c>
      <c r="N384" s="2" t="s">
        <v>49</v>
      </c>
      <c r="O384" s="3">
        <v>1</v>
      </c>
      <c r="P384" s="20"/>
      <c r="R384" s="4"/>
      <c r="U384" s="20"/>
      <c r="W384" s="30" t="s">
        <v>48</v>
      </c>
      <c r="X384" s="20"/>
      <c r="Y384" s="30" t="s">
        <v>51</v>
      </c>
      <c r="Z384" s="31" t="str">
        <f t="shared" si="16"/>
        <v>-</v>
      </c>
      <c r="AA384" s="20"/>
      <c r="AB384" s="4"/>
      <c r="AC384" s="20"/>
      <c r="AD384" s="31" t="str">
        <f t="shared" si="17"/>
        <v/>
      </c>
      <c r="AE384" s="31" t="str">
        <f>CONCATENATE(LOWER(AD384)," ",'meta tag'!$A$2)</f>
        <v xml:space="preserve"> Moda Joven Y Rebelde Con Diseño Y Variedad. Compra Online La Ropa Para Definir Tu Estilo. Envíos Gratis Por +$699.</v>
      </c>
      <c r="AG384" s="31" t="str">
        <f t="shared" si="18"/>
        <v>NO</v>
      </c>
      <c r="AH384" s="31" t="str">
        <f t="shared" si="18"/>
        <v>NO</v>
      </c>
      <c r="AI384" s="31" t="str">
        <f>IF(AW384="Hombre",departamentos!$A$2,IF(AW384="Mujer",departamentos!$A$3,IF(AW384="Cubrebocas",departamentos!$A$5,IF(AW384="Outlet",departamentos!$A$4,IF(AW384="Ugly Sweaters",departamentos!$A$6,"")))))</f>
        <v/>
      </c>
      <c r="AK384" s="31" t="str">
        <f>IF(AW384="Hombre",VLOOKUP(AL384,categorías!$G$47:$I$60,3,0),IF(AW384="Mujer",VLOOKUP(AL384,categorías!$O$47:$Q$59,3,0),IF(AW384="Outlet",VLOOKUP(AL384,categorías!$S$47:$U$62,3,0),IF(AW384="Cubrebocas",64,IF(AW384="Ugly Sweaters",65,"")))))</f>
        <v/>
      </c>
      <c r="AL384" s="20"/>
      <c r="AM384" s="32">
        <v>2000000</v>
      </c>
      <c r="AO384" s="33">
        <v>2.0000000000000001E-4</v>
      </c>
      <c r="AP384" s="34" t="s">
        <v>98</v>
      </c>
      <c r="AQ384" s="34" t="s">
        <v>99</v>
      </c>
      <c r="AW384" s="20"/>
    </row>
    <row r="385" spans="2:49" x14ac:dyDescent="0.3">
      <c r="B385" s="20"/>
      <c r="C385" s="2" t="s">
        <v>51</v>
      </c>
      <c r="D385" s="2" t="s">
        <v>48</v>
      </c>
      <c r="F385" s="3">
        <v>1</v>
      </c>
      <c r="H385" s="3">
        <v>1</v>
      </c>
      <c r="J385" s="3">
        <v>1</v>
      </c>
      <c r="L385" s="3">
        <v>250</v>
      </c>
      <c r="N385" s="2" t="s">
        <v>49</v>
      </c>
      <c r="O385" s="3">
        <v>1</v>
      </c>
      <c r="P385" s="20"/>
      <c r="R385" s="4"/>
      <c r="U385" s="20"/>
      <c r="W385" s="30" t="s">
        <v>48</v>
      </c>
      <c r="X385" s="20"/>
      <c r="Y385" s="30" t="s">
        <v>51</v>
      </c>
      <c r="Z385" s="31" t="str">
        <f t="shared" si="16"/>
        <v>-</v>
      </c>
      <c r="AA385" s="20"/>
      <c r="AB385" s="4"/>
      <c r="AC385" s="20"/>
      <c r="AD385" s="31" t="str">
        <f t="shared" si="17"/>
        <v/>
      </c>
      <c r="AE385" s="31" t="str">
        <f>CONCATENATE(LOWER(AD385)," ",'meta tag'!$A$2)</f>
        <v xml:space="preserve"> Moda Joven Y Rebelde Con Diseño Y Variedad. Compra Online La Ropa Para Definir Tu Estilo. Envíos Gratis Por +$699.</v>
      </c>
      <c r="AG385" s="31" t="str">
        <f t="shared" si="18"/>
        <v>NO</v>
      </c>
      <c r="AH385" s="31" t="str">
        <f t="shared" si="18"/>
        <v>NO</v>
      </c>
      <c r="AI385" s="31" t="str">
        <f>IF(AW385="Hombre",departamentos!$A$2,IF(AW385="Mujer",departamentos!$A$3,IF(AW385="Cubrebocas",departamentos!$A$5,IF(AW385="Outlet",departamentos!$A$4,IF(AW385="Ugly Sweaters",departamentos!$A$6,"")))))</f>
        <v/>
      </c>
      <c r="AK385" s="31" t="str">
        <f>IF(AW385="Hombre",VLOOKUP(AL385,categorías!$G$47:$I$60,3,0),IF(AW385="Mujer",VLOOKUP(AL385,categorías!$O$47:$Q$59,3,0),IF(AW385="Outlet",VLOOKUP(AL385,categorías!$S$47:$U$62,3,0),IF(AW385="Cubrebocas",64,IF(AW385="Ugly Sweaters",65,"")))))</f>
        <v/>
      </c>
      <c r="AL385" s="20"/>
      <c r="AM385" s="32">
        <v>2000000</v>
      </c>
      <c r="AO385" s="33">
        <v>2.0000000000000001E-4</v>
      </c>
      <c r="AP385" s="34" t="s">
        <v>98</v>
      </c>
      <c r="AQ385" s="34" t="s">
        <v>99</v>
      </c>
      <c r="AW385" s="20"/>
    </row>
    <row r="386" spans="2:49" x14ac:dyDescent="0.3">
      <c r="B386" s="20"/>
      <c r="C386" s="2" t="s">
        <v>51</v>
      </c>
      <c r="D386" s="2" t="s">
        <v>48</v>
      </c>
      <c r="F386" s="3">
        <v>1</v>
      </c>
      <c r="H386" s="3">
        <v>1</v>
      </c>
      <c r="J386" s="3">
        <v>1</v>
      </c>
      <c r="L386" s="3">
        <v>250</v>
      </c>
      <c r="N386" s="2" t="s">
        <v>49</v>
      </c>
      <c r="O386" s="3">
        <v>1</v>
      </c>
      <c r="P386" s="20"/>
      <c r="R386" s="4"/>
      <c r="U386" s="20"/>
      <c r="W386" s="30" t="s">
        <v>48</v>
      </c>
      <c r="X386" s="20"/>
      <c r="Y386" s="30" t="s">
        <v>51</v>
      </c>
      <c r="Z386" s="31" t="str">
        <f t="shared" ref="Z386:Z449" si="19">CONCATENATE(LOWER(SUBSTITUTE(B386," ","-")), LOWER(X386),"-",LOWER(AW386))</f>
        <v>-</v>
      </c>
      <c r="AA386" s="20"/>
      <c r="AB386" s="4"/>
      <c r="AC386" s="20"/>
      <c r="AD386" s="31" t="str">
        <f t="shared" si="17"/>
        <v/>
      </c>
      <c r="AE386" s="31" t="str">
        <f>CONCATENATE(LOWER(AD386)," ",'meta tag'!$A$2)</f>
        <v xml:space="preserve"> Moda Joven Y Rebelde Con Diseño Y Variedad. Compra Online La Ropa Para Definir Tu Estilo. Envíos Gratis Por +$699.</v>
      </c>
      <c r="AG386" s="31" t="str">
        <f t="shared" si="18"/>
        <v>NO</v>
      </c>
      <c r="AH386" s="31" t="str">
        <f t="shared" si="18"/>
        <v>NO</v>
      </c>
      <c r="AI386" s="31" t="str">
        <f>IF(AW386="Hombre",departamentos!$A$2,IF(AW386="Mujer",departamentos!$A$3,IF(AW386="Cubrebocas",departamentos!$A$5,IF(AW386="Outlet",departamentos!$A$4,IF(AW386="Ugly Sweaters",departamentos!$A$6,"")))))</f>
        <v/>
      </c>
      <c r="AK386" s="31" t="str">
        <f>IF(AW386="Hombre",VLOOKUP(AL386,categorías!$G$47:$I$60,3,0),IF(AW386="Mujer",VLOOKUP(AL386,categorías!$O$47:$Q$59,3,0),IF(AW386="Outlet",VLOOKUP(AL386,categorías!$S$47:$U$62,3,0),IF(AW386="Cubrebocas",64,IF(AW386="Ugly Sweaters",65,"")))))</f>
        <v/>
      </c>
      <c r="AL386" s="20"/>
      <c r="AM386" s="32">
        <v>2000000</v>
      </c>
      <c r="AO386" s="33">
        <v>2.0000000000000001E-4</v>
      </c>
      <c r="AP386" s="34" t="s">
        <v>98</v>
      </c>
      <c r="AQ386" s="34" t="s">
        <v>99</v>
      </c>
      <c r="AW386" s="20"/>
    </row>
    <row r="387" spans="2:49" x14ac:dyDescent="0.3">
      <c r="B387" s="20"/>
      <c r="C387" s="2" t="s">
        <v>51</v>
      </c>
      <c r="D387" s="2" t="s">
        <v>48</v>
      </c>
      <c r="F387" s="3">
        <v>1</v>
      </c>
      <c r="H387" s="3">
        <v>1</v>
      </c>
      <c r="J387" s="3">
        <v>1</v>
      </c>
      <c r="L387" s="3">
        <v>250</v>
      </c>
      <c r="N387" s="2" t="s">
        <v>49</v>
      </c>
      <c r="O387" s="3">
        <v>1</v>
      </c>
      <c r="P387" s="20"/>
      <c r="R387" s="4"/>
      <c r="U387" s="20"/>
      <c r="W387" s="30" t="s">
        <v>48</v>
      </c>
      <c r="X387" s="20"/>
      <c r="Y387" s="30" t="s">
        <v>51</v>
      </c>
      <c r="Z387" s="31" t="str">
        <f t="shared" si="19"/>
        <v>-</v>
      </c>
      <c r="AA387" s="20"/>
      <c r="AB387" s="4"/>
      <c r="AC387" s="20"/>
      <c r="AD387" s="31" t="str">
        <f t="shared" ref="AD387:AD450" si="20">CONCATENATE(B387,X387)</f>
        <v/>
      </c>
      <c r="AE387" s="31" t="str">
        <f>CONCATENATE(LOWER(AD387)," ",'meta tag'!$A$2)</f>
        <v xml:space="preserve"> Moda Joven Y Rebelde Con Diseño Y Variedad. Compra Online La Ropa Para Definir Tu Estilo. Envíos Gratis Por +$699.</v>
      </c>
      <c r="AG387" s="31" t="str">
        <f t="shared" si="18"/>
        <v>NO</v>
      </c>
      <c r="AH387" s="31" t="str">
        <f t="shared" si="18"/>
        <v>NO</v>
      </c>
      <c r="AI387" s="31" t="str">
        <f>IF(AW387="Hombre",departamentos!$A$2,IF(AW387="Mujer",departamentos!$A$3,IF(AW387="Cubrebocas",departamentos!$A$5,IF(AW387="Outlet",departamentos!$A$4,IF(AW387="Ugly Sweaters",departamentos!$A$6,"")))))</f>
        <v/>
      </c>
      <c r="AK387" s="31" t="str">
        <f>IF(AW387="Hombre",VLOOKUP(AL387,categorías!$G$47:$I$60,3,0),IF(AW387="Mujer",VLOOKUP(AL387,categorías!$O$47:$Q$59,3,0),IF(AW387="Outlet",VLOOKUP(AL387,categorías!$S$47:$U$62,3,0),IF(AW387="Cubrebocas",64,IF(AW387="Ugly Sweaters",65,"")))))</f>
        <v/>
      </c>
      <c r="AL387" s="20"/>
      <c r="AM387" s="32">
        <v>2000000</v>
      </c>
      <c r="AO387" s="33">
        <v>2.0000000000000001E-4</v>
      </c>
      <c r="AP387" s="34" t="s">
        <v>98</v>
      </c>
      <c r="AQ387" s="34" t="s">
        <v>99</v>
      </c>
      <c r="AW387" s="20"/>
    </row>
    <row r="388" spans="2:49" x14ac:dyDescent="0.3">
      <c r="B388" s="20"/>
      <c r="C388" s="2" t="s">
        <v>51</v>
      </c>
      <c r="D388" s="2" t="s">
        <v>48</v>
      </c>
      <c r="F388" s="3">
        <v>1</v>
      </c>
      <c r="H388" s="3">
        <v>1</v>
      </c>
      <c r="J388" s="3">
        <v>1</v>
      </c>
      <c r="L388" s="3">
        <v>250</v>
      </c>
      <c r="N388" s="2" t="s">
        <v>49</v>
      </c>
      <c r="O388" s="3">
        <v>1</v>
      </c>
      <c r="P388" s="20"/>
      <c r="R388" s="4"/>
      <c r="U388" s="20"/>
      <c r="W388" s="30" t="s">
        <v>48</v>
      </c>
      <c r="X388" s="20"/>
      <c r="Y388" s="30" t="s">
        <v>51</v>
      </c>
      <c r="Z388" s="31" t="str">
        <f t="shared" si="19"/>
        <v>-</v>
      </c>
      <c r="AA388" s="20"/>
      <c r="AB388" s="4"/>
      <c r="AC388" s="20"/>
      <c r="AD388" s="31" t="str">
        <f t="shared" si="20"/>
        <v/>
      </c>
      <c r="AE388" s="31" t="str">
        <f>CONCATENATE(LOWER(AD388)," ",'meta tag'!$A$2)</f>
        <v xml:space="preserve"> Moda Joven Y Rebelde Con Diseño Y Variedad. Compra Online La Ropa Para Definir Tu Estilo. Envíos Gratis Por +$699.</v>
      </c>
      <c r="AG388" s="31" t="str">
        <f t="shared" si="18"/>
        <v>NO</v>
      </c>
      <c r="AH388" s="31" t="str">
        <f t="shared" si="18"/>
        <v>NO</v>
      </c>
      <c r="AI388" s="31" t="str">
        <f>IF(AW388="Hombre",departamentos!$A$2,IF(AW388="Mujer",departamentos!$A$3,IF(AW388="Cubrebocas",departamentos!$A$5,IF(AW388="Outlet",departamentos!$A$4,IF(AW388="Ugly Sweaters",departamentos!$A$6,"")))))</f>
        <v/>
      </c>
      <c r="AK388" s="31" t="str">
        <f>IF(AW388="Hombre",VLOOKUP(AL388,categorías!$G$47:$I$60,3,0),IF(AW388="Mujer",VLOOKUP(AL388,categorías!$O$47:$Q$59,3,0),IF(AW388="Outlet",VLOOKUP(AL388,categorías!$S$47:$U$62,3,0),IF(AW388="Cubrebocas",64,IF(AW388="Ugly Sweaters",65,"")))))</f>
        <v/>
      </c>
      <c r="AL388" s="20"/>
      <c r="AM388" s="32">
        <v>2000000</v>
      </c>
      <c r="AO388" s="33">
        <v>2.0000000000000001E-4</v>
      </c>
      <c r="AP388" s="34" t="s">
        <v>98</v>
      </c>
      <c r="AQ388" s="34" t="s">
        <v>99</v>
      </c>
      <c r="AW388" s="20"/>
    </row>
    <row r="389" spans="2:49" x14ac:dyDescent="0.3">
      <c r="B389" s="20"/>
      <c r="C389" s="2" t="s">
        <v>51</v>
      </c>
      <c r="D389" s="2" t="s">
        <v>48</v>
      </c>
      <c r="F389" s="3">
        <v>1</v>
      </c>
      <c r="H389" s="3">
        <v>1</v>
      </c>
      <c r="J389" s="3">
        <v>1</v>
      </c>
      <c r="L389" s="3">
        <v>250</v>
      </c>
      <c r="N389" s="2" t="s">
        <v>49</v>
      </c>
      <c r="O389" s="3">
        <v>1</v>
      </c>
      <c r="P389" s="20"/>
      <c r="R389" s="4"/>
      <c r="U389" s="20"/>
      <c r="W389" s="30" t="s">
        <v>48</v>
      </c>
      <c r="X389" s="20"/>
      <c r="Y389" s="30" t="s">
        <v>51</v>
      </c>
      <c r="Z389" s="31" t="str">
        <f t="shared" si="19"/>
        <v>-</v>
      </c>
      <c r="AA389" s="20"/>
      <c r="AB389" s="4"/>
      <c r="AC389" s="20"/>
      <c r="AD389" s="31" t="str">
        <f t="shared" si="20"/>
        <v/>
      </c>
      <c r="AE389" s="31" t="str">
        <f>CONCATENATE(LOWER(AD389)," ",'meta tag'!$A$2)</f>
        <v xml:space="preserve"> Moda Joven Y Rebelde Con Diseño Y Variedad. Compra Online La Ropa Para Definir Tu Estilo. Envíos Gratis Por +$699.</v>
      </c>
      <c r="AG389" s="31" t="str">
        <f t="shared" si="18"/>
        <v>NO</v>
      </c>
      <c r="AH389" s="31" t="str">
        <f t="shared" si="18"/>
        <v>NO</v>
      </c>
      <c r="AI389" s="31" t="str">
        <f>IF(AW389="Hombre",departamentos!$A$2,IF(AW389="Mujer",departamentos!$A$3,IF(AW389="Cubrebocas",departamentos!$A$5,IF(AW389="Outlet",departamentos!$A$4,IF(AW389="Ugly Sweaters",departamentos!$A$6,"")))))</f>
        <v/>
      </c>
      <c r="AK389" s="31" t="str">
        <f>IF(AW389="Hombre",VLOOKUP(AL389,categorías!$G$47:$I$60,3,0),IF(AW389="Mujer",VLOOKUP(AL389,categorías!$O$47:$Q$59,3,0),IF(AW389="Outlet",VLOOKUP(AL389,categorías!$S$47:$U$62,3,0),IF(AW389="Cubrebocas",64,IF(AW389="Ugly Sweaters",65,"")))))</f>
        <v/>
      </c>
      <c r="AL389" s="20"/>
      <c r="AM389" s="32">
        <v>2000000</v>
      </c>
      <c r="AO389" s="33">
        <v>2.0000000000000001E-4</v>
      </c>
      <c r="AP389" s="34" t="s">
        <v>98</v>
      </c>
      <c r="AQ389" s="34" t="s">
        <v>99</v>
      </c>
      <c r="AW389" s="20"/>
    </row>
    <row r="390" spans="2:49" x14ac:dyDescent="0.3">
      <c r="B390" s="20"/>
      <c r="C390" s="2" t="s">
        <v>51</v>
      </c>
      <c r="D390" s="2" t="s">
        <v>48</v>
      </c>
      <c r="F390" s="3">
        <v>1</v>
      </c>
      <c r="H390" s="3">
        <v>1</v>
      </c>
      <c r="J390" s="3">
        <v>1</v>
      </c>
      <c r="L390" s="3">
        <v>250</v>
      </c>
      <c r="N390" s="2" t="s">
        <v>49</v>
      </c>
      <c r="O390" s="3">
        <v>1</v>
      </c>
      <c r="P390" s="20"/>
      <c r="R390" s="4"/>
      <c r="U390" s="20"/>
      <c r="W390" s="30" t="s">
        <v>48</v>
      </c>
      <c r="X390" s="20"/>
      <c r="Y390" s="30" t="s">
        <v>51</v>
      </c>
      <c r="Z390" s="31" t="str">
        <f t="shared" si="19"/>
        <v>-</v>
      </c>
      <c r="AA390" s="20"/>
      <c r="AB390" s="4"/>
      <c r="AC390" s="20"/>
      <c r="AD390" s="31" t="str">
        <f t="shared" si="20"/>
        <v/>
      </c>
      <c r="AE390" s="31" t="str">
        <f>CONCATENATE(LOWER(AD390)," ",'meta tag'!$A$2)</f>
        <v xml:space="preserve"> Moda Joven Y Rebelde Con Diseño Y Variedad. Compra Online La Ropa Para Definir Tu Estilo. Envíos Gratis Por +$699.</v>
      </c>
      <c r="AG390" s="31" t="str">
        <f t="shared" si="18"/>
        <v>NO</v>
      </c>
      <c r="AH390" s="31" t="str">
        <f t="shared" si="18"/>
        <v>NO</v>
      </c>
      <c r="AI390" s="31" t="str">
        <f>IF(AW390="Hombre",departamentos!$A$2,IF(AW390="Mujer",departamentos!$A$3,IF(AW390="Cubrebocas",departamentos!$A$5,IF(AW390="Outlet",departamentos!$A$4,IF(AW390="Ugly Sweaters",departamentos!$A$6,"")))))</f>
        <v/>
      </c>
      <c r="AK390" s="31" t="str">
        <f>IF(AW390="Hombre",VLOOKUP(AL390,categorías!$G$47:$I$60,3,0),IF(AW390="Mujer",VLOOKUP(AL390,categorías!$O$47:$Q$59,3,0),IF(AW390="Outlet",VLOOKUP(AL390,categorías!$S$47:$U$62,3,0),IF(AW390="Cubrebocas",64,IF(AW390="Ugly Sweaters",65,"")))))</f>
        <v/>
      </c>
      <c r="AL390" s="20"/>
      <c r="AM390" s="32">
        <v>2000000</v>
      </c>
      <c r="AO390" s="33">
        <v>2.0000000000000001E-4</v>
      </c>
      <c r="AP390" s="34" t="s">
        <v>98</v>
      </c>
      <c r="AQ390" s="34" t="s">
        <v>99</v>
      </c>
      <c r="AW390" s="20"/>
    </row>
    <row r="391" spans="2:49" x14ac:dyDescent="0.3">
      <c r="B391" s="20"/>
      <c r="C391" s="2" t="s">
        <v>51</v>
      </c>
      <c r="D391" s="2" t="s">
        <v>48</v>
      </c>
      <c r="F391" s="3">
        <v>1</v>
      </c>
      <c r="H391" s="3">
        <v>1</v>
      </c>
      <c r="J391" s="3">
        <v>1</v>
      </c>
      <c r="L391" s="3">
        <v>250</v>
      </c>
      <c r="N391" s="2" t="s">
        <v>49</v>
      </c>
      <c r="O391" s="3">
        <v>1</v>
      </c>
      <c r="P391" s="20"/>
      <c r="R391" s="4"/>
      <c r="U391" s="20"/>
      <c r="W391" s="30" t="s">
        <v>48</v>
      </c>
      <c r="X391" s="20"/>
      <c r="Y391" s="30" t="s">
        <v>51</v>
      </c>
      <c r="Z391" s="31" t="str">
        <f t="shared" si="19"/>
        <v>-</v>
      </c>
      <c r="AA391" s="20"/>
      <c r="AB391" s="4"/>
      <c r="AC391" s="20"/>
      <c r="AD391" s="31" t="str">
        <f t="shared" si="20"/>
        <v/>
      </c>
      <c r="AE391" s="31" t="str">
        <f>CONCATENATE(LOWER(AD391)," ",'meta tag'!$A$2)</f>
        <v xml:space="preserve"> Moda Joven Y Rebelde Con Diseño Y Variedad. Compra Online La Ropa Para Definir Tu Estilo. Envíos Gratis Por +$699.</v>
      </c>
      <c r="AG391" s="31" t="str">
        <f t="shared" si="18"/>
        <v>NO</v>
      </c>
      <c r="AH391" s="31" t="str">
        <f t="shared" si="18"/>
        <v>NO</v>
      </c>
      <c r="AI391" s="31" t="str">
        <f>IF(AW391="Hombre",departamentos!$A$2,IF(AW391="Mujer",departamentos!$A$3,IF(AW391="Cubrebocas",departamentos!$A$5,IF(AW391="Outlet",departamentos!$A$4,IF(AW391="Ugly Sweaters",departamentos!$A$6,"")))))</f>
        <v/>
      </c>
      <c r="AK391" s="31" t="str">
        <f>IF(AW391="Hombre",VLOOKUP(AL391,categorías!$G$47:$I$60,3,0),IF(AW391="Mujer",VLOOKUP(AL391,categorías!$O$47:$Q$59,3,0),IF(AW391="Outlet",VLOOKUP(AL391,categorías!$S$47:$U$62,3,0),IF(AW391="Cubrebocas",64,IF(AW391="Ugly Sweaters",65,"")))))</f>
        <v/>
      </c>
      <c r="AL391" s="20"/>
      <c r="AM391" s="32">
        <v>2000000</v>
      </c>
      <c r="AO391" s="33">
        <v>2.0000000000000001E-4</v>
      </c>
      <c r="AP391" s="34" t="s">
        <v>98</v>
      </c>
      <c r="AQ391" s="34" t="s">
        <v>99</v>
      </c>
      <c r="AW391" s="20"/>
    </row>
    <row r="392" spans="2:49" x14ac:dyDescent="0.3">
      <c r="B392" s="20"/>
      <c r="C392" s="2" t="s">
        <v>51</v>
      </c>
      <c r="D392" s="2" t="s">
        <v>48</v>
      </c>
      <c r="F392" s="3">
        <v>1</v>
      </c>
      <c r="H392" s="3">
        <v>1</v>
      </c>
      <c r="J392" s="3">
        <v>1</v>
      </c>
      <c r="L392" s="3">
        <v>250</v>
      </c>
      <c r="N392" s="2" t="s">
        <v>49</v>
      </c>
      <c r="O392" s="3">
        <v>1</v>
      </c>
      <c r="P392" s="20"/>
      <c r="R392" s="4"/>
      <c r="U392" s="20"/>
      <c r="W392" s="30" t="s">
        <v>48</v>
      </c>
      <c r="X392" s="20"/>
      <c r="Y392" s="30" t="s">
        <v>51</v>
      </c>
      <c r="Z392" s="31" t="str">
        <f t="shared" si="19"/>
        <v>-</v>
      </c>
      <c r="AA392" s="20"/>
      <c r="AB392" s="4"/>
      <c r="AC392" s="20"/>
      <c r="AD392" s="31" t="str">
        <f t="shared" si="20"/>
        <v/>
      </c>
      <c r="AE392" s="31" t="str">
        <f>CONCATENATE(LOWER(AD392)," ",'meta tag'!$A$2)</f>
        <v xml:space="preserve"> Moda Joven Y Rebelde Con Diseño Y Variedad. Compra Online La Ropa Para Definir Tu Estilo. Envíos Gratis Por +$699.</v>
      </c>
      <c r="AG392" s="31" t="str">
        <f t="shared" si="18"/>
        <v>NO</v>
      </c>
      <c r="AH392" s="31" t="str">
        <f t="shared" si="18"/>
        <v>NO</v>
      </c>
      <c r="AI392" s="31" t="str">
        <f>IF(AW392="Hombre",departamentos!$A$2,IF(AW392="Mujer",departamentos!$A$3,IF(AW392="Cubrebocas",departamentos!$A$5,IF(AW392="Outlet",departamentos!$A$4,IF(AW392="Ugly Sweaters",departamentos!$A$6,"")))))</f>
        <v/>
      </c>
      <c r="AK392" s="31" t="str">
        <f>IF(AW392="Hombre",VLOOKUP(AL392,categorías!$G$47:$I$60,3,0),IF(AW392="Mujer",VLOOKUP(AL392,categorías!$O$47:$Q$59,3,0),IF(AW392="Outlet",VLOOKUP(AL392,categorías!$S$47:$U$62,3,0),IF(AW392="Cubrebocas",64,IF(AW392="Ugly Sweaters",65,"")))))</f>
        <v/>
      </c>
      <c r="AL392" s="20"/>
      <c r="AM392" s="32">
        <v>2000000</v>
      </c>
      <c r="AO392" s="33">
        <v>2.0000000000000001E-4</v>
      </c>
      <c r="AP392" s="34" t="s">
        <v>98</v>
      </c>
      <c r="AQ392" s="34" t="s">
        <v>99</v>
      </c>
      <c r="AW392" s="20"/>
    </row>
    <row r="393" spans="2:49" x14ac:dyDescent="0.3">
      <c r="B393" s="20"/>
      <c r="C393" s="2" t="s">
        <v>51</v>
      </c>
      <c r="D393" s="2" t="s">
        <v>48</v>
      </c>
      <c r="F393" s="3">
        <v>1</v>
      </c>
      <c r="H393" s="3">
        <v>1</v>
      </c>
      <c r="J393" s="3">
        <v>1</v>
      </c>
      <c r="L393" s="3">
        <v>250</v>
      </c>
      <c r="N393" s="2" t="s">
        <v>49</v>
      </c>
      <c r="O393" s="3">
        <v>1</v>
      </c>
      <c r="P393" s="20"/>
      <c r="R393" s="4"/>
      <c r="U393" s="20"/>
      <c r="W393" s="30" t="s">
        <v>48</v>
      </c>
      <c r="X393" s="20"/>
      <c r="Y393" s="30" t="s">
        <v>51</v>
      </c>
      <c r="Z393" s="31" t="str">
        <f t="shared" si="19"/>
        <v>-</v>
      </c>
      <c r="AA393" s="20"/>
      <c r="AB393" s="4"/>
      <c r="AC393" s="20"/>
      <c r="AD393" s="31" t="str">
        <f t="shared" si="20"/>
        <v/>
      </c>
      <c r="AE393" s="31" t="str">
        <f>CONCATENATE(LOWER(AD393)," ",'meta tag'!$A$2)</f>
        <v xml:space="preserve"> Moda Joven Y Rebelde Con Diseño Y Variedad. Compra Online La Ropa Para Definir Tu Estilo. Envíos Gratis Por +$699.</v>
      </c>
      <c r="AG393" s="31" t="str">
        <f t="shared" si="18"/>
        <v>NO</v>
      </c>
      <c r="AH393" s="31" t="str">
        <f t="shared" si="18"/>
        <v>NO</v>
      </c>
      <c r="AI393" s="31" t="str">
        <f>IF(AW393="Hombre",departamentos!$A$2,IF(AW393="Mujer",departamentos!$A$3,IF(AW393="Cubrebocas",departamentos!$A$5,IF(AW393="Outlet",departamentos!$A$4,IF(AW393="Ugly Sweaters",departamentos!$A$6,"")))))</f>
        <v/>
      </c>
      <c r="AK393" s="31" t="str">
        <f>IF(AW393="Hombre",VLOOKUP(AL393,categorías!$G$47:$I$60,3,0),IF(AW393="Mujer",VLOOKUP(AL393,categorías!$O$47:$Q$59,3,0),IF(AW393="Outlet",VLOOKUP(AL393,categorías!$S$47:$U$62,3,0),IF(AW393="Cubrebocas",64,IF(AW393="Ugly Sweaters",65,"")))))</f>
        <v/>
      </c>
      <c r="AL393" s="20"/>
      <c r="AM393" s="32">
        <v>2000000</v>
      </c>
      <c r="AO393" s="33">
        <v>2.0000000000000001E-4</v>
      </c>
      <c r="AP393" s="34" t="s">
        <v>98</v>
      </c>
      <c r="AQ393" s="34" t="s">
        <v>99</v>
      </c>
      <c r="AW393" s="20"/>
    </row>
    <row r="394" spans="2:49" x14ac:dyDescent="0.3">
      <c r="B394" s="20"/>
      <c r="C394" s="2" t="s">
        <v>51</v>
      </c>
      <c r="D394" s="2" t="s">
        <v>48</v>
      </c>
      <c r="F394" s="3">
        <v>1</v>
      </c>
      <c r="H394" s="3">
        <v>1</v>
      </c>
      <c r="J394" s="3">
        <v>1</v>
      </c>
      <c r="L394" s="3">
        <v>250</v>
      </c>
      <c r="N394" s="2" t="s">
        <v>49</v>
      </c>
      <c r="O394" s="3">
        <v>1</v>
      </c>
      <c r="P394" s="20"/>
      <c r="R394" s="4"/>
      <c r="U394" s="20"/>
      <c r="W394" s="30" t="s">
        <v>48</v>
      </c>
      <c r="X394" s="20"/>
      <c r="Y394" s="30" t="s">
        <v>51</v>
      </c>
      <c r="Z394" s="31" t="str">
        <f t="shared" si="19"/>
        <v>-</v>
      </c>
      <c r="AA394" s="20"/>
      <c r="AB394" s="4"/>
      <c r="AC394" s="20"/>
      <c r="AD394" s="31" t="str">
        <f t="shared" si="20"/>
        <v/>
      </c>
      <c r="AE394" s="31" t="str">
        <f>CONCATENATE(LOWER(AD394)," ",'meta tag'!$A$2)</f>
        <v xml:space="preserve"> Moda Joven Y Rebelde Con Diseño Y Variedad. Compra Online La Ropa Para Definir Tu Estilo. Envíos Gratis Por +$699.</v>
      </c>
      <c r="AG394" s="31" t="str">
        <f t="shared" si="18"/>
        <v>NO</v>
      </c>
      <c r="AH394" s="31" t="str">
        <f t="shared" si="18"/>
        <v>NO</v>
      </c>
      <c r="AI394" s="31" t="str">
        <f>IF(AW394="Hombre",departamentos!$A$2,IF(AW394="Mujer",departamentos!$A$3,IF(AW394="Cubrebocas",departamentos!$A$5,IF(AW394="Outlet",departamentos!$A$4,IF(AW394="Ugly Sweaters",departamentos!$A$6,"")))))</f>
        <v/>
      </c>
      <c r="AK394" s="31" t="str">
        <f>IF(AW394="Hombre",VLOOKUP(AL394,categorías!$G$47:$I$60,3,0),IF(AW394="Mujer",VLOOKUP(AL394,categorías!$O$47:$Q$59,3,0),IF(AW394="Outlet",VLOOKUP(AL394,categorías!$S$47:$U$62,3,0),IF(AW394="Cubrebocas",64,IF(AW394="Ugly Sweaters",65,"")))))</f>
        <v/>
      </c>
      <c r="AL394" s="20"/>
      <c r="AM394" s="32">
        <v>2000000</v>
      </c>
      <c r="AO394" s="33">
        <v>2.0000000000000001E-4</v>
      </c>
      <c r="AP394" s="34" t="s">
        <v>98</v>
      </c>
      <c r="AQ394" s="34" t="s">
        <v>99</v>
      </c>
      <c r="AW394" s="20"/>
    </row>
    <row r="395" spans="2:49" x14ac:dyDescent="0.3">
      <c r="B395" s="20"/>
      <c r="C395" s="2" t="s">
        <v>51</v>
      </c>
      <c r="D395" s="2" t="s">
        <v>48</v>
      </c>
      <c r="F395" s="3">
        <v>1</v>
      </c>
      <c r="H395" s="3">
        <v>1</v>
      </c>
      <c r="J395" s="3">
        <v>1</v>
      </c>
      <c r="L395" s="3">
        <v>250</v>
      </c>
      <c r="N395" s="2" t="s">
        <v>49</v>
      </c>
      <c r="O395" s="3">
        <v>1</v>
      </c>
      <c r="P395" s="20"/>
      <c r="R395" s="4"/>
      <c r="U395" s="20"/>
      <c r="W395" s="30" t="s">
        <v>48</v>
      </c>
      <c r="X395" s="20"/>
      <c r="Y395" s="30" t="s">
        <v>51</v>
      </c>
      <c r="Z395" s="31" t="str">
        <f t="shared" si="19"/>
        <v>-</v>
      </c>
      <c r="AA395" s="20"/>
      <c r="AB395" s="4"/>
      <c r="AC395" s="20"/>
      <c r="AD395" s="31" t="str">
        <f t="shared" si="20"/>
        <v/>
      </c>
      <c r="AE395" s="31" t="str">
        <f>CONCATENATE(LOWER(AD395)," ",'meta tag'!$A$2)</f>
        <v xml:space="preserve"> Moda Joven Y Rebelde Con Diseño Y Variedad. Compra Online La Ropa Para Definir Tu Estilo. Envíos Gratis Por +$699.</v>
      </c>
      <c r="AG395" s="31" t="str">
        <f t="shared" si="18"/>
        <v>NO</v>
      </c>
      <c r="AH395" s="31" t="str">
        <f t="shared" si="18"/>
        <v>NO</v>
      </c>
      <c r="AI395" s="31" t="str">
        <f>IF(AW395="Hombre",departamentos!$A$2,IF(AW395="Mujer",departamentos!$A$3,IF(AW395="Cubrebocas",departamentos!$A$5,IF(AW395="Outlet",departamentos!$A$4,IF(AW395="Ugly Sweaters",departamentos!$A$6,"")))))</f>
        <v/>
      </c>
      <c r="AK395" s="31" t="str">
        <f>IF(AW395="Hombre",VLOOKUP(AL395,categorías!$G$47:$I$60,3,0),IF(AW395="Mujer",VLOOKUP(AL395,categorías!$O$47:$Q$59,3,0),IF(AW395="Outlet",VLOOKUP(AL395,categorías!$S$47:$U$62,3,0),IF(AW395="Cubrebocas",64,IF(AW395="Ugly Sweaters",65,"")))))</f>
        <v/>
      </c>
      <c r="AL395" s="20"/>
      <c r="AM395" s="32">
        <v>2000000</v>
      </c>
      <c r="AO395" s="33">
        <v>2.0000000000000001E-4</v>
      </c>
      <c r="AP395" s="34" t="s">
        <v>98</v>
      </c>
      <c r="AQ395" s="34" t="s">
        <v>99</v>
      </c>
      <c r="AW395" s="20"/>
    </row>
    <row r="396" spans="2:49" x14ac:dyDescent="0.3">
      <c r="B396" s="20"/>
      <c r="C396" s="2" t="s">
        <v>51</v>
      </c>
      <c r="D396" s="2" t="s">
        <v>48</v>
      </c>
      <c r="F396" s="3">
        <v>1</v>
      </c>
      <c r="H396" s="3">
        <v>1</v>
      </c>
      <c r="J396" s="3">
        <v>1</v>
      </c>
      <c r="L396" s="3">
        <v>250</v>
      </c>
      <c r="N396" s="2" t="s">
        <v>49</v>
      </c>
      <c r="O396" s="3">
        <v>1</v>
      </c>
      <c r="P396" s="20"/>
      <c r="R396" s="4"/>
      <c r="U396" s="20"/>
      <c r="W396" s="30" t="s">
        <v>48</v>
      </c>
      <c r="X396" s="20"/>
      <c r="Y396" s="30" t="s">
        <v>51</v>
      </c>
      <c r="Z396" s="31" t="str">
        <f t="shared" si="19"/>
        <v>-</v>
      </c>
      <c r="AA396" s="20"/>
      <c r="AB396" s="4"/>
      <c r="AC396" s="20"/>
      <c r="AD396" s="31" t="str">
        <f t="shared" si="20"/>
        <v/>
      </c>
      <c r="AE396" s="31" t="str">
        <f>CONCATENATE(LOWER(AD396)," ",'meta tag'!$A$2)</f>
        <v xml:space="preserve"> Moda Joven Y Rebelde Con Diseño Y Variedad. Compra Online La Ropa Para Definir Tu Estilo. Envíos Gratis Por +$699.</v>
      </c>
      <c r="AG396" s="31" t="str">
        <f t="shared" si="18"/>
        <v>NO</v>
      </c>
      <c r="AH396" s="31" t="str">
        <f t="shared" si="18"/>
        <v>NO</v>
      </c>
      <c r="AI396" s="31" t="str">
        <f>IF(AW396="Hombre",departamentos!$A$2,IF(AW396="Mujer",departamentos!$A$3,IF(AW396="Cubrebocas",departamentos!$A$5,IF(AW396="Outlet",departamentos!$A$4,IF(AW396="Ugly Sweaters",departamentos!$A$6,"")))))</f>
        <v/>
      </c>
      <c r="AK396" s="31" t="str">
        <f>IF(AW396="Hombre",VLOOKUP(AL396,categorías!$G$47:$I$60,3,0),IF(AW396="Mujer",VLOOKUP(AL396,categorías!$O$47:$Q$59,3,0),IF(AW396="Outlet",VLOOKUP(AL396,categorías!$S$47:$U$62,3,0),IF(AW396="Cubrebocas",64,IF(AW396="Ugly Sweaters",65,"")))))</f>
        <v/>
      </c>
      <c r="AL396" s="20"/>
      <c r="AM396" s="32">
        <v>2000000</v>
      </c>
      <c r="AO396" s="33">
        <v>2.0000000000000001E-4</v>
      </c>
      <c r="AP396" s="34" t="s">
        <v>98</v>
      </c>
      <c r="AQ396" s="34" t="s">
        <v>99</v>
      </c>
      <c r="AW396" s="20"/>
    </row>
    <row r="397" spans="2:49" x14ac:dyDescent="0.3">
      <c r="B397" s="20"/>
      <c r="C397" s="2" t="s">
        <v>51</v>
      </c>
      <c r="D397" s="2" t="s">
        <v>48</v>
      </c>
      <c r="F397" s="3">
        <v>1</v>
      </c>
      <c r="H397" s="3">
        <v>1</v>
      </c>
      <c r="J397" s="3">
        <v>1</v>
      </c>
      <c r="L397" s="3">
        <v>250</v>
      </c>
      <c r="N397" s="2" t="s">
        <v>49</v>
      </c>
      <c r="O397" s="3">
        <v>1</v>
      </c>
      <c r="P397" s="20"/>
      <c r="R397" s="4"/>
      <c r="U397" s="20"/>
      <c r="W397" s="30" t="s">
        <v>48</v>
      </c>
      <c r="X397" s="20"/>
      <c r="Y397" s="30" t="s">
        <v>51</v>
      </c>
      <c r="Z397" s="31" t="str">
        <f t="shared" si="19"/>
        <v>-</v>
      </c>
      <c r="AA397" s="20"/>
      <c r="AB397" s="4"/>
      <c r="AC397" s="20"/>
      <c r="AD397" s="31" t="str">
        <f t="shared" si="20"/>
        <v/>
      </c>
      <c r="AE397" s="31" t="str">
        <f>CONCATENATE(LOWER(AD397)," ",'meta tag'!$A$2)</f>
        <v xml:space="preserve"> Moda Joven Y Rebelde Con Diseño Y Variedad. Compra Online La Ropa Para Definir Tu Estilo. Envíos Gratis Por +$699.</v>
      </c>
      <c r="AG397" s="31" t="str">
        <f t="shared" si="18"/>
        <v>NO</v>
      </c>
      <c r="AH397" s="31" t="str">
        <f t="shared" si="18"/>
        <v>NO</v>
      </c>
      <c r="AI397" s="31" t="str">
        <f>IF(AW397="Hombre",departamentos!$A$2,IF(AW397="Mujer",departamentos!$A$3,IF(AW397="Cubrebocas",departamentos!$A$5,IF(AW397="Outlet",departamentos!$A$4,IF(AW397="Ugly Sweaters",departamentos!$A$6,"")))))</f>
        <v/>
      </c>
      <c r="AK397" s="31" t="str">
        <f>IF(AW397="Hombre",VLOOKUP(AL397,categorías!$G$47:$I$60,3,0),IF(AW397="Mujer",VLOOKUP(AL397,categorías!$O$47:$Q$59,3,0),IF(AW397="Outlet",VLOOKUP(AL397,categorías!$S$47:$U$62,3,0),IF(AW397="Cubrebocas",64,IF(AW397="Ugly Sweaters",65,"")))))</f>
        <v/>
      </c>
      <c r="AL397" s="20"/>
      <c r="AM397" s="32">
        <v>2000000</v>
      </c>
      <c r="AO397" s="33">
        <v>2.0000000000000001E-4</v>
      </c>
      <c r="AP397" s="34" t="s">
        <v>98</v>
      </c>
      <c r="AQ397" s="34" t="s">
        <v>99</v>
      </c>
      <c r="AW397" s="20"/>
    </row>
    <row r="398" spans="2:49" x14ac:dyDescent="0.3">
      <c r="B398" s="20"/>
      <c r="C398" s="2" t="s">
        <v>51</v>
      </c>
      <c r="D398" s="2" t="s">
        <v>48</v>
      </c>
      <c r="F398" s="3">
        <v>1</v>
      </c>
      <c r="H398" s="3">
        <v>1</v>
      </c>
      <c r="J398" s="3">
        <v>1</v>
      </c>
      <c r="L398" s="3">
        <v>250</v>
      </c>
      <c r="N398" s="2" t="s">
        <v>49</v>
      </c>
      <c r="O398" s="3">
        <v>1</v>
      </c>
      <c r="P398" s="20"/>
      <c r="R398" s="4"/>
      <c r="U398" s="20"/>
      <c r="W398" s="30" t="s">
        <v>48</v>
      </c>
      <c r="X398" s="20"/>
      <c r="Y398" s="30" t="s">
        <v>51</v>
      </c>
      <c r="Z398" s="31" t="str">
        <f t="shared" si="19"/>
        <v>-</v>
      </c>
      <c r="AA398" s="20"/>
      <c r="AB398" s="4"/>
      <c r="AC398" s="20"/>
      <c r="AD398" s="31" t="str">
        <f t="shared" si="20"/>
        <v/>
      </c>
      <c r="AE398" s="31" t="str">
        <f>CONCATENATE(LOWER(AD398)," ",'meta tag'!$A$2)</f>
        <v xml:space="preserve"> Moda Joven Y Rebelde Con Diseño Y Variedad. Compra Online La Ropa Para Definir Tu Estilo. Envíos Gratis Por +$699.</v>
      </c>
      <c r="AG398" s="31" t="str">
        <f t="shared" si="18"/>
        <v>NO</v>
      </c>
      <c r="AH398" s="31" t="str">
        <f t="shared" si="18"/>
        <v>NO</v>
      </c>
      <c r="AI398" s="31" t="str">
        <f>IF(AW398="Hombre",departamentos!$A$2,IF(AW398="Mujer",departamentos!$A$3,IF(AW398="Cubrebocas",departamentos!$A$5,IF(AW398="Outlet",departamentos!$A$4,IF(AW398="Ugly Sweaters",departamentos!$A$6,"")))))</f>
        <v/>
      </c>
      <c r="AK398" s="31" t="str">
        <f>IF(AW398="Hombre",VLOOKUP(AL398,categorías!$G$47:$I$60,3,0),IF(AW398="Mujer",VLOOKUP(AL398,categorías!$O$47:$Q$59,3,0),IF(AW398="Outlet",VLOOKUP(AL398,categorías!$S$47:$U$62,3,0),IF(AW398="Cubrebocas",64,IF(AW398="Ugly Sweaters",65,"")))))</f>
        <v/>
      </c>
      <c r="AL398" s="20"/>
      <c r="AM398" s="32">
        <v>2000000</v>
      </c>
      <c r="AO398" s="33">
        <v>2.0000000000000001E-4</v>
      </c>
      <c r="AP398" s="34" t="s">
        <v>98</v>
      </c>
      <c r="AQ398" s="34" t="s">
        <v>99</v>
      </c>
      <c r="AW398" s="20"/>
    </row>
    <row r="399" spans="2:49" x14ac:dyDescent="0.3">
      <c r="B399" s="20"/>
      <c r="C399" s="2" t="s">
        <v>51</v>
      </c>
      <c r="D399" s="2" t="s">
        <v>48</v>
      </c>
      <c r="F399" s="3">
        <v>1</v>
      </c>
      <c r="H399" s="3">
        <v>1</v>
      </c>
      <c r="J399" s="3">
        <v>1</v>
      </c>
      <c r="L399" s="3">
        <v>250</v>
      </c>
      <c r="N399" s="2" t="s">
        <v>49</v>
      </c>
      <c r="O399" s="3">
        <v>1</v>
      </c>
      <c r="P399" s="20"/>
      <c r="R399" s="4"/>
      <c r="U399" s="20"/>
      <c r="W399" s="30" t="s">
        <v>48</v>
      </c>
      <c r="X399" s="20"/>
      <c r="Y399" s="30" t="s">
        <v>51</v>
      </c>
      <c r="Z399" s="31" t="str">
        <f t="shared" si="19"/>
        <v>-</v>
      </c>
      <c r="AA399" s="20"/>
      <c r="AB399" s="4"/>
      <c r="AC399" s="20"/>
      <c r="AD399" s="31" t="str">
        <f t="shared" si="20"/>
        <v/>
      </c>
      <c r="AE399" s="31" t="str">
        <f>CONCATENATE(LOWER(AD399)," ",'meta tag'!$A$2)</f>
        <v xml:space="preserve"> Moda Joven Y Rebelde Con Diseño Y Variedad. Compra Online La Ropa Para Definir Tu Estilo. Envíos Gratis Por +$699.</v>
      </c>
      <c r="AG399" s="31" t="str">
        <f t="shared" si="18"/>
        <v>NO</v>
      </c>
      <c r="AH399" s="31" t="str">
        <f t="shared" si="18"/>
        <v>NO</v>
      </c>
      <c r="AI399" s="31" t="str">
        <f>IF(AW399="Hombre",departamentos!$A$2,IF(AW399="Mujer",departamentos!$A$3,IF(AW399="Cubrebocas",departamentos!$A$5,IF(AW399="Outlet",departamentos!$A$4,IF(AW399="Ugly Sweaters",departamentos!$A$6,"")))))</f>
        <v/>
      </c>
      <c r="AK399" s="31" t="str">
        <f>IF(AW399="Hombre",VLOOKUP(AL399,categorías!$G$47:$I$60,3,0),IF(AW399="Mujer",VLOOKUP(AL399,categorías!$O$47:$Q$59,3,0),IF(AW399="Outlet",VLOOKUP(AL399,categorías!$S$47:$U$62,3,0),IF(AW399="Cubrebocas",64,IF(AW399="Ugly Sweaters",65,"")))))</f>
        <v/>
      </c>
      <c r="AL399" s="20"/>
      <c r="AM399" s="32">
        <v>2000000</v>
      </c>
      <c r="AO399" s="33">
        <v>2.0000000000000001E-4</v>
      </c>
      <c r="AP399" s="34" t="s">
        <v>98</v>
      </c>
      <c r="AQ399" s="34" t="s">
        <v>99</v>
      </c>
      <c r="AW399" s="20"/>
    </row>
    <row r="400" spans="2:49" x14ac:dyDescent="0.3">
      <c r="B400" s="20"/>
      <c r="C400" s="2" t="s">
        <v>51</v>
      </c>
      <c r="D400" s="2" t="s">
        <v>48</v>
      </c>
      <c r="F400" s="3">
        <v>1</v>
      </c>
      <c r="H400" s="3">
        <v>1</v>
      </c>
      <c r="J400" s="3">
        <v>1</v>
      </c>
      <c r="L400" s="3">
        <v>250</v>
      </c>
      <c r="N400" s="2" t="s">
        <v>49</v>
      </c>
      <c r="O400" s="3">
        <v>1</v>
      </c>
      <c r="P400" s="20"/>
      <c r="R400" s="4"/>
      <c r="U400" s="20"/>
      <c r="W400" s="30" t="s">
        <v>48</v>
      </c>
      <c r="X400" s="20"/>
      <c r="Y400" s="30" t="s">
        <v>51</v>
      </c>
      <c r="Z400" s="31" t="str">
        <f t="shared" si="19"/>
        <v>-</v>
      </c>
      <c r="AA400" s="20"/>
      <c r="AB400" s="4"/>
      <c r="AC400" s="20"/>
      <c r="AD400" s="31" t="str">
        <f t="shared" si="20"/>
        <v/>
      </c>
      <c r="AE400" s="31" t="str">
        <f>CONCATENATE(LOWER(AD400)," ",'meta tag'!$A$2)</f>
        <v xml:space="preserve"> Moda Joven Y Rebelde Con Diseño Y Variedad. Compra Online La Ropa Para Definir Tu Estilo. Envíos Gratis Por +$699.</v>
      </c>
      <c r="AG400" s="31" t="str">
        <f t="shared" si="18"/>
        <v>NO</v>
      </c>
      <c r="AH400" s="31" t="str">
        <f t="shared" si="18"/>
        <v>NO</v>
      </c>
      <c r="AI400" s="31" t="str">
        <f>IF(AW400="Hombre",departamentos!$A$2,IF(AW400="Mujer",departamentos!$A$3,IF(AW400="Cubrebocas",departamentos!$A$5,IF(AW400="Outlet",departamentos!$A$4,IF(AW400="Ugly Sweaters",departamentos!$A$6,"")))))</f>
        <v/>
      </c>
      <c r="AK400" s="31" t="str">
        <f>IF(AW400="Hombre",VLOOKUP(AL400,categorías!$G$47:$I$60,3,0),IF(AW400="Mujer",VLOOKUP(AL400,categorías!$O$47:$Q$59,3,0),IF(AW400="Outlet",VLOOKUP(AL400,categorías!$S$47:$U$62,3,0),IF(AW400="Cubrebocas",64,IF(AW400="Ugly Sweaters",65,"")))))</f>
        <v/>
      </c>
      <c r="AL400" s="20"/>
      <c r="AM400" s="32">
        <v>2000000</v>
      </c>
      <c r="AO400" s="33">
        <v>2.0000000000000001E-4</v>
      </c>
      <c r="AP400" s="34" t="s">
        <v>98</v>
      </c>
      <c r="AQ400" s="34" t="s">
        <v>99</v>
      </c>
      <c r="AW400" s="20"/>
    </row>
    <row r="401" spans="2:49" x14ac:dyDescent="0.3">
      <c r="B401" s="20"/>
      <c r="C401" s="2" t="s">
        <v>51</v>
      </c>
      <c r="D401" s="2" t="s">
        <v>48</v>
      </c>
      <c r="F401" s="3">
        <v>1</v>
      </c>
      <c r="H401" s="3">
        <v>1</v>
      </c>
      <c r="J401" s="3">
        <v>1</v>
      </c>
      <c r="L401" s="3">
        <v>250</v>
      </c>
      <c r="N401" s="2" t="s">
        <v>49</v>
      </c>
      <c r="O401" s="3">
        <v>1</v>
      </c>
      <c r="P401" s="20"/>
      <c r="R401" s="4"/>
      <c r="U401" s="20"/>
      <c r="W401" s="30" t="s">
        <v>48</v>
      </c>
      <c r="X401" s="20"/>
      <c r="Y401" s="30" t="s">
        <v>51</v>
      </c>
      <c r="Z401" s="31" t="str">
        <f t="shared" si="19"/>
        <v>-</v>
      </c>
      <c r="AA401" s="20"/>
      <c r="AB401" s="4"/>
      <c r="AC401" s="20"/>
      <c r="AD401" s="31" t="str">
        <f t="shared" si="20"/>
        <v/>
      </c>
      <c r="AE401" s="31" t="str">
        <f>CONCATENATE(LOWER(AD401)," ",'meta tag'!$A$2)</f>
        <v xml:space="preserve"> Moda Joven Y Rebelde Con Diseño Y Variedad. Compra Online La Ropa Para Definir Tu Estilo. Envíos Gratis Por +$699.</v>
      </c>
      <c r="AG401" s="31" t="str">
        <f t="shared" si="18"/>
        <v>NO</v>
      </c>
      <c r="AH401" s="31" t="str">
        <f t="shared" si="18"/>
        <v>NO</v>
      </c>
      <c r="AI401" s="31" t="str">
        <f>IF(AW401="Hombre",departamentos!$A$2,IF(AW401="Mujer",departamentos!$A$3,IF(AW401="Cubrebocas",departamentos!$A$5,IF(AW401="Outlet",departamentos!$A$4,IF(AW401="Ugly Sweaters",departamentos!$A$6,"")))))</f>
        <v/>
      </c>
      <c r="AK401" s="31" t="str">
        <f>IF(AW401="Hombre",VLOOKUP(AL401,categorías!$G$47:$I$60,3,0),IF(AW401="Mujer",VLOOKUP(AL401,categorías!$O$47:$Q$59,3,0),IF(AW401="Outlet",VLOOKUP(AL401,categorías!$S$47:$U$62,3,0),IF(AW401="Cubrebocas",64,IF(AW401="Ugly Sweaters",65,"")))))</f>
        <v/>
      </c>
      <c r="AL401" s="20"/>
      <c r="AM401" s="32">
        <v>2000000</v>
      </c>
      <c r="AO401" s="33">
        <v>2.0000000000000001E-4</v>
      </c>
      <c r="AP401" s="34" t="s">
        <v>98</v>
      </c>
      <c r="AQ401" s="34" t="s">
        <v>99</v>
      </c>
      <c r="AW401" s="20"/>
    </row>
    <row r="402" spans="2:49" x14ac:dyDescent="0.3">
      <c r="B402" s="20"/>
      <c r="C402" s="2" t="s">
        <v>51</v>
      </c>
      <c r="D402" s="2" t="s">
        <v>48</v>
      </c>
      <c r="F402" s="3">
        <v>1</v>
      </c>
      <c r="H402" s="3">
        <v>1</v>
      </c>
      <c r="J402" s="3">
        <v>1</v>
      </c>
      <c r="L402" s="3">
        <v>250</v>
      </c>
      <c r="N402" s="2" t="s">
        <v>49</v>
      </c>
      <c r="O402" s="3">
        <v>1</v>
      </c>
      <c r="P402" s="20"/>
      <c r="R402" s="4"/>
      <c r="U402" s="20"/>
      <c r="W402" s="30" t="s">
        <v>48</v>
      </c>
      <c r="X402" s="20"/>
      <c r="Y402" s="30" t="s">
        <v>51</v>
      </c>
      <c r="Z402" s="31" t="str">
        <f t="shared" si="19"/>
        <v>-</v>
      </c>
      <c r="AA402" s="20"/>
      <c r="AB402" s="4"/>
      <c r="AC402" s="20"/>
      <c r="AD402" s="31" t="str">
        <f t="shared" si="20"/>
        <v/>
      </c>
      <c r="AE402" s="31" t="str">
        <f>CONCATENATE(LOWER(AD402)," ",'meta tag'!$A$2)</f>
        <v xml:space="preserve"> Moda Joven Y Rebelde Con Diseño Y Variedad. Compra Online La Ropa Para Definir Tu Estilo. Envíos Gratis Por +$699.</v>
      </c>
      <c r="AG402" s="31" t="str">
        <f t="shared" ref="AG402:AH465" si="21">UPPER("no")</f>
        <v>NO</v>
      </c>
      <c r="AH402" s="31" t="str">
        <f t="shared" si="21"/>
        <v>NO</v>
      </c>
      <c r="AI402" s="31" t="str">
        <f>IF(AW402="Hombre",departamentos!$A$2,IF(AW402="Mujer",departamentos!$A$3,IF(AW402="Cubrebocas",departamentos!$A$5,IF(AW402="Outlet",departamentos!$A$4,IF(AW402="Ugly Sweaters",departamentos!$A$6,"")))))</f>
        <v/>
      </c>
      <c r="AK402" s="31" t="str">
        <f>IF(AW402="Hombre",VLOOKUP(AL402,categorías!$G$47:$I$60,3,0),IF(AW402="Mujer",VLOOKUP(AL402,categorías!$O$47:$Q$59,3,0),IF(AW402="Outlet",VLOOKUP(AL402,categorías!$S$47:$U$62,3,0),IF(AW402="Cubrebocas",64,IF(AW402="Ugly Sweaters",65,"")))))</f>
        <v/>
      </c>
      <c r="AL402" s="20"/>
      <c r="AM402" s="32">
        <v>2000000</v>
      </c>
      <c r="AO402" s="33">
        <v>2.0000000000000001E-4</v>
      </c>
      <c r="AP402" s="34" t="s">
        <v>98</v>
      </c>
      <c r="AQ402" s="34" t="s">
        <v>99</v>
      </c>
      <c r="AW402" s="20"/>
    </row>
    <row r="403" spans="2:49" x14ac:dyDescent="0.3">
      <c r="B403" s="20"/>
      <c r="C403" s="2" t="s">
        <v>51</v>
      </c>
      <c r="D403" s="2" t="s">
        <v>48</v>
      </c>
      <c r="F403" s="3">
        <v>1</v>
      </c>
      <c r="H403" s="3">
        <v>1</v>
      </c>
      <c r="J403" s="3">
        <v>1</v>
      </c>
      <c r="L403" s="3">
        <v>250</v>
      </c>
      <c r="N403" s="2" t="s">
        <v>49</v>
      </c>
      <c r="O403" s="3">
        <v>1</v>
      </c>
      <c r="P403" s="20"/>
      <c r="R403" s="4"/>
      <c r="U403" s="20"/>
      <c r="W403" s="30" t="s">
        <v>48</v>
      </c>
      <c r="X403" s="20"/>
      <c r="Y403" s="30" t="s">
        <v>51</v>
      </c>
      <c r="Z403" s="31" t="str">
        <f t="shared" si="19"/>
        <v>-</v>
      </c>
      <c r="AA403" s="20"/>
      <c r="AB403" s="4"/>
      <c r="AC403" s="20"/>
      <c r="AD403" s="31" t="str">
        <f t="shared" si="20"/>
        <v/>
      </c>
      <c r="AE403" s="31" t="str">
        <f>CONCATENATE(LOWER(AD403)," ",'meta tag'!$A$2)</f>
        <v xml:space="preserve"> Moda Joven Y Rebelde Con Diseño Y Variedad. Compra Online La Ropa Para Definir Tu Estilo. Envíos Gratis Por +$699.</v>
      </c>
      <c r="AG403" s="31" t="str">
        <f t="shared" si="21"/>
        <v>NO</v>
      </c>
      <c r="AH403" s="31" t="str">
        <f t="shared" si="21"/>
        <v>NO</v>
      </c>
      <c r="AI403" s="31" t="str">
        <f>IF(AW403="Hombre",departamentos!$A$2,IF(AW403="Mujer",departamentos!$A$3,IF(AW403="Cubrebocas",departamentos!$A$5,IF(AW403="Outlet",departamentos!$A$4,IF(AW403="Ugly Sweaters",departamentos!$A$6,"")))))</f>
        <v/>
      </c>
      <c r="AK403" s="31" t="str">
        <f>IF(AW403="Hombre",VLOOKUP(AL403,categorías!$G$47:$I$60,3,0),IF(AW403="Mujer",VLOOKUP(AL403,categorías!$O$47:$Q$59,3,0),IF(AW403="Outlet",VLOOKUP(AL403,categorías!$S$47:$U$62,3,0),IF(AW403="Cubrebocas",64,IF(AW403="Ugly Sweaters",65,"")))))</f>
        <v/>
      </c>
      <c r="AL403" s="20"/>
      <c r="AM403" s="32">
        <v>2000000</v>
      </c>
      <c r="AO403" s="33">
        <v>2.0000000000000001E-4</v>
      </c>
      <c r="AP403" s="34" t="s">
        <v>98</v>
      </c>
      <c r="AQ403" s="34" t="s">
        <v>99</v>
      </c>
      <c r="AW403" s="20"/>
    </row>
    <row r="404" spans="2:49" x14ac:dyDescent="0.3">
      <c r="B404" s="20"/>
      <c r="C404" s="2" t="s">
        <v>51</v>
      </c>
      <c r="D404" s="2" t="s">
        <v>48</v>
      </c>
      <c r="F404" s="3">
        <v>1</v>
      </c>
      <c r="H404" s="3">
        <v>1</v>
      </c>
      <c r="J404" s="3">
        <v>1</v>
      </c>
      <c r="L404" s="3">
        <v>250</v>
      </c>
      <c r="N404" s="2" t="s">
        <v>49</v>
      </c>
      <c r="O404" s="3">
        <v>1</v>
      </c>
      <c r="P404" s="20"/>
      <c r="R404" s="4"/>
      <c r="U404" s="20"/>
      <c r="W404" s="30" t="s">
        <v>48</v>
      </c>
      <c r="X404" s="20"/>
      <c r="Y404" s="30" t="s">
        <v>51</v>
      </c>
      <c r="Z404" s="31" t="str">
        <f t="shared" si="19"/>
        <v>-</v>
      </c>
      <c r="AA404" s="20"/>
      <c r="AB404" s="4"/>
      <c r="AC404" s="20"/>
      <c r="AD404" s="31" t="str">
        <f t="shared" si="20"/>
        <v/>
      </c>
      <c r="AE404" s="31" t="str">
        <f>CONCATENATE(LOWER(AD404)," ",'meta tag'!$A$2)</f>
        <v xml:space="preserve"> Moda Joven Y Rebelde Con Diseño Y Variedad. Compra Online La Ropa Para Definir Tu Estilo. Envíos Gratis Por +$699.</v>
      </c>
      <c r="AG404" s="31" t="str">
        <f t="shared" si="21"/>
        <v>NO</v>
      </c>
      <c r="AH404" s="31" t="str">
        <f t="shared" si="21"/>
        <v>NO</v>
      </c>
      <c r="AI404" s="31" t="str">
        <f>IF(AW404="Hombre",departamentos!$A$2,IF(AW404="Mujer",departamentos!$A$3,IF(AW404="Cubrebocas",departamentos!$A$5,IF(AW404="Outlet",departamentos!$A$4,IF(AW404="Ugly Sweaters",departamentos!$A$6,"")))))</f>
        <v/>
      </c>
      <c r="AK404" s="31" t="str">
        <f>IF(AW404="Hombre",VLOOKUP(AL404,categorías!$G$47:$I$60,3,0),IF(AW404="Mujer",VLOOKUP(AL404,categorías!$O$47:$Q$59,3,0),IF(AW404="Outlet",VLOOKUP(AL404,categorías!$S$47:$U$62,3,0),IF(AW404="Cubrebocas",64,IF(AW404="Ugly Sweaters",65,"")))))</f>
        <v/>
      </c>
      <c r="AL404" s="20"/>
      <c r="AM404" s="32">
        <v>2000000</v>
      </c>
      <c r="AO404" s="33">
        <v>2.0000000000000001E-4</v>
      </c>
      <c r="AP404" s="34" t="s">
        <v>98</v>
      </c>
      <c r="AQ404" s="34" t="s">
        <v>99</v>
      </c>
      <c r="AW404" s="20"/>
    </row>
    <row r="405" spans="2:49" x14ac:dyDescent="0.3">
      <c r="B405" s="20"/>
      <c r="C405" s="2" t="s">
        <v>51</v>
      </c>
      <c r="D405" s="2" t="s">
        <v>48</v>
      </c>
      <c r="F405" s="3">
        <v>1</v>
      </c>
      <c r="H405" s="3">
        <v>1</v>
      </c>
      <c r="J405" s="3">
        <v>1</v>
      </c>
      <c r="L405" s="3">
        <v>250</v>
      </c>
      <c r="N405" s="2" t="s">
        <v>49</v>
      </c>
      <c r="O405" s="3">
        <v>1</v>
      </c>
      <c r="P405" s="20"/>
      <c r="R405" s="4"/>
      <c r="U405" s="20"/>
      <c r="W405" s="30" t="s">
        <v>48</v>
      </c>
      <c r="X405" s="20"/>
      <c r="Y405" s="30" t="s">
        <v>51</v>
      </c>
      <c r="Z405" s="31" t="str">
        <f t="shared" si="19"/>
        <v>-</v>
      </c>
      <c r="AA405" s="20"/>
      <c r="AB405" s="4"/>
      <c r="AC405" s="20"/>
      <c r="AD405" s="31" t="str">
        <f t="shared" si="20"/>
        <v/>
      </c>
      <c r="AE405" s="31" t="str">
        <f>CONCATENATE(LOWER(AD405)," ",'meta tag'!$A$2)</f>
        <v xml:space="preserve"> Moda Joven Y Rebelde Con Diseño Y Variedad. Compra Online La Ropa Para Definir Tu Estilo. Envíos Gratis Por +$699.</v>
      </c>
      <c r="AG405" s="31" t="str">
        <f t="shared" si="21"/>
        <v>NO</v>
      </c>
      <c r="AH405" s="31" t="str">
        <f t="shared" si="21"/>
        <v>NO</v>
      </c>
      <c r="AI405" s="31" t="str">
        <f>IF(AW405="Hombre",departamentos!$A$2,IF(AW405="Mujer",departamentos!$A$3,IF(AW405="Cubrebocas",departamentos!$A$5,IF(AW405="Outlet",departamentos!$A$4,IF(AW405="Ugly Sweaters",departamentos!$A$6,"")))))</f>
        <v/>
      </c>
      <c r="AK405" s="31" t="str">
        <f>IF(AW405="Hombre",VLOOKUP(AL405,categorías!$G$47:$I$60,3,0),IF(AW405="Mujer",VLOOKUP(AL405,categorías!$O$47:$Q$59,3,0),IF(AW405="Outlet",VLOOKUP(AL405,categorías!$S$47:$U$62,3,0),IF(AW405="Cubrebocas",64,IF(AW405="Ugly Sweaters",65,"")))))</f>
        <v/>
      </c>
      <c r="AL405" s="20"/>
      <c r="AM405" s="32">
        <v>2000000</v>
      </c>
      <c r="AO405" s="33">
        <v>2.0000000000000001E-4</v>
      </c>
      <c r="AP405" s="34" t="s">
        <v>98</v>
      </c>
      <c r="AQ405" s="34" t="s">
        <v>99</v>
      </c>
      <c r="AW405" s="20"/>
    </row>
    <row r="406" spans="2:49" x14ac:dyDescent="0.3">
      <c r="B406" s="20"/>
      <c r="C406" s="2" t="s">
        <v>51</v>
      </c>
      <c r="D406" s="2" t="s">
        <v>48</v>
      </c>
      <c r="F406" s="3">
        <v>1</v>
      </c>
      <c r="H406" s="3">
        <v>1</v>
      </c>
      <c r="J406" s="3">
        <v>1</v>
      </c>
      <c r="L406" s="3">
        <v>250</v>
      </c>
      <c r="N406" s="2" t="s">
        <v>49</v>
      </c>
      <c r="O406" s="3">
        <v>1</v>
      </c>
      <c r="P406" s="20"/>
      <c r="R406" s="4"/>
      <c r="U406" s="20"/>
      <c r="W406" s="30" t="s">
        <v>48</v>
      </c>
      <c r="X406" s="20"/>
      <c r="Y406" s="30" t="s">
        <v>51</v>
      </c>
      <c r="Z406" s="31" t="str">
        <f t="shared" si="19"/>
        <v>-</v>
      </c>
      <c r="AA406" s="20"/>
      <c r="AB406" s="4"/>
      <c r="AC406" s="20"/>
      <c r="AD406" s="31" t="str">
        <f t="shared" si="20"/>
        <v/>
      </c>
      <c r="AE406" s="31" t="str">
        <f>CONCATENATE(LOWER(AD406)," ",'meta tag'!$A$2)</f>
        <v xml:space="preserve"> Moda Joven Y Rebelde Con Diseño Y Variedad. Compra Online La Ropa Para Definir Tu Estilo. Envíos Gratis Por +$699.</v>
      </c>
      <c r="AG406" s="31" t="str">
        <f t="shared" si="21"/>
        <v>NO</v>
      </c>
      <c r="AH406" s="31" t="str">
        <f t="shared" si="21"/>
        <v>NO</v>
      </c>
      <c r="AI406" s="31" t="str">
        <f>IF(AW406="Hombre",departamentos!$A$2,IF(AW406="Mujer",departamentos!$A$3,IF(AW406="Cubrebocas",departamentos!$A$5,IF(AW406="Outlet",departamentos!$A$4,IF(AW406="Ugly Sweaters",departamentos!$A$6,"")))))</f>
        <v/>
      </c>
      <c r="AK406" s="31" t="str">
        <f>IF(AW406="Hombre",VLOOKUP(AL406,categorías!$G$47:$I$60,3,0),IF(AW406="Mujer",VLOOKUP(AL406,categorías!$O$47:$Q$59,3,0),IF(AW406="Outlet",VLOOKUP(AL406,categorías!$S$47:$U$62,3,0),IF(AW406="Cubrebocas",64,IF(AW406="Ugly Sweaters",65,"")))))</f>
        <v/>
      </c>
      <c r="AL406" s="20"/>
      <c r="AM406" s="32">
        <v>2000000</v>
      </c>
      <c r="AO406" s="33">
        <v>2.0000000000000001E-4</v>
      </c>
      <c r="AP406" s="34" t="s">
        <v>98</v>
      </c>
      <c r="AQ406" s="34" t="s">
        <v>99</v>
      </c>
      <c r="AW406" s="20"/>
    </row>
    <row r="407" spans="2:49" x14ac:dyDescent="0.3">
      <c r="B407" s="20"/>
      <c r="C407" s="2" t="s">
        <v>51</v>
      </c>
      <c r="D407" s="2" t="s">
        <v>48</v>
      </c>
      <c r="F407" s="3">
        <v>1</v>
      </c>
      <c r="H407" s="3">
        <v>1</v>
      </c>
      <c r="J407" s="3">
        <v>1</v>
      </c>
      <c r="L407" s="3">
        <v>250</v>
      </c>
      <c r="N407" s="2" t="s">
        <v>49</v>
      </c>
      <c r="O407" s="3">
        <v>1</v>
      </c>
      <c r="P407" s="20"/>
      <c r="R407" s="4"/>
      <c r="U407" s="20"/>
      <c r="W407" s="30" t="s">
        <v>48</v>
      </c>
      <c r="X407" s="20"/>
      <c r="Y407" s="30" t="s">
        <v>51</v>
      </c>
      <c r="Z407" s="31" t="str">
        <f t="shared" si="19"/>
        <v>-</v>
      </c>
      <c r="AA407" s="20"/>
      <c r="AB407" s="4"/>
      <c r="AC407" s="20"/>
      <c r="AD407" s="31" t="str">
        <f t="shared" si="20"/>
        <v/>
      </c>
      <c r="AE407" s="31" t="str">
        <f>CONCATENATE(LOWER(AD407)," ",'meta tag'!$A$2)</f>
        <v xml:space="preserve"> Moda Joven Y Rebelde Con Diseño Y Variedad. Compra Online La Ropa Para Definir Tu Estilo. Envíos Gratis Por +$699.</v>
      </c>
      <c r="AG407" s="31" t="str">
        <f t="shared" si="21"/>
        <v>NO</v>
      </c>
      <c r="AH407" s="31" t="str">
        <f t="shared" si="21"/>
        <v>NO</v>
      </c>
      <c r="AI407" s="31" t="str">
        <f>IF(AW407="Hombre",departamentos!$A$2,IF(AW407="Mujer",departamentos!$A$3,IF(AW407="Cubrebocas",departamentos!$A$5,IF(AW407="Outlet",departamentos!$A$4,IF(AW407="Ugly Sweaters",departamentos!$A$6,"")))))</f>
        <v/>
      </c>
      <c r="AK407" s="31" t="str">
        <f>IF(AW407="Hombre",VLOOKUP(AL407,categorías!$G$47:$I$60,3,0),IF(AW407="Mujer",VLOOKUP(AL407,categorías!$O$47:$Q$59,3,0),IF(AW407="Outlet",VLOOKUP(AL407,categorías!$S$47:$U$62,3,0),IF(AW407="Cubrebocas",64,IF(AW407="Ugly Sweaters",65,"")))))</f>
        <v/>
      </c>
      <c r="AL407" s="20"/>
      <c r="AM407" s="32">
        <v>2000000</v>
      </c>
      <c r="AO407" s="33">
        <v>2.0000000000000001E-4</v>
      </c>
      <c r="AP407" s="34" t="s">
        <v>98</v>
      </c>
      <c r="AQ407" s="34" t="s">
        <v>99</v>
      </c>
      <c r="AW407" s="20"/>
    </row>
    <row r="408" spans="2:49" x14ac:dyDescent="0.3">
      <c r="B408" s="20"/>
      <c r="C408" s="2" t="s">
        <v>51</v>
      </c>
      <c r="D408" s="2" t="s">
        <v>48</v>
      </c>
      <c r="F408" s="3">
        <v>1</v>
      </c>
      <c r="H408" s="3">
        <v>1</v>
      </c>
      <c r="J408" s="3">
        <v>1</v>
      </c>
      <c r="L408" s="3">
        <v>250</v>
      </c>
      <c r="N408" s="2" t="s">
        <v>49</v>
      </c>
      <c r="O408" s="3">
        <v>1</v>
      </c>
      <c r="P408" s="20"/>
      <c r="R408" s="4"/>
      <c r="U408" s="20"/>
      <c r="W408" s="30" t="s">
        <v>48</v>
      </c>
      <c r="X408" s="20"/>
      <c r="Y408" s="30" t="s">
        <v>51</v>
      </c>
      <c r="Z408" s="31" t="str">
        <f t="shared" si="19"/>
        <v>-</v>
      </c>
      <c r="AA408" s="20"/>
      <c r="AB408" s="4"/>
      <c r="AC408" s="20"/>
      <c r="AD408" s="31" t="str">
        <f t="shared" si="20"/>
        <v/>
      </c>
      <c r="AE408" s="31" t="str">
        <f>CONCATENATE(LOWER(AD408)," ",'meta tag'!$A$2)</f>
        <v xml:space="preserve"> Moda Joven Y Rebelde Con Diseño Y Variedad. Compra Online La Ropa Para Definir Tu Estilo. Envíos Gratis Por +$699.</v>
      </c>
      <c r="AG408" s="31" t="str">
        <f t="shared" si="21"/>
        <v>NO</v>
      </c>
      <c r="AH408" s="31" t="str">
        <f t="shared" si="21"/>
        <v>NO</v>
      </c>
      <c r="AI408" s="31" t="str">
        <f>IF(AW408="Hombre",departamentos!$A$2,IF(AW408="Mujer",departamentos!$A$3,IF(AW408="Cubrebocas",departamentos!$A$5,IF(AW408="Outlet",departamentos!$A$4,IF(AW408="Ugly Sweaters",departamentos!$A$6,"")))))</f>
        <v/>
      </c>
      <c r="AK408" s="31" t="str">
        <f>IF(AW408="Hombre",VLOOKUP(AL408,categorías!$G$47:$I$60,3,0),IF(AW408="Mujer",VLOOKUP(AL408,categorías!$O$47:$Q$59,3,0),IF(AW408="Outlet",VLOOKUP(AL408,categorías!$S$47:$U$62,3,0),IF(AW408="Cubrebocas",64,IF(AW408="Ugly Sweaters",65,"")))))</f>
        <v/>
      </c>
      <c r="AL408" s="20"/>
      <c r="AM408" s="32">
        <v>2000000</v>
      </c>
      <c r="AO408" s="33">
        <v>2.0000000000000001E-4</v>
      </c>
      <c r="AP408" s="34" t="s">
        <v>98</v>
      </c>
      <c r="AQ408" s="34" t="s">
        <v>99</v>
      </c>
      <c r="AW408" s="20"/>
    </row>
    <row r="409" spans="2:49" x14ac:dyDescent="0.3">
      <c r="B409" s="20"/>
      <c r="C409" s="2" t="s">
        <v>51</v>
      </c>
      <c r="D409" s="2" t="s">
        <v>48</v>
      </c>
      <c r="F409" s="3">
        <v>1</v>
      </c>
      <c r="H409" s="3">
        <v>1</v>
      </c>
      <c r="J409" s="3">
        <v>1</v>
      </c>
      <c r="L409" s="3">
        <v>250</v>
      </c>
      <c r="N409" s="2" t="s">
        <v>49</v>
      </c>
      <c r="O409" s="3">
        <v>1</v>
      </c>
      <c r="P409" s="20"/>
      <c r="R409" s="4"/>
      <c r="U409" s="20"/>
      <c r="W409" s="30" t="s">
        <v>48</v>
      </c>
      <c r="X409" s="20"/>
      <c r="Y409" s="30" t="s">
        <v>51</v>
      </c>
      <c r="Z409" s="31" t="str">
        <f t="shared" si="19"/>
        <v>-</v>
      </c>
      <c r="AA409" s="20"/>
      <c r="AB409" s="4"/>
      <c r="AC409" s="20"/>
      <c r="AD409" s="31" t="str">
        <f t="shared" si="20"/>
        <v/>
      </c>
      <c r="AE409" s="31" t="str">
        <f>CONCATENATE(LOWER(AD409)," ",'meta tag'!$A$2)</f>
        <v xml:space="preserve"> Moda Joven Y Rebelde Con Diseño Y Variedad. Compra Online La Ropa Para Definir Tu Estilo. Envíos Gratis Por +$699.</v>
      </c>
      <c r="AG409" s="31" t="str">
        <f t="shared" si="21"/>
        <v>NO</v>
      </c>
      <c r="AH409" s="31" t="str">
        <f t="shared" si="21"/>
        <v>NO</v>
      </c>
      <c r="AI409" s="31" t="str">
        <f>IF(AW409="Hombre",departamentos!$A$2,IF(AW409="Mujer",departamentos!$A$3,IF(AW409="Cubrebocas",departamentos!$A$5,IF(AW409="Outlet",departamentos!$A$4,IF(AW409="Ugly Sweaters",departamentos!$A$6,"")))))</f>
        <v/>
      </c>
      <c r="AK409" s="31" t="str">
        <f>IF(AW409="Hombre",VLOOKUP(AL409,categorías!$G$47:$I$60,3,0),IF(AW409="Mujer",VLOOKUP(AL409,categorías!$O$47:$Q$59,3,0),IF(AW409="Outlet",VLOOKUP(AL409,categorías!$S$47:$U$62,3,0),IF(AW409="Cubrebocas",64,IF(AW409="Ugly Sweaters",65,"")))))</f>
        <v/>
      </c>
      <c r="AL409" s="20"/>
      <c r="AM409" s="32">
        <v>2000000</v>
      </c>
      <c r="AO409" s="33">
        <v>2.0000000000000001E-4</v>
      </c>
      <c r="AP409" s="34" t="s">
        <v>98</v>
      </c>
      <c r="AQ409" s="34" t="s">
        <v>99</v>
      </c>
      <c r="AW409" s="20"/>
    </row>
    <row r="410" spans="2:49" x14ac:dyDescent="0.3">
      <c r="B410" s="20"/>
      <c r="C410" s="2" t="s">
        <v>51</v>
      </c>
      <c r="D410" s="2" t="s">
        <v>48</v>
      </c>
      <c r="F410" s="3">
        <v>1</v>
      </c>
      <c r="H410" s="3">
        <v>1</v>
      </c>
      <c r="J410" s="3">
        <v>1</v>
      </c>
      <c r="L410" s="3">
        <v>250</v>
      </c>
      <c r="N410" s="2" t="s">
        <v>49</v>
      </c>
      <c r="O410" s="3">
        <v>1</v>
      </c>
      <c r="P410" s="20"/>
      <c r="R410" s="4"/>
      <c r="U410" s="20"/>
      <c r="W410" s="30" t="s">
        <v>48</v>
      </c>
      <c r="X410" s="20"/>
      <c r="Y410" s="30" t="s">
        <v>51</v>
      </c>
      <c r="Z410" s="31" t="str">
        <f t="shared" si="19"/>
        <v>-</v>
      </c>
      <c r="AA410" s="20"/>
      <c r="AB410" s="4"/>
      <c r="AC410" s="20"/>
      <c r="AD410" s="31" t="str">
        <f t="shared" si="20"/>
        <v/>
      </c>
      <c r="AE410" s="31" t="str">
        <f>CONCATENATE(LOWER(AD410)," ",'meta tag'!$A$2)</f>
        <v xml:space="preserve"> Moda Joven Y Rebelde Con Diseño Y Variedad. Compra Online La Ropa Para Definir Tu Estilo. Envíos Gratis Por +$699.</v>
      </c>
      <c r="AG410" s="31" t="str">
        <f t="shared" si="21"/>
        <v>NO</v>
      </c>
      <c r="AH410" s="31" t="str">
        <f t="shared" si="21"/>
        <v>NO</v>
      </c>
      <c r="AI410" s="31" t="str">
        <f>IF(AW410="Hombre",departamentos!$A$2,IF(AW410="Mujer",departamentos!$A$3,IF(AW410="Cubrebocas",departamentos!$A$5,IF(AW410="Outlet",departamentos!$A$4,IF(AW410="Ugly Sweaters",departamentos!$A$6,"")))))</f>
        <v/>
      </c>
      <c r="AK410" s="31" t="str">
        <f>IF(AW410="Hombre",VLOOKUP(AL410,categorías!$G$47:$I$60,3,0),IF(AW410="Mujer",VLOOKUP(AL410,categorías!$O$47:$Q$59,3,0),IF(AW410="Outlet",VLOOKUP(AL410,categorías!$S$47:$U$62,3,0),IF(AW410="Cubrebocas",64,IF(AW410="Ugly Sweaters",65,"")))))</f>
        <v/>
      </c>
      <c r="AL410" s="20"/>
      <c r="AM410" s="32">
        <v>2000000</v>
      </c>
      <c r="AO410" s="33">
        <v>2.0000000000000001E-4</v>
      </c>
      <c r="AP410" s="34" t="s">
        <v>98</v>
      </c>
      <c r="AQ410" s="34" t="s">
        <v>99</v>
      </c>
      <c r="AW410" s="20"/>
    </row>
    <row r="411" spans="2:49" x14ac:dyDescent="0.3">
      <c r="B411" s="20"/>
      <c r="C411" s="2" t="s">
        <v>51</v>
      </c>
      <c r="D411" s="2" t="s">
        <v>48</v>
      </c>
      <c r="F411" s="3">
        <v>1</v>
      </c>
      <c r="H411" s="3">
        <v>1</v>
      </c>
      <c r="J411" s="3">
        <v>1</v>
      </c>
      <c r="L411" s="3">
        <v>250</v>
      </c>
      <c r="N411" s="2" t="s">
        <v>49</v>
      </c>
      <c r="O411" s="3">
        <v>1</v>
      </c>
      <c r="P411" s="20"/>
      <c r="R411" s="4"/>
      <c r="U411" s="20"/>
      <c r="W411" s="30" t="s">
        <v>48</v>
      </c>
      <c r="X411" s="20"/>
      <c r="Y411" s="30" t="s">
        <v>51</v>
      </c>
      <c r="Z411" s="31" t="str">
        <f t="shared" si="19"/>
        <v>-</v>
      </c>
      <c r="AA411" s="20"/>
      <c r="AB411" s="4"/>
      <c r="AC411" s="20"/>
      <c r="AD411" s="31" t="str">
        <f t="shared" si="20"/>
        <v/>
      </c>
      <c r="AE411" s="31" t="str">
        <f>CONCATENATE(LOWER(AD411)," ",'meta tag'!$A$2)</f>
        <v xml:space="preserve"> Moda Joven Y Rebelde Con Diseño Y Variedad. Compra Online La Ropa Para Definir Tu Estilo. Envíos Gratis Por +$699.</v>
      </c>
      <c r="AG411" s="31" t="str">
        <f t="shared" si="21"/>
        <v>NO</v>
      </c>
      <c r="AH411" s="31" t="str">
        <f t="shared" si="21"/>
        <v>NO</v>
      </c>
      <c r="AI411" s="31" t="str">
        <f>IF(AW411="Hombre",departamentos!$A$2,IF(AW411="Mujer",departamentos!$A$3,IF(AW411="Cubrebocas",departamentos!$A$5,IF(AW411="Outlet",departamentos!$A$4,IF(AW411="Ugly Sweaters",departamentos!$A$6,"")))))</f>
        <v/>
      </c>
      <c r="AK411" s="31" t="str">
        <f>IF(AW411="Hombre",VLOOKUP(AL411,categorías!$G$47:$I$60,3,0),IF(AW411="Mujer",VLOOKUP(AL411,categorías!$O$47:$Q$59,3,0),IF(AW411="Outlet",VLOOKUP(AL411,categorías!$S$47:$U$62,3,0),IF(AW411="Cubrebocas",64,IF(AW411="Ugly Sweaters",65,"")))))</f>
        <v/>
      </c>
      <c r="AL411" s="20"/>
      <c r="AM411" s="32">
        <v>2000000</v>
      </c>
      <c r="AO411" s="33">
        <v>2.0000000000000001E-4</v>
      </c>
      <c r="AP411" s="34" t="s">
        <v>98</v>
      </c>
      <c r="AQ411" s="34" t="s">
        <v>99</v>
      </c>
      <c r="AW411" s="20"/>
    </row>
    <row r="412" spans="2:49" x14ac:dyDescent="0.3">
      <c r="B412" s="20"/>
      <c r="C412" s="2" t="s">
        <v>51</v>
      </c>
      <c r="D412" s="2" t="s">
        <v>48</v>
      </c>
      <c r="F412" s="3">
        <v>1</v>
      </c>
      <c r="H412" s="3">
        <v>1</v>
      </c>
      <c r="J412" s="3">
        <v>1</v>
      </c>
      <c r="L412" s="3">
        <v>250</v>
      </c>
      <c r="N412" s="2" t="s">
        <v>49</v>
      </c>
      <c r="O412" s="3">
        <v>1</v>
      </c>
      <c r="P412" s="20"/>
      <c r="R412" s="4"/>
      <c r="U412" s="20"/>
      <c r="W412" s="30" t="s">
        <v>48</v>
      </c>
      <c r="X412" s="20"/>
      <c r="Y412" s="30" t="s">
        <v>51</v>
      </c>
      <c r="Z412" s="31" t="str">
        <f t="shared" si="19"/>
        <v>-</v>
      </c>
      <c r="AA412" s="20"/>
      <c r="AB412" s="4"/>
      <c r="AC412" s="20"/>
      <c r="AD412" s="31" t="str">
        <f t="shared" si="20"/>
        <v/>
      </c>
      <c r="AE412" s="31" t="str">
        <f>CONCATENATE(LOWER(AD412)," ",'meta tag'!$A$2)</f>
        <v xml:space="preserve"> Moda Joven Y Rebelde Con Diseño Y Variedad. Compra Online La Ropa Para Definir Tu Estilo. Envíos Gratis Por +$699.</v>
      </c>
      <c r="AG412" s="31" t="str">
        <f t="shared" si="21"/>
        <v>NO</v>
      </c>
      <c r="AH412" s="31" t="str">
        <f t="shared" si="21"/>
        <v>NO</v>
      </c>
      <c r="AI412" s="31" t="str">
        <f>IF(AW412="Hombre",departamentos!$A$2,IF(AW412="Mujer",departamentos!$A$3,IF(AW412="Cubrebocas",departamentos!$A$5,IF(AW412="Outlet",departamentos!$A$4,IF(AW412="Ugly Sweaters",departamentos!$A$6,"")))))</f>
        <v/>
      </c>
      <c r="AK412" s="31" t="str">
        <f>IF(AW412="Hombre",VLOOKUP(AL412,categorías!$G$47:$I$60,3,0),IF(AW412="Mujer",VLOOKUP(AL412,categorías!$O$47:$Q$59,3,0),IF(AW412="Outlet",VLOOKUP(AL412,categorías!$S$47:$U$62,3,0),IF(AW412="Cubrebocas",64,IF(AW412="Ugly Sweaters",65,"")))))</f>
        <v/>
      </c>
      <c r="AL412" s="20"/>
      <c r="AM412" s="32">
        <v>2000000</v>
      </c>
      <c r="AO412" s="33">
        <v>2.0000000000000001E-4</v>
      </c>
      <c r="AP412" s="34" t="s">
        <v>98</v>
      </c>
      <c r="AQ412" s="34" t="s">
        <v>99</v>
      </c>
      <c r="AW412" s="20"/>
    </row>
    <row r="413" spans="2:49" x14ac:dyDescent="0.3">
      <c r="B413" s="20"/>
      <c r="C413" s="2" t="s">
        <v>51</v>
      </c>
      <c r="D413" s="2" t="s">
        <v>48</v>
      </c>
      <c r="F413" s="3">
        <v>1</v>
      </c>
      <c r="H413" s="3">
        <v>1</v>
      </c>
      <c r="J413" s="3">
        <v>1</v>
      </c>
      <c r="L413" s="3">
        <v>250</v>
      </c>
      <c r="N413" s="2" t="s">
        <v>49</v>
      </c>
      <c r="O413" s="3">
        <v>1</v>
      </c>
      <c r="P413" s="20"/>
      <c r="R413" s="4"/>
      <c r="U413" s="20"/>
      <c r="W413" s="30" t="s">
        <v>48</v>
      </c>
      <c r="X413" s="20"/>
      <c r="Y413" s="30" t="s">
        <v>51</v>
      </c>
      <c r="Z413" s="31" t="str">
        <f t="shared" si="19"/>
        <v>-</v>
      </c>
      <c r="AA413" s="20"/>
      <c r="AB413" s="4"/>
      <c r="AC413" s="20"/>
      <c r="AD413" s="31" t="str">
        <f t="shared" si="20"/>
        <v/>
      </c>
      <c r="AE413" s="31" t="str">
        <f>CONCATENATE(LOWER(AD413)," ",'meta tag'!$A$2)</f>
        <v xml:space="preserve"> Moda Joven Y Rebelde Con Diseño Y Variedad. Compra Online La Ropa Para Definir Tu Estilo. Envíos Gratis Por +$699.</v>
      </c>
      <c r="AG413" s="31" t="str">
        <f t="shared" si="21"/>
        <v>NO</v>
      </c>
      <c r="AH413" s="31" t="str">
        <f t="shared" si="21"/>
        <v>NO</v>
      </c>
      <c r="AI413" s="31" t="str">
        <f>IF(AW413="Hombre",departamentos!$A$2,IF(AW413="Mujer",departamentos!$A$3,IF(AW413="Cubrebocas",departamentos!$A$5,IF(AW413="Outlet",departamentos!$A$4,IF(AW413="Ugly Sweaters",departamentos!$A$6,"")))))</f>
        <v/>
      </c>
      <c r="AK413" s="31" t="str">
        <f>IF(AW413="Hombre",VLOOKUP(AL413,categorías!$G$47:$I$60,3,0),IF(AW413="Mujer",VLOOKUP(AL413,categorías!$O$47:$Q$59,3,0),IF(AW413="Outlet",VLOOKUP(AL413,categorías!$S$47:$U$62,3,0),IF(AW413="Cubrebocas",64,IF(AW413="Ugly Sweaters",65,"")))))</f>
        <v/>
      </c>
      <c r="AL413" s="20"/>
      <c r="AM413" s="32">
        <v>2000000</v>
      </c>
      <c r="AO413" s="33">
        <v>2.0000000000000001E-4</v>
      </c>
      <c r="AP413" s="34" t="s">
        <v>98</v>
      </c>
      <c r="AQ413" s="34" t="s">
        <v>99</v>
      </c>
      <c r="AW413" s="20"/>
    </row>
    <row r="414" spans="2:49" x14ac:dyDescent="0.3">
      <c r="B414" s="20"/>
      <c r="C414" s="2" t="s">
        <v>51</v>
      </c>
      <c r="D414" s="2" t="s">
        <v>48</v>
      </c>
      <c r="F414" s="3">
        <v>1</v>
      </c>
      <c r="H414" s="3">
        <v>1</v>
      </c>
      <c r="J414" s="3">
        <v>1</v>
      </c>
      <c r="L414" s="3">
        <v>250</v>
      </c>
      <c r="N414" s="2" t="s">
        <v>49</v>
      </c>
      <c r="O414" s="3">
        <v>1</v>
      </c>
      <c r="P414" s="20"/>
      <c r="R414" s="4"/>
      <c r="U414" s="20"/>
      <c r="W414" s="30" t="s">
        <v>48</v>
      </c>
      <c r="X414" s="20"/>
      <c r="Y414" s="30" t="s">
        <v>51</v>
      </c>
      <c r="Z414" s="31" t="str">
        <f t="shared" si="19"/>
        <v>-</v>
      </c>
      <c r="AA414" s="20"/>
      <c r="AB414" s="4"/>
      <c r="AC414" s="20"/>
      <c r="AD414" s="31" t="str">
        <f t="shared" si="20"/>
        <v/>
      </c>
      <c r="AE414" s="31" t="str">
        <f>CONCATENATE(LOWER(AD414)," ",'meta tag'!$A$2)</f>
        <v xml:space="preserve"> Moda Joven Y Rebelde Con Diseño Y Variedad. Compra Online La Ropa Para Definir Tu Estilo. Envíos Gratis Por +$699.</v>
      </c>
      <c r="AG414" s="31" t="str">
        <f t="shared" si="21"/>
        <v>NO</v>
      </c>
      <c r="AH414" s="31" t="str">
        <f t="shared" si="21"/>
        <v>NO</v>
      </c>
      <c r="AI414" s="31" t="str">
        <f>IF(AW414="Hombre",departamentos!$A$2,IF(AW414="Mujer",departamentos!$A$3,IF(AW414="Cubrebocas",departamentos!$A$5,IF(AW414="Outlet",departamentos!$A$4,IF(AW414="Ugly Sweaters",departamentos!$A$6,"")))))</f>
        <v/>
      </c>
      <c r="AK414" s="31" t="str">
        <f>IF(AW414="Hombre",VLOOKUP(AL414,categorías!$G$47:$I$60,3,0),IF(AW414="Mujer",VLOOKUP(AL414,categorías!$O$47:$Q$59,3,0),IF(AW414="Outlet",VLOOKUP(AL414,categorías!$S$47:$U$62,3,0),IF(AW414="Cubrebocas",64,IF(AW414="Ugly Sweaters",65,"")))))</f>
        <v/>
      </c>
      <c r="AL414" s="20"/>
      <c r="AM414" s="32">
        <v>2000000</v>
      </c>
      <c r="AO414" s="33">
        <v>2.0000000000000001E-4</v>
      </c>
      <c r="AP414" s="34" t="s">
        <v>98</v>
      </c>
      <c r="AQ414" s="34" t="s">
        <v>99</v>
      </c>
      <c r="AW414" s="20"/>
    </row>
    <row r="415" spans="2:49" x14ac:dyDescent="0.3">
      <c r="B415" s="20"/>
      <c r="C415" s="2" t="s">
        <v>51</v>
      </c>
      <c r="D415" s="2" t="s">
        <v>48</v>
      </c>
      <c r="F415" s="3">
        <v>1</v>
      </c>
      <c r="H415" s="3">
        <v>1</v>
      </c>
      <c r="J415" s="3">
        <v>1</v>
      </c>
      <c r="L415" s="3">
        <v>250</v>
      </c>
      <c r="N415" s="2" t="s">
        <v>49</v>
      </c>
      <c r="O415" s="3">
        <v>1</v>
      </c>
      <c r="P415" s="20"/>
      <c r="R415" s="4"/>
      <c r="U415" s="20"/>
      <c r="W415" s="30" t="s">
        <v>48</v>
      </c>
      <c r="X415" s="20"/>
      <c r="Y415" s="30" t="s">
        <v>51</v>
      </c>
      <c r="Z415" s="31" t="str">
        <f t="shared" si="19"/>
        <v>-</v>
      </c>
      <c r="AA415" s="20"/>
      <c r="AB415" s="4"/>
      <c r="AC415" s="20"/>
      <c r="AD415" s="31" t="str">
        <f t="shared" si="20"/>
        <v/>
      </c>
      <c r="AE415" s="31" t="str">
        <f>CONCATENATE(LOWER(AD415)," ",'meta tag'!$A$2)</f>
        <v xml:space="preserve"> Moda Joven Y Rebelde Con Diseño Y Variedad. Compra Online La Ropa Para Definir Tu Estilo. Envíos Gratis Por +$699.</v>
      </c>
      <c r="AG415" s="31" t="str">
        <f t="shared" si="21"/>
        <v>NO</v>
      </c>
      <c r="AH415" s="31" t="str">
        <f t="shared" si="21"/>
        <v>NO</v>
      </c>
      <c r="AI415" s="31" t="str">
        <f>IF(AW415="Hombre",departamentos!$A$2,IF(AW415="Mujer",departamentos!$A$3,IF(AW415="Cubrebocas",departamentos!$A$5,IF(AW415="Outlet",departamentos!$A$4,IF(AW415="Ugly Sweaters",departamentos!$A$6,"")))))</f>
        <v/>
      </c>
      <c r="AK415" s="31" t="str">
        <f>IF(AW415="Hombre",VLOOKUP(AL415,categorías!$G$47:$I$60,3,0),IF(AW415="Mujer",VLOOKUP(AL415,categorías!$O$47:$Q$59,3,0),IF(AW415="Outlet",VLOOKUP(AL415,categorías!$S$47:$U$62,3,0),IF(AW415="Cubrebocas",64,IF(AW415="Ugly Sweaters",65,"")))))</f>
        <v/>
      </c>
      <c r="AL415" s="20"/>
      <c r="AM415" s="32">
        <v>2000000</v>
      </c>
      <c r="AO415" s="33">
        <v>2.0000000000000001E-4</v>
      </c>
      <c r="AP415" s="34" t="s">
        <v>98</v>
      </c>
      <c r="AQ415" s="34" t="s">
        <v>99</v>
      </c>
      <c r="AW415" s="20"/>
    </row>
    <row r="416" spans="2:49" x14ac:dyDescent="0.3">
      <c r="B416" s="20"/>
      <c r="C416" s="2" t="s">
        <v>51</v>
      </c>
      <c r="D416" s="2" t="s">
        <v>48</v>
      </c>
      <c r="F416" s="3">
        <v>1</v>
      </c>
      <c r="H416" s="3">
        <v>1</v>
      </c>
      <c r="J416" s="3">
        <v>1</v>
      </c>
      <c r="L416" s="3">
        <v>250</v>
      </c>
      <c r="N416" s="2" t="s">
        <v>49</v>
      </c>
      <c r="O416" s="3">
        <v>1</v>
      </c>
      <c r="P416" s="20"/>
      <c r="R416" s="4"/>
      <c r="U416" s="20"/>
      <c r="W416" s="30" t="s">
        <v>48</v>
      </c>
      <c r="X416" s="20"/>
      <c r="Y416" s="30" t="s">
        <v>51</v>
      </c>
      <c r="Z416" s="31" t="str">
        <f t="shared" si="19"/>
        <v>-</v>
      </c>
      <c r="AA416" s="20"/>
      <c r="AB416" s="4"/>
      <c r="AC416" s="20"/>
      <c r="AD416" s="31" t="str">
        <f t="shared" si="20"/>
        <v/>
      </c>
      <c r="AE416" s="31" t="str">
        <f>CONCATENATE(LOWER(AD416)," ",'meta tag'!$A$2)</f>
        <v xml:space="preserve"> Moda Joven Y Rebelde Con Diseño Y Variedad. Compra Online La Ropa Para Definir Tu Estilo. Envíos Gratis Por +$699.</v>
      </c>
      <c r="AG416" s="31" t="str">
        <f t="shared" si="21"/>
        <v>NO</v>
      </c>
      <c r="AH416" s="31" t="str">
        <f t="shared" si="21"/>
        <v>NO</v>
      </c>
      <c r="AI416" s="31" t="str">
        <f>IF(AW416="Hombre",departamentos!$A$2,IF(AW416="Mujer",departamentos!$A$3,IF(AW416="Cubrebocas",departamentos!$A$5,IF(AW416="Outlet",departamentos!$A$4,IF(AW416="Ugly Sweaters",departamentos!$A$6,"")))))</f>
        <v/>
      </c>
      <c r="AK416" s="31" t="str">
        <f>IF(AW416="Hombre",VLOOKUP(AL416,categorías!$G$47:$I$60,3,0),IF(AW416="Mujer",VLOOKUP(AL416,categorías!$O$47:$Q$59,3,0),IF(AW416="Outlet",VLOOKUP(AL416,categorías!$S$47:$U$62,3,0),IF(AW416="Cubrebocas",64,IF(AW416="Ugly Sweaters",65,"")))))</f>
        <v/>
      </c>
      <c r="AL416" s="20"/>
      <c r="AM416" s="32">
        <v>2000000</v>
      </c>
      <c r="AO416" s="33">
        <v>2.0000000000000001E-4</v>
      </c>
      <c r="AP416" s="34" t="s">
        <v>98</v>
      </c>
      <c r="AQ416" s="34" t="s">
        <v>99</v>
      </c>
      <c r="AW416" s="20"/>
    </row>
    <row r="417" spans="2:49" x14ac:dyDescent="0.3">
      <c r="B417" s="20"/>
      <c r="C417" s="2" t="s">
        <v>51</v>
      </c>
      <c r="D417" s="2" t="s">
        <v>48</v>
      </c>
      <c r="F417" s="3">
        <v>1</v>
      </c>
      <c r="H417" s="3">
        <v>1</v>
      </c>
      <c r="J417" s="3">
        <v>1</v>
      </c>
      <c r="L417" s="3">
        <v>250</v>
      </c>
      <c r="N417" s="2" t="s">
        <v>49</v>
      </c>
      <c r="O417" s="3">
        <v>1</v>
      </c>
      <c r="P417" s="20"/>
      <c r="R417" s="4"/>
      <c r="U417" s="20"/>
      <c r="W417" s="30" t="s">
        <v>48</v>
      </c>
      <c r="X417" s="20"/>
      <c r="Y417" s="30" t="s">
        <v>51</v>
      </c>
      <c r="Z417" s="31" t="str">
        <f t="shared" si="19"/>
        <v>-</v>
      </c>
      <c r="AA417" s="20"/>
      <c r="AB417" s="4"/>
      <c r="AC417" s="20"/>
      <c r="AD417" s="31" t="str">
        <f t="shared" si="20"/>
        <v/>
      </c>
      <c r="AE417" s="31" t="str">
        <f>CONCATENATE(LOWER(AD417)," ",'meta tag'!$A$2)</f>
        <v xml:space="preserve"> Moda Joven Y Rebelde Con Diseño Y Variedad. Compra Online La Ropa Para Definir Tu Estilo. Envíos Gratis Por +$699.</v>
      </c>
      <c r="AG417" s="31" t="str">
        <f t="shared" si="21"/>
        <v>NO</v>
      </c>
      <c r="AH417" s="31" t="str">
        <f t="shared" si="21"/>
        <v>NO</v>
      </c>
      <c r="AI417" s="31" t="str">
        <f>IF(AW417="Hombre",departamentos!$A$2,IF(AW417="Mujer",departamentos!$A$3,IF(AW417="Cubrebocas",departamentos!$A$5,IF(AW417="Outlet",departamentos!$A$4,IF(AW417="Ugly Sweaters",departamentos!$A$6,"")))))</f>
        <v/>
      </c>
      <c r="AK417" s="31" t="str">
        <f>IF(AW417="Hombre",VLOOKUP(AL417,categorías!$G$47:$I$60,3,0),IF(AW417="Mujer",VLOOKUP(AL417,categorías!$O$47:$Q$59,3,0),IF(AW417="Outlet",VLOOKUP(AL417,categorías!$S$47:$U$62,3,0),IF(AW417="Cubrebocas",64,IF(AW417="Ugly Sweaters",65,"")))))</f>
        <v/>
      </c>
      <c r="AL417" s="20"/>
      <c r="AM417" s="32">
        <v>2000000</v>
      </c>
      <c r="AO417" s="33">
        <v>2.0000000000000001E-4</v>
      </c>
      <c r="AP417" s="34" t="s">
        <v>98</v>
      </c>
      <c r="AQ417" s="34" t="s">
        <v>99</v>
      </c>
      <c r="AW417" s="20"/>
    </row>
    <row r="418" spans="2:49" x14ac:dyDescent="0.3">
      <c r="B418" s="20"/>
      <c r="C418" s="2" t="s">
        <v>51</v>
      </c>
      <c r="D418" s="2" t="s">
        <v>48</v>
      </c>
      <c r="F418" s="3">
        <v>1</v>
      </c>
      <c r="H418" s="3">
        <v>1</v>
      </c>
      <c r="J418" s="3">
        <v>1</v>
      </c>
      <c r="L418" s="3">
        <v>250</v>
      </c>
      <c r="N418" s="2" t="s">
        <v>49</v>
      </c>
      <c r="O418" s="3">
        <v>1</v>
      </c>
      <c r="P418" s="20"/>
      <c r="R418" s="4"/>
      <c r="U418" s="20"/>
      <c r="W418" s="30" t="s">
        <v>48</v>
      </c>
      <c r="X418" s="20"/>
      <c r="Y418" s="30" t="s">
        <v>51</v>
      </c>
      <c r="Z418" s="31" t="str">
        <f t="shared" si="19"/>
        <v>-</v>
      </c>
      <c r="AA418" s="20"/>
      <c r="AB418" s="4"/>
      <c r="AC418" s="20"/>
      <c r="AD418" s="31" t="str">
        <f t="shared" si="20"/>
        <v/>
      </c>
      <c r="AE418" s="31" t="str">
        <f>CONCATENATE(LOWER(AD418)," ",'meta tag'!$A$2)</f>
        <v xml:space="preserve"> Moda Joven Y Rebelde Con Diseño Y Variedad. Compra Online La Ropa Para Definir Tu Estilo. Envíos Gratis Por +$699.</v>
      </c>
      <c r="AG418" s="31" t="str">
        <f t="shared" si="21"/>
        <v>NO</v>
      </c>
      <c r="AH418" s="31" t="str">
        <f t="shared" si="21"/>
        <v>NO</v>
      </c>
      <c r="AI418" s="31" t="str">
        <f>IF(AW418="Hombre",departamentos!$A$2,IF(AW418="Mujer",departamentos!$A$3,IF(AW418="Cubrebocas",departamentos!$A$5,IF(AW418="Outlet",departamentos!$A$4,IF(AW418="Ugly Sweaters",departamentos!$A$6,"")))))</f>
        <v/>
      </c>
      <c r="AK418" s="31" t="str">
        <f>IF(AW418="Hombre",VLOOKUP(AL418,categorías!$G$47:$I$60,3,0),IF(AW418="Mujer",VLOOKUP(AL418,categorías!$O$47:$Q$59,3,0),IF(AW418="Outlet",VLOOKUP(AL418,categorías!$S$47:$U$62,3,0),IF(AW418="Cubrebocas",64,IF(AW418="Ugly Sweaters",65,"")))))</f>
        <v/>
      </c>
      <c r="AL418" s="20"/>
      <c r="AM418" s="32">
        <v>2000000</v>
      </c>
      <c r="AO418" s="33">
        <v>2.0000000000000001E-4</v>
      </c>
      <c r="AP418" s="34" t="s">
        <v>98</v>
      </c>
      <c r="AQ418" s="34" t="s">
        <v>99</v>
      </c>
      <c r="AW418" s="20"/>
    </row>
    <row r="419" spans="2:49" x14ac:dyDescent="0.3">
      <c r="B419" s="20"/>
      <c r="C419" s="2" t="s">
        <v>51</v>
      </c>
      <c r="D419" s="2" t="s">
        <v>48</v>
      </c>
      <c r="F419" s="3">
        <v>1</v>
      </c>
      <c r="H419" s="3">
        <v>1</v>
      </c>
      <c r="J419" s="3">
        <v>1</v>
      </c>
      <c r="L419" s="3">
        <v>250</v>
      </c>
      <c r="N419" s="2" t="s">
        <v>49</v>
      </c>
      <c r="O419" s="3">
        <v>1</v>
      </c>
      <c r="P419" s="20"/>
      <c r="R419" s="4"/>
      <c r="U419" s="20"/>
      <c r="W419" s="30" t="s">
        <v>48</v>
      </c>
      <c r="X419" s="20"/>
      <c r="Y419" s="30" t="s">
        <v>51</v>
      </c>
      <c r="Z419" s="31" t="str">
        <f t="shared" si="19"/>
        <v>-</v>
      </c>
      <c r="AA419" s="20"/>
      <c r="AB419" s="4"/>
      <c r="AC419" s="20"/>
      <c r="AD419" s="31" t="str">
        <f t="shared" si="20"/>
        <v/>
      </c>
      <c r="AE419" s="31" t="str">
        <f>CONCATENATE(LOWER(AD419)," ",'meta tag'!$A$2)</f>
        <v xml:space="preserve"> Moda Joven Y Rebelde Con Diseño Y Variedad. Compra Online La Ropa Para Definir Tu Estilo. Envíos Gratis Por +$699.</v>
      </c>
      <c r="AG419" s="31" t="str">
        <f t="shared" si="21"/>
        <v>NO</v>
      </c>
      <c r="AH419" s="31" t="str">
        <f t="shared" si="21"/>
        <v>NO</v>
      </c>
      <c r="AI419" s="31" t="str">
        <f>IF(AW419="Hombre",departamentos!$A$2,IF(AW419="Mujer",departamentos!$A$3,IF(AW419="Cubrebocas",departamentos!$A$5,IF(AW419="Outlet",departamentos!$A$4,IF(AW419="Ugly Sweaters",departamentos!$A$6,"")))))</f>
        <v/>
      </c>
      <c r="AK419" s="31" t="str">
        <f>IF(AW419="Hombre",VLOOKUP(AL419,categorías!$G$47:$I$60,3,0),IF(AW419="Mujer",VLOOKUP(AL419,categorías!$O$47:$Q$59,3,0),IF(AW419="Outlet",VLOOKUP(AL419,categorías!$S$47:$U$62,3,0),IF(AW419="Cubrebocas",64,IF(AW419="Ugly Sweaters",65,"")))))</f>
        <v/>
      </c>
      <c r="AL419" s="20"/>
      <c r="AM419" s="32">
        <v>2000000</v>
      </c>
      <c r="AO419" s="33">
        <v>2.0000000000000001E-4</v>
      </c>
      <c r="AP419" s="34" t="s">
        <v>98</v>
      </c>
      <c r="AQ419" s="34" t="s">
        <v>99</v>
      </c>
      <c r="AW419" s="20"/>
    </row>
    <row r="420" spans="2:49" x14ac:dyDescent="0.3">
      <c r="B420" s="20"/>
      <c r="C420" s="2" t="s">
        <v>51</v>
      </c>
      <c r="D420" s="2" t="s">
        <v>48</v>
      </c>
      <c r="F420" s="3">
        <v>1</v>
      </c>
      <c r="H420" s="3">
        <v>1</v>
      </c>
      <c r="J420" s="3">
        <v>1</v>
      </c>
      <c r="L420" s="3">
        <v>250</v>
      </c>
      <c r="N420" s="2" t="s">
        <v>49</v>
      </c>
      <c r="O420" s="3">
        <v>1</v>
      </c>
      <c r="P420" s="20"/>
      <c r="R420" s="4"/>
      <c r="U420" s="20"/>
      <c r="W420" s="30" t="s">
        <v>48</v>
      </c>
      <c r="X420" s="20"/>
      <c r="Y420" s="30" t="s">
        <v>51</v>
      </c>
      <c r="Z420" s="31" t="str">
        <f t="shared" si="19"/>
        <v>-</v>
      </c>
      <c r="AA420" s="20"/>
      <c r="AB420" s="4"/>
      <c r="AC420" s="20"/>
      <c r="AD420" s="31" t="str">
        <f t="shared" si="20"/>
        <v/>
      </c>
      <c r="AE420" s="31" t="str">
        <f>CONCATENATE(LOWER(AD420)," ",'meta tag'!$A$2)</f>
        <v xml:space="preserve"> Moda Joven Y Rebelde Con Diseño Y Variedad. Compra Online La Ropa Para Definir Tu Estilo. Envíos Gratis Por +$699.</v>
      </c>
      <c r="AG420" s="31" t="str">
        <f t="shared" si="21"/>
        <v>NO</v>
      </c>
      <c r="AH420" s="31" t="str">
        <f t="shared" si="21"/>
        <v>NO</v>
      </c>
      <c r="AI420" s="31" t="str">
        <f>IF(AW420="Hombre",departamentos!$A$2,IF(AW420="Mujer",departamentos!$A$3,IF(AW420="Cubrebocas",departamentos!$A$5,IF(AW420="Outlet",departamentos!$A$4,IF(AW420="Ugly Sweaters",departamentos!$A$6,"")))))</f>
        <v/>
      </c>
      <c r="AK420" s="31" t="str">
        <f>IF(AW420="Hombre",VLOOKUP(AL420,categorías!$G$47:$I$60,3,0),IF(AW420="Mujer",VLOOKUP(AL420,categorías!$O$47:$Q$59,3,0),IF(AW420="Outlet",VLOOKUP(AL420,categorías!$S$47:$U$62,3,0),IF(AW420="Cubrebocas",64,IF(AW420="Ugly Sweaters",65,"")))))</f>
        <v/>
      </c>
      <c r="AL420" s="20"/>
      <c r="AM420" s="32">
        <v>2000000</v>
      </c>
      <c r="AO420" s="33">
        <v>2.0000000000000001E-4</v>
      </c>
      <c r="AP420" s="34" t="s">
        <v>98</v>
      </c>
      <c r="AQ420" s="34" t="s">
        <v>99</v>
      </c>
      <c r="AW420" s="20"/>
    </row>
    <row r="421" spans="2:49" x14ac:dyDescent="0.3">
      <c r="B421" s="20"/>
      <c r="C421" s="2" t="s">
        <v>51</v>
      </c>
      <c r="D421" s="2" t="s">
        <v>48</v>
      </c>
      <c r="F421" s="3">
        <v>1</v>
      </c>
      <c r="H421" s="3">
        <v>1</v>
      </c>
      <c r="J421" s="3">
        <v>1</v>
      </c>
      <c r="L421" s="3">
        <v>250</v>
      </c>
      <c r="N421" s="2" t="s">
        <v>49</v>
      </c>
      <c r="O421" s="3">
        <v>1</v>
      </c>
      <c r="P421" s="20"/>
      <c r="R421" s="4"/>
      <c r="U421" s="20"/>
      <c r="W421" s="30" t="s">
        <v>48</v>
      </c>
      <c r="X421" s="20"/>
      <c r="Y421" s="30" t="s">
        <v>51</v>
      </c>
      <c r="Z421" s="31" t="str">
        <f t="shared" si="19"/>
        <v>-</v>
      </c>
      <c r="AA421" s="20"/>
      <c r="AB421" s="4"/>
      <c r="AC421" s="20"/>
      <c r="AD421" s="31" t="str">
        <f t="shared" si="20"/>
        <v/>
      </c>
      <c r="AE421" s="31" t="str">
        <f>CONCATENATE(LOWER(AD421)," ",'meta tag'!$A$2)</f>
        <v xml:space="preserve"> Moda Joven Y Rebelde Con Diseño Y Variedad. Compra Online La Ropa Para Definir Tu Estilo. Envíos Gratis Por +$699.</v>
      </c>
      <c r="AG421" s="31" t="str">
        <f t="shared" si="21"/>
        <v>NO</v>
      </c>
      <c r="AH421" s="31" t="str">
        <f t="shared" si="21"/>
        <v>NO</v>
      </c>
      <c r="AI421" s="31" t="str">
        <f>IF(AW421="Hombre",departamentos!$A$2,IF(AW421="Mujer",departamentos!$A$3,IF(AW421="Cubrebocas",departamentos!$A$5,IF(AW421="Outlet",departamentos!$A$4,IF(AW421="Ugly Sweaters",departamentos!$A$6,"")))))</f>
        <v/>
      </c>
      <c r="AK421" s="31" t="str">
        <f>IF(AW421="Hombre",VLOOKUP(AL421,categorías!$G$47:$I$60,3,0),IF(AW421="Mujer",VLOOKUP(AL421,categorías!$O$47:$Q$59,3,0),IF(AW421="Outlet",VLOOKUP(AL421,categorías!$S$47:$U$62,3,0),IF(AW421="Cubrebocas",64,IF(AW421="Ugly Sweaters",65,"")))))</f>
        <v/>
      </c>
      <c r="AL421" s="20"/>
      <c r="AM421" s="32">
        <v>2000000</v>
      </c>
      <c r="AO421" s="33">
        <v>2.0000000000000001E-4</v>
      </c>
      <c r="AP421" s="34" t="s">
        <v>98</v>
      </c>
      <c r="AQ421" s="34" t="s">
        <v>99</v>
      </c>
      <c r="AW421" s="20"/>
    </row>
    <row r="422" spans="2:49" x14ac:dyDescent="0.3">
      <c r="B422" s="20"/>
      <c r="C422" s="2" t="s">
        <v>51</v>
      </c>
      <c r="D422" s="2" t="s">
        <v>48</v>
      </c>
      <c r="F422" s="3">
        <v>1</v>
      </c>
      <c r="H422" s="3">
        <v>1</v>
      </c>
      <c r="J422" s="3">
        <v>1</v>
      </c>
      <c r="L422" s="3">
        <v>250</v>
      </c>
      <c r="N422" s="2" t="s">
        <v>49</v>
      </c>
      <c r="O422" s="3">
        <v>1</v>
      </c>
      <c r="P422" s="20"/>
      <c r="R422" s="4"/>
      <c r="U422" s="20"/>
      <c r="W422" s="30" t="s">
        <v>48</v>
      </c>
      <c r="X422" s="20"/>
      <c r="Y422" s="30" t="s">
        <v>51</v>
      </c>
      <c r="Z422" s="31" t="str">
        <f t="shared" si="19"/>
        <v>-</v>
      </c>
      <c r="AA422" s="20"/>
      <c r="AB422" s="4"/>
      <c r="AC422" s="20"/>
      <c r="AD422" s="31" t="str">
        <f t="shared" si="20"/>
        <v/>
      </c>
      <c r="AE422" s="31" t="str">
        <f>CONCATENATE(LOWER(AD422)," ",'meta tag'!$A$2)</f>
        <v xml:space="preserve"> Moda Joven Y Rebelde Con Diseño Y Variedad. Compra Online La Ropa Para Definir Tu Estilo. Envíos Gratis Por +$699.</v>
      </c>
      <c r="AG422" s="31" t="str">
        <f t="shared" si="21"/>
        <v>NO</v>
      </c>
      <c r="AH422" s="31" t="str">
        <f t="shared" si="21"/>
        <v>NO</v>
      </c>
      <c r="AI422" s="31" t="str">
        <f>IF(AW422="Hombre",departamentos!$A$2,IF(AW422="Mujer",departamentos!$A$3,IF(AW422="Cubrebocas",departamentos!$A$5,IF(AW422="Outlet",departamentos!$A$4,IF(AW422="Ugly Sweaters",departamentos!$A$6,"")))))</f>
        <v/>
      </c>
      <c r="AK422" s="31" t="str">
        <f>IF(AW422="Hombre",VLOOKUP(AL422,categorías!$G$47:$I$60,3,0),IF(AW422="Mujer",VLOOKUP(AL422,categorías!$O$47:$Q$59,3,0),IF(AW422="Outlet",VLOOKUP(AL422,categorías!$S$47:$U$62,3,0),IF(AW422="Cubrebocas",64,IF(AW422="Ugly Sweaters",65,"")))))</f>
        <v/>
      </c>
      <c r="AL422" s="20"/>
      <c r="AM422" s="32">
        <v>2000000</v>
      </c>
      <c r="AO422" s="33">
        <v>2.0000000000000001E-4</v>
      </c>
      <c r="AP422" s="34" t="s">
        <v>98</v>
      </c>
      <c r="AQ422" s="34" t="s">
        <v>99</v>
      </c>
      <c r="AW422" s="20"/>
    </row>
    <row r="423" spans="2:49" x14ac:dyDescent="0.3">
      <c r="B423" s="20"/>
      <c r="C423" s="2" t="s">
        <v>51</v>
      </c>
      <c r="D423" s="2" t="s">
        <v>48</v>
      </c>
      <c r="F423" s="3">
        <v>1</v>
      </c>
      <c r="H423" s="3">
        <v>1</v>
      </c>
      <c r="J423" s="3">
        <v>1</v>
      </c>
      <c r="L423" s="3">
        <v>250</v>
      </c>
      <c r="N423" s="2" t="s">
        <v>49</v>
      </c>
      <c r="O423" s="3">
        <v>1</v>
      </c>
      <c r="P423" s="20"/>
      <c r="R423" s="4"/>
      <c r="U423" s="20"/>
      <c r="W423" s="30" t="s">
        <v>48</v>
      </c>
      <c r="X423" s="20"/>
      <c r="Y423" s="30" t="s">
        <v>51</v>
      </c>
      <c r="Z423" s="31" t="str">
        <f t="shared" si="19"/>
        <v>-</v>
      </c>
      <c r="AA423" s="20"/>
      <c r="AB423" s="4"/>
      <c r="AC423" s="20"/>
      <c r="AD423" s="31" t="str">
        <f t="shared" si="20"/>
        <v/>
      </c>
      <c r="AE423" s="31" t="str">
        <f>CONCATENATE(LOWER(AD423)," ",'meta tag'!$A$2)</f>
        <v xml:space="preserve"> Moda Joven Y Rebelde Con Diseño Y Variedad. Compra Online La Ropa Para Definir Tu Estilo. Envíos Gratis Por +$699.</v>
      </c>
      <c r="AG423" s="31" t="str">
        <f t="shared" si="21"/>
        <v>NO</v>
      </c>
      <c r="AH423" s="31" t="str">
        <f t="shared" si="21"/>
        <v>NO</v>
      </c>
      <c r="AI423" s="31" t="str">
        <f>IF(AW423="Hombre",departamentos!$A$2,IF(AW423="Mujer",departamentos!$A$3,IF(AW423="Cubrebocas",departamentos!$A$5,IF(AW423="Outlet",departamentos!$A$4,IF(AW423="Ugly Sweaters",departamentos!$A$6,"")))))</f>
        <v/>
      </c>
      <c r="AK423" s="31" t="str">
        <f>IF(AW423="Hombre",VLOOKUP(AL423,categorías!$G$47:$I$60,3,0),IF(AW423="Mujer",VLOOKUP(AL423,categorías!$O$47:$Q$59,3,0),IF(AW423="Outlet",VLOOKUP(AL423,categorías!$S$47:$U$62,3,0),IF(AW423="Cubrebocas",64,IF(AW423="Ugly Sweaters",65,"")))))</f>
        <v/>
      </c>
      <c r="AL423" s="20"/>
      <c r="AM423" s="32">
        <v>2000000</v>
      </c>
      <c r="AO423" s="33">
        <v>2.0000000000000001E-4</v>
      </c>
      <c r="AP423" s="34" t="s">
        <v>98</v>
      </c>
      <c r="AQ423" s="34" t="s">
        <v>99</v>
      </c>
      <c r="AW423" s="20"/>
    </row>
    <row r="424" spans="2:49" x14ac:dyDescent="0.3">
      <c r="B424" s="20"/>
      <c r="C424" s="2" t="s">
        <v>51</v>
      </c>
      <c r="D424" s="2" t="s">
        <v>48</v>
      </c>
      <c r="F424" s="3">
        <v>1</v>
      </c>
      <c r="H424" s="3">
        <v>1</v>
      </c>
      <c r="J424" s="3">
        <v>1</v>
      </c>
      <c r="L424" s="3">
        <v>250</v>
      </c>
      <c r="N424" s="2" t="s">
        <v>49</v>
      </c>
      <c r="O424" s="3">
        <v>1</v>
      </c>
      <c r="P424" s="20"/>
      <c r="R424" s="4"/>
      <c r="U424" s="20"/>
      <c r="W424" s="30" t="s">
        <v>48</v>
      </c>
      <c r="X424" s="20"/>
      <c r="Y424" s="30" t="s">
        <v>51</v>
      </c>
      <c r="Z424" s="31" t="str">
        <f t="shared" si="19"/>
        <v>-</v>
      </c>
      <c r="AA424" s="20"/>
      <c r="AB424" s="4"/>
      <c r="AC424" s="20"/>
      <c r="AD424" s="31" t="str">
        <f t="shared" si="20"/>
        <v/>
      </c>
      <c r="AE424" s="31" t="str">
        <f>CONCATENATE(LOWER(AD424)," ",'meta tag'!$A$2)</f>
        <v xml:space="preserve"> Moda Joven Y Rebelde Con Diseño Y Variedad. Compra Online La Ropa Para Definir Tu Estilo. Envíos Gratis Por +$699.</v>
      </c>
      <c r="AG424" s="31" t="str">
        <f t="shared" si="21"/>
        <v>NO</v>
      </c>
      <c r="AH424" s="31" t="str">
        <f t="shared" si="21"/>
        <v>NO</v>
      </c>
      <c r="AI424" s="31" t="str">
        <f>IF(AW424="Hombre",departamentos!$A$2,IF(AW424="Mujer",departamentos!$A$3,IF(AW424="Cubrebocas",departamentos!$A$5,IF(AW424="Outlet",departamentos!$A$4,IF(AW424="Ugly Sweaters",departamentos!$A$6,"")))))</f>
        <v/>
      </c>
      <c r="AK424" s="31" t="str">
        <f>IF(AW424="Hombre",VLOOKUP(AL424,categorías!$G$47:$I$60,3,0),IF(AW424="Mujer",VLOOKUP(AL424,categorías!$O$47:$Q$59,3,0),IF(AW424="Outlet",VLOOKUP(AL424,categorías!$S$47:$U$62,3,0),IF(AW424="Cubrebocas",64,IF(AW424="Ugly Sweaters",65,"")))))</f>
        <v/>
      </c>
      <c r="AL424" s="20"/>
      <c r="AM424" s="32">
        <v>2000000</v>
      </c>
      <c r="AO424" s="33">
        <v>2.0000000000000001E-4</v>
      </c>
      <c r="AP424" s="34" t="s">
        <v>98</v>
      </c>
      <c r="AQ424" s="34" t="s">
        <v>99</v>
      </c>
      <c r="AW424" s="20"/>
    </row>
    <row r="425" spans="2:49" x14ac:dyDescent="0.3">
      <c r="B425" s="20"/>
      <c r="C425" s="2" t="s">
        <v>51</v>
      </c>
      <c r="D425" s="2" t="s">
        <v>48</v>
      </c>
      <c r="F425" s="3">
        <v>1</v>
      </c>
      <c r="H425" s="3">
        <v>1</v>
      </c>
      <c r="J425" s="3">
        <v>1</v>
      </c>
      <c r="L425" s="3">
        <v>250</v>
      </c>
      <c r="N425" s="2" t="s">
        <v>49</v>
      </c>
      <c r="O425" s="3">
        <v>1</v>
      </c>
      <c r="P425" s="20"/>
      <c r="R425" s="4"/>
      <c r="U425" s="20"/>
      <c r="W425" s="30" t="s">
        <v>48</v>
      </c>
      <c r="X425" s="20"/>
      <c r="Y425" s="30" t="s">
        <v>51</v>
      </c>
      <c r="Z425" s="31" t="str">
        <f t="shared" si="19"/>
        <v>-</v>
      </c>
      <c r="AA425" s="20"/>
      <c r="AB425" s="4"/>
      <c r="AC425" s="20"/>
      <c r="AD425" s="31" t="str">
        <f t="shared" si="20"/>
        <v/>
      </c>
      <c r="AE425" s="31" t="str">
        <f>CONCATENATE(LOWER(AD425)," ",'meta tag'!$A$2)</f>
        <v xml:space="preserve"> Moda Joven Y Rebelde Con Diseño Y Variedad. Compra Online La Ropa Para Definir Tu Estilo. Envíos Gratis Por +$699.</v>
      </c>
      <c r="AG425" s="31" t="str">
        <f t="shared" si="21"/>
        <v>NO</v>
      </c>
      <c r="AH425" s="31" t="str">
        <f t="shared" si="21"/>
        <v>NO</v>
      </c>
      <c r="AI425" s="31" t="str">
        <f>IF(AW425="Hombre",departamentos!$A$2,IF(AW425="Mujer",departamentos!$A$3,IF(AW425="Cubrebocas",departamentos!$A$5,IF(AW425="Outlet",departamentos!$A$4,IF(AW425="Ugly Sweaters",departamentos!$A$6,"")))))</f>
        <v/>
      </c>
      <c r="AK425" s="31" t="str">
        <f>IF(AW425="Hombre",VLOOKUP(AL425,categorías!$G$47:$I$60,3,0),IF(AW425="Mujer",VLOOKUP(AL425,categorías!$O$47:$Q$59,3,0),IF(AW425="Outlet",VLOOKUP(AL425,categorías!$S$47:$U$62,3,0),IF(AW425="Cubrebocas",64,IF(AW425="Ugly Sweaters",65,"")))))</f>
        <v/>
      </c>
      <c r="AL425" s="20"/>
      <c r="AM425" s="32">
        <v>2000000</v>
      </c>
      <c r="AO425" s="33">
        <v>2.0000000000000001E-4</v>
      </c>
      <c r="AP425" s="34" t="s">
        <v>98</v>
      </c>
      <c r="AQ425" s="34" t="s">
        <v>99</v>
      </c>
      <c r="AW425" s="20"/>
    </row>
    <row r="426" spans="2:49" x14ac:dyDescent="0.3">
      <c r="B426" s="20"/>
      <c r="C426" s="2" t="s">
        <v>51</v>
      </c>
      <c r="D426" s="2" t="s">
        <v>48</v>
      </c>
      <c r="F426" s="3">
        <v>1</v>
      </c>
      <c r="H426" s="3">
        <v>1</v>
      </c>
      <c r="J426" s="3">
        <v>1</v>
      </c>
      <c r="L426" s="3">
        <v>250</v>
      </c>
      <c r="N426" s="2" t="s">
        <v>49</v>
      </c>
      <c r="O426" s="3">
        <v>1</v>
      </c>
      <c r="P426" s="20"/>
      <c r="R426" s="4"/>
      <c r="U426" s="20"/>
      <c r="W426" s="30" t="s">
        <v>48</v>
      </c>
      <c r="X426" s="20"/>
      <c r="Y426" s="30" t="s">
        <v>51</v>
      </c>
      <c r="Z426" s="31" t="str">
        <f t="shared" si="19"/>
        <v>-</v>
      </c>
      <c r="AA426" s="20"/>
      <c r="AB426" s="4"/>
      <c r="AC426" s="20"/>
      <c r="AD426" s="31" t="str">
        <f t="shared" si="20"/>
        <v/>
      </c>
      <c r="AE426" s="31" t="str">
        <f>CONCATENATE(LOWER(AD426)," ",'meta tag'!$A$2)</f>
        <v xml:space="preserve"> Moda Joven Y Rebelde Con Diseño Y Variedad. Compra Online La Ropa Para Definir Tu Estilo. Envíos Gratis Por +$699.</v>
      </c>
      <c r="AG426" s="31" t="str">
        <f t="shared" si="21"/>
        <v>NO</v>
      </c>
      <c r="AH426" s="31" t="str">
        <f t="shared" si="21"/>
        <v>NO</v>
      </c>
      <c r="AI426" s="31" t="str">
        <f>IF(AW426="Hombre",departamentos!$A$2,IF(AW426="Mujer",departamentos!$A$3,IF(AW426="Cubrebocas",departamentos!$A$5,IF(AW426="Outlet",departamentos!$A$4,IF(AW426="Ugly Sweaters",departamentos!$A$6,"")))))</f>
        <v/>
      </c>
      <c r="AK426" s="31" t="str">
        <f>IF(AW426="Hombre",VLOOKUP(AL426,categorías!$G$47:$I$60,3,0),IF(AW426="Mujer",VLOOKUP(AL426,categorías!$O$47:$Q$59,3,0),IF(AW426="Outlet",VLOOKUP(AL426,categorías!$S$47:$U$62,3,0),IF(AW426="Cubrebocas",64,IF(AW426="Ugly Sweaters",65,"")))))</f>
        <v/>
      </c>
      <c r="AL426" s="20"/>
      <c r="AM426" s="32">
        <v>2000000</v>
      </c>
      <c r="AO426" s="33">
        <v>2.0000000000000001E-4</v>
      </c>
      <c r="AP426" s="34" t="s">
        <v>98</v>
      </c>
      <c r="AQ426" s="34" t="s">
        <v>99</v>
      </c>
      <c r="AW426" s="20"/>
    </row>
    <row r="427" spans="2:49" x14ac:dyDescent="0.3">
      <c r="B427" s="20"/>
      <c r="C427" s="2" t="s">
        <v>51</v>
      </c>
      <c r="D427" s="2" t="s">
        <v>48</v>
      </c>
      <c r="F427" s="3">
        <v>1</v>
      </c>
      <c r="H427" s="3">
        <v>1</v>
      </c>
      <c r="J427" s="3">
        <v>1</v>
      </c>
      <c r="L427" s="3">
        <v>250</v>
      </c>
      <c r="N427" s="2" t="s">
        <v>49</v>
      </c>
      <c r="O427" s="3">
        <v>1</v>
      </c>
      <c r="P427" s="20"/>
      <c r="R427" s="4"/>
      <c r="U427" s="20"/>
      <c r="W427" s="30" t="s">
        <v>48</v>
      </c>
      <c r="X427" s="20"/>
      <c r="Y427" s="30" t="s">
        <v>51</v>
      </c>
      <c r="Z427" s="31" t="str">
        <f t="shared" si="19"/>
        <v>-</v>
      </c>
      <c r="AA427" s="20"/>
      <c r="AB427" s="4"/>
      <c r="AC427" s="20"/>
      <c r="AD427" s="31" t="str">
        <f t="shared" si="20"/>
        <v/>
      </c>
      <c r="AE427" s="31" t="str">
        <f>CONCATENATE(LOWER(AD427)," ",'meta tag'!$A$2)</f>
        <v xml:space="preserve"> Moda Joven Y Rebelde Con Diseño Y Variedad. Compra Online La Ropa Para Definir Tu Estilo. Envíos Gratis Por +$699.</v>
      </c>
      <c r="AG427" s="31" t="str">
        <f t="shared" si="21"/>
        <v>NO</v>
      </c>
      <c r="AH427" s="31" t="str">
        <f t="shared" si="21"/>
        <v>NO</v>
      </c>
      <c r="AI427" s="31" t="str">
        <f>IF(AW427="Hombre",departamentos!$A$2,IF(AW427="Mujer",departamentos!$A$3,IF(AW427="Cubrebocas",departamentos!$A$5,IF(AW427="Outlet",departamentos!$A$4,IF(AW427="Ugly Sweaters",departamentos!$A$6,"")))))</f>
        <v/>
      </c>
      <c r="AK427" s="31" t="str">
        <f>IF(AW427="Hombre",VLOOKUP(AL427,categorías!$G$47:$I$60,3,0),IF(AW427="Mujer",VLOOKUP(AL427,categorías!$O$47:$Q$59,3,0),IF(AW427="Outlet",VLOOKUP(AL427,categorías!$S$47:$U$62,3,0),IF(AW427="Cubrebocas",64,IF(AW427="Ugly Sweaters",65,"")))))</f>
        <v/>
      </c>
      <c r="AL427" s="20"/>
      <c r="AM427" s="32">
        <v>2000000</v>
      </c>
      <c r="AO427" s="33">
        <v>2.0000000000000001E-4</v>
      </c>
      <c r="AP427" s="34" t="s">
        <v>98</v>
      </c>
      <c r="AQ427" s="34" t="s">
        <v>99</v>
      </c>
      <c r="AW427" s="20"/>
    </row>
    <row r="428" spans="2:49" x14ac:dyDescent="0.3">
      <c r="B428" s="20"/>
      <c r="C428" s="2" t="s">
        <v>51</v>
      </c>
      <c r="D428" s="2" t="s">
        <v>48</v>
      </c>
      <c r="F428" s="3">
        <v>1</v>
      </c>
      <c r="H428" s="3">
        <v>1</v>
      </c>
      <c r="J428" s="3">
        <v>1</v>
      </c>
      <c r="L428" s="3">
        <v>250</v>
      </c>
      <c r="N428" s="2" t="s">
        <v>49</v>
      </c>
      <c r="O428" s="3">
        <v>1</v>
      </c>
      <c r="P428" s="20"/>
      <c r="R428" s="4"/>
      <c r="U428" s="20"/>
      <c r="W428" s="30" t="s">
        <v>48</v>
      </c>
      <c r="X428" s="20"/>
      <c r="Y428" s="30" t="s">
        <v>51</v>
      </c>
      <c r="Z428" s="31" t="str">
        <f t="shared" si="19"/>
        <v>-</v>
      </c>
      <c r="AA428" s="20"/>
      <c r="AB428" s="4"/>
      <c r="AC428" s="20"/>
      <c r="AD428" s="31" t="str">
        <f t="shared" si="20"/>
        <v/>
      </c>
      <c r="AE428" s="31" t="str">
        <f>CONCATENATE(LOWER(AD428)," ",'meta tag'!$A$2)</f>
        <v xml:space="preserve"> Moda Joven Y Rebelde Con Diseño Y Variedad. Compra Online La Ropa Para Definir Tu Estilo. Envíos Gratis Por +$699.</v>
      </c>
      <c r="AG428" s="31" t="str">
        <f t="shared" si="21"/>
        <v>NO</v>
      </c>
      <c r="AH428" s="31" t="str">
        <f t="shared" si="21"/>
        <v>NO</v>
      </c>
      <c r="AI428" s="31" t="str">
        <f>IF(AW428="Hombre",departamentos!$A$2,IF(AW428="Mujer",departamentos!$A$3,IF(AW428="Cubrebocas",departamentos!$A$5,IF(AW428="Outlet",departamentos!$A$4,IF(AW428="Ugly Sweaters",departamentos!$A$6,"")))))</f>
        <v/>
      </c>
      <c r="AK428" s="31" t="str">
        <f>IF(AW428="Hombre",VLOOKUP(AL428,categorías!$G$47:$I$60,3,0),IF(AW428="Mujer",VLOOKUP(AL428,categorías!$O$47:$Q$59,3,0),IF(AW428="Outlet",VLOOKUP(AL428,categorías!$S$47:$U$62,3,0),IF(AW428="Cubrebocas",64,IF(AW428="Ugly Sweaters",65,"")))))</f>
        <v/>
      </c>
      <c r="AL428" s="20"/>
      <c r="AM428" s="32">
        <v>2000000</v>
      </c>
      <c r="AO428" s="33">
        <v>2.0000000000000001E-4</v>
      </c>
      <c r="AP428" s="34" t="s">
        <v>98</v>
      </c>
      <c r="AQ428" s="34" t="s">
        <v>99</v>
      </c>
      <c r="AW428" s="20"/>
    </row>
    <row r="429" spans="2:49" x14ac:dyDescent="0.3">
      <c r="B429" s="20"/>
      <c r="C429" s="2" t="s">
        <v>51</v>
      </c>
      <c r="D429" s="2" t="s">
        <v>48</v>
      </c>
      <c r="F429" s="3">
        <v>1</v>
      </c>
      <c r="H429" s="3">
        <v>1</v>
      </c>
      <c r="J429" s="3">
        <v>1</v>
      </c>
      <c r="L429" s="3">
        <v>250</v>
      </c>
      <c r="N429" s="2" t="s">
        <v>49</v>
      </c>
      <c r="O429" s="3">
        <v>1</v>
      </c>
      <c r="P429" s="20"/>
      <c r="R429" s="4"/>
      <c r="U429" s="20"/>
      <c r="W429" s="30" t="s">
        <v>48</v>
      </c>
      <c r="X429" s="20"/>
      <c r="Y429" s="30" t="s">
        <v>51</v>
      </c>
      <c r="Z429" s="31" t="str">
        <f t="shared" si="19"/>
        <v>-</v>
      </c>
      <c r="AA429" s="20"/>
      <c r="AB429" s="4"/>
      <c r="AC429" s="20"/>
      <c r="AD429" s="31" t="str">
        <f t="shared" si="20"/>
        <v/>
      </c>
      <c r="AE429" s="31" t="str">
        <f>CONCATENATE(LOWER(AD429)," ",'meta tag'!$A$2)</f>
        <v xml:space="preserve"> Moda Joven Y Rebelde Con Diseño Y Variedad. Compra Online La Ropa Para Definir Tu Estilo. Envíos Gratis Por +$699.</v>
      </c>
      <c r="AG429" s="31" t="str">
        <f t="shared" si="21"/>
        <v>NO</v>
      </c>
      <c r="AH429" s="31" t="str">
        <f t="shared" si="21"/>
        <v>NO</v>
      </c>
      <c r="AI429" s="31" t="str">
        <f>IF(AW429="Hombre",departamentos!$A$2,IF(AW429="Mujer",departamentos!$A$3,IF(AW429="Cubrebocas",departamentos!$A$5,IF(AW429="Outlet",departamentos!$A$4,IF(AW429="Ugly Sweaters",departamentos!$A$6,"")))))</f>
        <v/>
      </c>
      <c r="AK429" s="31" t="str">
        <f>IF(AW429="Hombre",VLOOKUP(AL429,categorías!$G$47:$I$60,3,0),IF(AW429="Mujer",VLOOKUP(AL429,categorías!$O$47:$Q$59,3,0),IF(AW429="Outlet",VLOOKUP(AL429,categorías!$S$47:$U$62,3,0),IF(AW429="Cubrebocas",64,IF(AW429="Ugly Sweaters",65,"")))))</f>
        <v/>
      </c>
      <c r="AL429" s="20"/>
      <c r="AM429" s="32">
        <v>2000000</v>
      </c>
      <c r="AO429" s="33">
        <v>2.0000000000000001E-4</v>
      </c>
      <c r="AP429" s="34" t="s">
        <v>98</v>
      </c>
      <c r="AQ429" s="34" t="s">
        <v>99</v>
      </c>
      <c r="AW429" s="20"/>
    </row>
    <row r="430" spans="2:49" x14ac:dyDescent="0.3">
      <c r="B430" s="20"/>
      <c r="C430" s="2" t="s">
        <v>51</v>
      </c>
      <c r="D430" s="2" t="s">
        <v>48</v>
      </c>
      <c r="F430" s="3">
        <v>1</v>
      </c>
      <c r="H430" s="3">
        <v>1</v>
      </c>
      <c r="J430" s="3">
        <v>1</v>
      </c>
      <c r="L430" s="3">
        <v>250</v>
      </c>
      <c r="N430" s="2" t="s">
        <v>49</v>
      </c>
      <c r="O430" s="3">
        <v>1</v>
      </c>
      <c r="P430" s="20"/>
      <c r="R430" s="4"/>
      <c r="U430" s="20"/>
      <c r="W430" s="30" t="s">
        <v>48</v>
      </c>
      <c r="X430" s="20"/>
      <c r="Y430" s="30" t="s">
        <v>51</v>
      </c>
      <c r="Z430" s="31" t="str">
        <f t="shared" si="19"/>
        <v>-</v>
      </c>
      <c r="AA430" s="20"/>
      <c r="AB430" s="4"/>
      <c r="AC430" s="20"/>
      <c r="AD430" s="31" t="str">
        <f t="shared" si="20"/>
        <v/>
      </c>
      <c r="AE430" s="31" t="str">
        <f>CONCATENATE(LOWER(AD430)," ",'meta tag'!$A$2)</f>
        <v xml:space="preserve"> Moda Joven Y Rebelde Con Diseño Y Variedad. Compra Online La Ropa Para Definir Tu Estilo. Envíos Gratis Por +$699.</v>
      </c>
      <c r="AG430" s="31" t="str">
        <f t="shared" si="21"/>
        <v>NO</v>
      </c>
      <c r="AH430" s="31" t="str">
        <f t="shared" si="21"/>
        <v>NO</v>
      </c>
      <c r="AI430" s="31" t="str">
        <f>IF(AW430="Hombre",departamentos!$A$2,IF(AW430="Mujer",departamentos!$A$3,IF(AW430="Cubrebocas",departamentos!$A$5,IF(AW430="Outlet",departamentos!$A$4,IF(AW430="Ugly Sweaters",departamentos!$A$6,"")))))</f>
        <v/>
      </c>
      <c r="AK430" s="31" t="str">
        <f>IF(AW430="Hombre",VLOOKUP(AL430,categorías!$G$47:$I$60,3,0),IF(AW430="Mujer",VLOOKUP(AL430,categorías!$O$47:$Q$59,3,0),IF(AW430="Outlet",VLOOKUP(AL430,categorías!$S$47:$U$62,3,0),IF(AW430="Cubrebocas",64,IF(AW430="Ugly Sweaters",65,"")))))</f>
        <v/>
      </c>
      <c r="AL430" s="20"/>
      <c r="AM430" s="32">
        <v>2000000</v>
      </c>
      <c r="AO430" s="33">
        <v>2.0000000000000001E-4</v>
      </c>
      <c r="AP430" s="34" t="s">
        <v>98</v>
      </c>
      <c r="AQ430" s="34" t="s">
        <v>99</v>
      </c>
      <c r="AW430" s="20"/>
    </row>
    <row r="431" spans="2:49" x14ac:dyDescent="0.3">
      <c r="B431" s="20"/>
      <c r="C431" s="2" t="s">
        <v>51</v>
      </c>
      <c r="D431" s="2" t="s">
        <v>48</v>
      </c>
      <c r="F431" s="3">
        <v>1</v>
      </c>
      <c r="H431" s="3">
        <v>1</v>
      </c>
      <c r="J431" s="3">
        <v>1</v>
      </c>
      <c r="L431" s="3">
        <v>250</v>
      </c>
      <c r="N431" s="2" t="s">
        <v>49</v>
      </c>
      <c r="O431" s="3">
        <v>1</v>
      </c>
      <c r="P431" s="20"/>
      <c r="R431" s="4"/>
      <c r="U431" s="20"/>
      <c r="W431" s="30" t="s">
        <v>48</v>
      </c>
      <c r="X431" s="20"/>
      <c r="Y431" s="30" t="s">
        <v>51</v>
      </c>
      <c r="Z431" s="31" t="str">
        <f t="shared" si="19"/>
        <v>-</v>
      </c>
      <c r="AA431" s="20"/>
      <c r="AB431" s="4"/>
      <c r="AC431" s="20"/>
      <c r="AD431" s="31" t="str">
        <f t="shared" si="20"/>
        <v/>
      </c>
      <c r="AE431" s="31" t="str">
        <f>CONCATENATE(LOWER(AD431)," ",'meta tag'!$A$2)</f>
        <v xml:space="preserve"> Moda Joven Y Rebelde Con Diseño Y Variedad. Compra Online La Ropa Para Definir Tu Estilo. Envíos Gratis Por +$699.</v>
      </c>
      <c r="AG431" s="31" t="str">
        <f t="shared" si="21"/>
        <v>NO</v>
      </c>
      <c r="AH431" s="31" t="str">
        <f t="shared" si="21"/>
        <v>NO</v>
      </c>
      <c r="AI431" s="31" t="str">
        <f>IF(AW431="Hombre",departamentos!$A$2,IF(AW431="Mujer",departamentos!$A$3,IF(AW431="Cubrebocas",departamentos!$A$5,IF(AW431="Outlet",departamentos!$A$4,IF(AW431="Ugly Sweaters",departamentos!$A$6,"")))))</f>
        <v/>
      </c>
      <c r="AK431" s="31" t="str">
        <f>IF(AW431="Hombre",VLOOKUP(AL431,categorías!$G$47:$I$60,3,0),IF(AW431="Mujer",VLOOKUP(AL431,categorías!$O$47:$Q$59,3,0),IF(AW431="Outlet",VLOOKUP(AL431,categorías!$S$47:$U$62,3,0),IF(AW431="Cubrebocas",64,IF(AW431="Ugly Sweaters",65,"")))))</f>
        <v/>
      </c>
      <c r="AL431" s="20"/>
      <c r="AM431" s="32">
        <v>2000000</v>
      </c>
      <c r="AO431" s="33">
        <v>2.0000000000000001E-4</v>
      </c>
      <c r="AP431" s="34" t="s">
        <v>98</v>
      </c>
      <c r="AQ431" s="34" t="s">
        <v>99</v>
      </c>
      <c r="AW431" s="20"/>
    </row>
    <row r="432" spans="2:49" x14ac:dyDescent="0.3">
      <c r="B432" s="20"/>
      <c r="C432" s="2" t="s">
        <v>51</v>
      </c>
      <c r="D432" s="2" t="s">
        <v>48</v>
      </c>
      <c r="F432" s="3">
        <v>1</v>
      </c>
      <c r="H432" s="3">
        <v>1</v>
      </c>
      <c r="J432" s="3">
        <v>1</v>
      </c>
      <c r="L432" s="3">
        <v>250</v>
      </c>
      <c r="N432" s="2" t="s">
        <v>49</v>
      </c>
      <c r="O432" s="3">
        <v>1</v>
      </c>
      <c r="P432" s="20"/>
      <c r="R432" s="4"/>
      <c r="U432" s="20"/>
      <c r="W432" s="30" t="s">
        <v>48</v>
      </c>
      <c r="X432" s="20"/>
      <c r="Y432" s="30" t="s">
        <v>51</v>
      </c>
      <c r="Z432" s="31" t="str">
        <f t="shared" si="19"/>
        <v>-</v>
      </c>
      <c r="AA432" s="20"/>
      <c r="AB432" s="4"/>
      <c r="AC432" s="20"/>
      <c r="AD432" s="31" t="str">
        <f t="shared" si="20"/>
        <v/>
      </c>
      <c r="AE432" s="31" t="str">
        <f>CONCATENATE(LOWER(AD432)," ",'meta tag'!$A$2)</f>
        <v xml:space="preserve"> Moda Joven Y Rebelde Con Diseño Y Variedad. Compra Online La Ropa Para Definir Tu Estilo. Envíos Gratis Por +$699.</v>
      </c>
      <c r="AG432" s="31" t="str">
        <f t="shared" si="21"/>
        <v>NO</v>
      </c>
      <c r="AH432" s="31" t="str">
        <f t="shared" si="21"/>
        <v>NO</v>
      </c>
      <c r="AI432" s="31" t="str">
        <f>IF(AW432="Hombre",departamentos!$A$2,IF(AW432="Mujer",departamentos!$A$3,IF(AW432="Cubrebocas",departamentos!$A$5,IF(AW432="Outlet",departamentos!$A$4,IF(AW432="Ugly Sweaters",departamentos!$A$6,"")))))</f>
        <v/>
      </c>
      <c r="AK432" s="31" t="str">
        <f>IF(AW432="Hombre",VLOOKUP(AL432,categorías!$G$47:$I$60,3,0),IF(AW432="Mujer",VLOOKUP(AL432,categorías!$O$47:$Q$59,3,0),IF(AW432="Outlet",VLOOKUP(AL432,categorías!$S$47:$U$62,3,0),IF(AW432="Cubrebocas",64,IF(AW432="Ugly Sweaters",65,"")))))</f>
        <v/>
      </c>
      <c r="AL432" s="20"/>
      <c r="AM432" s="32">
        <v>2000000</v>
      </c>
      <c r="AO432" s="33">
        <v>2.0000000000000001E-4</v>
      </c>
      <c r="AP432" s="34" t="s">
        <v>98</v>
      </c>
      <c r="AQ432" s="34" t="s">
        <v>99</v>
      </c>
      <c r="AW432" s="20"/>
    </row>
    <row r="433" spans="2:49" x14ac:dyDescent="0.3">
      <c r="B433" s="20"/>
      <c r="C433" s="2" t="s">
        <v>51</v>
      </c>
      <c r="D433" s="2" t="s">
        <v>48</v>
      </c>
      <c r="F433" s="3">
        <v>1</v>
      </c>
      <c r="H433" s="3">
        <v>1</v>
      </c>
      <c r="J433" s="3">
        <v>1</v>
      </c>
      <c r="L433" s="3">
        <v>250</v>
      </c>
      <c r="N433" s="2" t="s">
        <v>49</v>
      </c>
      <c r="O433" s="3">
        <v>1</v>
      </c>
      <c r="P433" s="20"/>
      <c r="R433" s="4"/>
      <c r="U433" s="20"/>
      <c r="W433" s="30" t="s">
        <v>48</v>
      </c>
      <c r="X433" s="20"/>
      <c r="Y433" s="30" t="s">
        <v>51</v>
      </c>
      <c r="Z433" s="31" t="str">
        <f t="shared" si="19"/>
        <v>-</v>
      </c>
      <c r="AA433" s="20"/>
      <c r="AB433" s="4"/>
      <c r="AC433" s="20"/>
      <c r="AD433" s="31" t="str">
        <f t="shared" si="20"/>
        <v/>
      </c>
      <c r="AE433" s="31" t="str">
        <f>CONCATENATE(LOWER(AD433)," ",'meta tag'!$A$2)</f>
        <v xml:space="preserve"> Moda Joven Y Rebelde Con Diseño Y Variedad. Compra Online La Ropa Para Definir Tu Estilo. Envíos Gratis Por +$699.</v>
      </c>
      <c r="AG433" s="31" t="str">
        <f t="shared" si="21"/>
        <v>NO</v>
      </c>
      <c r="AH433" s="31" t="str">
        <f t="shared" si="21"/>
        <v>NO</v>
      </c>
      <c r="AI433" s="31" t="str">
        <f>IF(AW433="Hombre",departamentos!$A$2,IF(AW433="Mujer",departamentos!$A$3,IF(AW433="Cubrebocas",departamentos!$A$5,IF(AW433="Outlet",departamentos!$A$4,IF(AW433="Ugly Sweaters",departamentos!$A$6,"")))))</f>
        <v/>
      </c>
      <c r="AK433" s="31" t="str">
        <f>IF(AW433="Hombre",VLOOKUP(AL433,categorías!$G$47:$I$60,3,0),IF(AW433="Mujer",VLOOKUP(AL433,categorías!$O$47:$Q$59,3,0),IF(AW433="Outlet",VLOOKUP(AL433,categorías!$S$47:$U$62,3,0),IF(AW433="Cubrebocas",64,IF(AW433="Ugly Sweaters",65,"")))))</f>
        <v/>
      </c>
      <c r="AL433" s="20"/>
      <c r="AM433" s="32">
        <v>2000000</v>
      </c>
      <c r="AO433" s="33">
        <v>2.0000000000000001E-4</v>
      </c>
      <c r="AP433" s="34" t="s">
        <v>98</v>
      </c>
      <c r="AQ433" s="34" t="s">
        <v>99</v>
      </c>
      <c r="AW433" s="20"/>
    </row>
    <row r="434" spans="2:49" x14ac:dyDescent="0.3">
      <c r="B434" s="20"/>
      <c r="C434" s="2" t="s">
        <v>51</v>
      </c>
      <c r="D434" s="2" t="s">
        <v>48</v>
      </c>
      <c r="F434" s="3">
        <v>1</v>
      </c>
      <c r="H434" s="3">
        <v>1</v>
      </c>
      <c r="J434" s="3">
        <v>1</v>
      </c>
      <c r="L434" s="3">
        <v>250</v>
      </c>
      <c r="N434" s="2" t="s">
        <v>49</v>
      </c>
      <c r="O434" s="3">
        <v>1</v>
      </c>
      <c r="P434" s="20"/>
      <c r="R434" s="4"/>
      <c r="U434" s="20"/>
      <c r="W434" s="30" t="s">
        <v>48</v>
      </c>
      <c r="X434" s="20"/>
      <c r="Y434" s="30" t="s">
        <v>51</v>
      </c>
      <c r="Z434" s="31" t="str">
        <f t="shared" si="19"/>
        <v>-</v>
      </c>
      <c r="AA434" s="20"/>
      <c r="AB434" s="4"/>
      <c r="AC434" s="20"/>
      <c r="AD434" s="31" t="str">
        <f t="shared" si="20"/>
        <v/>
      </c>
      <c r="AE434" s="31" t="str">
        <f>CONCATENATE(LOWER(AD434)," ",'meta tag'!$A$2)</f>
        <v xml:space="preserve"> Moda Joven Y Rebelde Con Diseño Y Variedad. Compra Online La Ropa Para Definir Tu Estilo. Envíos Gratis Por +$699.</v>
      </c>
      <c r="AG434" s="31" t="str">
        <f t="shared" si="21"/>
        <v>NO</v>
      </c>
      <c r="AH434" s="31" t="str">
        <f t="shared" si="21"/>
        <v>NO</v>
      </c>
      <c r="AI434" s="31" t="str">
        <f>IF(AW434="Hombre",departamentos!$A$2,IF(AW434="Mujer",departamentos!$A$3,IF(AW434="Cubrebocas",departamentos!$A$5,IF(AW434="Outlet",departamentos!$A$4,IF(AW434="Ugly Sweaters",departamentos!$A$6,"")))))</f>
        <v/>
      </c>
      <c r="AK434" s="31" t="str">
        <f>IF(AW434="Hombre",VLOOKUP(AL434,categorías!$G$47:$I$60,3,0),IF(AW434="Mujer",VLOOKUP(AL434,categorías!$O$47:$Q$59,3,0),IF(AW434="Outlet",VLOOKUP(AL434,categorías!$S$47:$U$62,3,0),IF(AW434="Cubrebocas",64,IF(AW434="Ugly Sweaters",65,"")))))</f>
        <v/>
      </c>
      <c r="AL434" s="20"/>
      <c r="AM434" s="32">
        <v>2000000</v>
      </c>
      <c r="AO434" s="33">
        <v>2.0000000000000001E-4</v>
      </c>
      <c r="AP434" s="34" t="s">
        <v>98</v>
      </c>
      <c r="AQ434" s="34" t="s">
        <v>99</v>
      </c>
      <c r="AW434" s="20"/>
    </row>
    <row r="435" spans="2:49" x14ac:dyDescent="0.3">
      <c r="B435" s="20"/>
      <c r="C435" s="2" t="s">
        <v>51</v>
      </c>
      <c r="D435" s="2" t="s">
        <v>48</v>
      </c>
      <c r="F435" s="3">
        <v>1</v>
      </c>
      <c r="H435" s="3">
        <v>1</v>
      </c>
      <c r="J435" s="3">
        <v>1</v>
      </c>
      <c r="L435" s="3">
        <v>250</v>
      </c>
      <c r="N435" s="2" t="s">
        <v>49</v>
      </c>
      <c r="O435" s="3">
        <v>1</v>
      </c>
      <c r="P435" s="20"/>
      <c r="R435" s="4"/>
      <c r="U435" s="20"/>
      <c r="W435" s="30" t="s">
        <v>48</v>
      </c>
      <c r="X435" s="20"/>
      <c r="Y435" s="30" t="s">
        <v>51</v>
      </c>
      <c r="Z435" s="31" t="str">
        <f t="shared" si="19"/>
        <v>-</v>
      </c>
      <c r="AA435" s="20"/>
      <c r="AB435" s="4"/>
      <c r="AC435" s="20"/>
      <c r="AD435" s="31" t="str">
        <f t="shared" si="20"/>
        <v/>
      </c>
      <c r="AE435" s="31" t="str">
        <f>CONCATENATE(LOWER(AD435)," ",'meta tag'!$A$2)</f>
        <v xml:space="preserve"> Moda Joven Y Rebelde Con Diseño Y Variedad. Compra Online La Ropa Para Definir Tu Estilo. Envíos Gratis Por +$699.</v>
      </c>
      <c r="AG435" s="31" t="str">
        <f t="shared" si="21"/>
        <v>NO</v>
      </c>
      <c r="AH435" s="31" t="str">
        <f t="shared" si="21"/>
        <v>NO</v>
      </c>
      <c r="AI435" s="31" t="str">
        <f>IF(AW435="Hombre",departamentos!$A$2,IF(AW435="Mujer",departamentos!$A$3,IF(AW435="Cubrebocas",departamentos!$A$5,IF(AW435="Outlet",departamentos!$A$4,IF(AW435="Ugly Sweaters",departamentos!$A$6,"")))))</f>
        <v/>
      </c>
      <c r="AK435" s="31" t="str">
        <f>IF(AW435="Hombre",VLOOKUP(AL435,categorías!$G$47:$I$60,3,0),IF(AW435="Mujer",VLOOKUP(AL435,categorías!$O$47:$Q$59,3,0),IF(AW435="Outlet",VLOOKUP(AL435,categorías!$S$47:$U$62,3,0),IF(AW435="Cubrebocas",64,IF(AW435="Ugly Sweaters",65,"")))))</f>
        <v/>
      </c>
      <c r="AL435" s="20"/>
      <c r="AM435" s="32">
        <v>2000000</v>
      </c>
      <c r="AO435" s="33">
        <v>2.0000000000000001E-4</v>
      </c>
      <c r="AP435" s="34" t="s">
        <v>98</v>
      </c>
      <c r="AQ435" s="34" t="s">
        <v>99</v>
      </c>
      <c r="AW435" s="20"/>
    </row>
    <row r="436" spans="2:49" x14ac:dyDescent="0.3">
      <c r="B436" s="20"/>
      <c r="C436" s="2" t="s">
        <v>51</v>
      </c>
      <c r="D436" s="2" t="s">
        <v>48</v>
      </c>
      <c r="F436" s="3">
        <v>1</v>
      </c>
      <c r="H436" s="3">
        <v>1</v>
      </c>
      <c r="J436" s="3">
        <v>1</v>
      </c>
      <c r="L436" s="3">
        <v>250</v>
      </c>
      <c r="N436" s="2" t="s">
        <v>49</v>
      </c>
      <c r="O436" s="3">
        <v>1</v>
      </c>
      <c r="P436" s="20"/>
      <c r="R436" s="4"/>
      <c r="U436" s="20"/>
      <c r="W436" s="30" t="s">
        <v>48</v>
      </c>
      <c r="X436" s="20"/>
      <c r="Y436" s="30" t="s">
        <v>51</v>
      </c>
      <c r="Z436" s="31" t="str">
        <f t="shared" si="19"/>
        <v>-</v>
      </c>
      <c r="AA436" s="20"/>
      <c r="AB436" s="4"/>
      <c r="AC436" s="20"/>
      <c r="AD436" s="31" t="str">
        <f t="shared" si="20"/>
        <v/>
      </c>
      <c r="AE436" s="31" t="str">
        <f>CONCATENATE(LOWER(AD436)," ",'meta tag'!$A$2)</f>
        <v xml:space="preserve"> Moda Joven Y Rebelde Con Diseño Y Variedad. Compra Online La Ropa Para Definir Tu Estilo. Envíos Gratis Por +$699.</v>
      </c>
      <c r="AG436" s="31" t="str">
        <f t="shared" si="21"/>
        <v>NO</v>
      </c>
      <c r="AH436" s="31" t="str">
        <f t="shared" si="21"/>
        <v>NO</v>
      </c>
      <c r="AI436" s="31" t="str">
        <f>IF(AW436="Hombre",departamentos!$A$2,IF(AW436="Mujer",departamentos!$A$3,IF(AW436="Cubrebocas",departamentos!$A$5,IF(AW436="Outlet",departamentos!$A$4,IF(AW436="Ugly Sweaters",departamentos!$A$6,"")))))</f>
        <v/>
      </c>
      <c r="AK436" s="31" t="str">
        <f>IF(AW436="Hombre",VLOOKUP(AL436,categorías!$G$47:$I$60,3,0),IF(AW436="Mujer",VLOOKUP(AL436,categorías!$O$47:$Q$59,3,0),IF(AW436="Outlet",VLOOKUP(AL436,categorías!$S$47:$U$62,3,0),IF(AW436="Cubrebocas",64,IF(AW436="Ugly Sweaters",65,"")))))</f>
        <v/>
      </c>
      <c r="AL436" s="20"/>
      <c r="AM436" s="32">
        <v>2000000</v>
      </c>
      <c r="AO436" s="33">
        <v>2.0000000000000001E-4</v>
      </c>
      <c r="AP436" s="34" t="s">
        <v>98</v>
      </c>
      <c r="AQ436" s="34" t="s">
        <v>99</v>
      </c>
      <c r="AW436" s="20"/>
    </row>
    <row r="437" spans="2:49" x14ac:dyDescent="0.3">
      <c r="B437" s="20"/>
      <c r="C437" s="2" t="s">
        <v>51</v>
      </c>
      <c r="D437" s="2" t="s">
        <v>48</v>
      </c>
      <c r="F437" s="3">
        <v>1</v>
      </c>
      <c r="H437" s="3">
        <v>1</v>
      </c>
      <c r="J437" s="3">
        <v>1</v>
      </c>
      <c r="L437" s="3">
        <v>250</v>
      </c>
      <c r="N437" s="2" t="s">
        <v>49</v>
      </c>
      <c r="O437" s="3">
        <v>1</v>
      </c>
      <c r="P437" s="20"/>
      <c r="R437" s="4"/>
      <c r="U437" s="20"/>
      <c r="W437" s="30" t="s">
        <v>48</v>
      </c>
      <c r="X437" s="20"/>
      <c r="Y437" s="30" t="s">
        <v>51</v>
      </c>
      <c r="Z437" s="31" t="str">
        <f t="shared" si="19"/>
        <v>-</v>
      </c>
      <c r="AA437" s="20"/>
      <c r="AB437" s="4"/>
      <c r="AC437" s="20"/>
      <c r="AD437" s="31" t="str">
        <f t="shared" si="20"/>
        <v/>
      </c>
      <c r="AE437" s="31" t="str">
        <f>CONCATENATE(LOWER(AD437)," ",'meta tag'!$A$2)</f>
        <v xml:space="preserve"> Moda Joven Y Rebelde Con Diseño Y Variedad. Compra Online La Ropa Para Definir Tu Estilo. Envíos Gratis Por +$699.</v>
      </c>
      <c r="AG437" s="31" t="str">
        <f t="shared" si="21"/>
        <v>NO</v>
      </c>
      <c r="AH437" s="31" t="str">
        <f t="shared" si="21"/>
        <v>NO</v>
      </c>
      <c r="AI437" s="31" t="str">
        <f>IF(AW437="Hombre",departamentos!$A$2,IF(AW437="Mujer",departamentos!$A$3,IF(AW437="Cubrebocas",departamentos!$A$5,IF(AW437="Outlet",departamentos!$A$4,IF(AW437="Ugly Sweaters",departamentos!$A$6,"")))))</f>
        <v/>
      </c>
      <c r="AK437" s="31" t="str">
        <f>IF(AW437="Hombre",VLOOKUP(AL437,categorías!$G$47:$I$60,3,0),IF(AW437="Mujer",VLOOKUP(AL437,categorías!$O$47:$Q$59,3,0),IF(AW437="Outlet",VLOOKUP(AL437,categorías!$S$47:$U$62,3,0),IF(AW437="Cubrebocas",64,IF(AW437="Ugly Sweaters",65,"")))))</f>
        <v/>
      </c>
      <c r="AL437" s="20"/>
      <c r="AM437" s="32">
        <v>2000000</v>
      </c>
      <c r="AO437" s="33">
        <v>2.0000000000000001E-4</v>
      </c>
      <c r="AP437" s="34" t="s">
        <v>98</v>
      </c>
      <c r="AQ437" s="34" t="s">
        <v>99</v>
      </c>
      <c r="AW437" s="20"/>
    </row>
    <row r="438" spans="2:49" x14ac:dyDescent="0.3">
      <c r="B438" s="20"/>
      <c r="C438" s="2" t="s">
        <v>51</v>
      </c>
      <c r="D438" s="2" t="s">
        <v>48</v>
      </c>
      <c r="F438" s="3">
        <v>1</v>
      </c>
      <c r="H438" s="3">
        <v>1</v>
      </c>
      <c r="J438" s="3">
        <v>1</v>
      </c>
      <c r="L438" s="3">
        <v>250</v>
      </c>
      <c r="N438" s="2" t="s">
        <v>49</v>
      </c>
      <c r="O438" s="3">
        <v>1</v>
      </c>
      <c r="P438" s="20"/>
      <c r="R438" s="4"/>
      <c r="U438" s="20"/>
      <c r="W438" s="30" t="s">
        <v>48</v>
      </c>
      <c r="X438" s="20"/>
      <c r="Y438" s="30" t="s">
        <v>51</v>
      </c>
      <c r="Z438" s="31" t="str">
        <f t="shared" si="19"/>
        <v>-</v>
      </c>
      <c r="AA438" s="20"/>
      <c r="AB438" s="4"/>
      <c r="AC438" s="20"/>
      <c r="AD438" s="31" t="str">
        <f t="shared" si="20"/>
        <v/>
      </c>
      <c r="AE438" s="31" t="str">
        <f>CONCATENATE(LOWER(AD438)," ",'meta tag'!$A$2)</f>
        <v xml:space="preserve"> Moda Joven Y Rebelde Con Diseño Y Variedad. Compra Online La Ropa Para Definir Tu Estilo. Envíos Gratis Por +$699.</v>
      </c>
      <c r="AG438" s="31" t="str">
        <f t="shared" si="21"/>
        <v>NO</v>
      </c>
      <c r="AH438" s="31" t="str">
        <f t="shared" si="21"/>
        <v>NO</v>
      </c>
      <c r="AI438" s="31" t="str">
        <f>IF(AW438="Hombre",departamentos!$A$2,IF(AW438="Mujer",departamentos!$A$3,IF(AW438="Cubrebocas",departamentos!$A$5,IF(AW438="Outlet",departamentos!$A$4,IF(AW438="Ugly Sweaters",departamentos!$A$6,"")))))</f>
        <v/>
      </c>
      <c r="AK438" s="31" t="str">
        <f>IF(AW438="Hombre",VLOOKUP(AL438,categorías!$G$47:$I$60,3,0),IF(AW438="Mujer",VLOOKUP(AL438,categorías!$O$47:$Q$59,3,0),IF(AW438="Outlet",VLOOKUP(AL438,categorías!$S$47:$U$62,3,0),IF(AW438="Cubrebocas",64,IF(AW438="Ugly Sweaters",65,"")))))</f>
        <v/>
      </c>
      <c r="AL438" s="20"/>
      <c r="AM438" s="32">
        <v>2000000</v>
      </c>
      <c r="AO438" s="33">
        <v>2.0000000000000001E-4</v>
      </c>
      <c r="AP438" s="34" t="s">
        <v>98</v>
      </c>
      <c r="AQ438" s="34" t="s">
        <v>99</v>
      </c>
      <c r="AW438" s="20"/>
    </row>
    <row r="439" spans="2:49" x14ac:dyDescent="0.3">
      <c r="B439" s="20"/>
      <c r="C439" s="2" t="s">
        <v>51</v>
      </c>
      <c r="D439" s="2" t="s">
        <v>48</v>
      </c>
      <c r="F439" s="3">
        <v>1</v>
      </c>
      <c r="H439" s="3">
        <v>1</v>
      </c>
      <c r="J439" s="3">
        <v>1</v>
      </c>
      <c r="L439" s="3">
        <v>250</v>
      </c>
      <c r="N439" s="2" t="s">
        <v>49</v>
      </c>
      <c r="O439" s="3">
        <v>1</v>
      </c>
      <c r="P439" s="20"/>
      <c r="R439" s="4"/>
      <c r="U439" s="20"/>
      <c r="W439" s="30" t="s">
        <v>48</v>
      </c>
      <c r="X439" s="20"/>
      <c r="Y439" s="30" t="s">
        <v>51</v>
      </c>
      <c r="Z439" s="31" t="str">
        <f t="shared" si="19"/>
        <v>-</v>
      </c>
      <c r="AA439" s="20"/>
      <c r="AB439" s="4"/>
      <c r="AC439" s="20"/>
      <c r="AD439" s="31" t="str">
        <f t="shared" si="20"/>
        <v/>
      </c>
      <c r="AE439" s="31" t="str">
        <f>CONCATENATE(LOWER(AD439)," ",'meta tag'!$A$2)</f>
        <v xml:space="preserve"> Moda Joven Y Rebelde Con Diseño Y Variedad. Compra Online La Ropa Para Definir Tu Estilo. Envíos Gratis Por +$699.</v>
      </c>
      <c r="AG439" s="31" t="str">
        <f t="shared" si="21"/>
        <v>NO</v>
      </c>
      <c r="AH439" s="31" t="str">
        <f t="shared" si="21"/>
        <v>NO</v>
      </c>
      <c r="AI439" s="31" t="str">
        <f>IF(AW439="Hombre",departamentos!$A$2,IF(AW439="Mujer",departamentos!$A$3,IF(AW439="Cubrebocas",departamentos!$A$5,IF(AW439="Outlet",departamentos!$A$4,IF(AW439="Ugly Sweaters",departamentos!$A$6,"")))))</f>
        <v/>
      </c>
      <c r="AK439" s="31" t="str">
        <f>IF(AW439="Hombre",VLOOKUP(AL439,categorías!$G$47:$I$60,3,0),IF(AW439="Mujer",VLOOKUP(AL439,categorías!$O$47:$Q$59,3,0),IF(AW439="Outlet",VLOOKUP(AL439,categorías!$S$47:$U$62,3,0),IF(AW439="Cubrebocas",64,IF(AW439="Ugly Sweaters",65,"")))))</f>
        <v/>
      </c>
      <c r="AL439" s="20"/>
      <c r="AM439" s="32">
        <v>2000000</v>
      </c>
      <c r="AO439" s="33">
        <v>2.0000000000000001E-4</v>
      </c>
      <c r="AP439" s="34" t="s">
        <v>98</v>
      </c>
      <c r="AQ439" s="34" t="s">
        <v>99</v>
      </c>
      <c r="AW439" s="20"/>
    </row>
    <row r="440" spans="2:49" x14ac:dyDescent="0.3">
      <c r="B440" s="20"/>
      <c r="C440" s="2" t="s">
        <v>51</v>
      </c>
      <c r="D440" s="2" t="s">
        <v>48</v>
      </c>
      <c r="F440" s="3">
        <v>1</v>
      </c>
      <c r="H440" s="3">
        <v>1</v>
      </c>
      <c r="J440" s="3">
        <v>1</v>
      </c>
      <c r="L440" s="3">
        <v>250</v>
      </c>
      <c r="N440" s="2" t="s">
        <v>49</v>
      </c>
      <c r="O440" s="3">
        <v>1</v>
      </c>
      <c r="P440" s="20"/>
      <c r="R440" s="4"/>
      <c r="U440" s="20"/>
      <c r="W440" s="30" t="s">
        <v>48</v>
      </c>
      <c r="X440" s="20"/>
      <c r="Y440" s="30" t="s">
        <v>51</v>
      </c>
      <c r="Z440" s="31" t="str">
        <f t="shared" si="19"/>
        <v>-</v>
      </c>
      <c r="AA440" s="20"/>
      <c r="AB440" s="4"/>
      <c r="AC440" s="20"/>
      <c r="AD440" s="31" t="str">
        <f t="shared" si="20"/>
        <v/>
      </c>
      <c r="AE440" s="31" t="str">
        <f>CONCATENATE(LOWER(AD440)," ",'meta tag'!$A$2)</f>
        <v xml:space="preserve"> Moda Joven Y Rebelde Con Diseño Y Variedad. Compra Online La Ropa Para Definir Tu Estilo. Envíos Gratis Por +$699.</v>
      </c>
      <c r="AG440" s="31" t="str">
        <f t="shared" si="21"/>
        <v>NO</v>
      </c>
      <c r="AH440" s="31" t="str">
        <f t="shared" si="21"/>
        <v>NO</v>
      </c>
      <c r="AI440" s="31" t="str">
        <f>IF(AW440="Hombre",departamentos!$A$2,IF(AW440="Mujer",departamentos!$A$3,IF(AW440="Cubrebocas",departamentos!$A$5,IF(AW440="Outlet",departamentos!$A$4,IF(AW440="Ugly Sweaters",departamentos!$A$6,"")))))</f>
        <v/>
      </c>
      <c r="AK440" s="31" t="str">
        <f>IF(AW440="Hombre",VLOOKUP(AL440,categorías!$G$47:$I$60,3,0),IF(AW440="Mujer",VLOOKUP(AL440,categorías!$O$47:$Q$59,3,0),IF(AW440="Outlet",VLOOKUP(AL440,categorías!$S$47:$U$62,3,0),IF(AW440="Cubrebocas",64,IF(AW440="Ugly Sweaters",65,"")))))</f>
        <v/>
      </c>
      <c r="AL440" s="20"/>
      <c r="AM440" s="32">
        <v>2000000</v>
      </c>
      <c r="AO440" s="33">
        <v>2.0000000000000001E-4</v>
      </c>
      <c r="AP440" s="34" t="s">
        <v>98</v>
      </c>
      <c r="AQ440" s="34" t="s">
        <v>99</v>
      </c>
      <c r="AW440" s="20"/>
    </row>
    <row r="441" spans="2:49" x14ac:dyDescent="0.3">
      <c r="B441" s="20"/>
      <c r="C441" s="2" t="s">
        <v>51</v>
      </c>
      <c r="D441" s="2" t="s">
        <v>48</v>
      </c>
      <c r="F441" s="3">
        <v>1</v>
      </c>
      <c r="H441" s="3">
        <v>1</v>
      </c>
      <c r="J441" s="3">
        <v>1</v>
      </c>
      <c r="L441" s="3">
        <v>250</v>
      </c>
      <c r="N441" s="2" t="s">
        <v>49</v>
      </c>
      <c r="O441" s="3">
        <v>1</v>
      </c>
      <c r="P441" s="20"/>
      <c r="R441" s="4"/>
      <c r="U441" s="20"/>
      <c r="W441" s="30" t="s">
        <v>48</v>
      </c>
      <c r="X441" s="20"/>
      <c r="Y441" s="30" t="s">
        <v>51</v>
      </c>
      <c r="Z441" s="31" t="str">
        <f t="shared" si="19"/>
        <v>-</v>
      </c>
      <c r="AA441" s="20"/>
      <c r="AB441" s="4"/>
      <c r="AC441" s="20"/>
      <c r="AD441" s="31" t="str">
        <f t="shared" si="20"/>
        <v/>
      </c>
      <c r="AE441" s="31" t="str">
        <f>CONCATENATE(LOWER(AD441)," ",'meta tag'!$A$2)</f>
        <v xml:space="preserve"> Moda Joven Y Rebelde Con Diseño Y Variedad. Compra Online La Ropa Para Definir Tu Estilo. Envíos Gratis Por +$699.</v>
      </c>
      <c r="AG441" s="31" t="str">
        <f t="shared" si="21"/>
        <v>NO</v>
      </c>
      <c r="AH441" s="31" t="str">
        <f t="shared" si="21"/>
        <v>NO</v>
      </c>
      <c r="AI441" s="31" t="str">
        <f>IF(AW441="Hombre",departamentos!$A$2,IF(AW441="Mujer",departamentos!$A$3,IF(AW441="Cubrebocas",departamentos!$A$5,IF(AW441="Outlet",departamentos!$A$4,IF(AW441="Ugly Sweaters",departamentos!$A$6,"")))))</f>
        <v/>
      </c>
      <c r="AK441" s="31" t="str">
        <f>IF(AW441="Hombre",VLOOKUP(AL441,categorías!$G$47:$I$60,3,0),IF(AW441="Mujer",VLOOKUP(AL441,categorías!$O$47:$Q$59,3,0),IF(AW441="Outlet",VLOOKUP(AL441,categorías!$S$47:$U$62,3,0),IF(AW441="Cubrebocas",64,IF(AW441="Ugly Sweaters",65,"")))))</f>
        <v/>
      </c>
      <c r="AL441" s="20"/>
      <c r="AM441" s="32">
        <v>2000000</v>
      </c>
      <c r="AO441" s="33">
        <v>2.0000000000000001E-4</v>
      </c>
      <c r="AP441" s="34" t="s">
        <v>98</v>
      </c>
      <c r="AQ441" s="34" t="s">
        <v>99</v>
      </c>
      <c r="AW441" s="20"/>
    </row>
    <row r="442" spans="2:49" x14ac:dyDescent="0.3">
      <c r="B442" s="20"/>
      <c r="C442" s="2" t="s">
        <v>51</v>
      </c>
      <c r="D442" s="2" t="s">
        <v>48</v>
      </c>
      <c r="F442" s="3">
        <v>1</v>
      </c>
      <c r="H442" s="3">
        <v>1</v>
      </c>
      <c r="J442" s="3">
        <v>1</v>
      </c>
      <c r="L442" s="3">
        <v>250</v>
      </c>
      <c r="N442" s="2" t="s">
        <v>49</v>
      </c>
      <c r="O442" s="3">
        <v>1</v>
      </c>
      <c r="P442" s="20"/>
      <c r="R442" s="4"/>
      <c r="U442" s="20"/>
      <c r="W442" s="30" t="s">
        <v>48</v>
      </c>
      <c r="X442" s="20"/>
      <c r="Y442" s="30" t="s">
        <v>51</v>
      </c>
      <c r="Z442" s="31" t="str">
        <f t="shared" si="19"/>
        <v>-</v>
      </c>
      <c r="AA442" s="20"/>
      <c r="AB442" s="4"/>
      <c r="AC442" s="20"/>
      <c r="AD442" s="31" t="str">
        <f t="shared" si="20"/>
        <v/>
      </c>
      <c r="AE442" s="31" t="str">
        <f>CONCATENATE(LOWER(AD442)," ",'meta tag'!$A$2)</f>
        <v xml:space="preserve"> Moda Joven Y Rebelde Con Diseño Y Variedad. Compra Online La Ropa Para Definir Tu Estilo. Envíos Gratis Por +$699.</v>
      </c>
      <c r="AG442" s="31" t="str">
        <f t="shared" si="21"/>
        <v>NO</v>
      </c>
      <c r="AH442" s="31" t="str">
        <f t="shared" si="21"/>
        <v>NO</v>
      </c>
      <c r="AI442" s="31" t="str">
        <f>IF(AW442="Hombre",departamentos!$A$2,IF(AW442="Mujer",departamentos!$A$3,IF(AW442="Cubrebocas",departamentos!$A$5,IF(AW442="Outlet",departamentos!$A$4,IF(AW442="Ugly Sweaters",departamentos!$A$6,"")))))</f>
        <v/>
      </c>
      <c r="AK442" s="31" t="str">
        <f>IF(AW442="Hombre",VLOOKUP(AL442,categorías!$G$47:$I$60,3,0),IF(AW442="Mujer",VLOOKUP(AL442,categorías!$O$47:$Q$59,3,0),IF(AW442="Outlet",VLOOKUP(AL442,categorías!$S$47:$U$62,3,0),IF(AW442="Cubrebocas",64,IF(AW442="Ugly Sweaters",65,"")))))</f>
        <v/>
      </c>
      <c r="AL442" s="20"/>
      <c r="AM442" s="32">
        <v>2000000</v>
      </c>
      <c r="AO442" s="33">
        <v>2.0000000000000001E-4</v>
      </c>
      <c r="AP442" s="34" t="s">
        <v>98</v>
      </c>
      <c r="AQ442" s="34" t="s">
        <v>99</v>
      </c>
      <c r="AW442" s="20"/>
    </row>
    <row r="443" spans="2:49" x14ac:dyDescent="0.3">
      <c r="B443" s="20"/>
      <c r="C443" s="2" t="s">
        <v>51</v>
      </c>
      <c r="D443" s="2" t="s">
        <v>48</v>
      </c>
      <c r="F443" s="3">
        <v>1</v>
      </c>
      <c r="H443" s="3">
        <v>1</v>
      </c>
      <c r="J443" s="3">
        <v>1</v>
      </c>
      <c r="L443" s="3">
        <v>250</v>
      </c>
      <c r="N443" s="2" t="s">
        <v>49</v>
      </c>
      <c r="O443" s="3">
        <v>1</v>
      </c>
      <c r="P443" s="20"/>
      <c r="R443" s="4"/>
      <c r="U443" s="20"/>
      <c r="W443" s="30" t="s">
        <v>48</v>
      </c>
      <c r="X443" s="20"/>
      <c r="Y443" s="30" t="s">
        <v>51</v>
      </c>
      <c r="Z443" s="31" t="str">
        <f t="shared" si="19"/>
        <v>-</v>
      </c>
      <c r="AA443" s="20"/>
      <c r="AB443" s="4"/>
      <c r="AC443" s="20"/>
      <c r="AD443" s="31" t="str">
        <f t="shared" si="20"/>
        <v/>
      </c>
      <c r="AE443" s="31" t="str">
        <f>CONCATENATE(LOWER(AD443)," ",'meta tag'!$A$2)</f>
        <v xml:space="preserve"> Moda Joven Y Rebelde Con Diseño Y Variedad. Compra Online La Ropa Para Definir Tu Estilo. Envíos Gratis Por +$699.</v>
      </c>
      <c r="AG443" s="31" t="str">
        <f t="shared" si="21"/>
        <v>NO</v>
      </c>
      <c r="AH443" s="31" t="str">
        <f t="shared" si="21"/>
        <v>NO</v>
      </c>
      <c r="AI443" s="31" t="str">
        <f>IF(AW443="Hombre",departamentos!$A$2,IF(AW443="Mujer",departamentos!$A$3,IF(AW443="Cubrebocas",departamentos!$A$5,IF(AW443="Outlet",departamentos!$A$4,IF(AW443="Ugly Sweaters",departamentos!$A$6,"")))))</f>
        <v/>
      </c>
      <c r="AK443" s="31" t="str">
        <f>IF(AW443="Hombre",VLOOKUP(AL443,categorías!$G$47:$I$60,3,0),IF(AW443="Mujer",VLOOKUP(AL443,categorías!$O$47:$Q$59,3,0),IF(AW443="Outlet",VLOOKUP(AL443,categorías!$S$47:$U$62,3,0),IF(AW443="Cubrebocas",64,IF(AW443="Ugly Sweaters",65,"")))))</f>
        <v/>
      </c>
      <c r="AL443" s="20"/>
      <c r="AM443" s="32">
        <v>2000000</v>
      </c>
      <c r="AO443" s="33">
        <v>2.0000000000000001E-4</v>
      </c>
      <c r="AP443" s="34" t="s">
        <v>98</v>
      </c>
      <c r="AQ443" s="34" t="s">
        <v>99</v>
      </c>
      <c r="AW443" s="20"/>
    </row>
    <row r="444" spans="2:49" x14ac:dyDescent="0.3">
      <c r="B444" s="20"/>
      <c r="C444" s="2" t="s">
        <v>51</v>
      </c>
      <c r="D444" s="2" t="s">
        <v>48</v>
      </c>
      <c r="F444" s="3">
        <v>1</v>
      </c>
      <c r="H444" s="3">
        <v>1</v>
      </c>
      <c r="J444" s="3">
        <v>1</v>
      </c>
      <c r="L444" s="3">
        <v>250</v>
      </c>
      <c r="N444" s="2" t="s">
        <v>49</v>
      </c>
      <c r="O444" s="3">
        <v>1</v>
      </c>
      <c r="P444" s="20"/>
      <c r="R444" s="4"/>
      <c r="U444" s="20"/>
      <c r="W444" s="30" t="s">
        <v>48</v>
      </c>
      <c r="X444" s="20"/>
      <c r="Y444" s="30" t="s">
        <v>51</v>
      </c>
      <c r="Z444" s="31" t="str">
        <f t="shared" si="19"/>
        <v>-</v>
      </c>
      <c r="AA444" s="20"/>
      <c r="AB444" s="4"/>
      <c r="AC444" s="20"/>
      <c r="AD444" s="31" t="str">
        <f t="shared" si="20"/>
        <v/>
      </c>
      <c r="AE444" s="31" t="str">
        <f>CONCATENATE(LOWER(AD444)," ",'meta tag'!$A$2)</f>
        <v xml:space="preserve"> Moda Joven Y Rebelde Con Diseño Y Variedad. Compra Online La Ropa Para Definir Tu Estilo. Envíos Gratis Por +$699.</v>
      </c>
      <c r="AG444" s="31" t="str">
        <f t="shared" si="21"/>
        <v>NO</v>
      </c>
      <c r="AH444" s="31" t="str">
        <f t="shared" si="21"/>
        <v>NO</v>
      </c>
      <c r="AI444" s="31" t="str">
        <f>IF(AW444="Hombre",departamentos!$A$2,IF(AW444="Mujer",departamentos!$A$3,IF(AW444="Cubrebocas",departamentos!$A$5,IF(AW444="Outlet",departamentos!$A$4,IF(AW444="Ugly Sweaters",departamentos!$A$6,"")))))</f>
        <v/>
      </c>
      <c r="AK444" s="31" t="str">
        <f>IF(AW444="Hombre",VLOOKUP(AL444,categorías!$G$47:$I$60,3,0),IF(AW444="Mujer",VLOOKUP(AL444,categorías!$O$47:$Q$59,3,0),IF(AW444="Outlet",VLOOKUP(AL444,categorías!$S$47:$U$62,3,0),IF(AW444="Cubrebocas",64,IF(AW444="Ugly Sweaters",65,"")))))</f>
        <v/>
      </c>
      <c r="AL444" s="20"/>
      <c r="AM444" s="32">
        <v>2000000</v>
      </c>
      <c r="AO444" s="33">
        <v>2.0000000000000001E-4</v>
      </c>
      <c r="AP444" s="34" t="s">
        <v>98</v>
      </c>
      <c r="AQ444" s="34" t="s">
        <v>99</v>
      </c>
      <c r="AW444" s="20"/>
    </row>
    <row r="445" spans="2:49" x14ac:dyDescent="0.3">
      <c r="B445" s="20"/>
      <c r="C445" s="2" t="s">
        <v>51</v>
      </c>
      <c r="D445" s="2" t="s">
        <v>48</v>
      </c>
      <c r="F445" s="3">
        <v>1</v>
      </c>
      <c r="H445" s="3">
        <v>1</v>
      </c>
      <c r="J445" s="3">
        <v>1</v>
      </c>
      <c r="L445" s="3">
        <v>250</v>
      </c>
      <c r="N445" s="2" t="s">
        <v>49</v>
      </c>
      <c r="O445" s="3">
        <v>1</v>
      </c>
      <c r="P445" s="20"/>
      <c r="R445" s="4"/>
      <c r="U445" s="20"/>
      <c r="W445" s="30" t="s">
        <v>48</v>
      </c>
      <c r="X445" s="20"/>
      <c r="Y445" s="30" t="s">
        <v>51</v>
      </c>
      <c r="Z445" s="31" t="str">
        <f t="shared" si="19"/>
        <v>-</v>
      </c>
      <c r="AA445" s="20"/>
      <c r="AB445" s="4"/>
      <c r="AC445" s="20"/>
      <c r="AD445" s="31" t="str">
        <f t="shared" si="20"/>
        <v/>
      </c>
      <c r="AE445" s="31" t="str">
        <f>CONCATENATE(LOWER(AD445)," ",'meta tag'!$A$2)</f>
        <v xml:space="preserve"> Moda Joven Y Rebelde Con Diseño Y Variedad. Compra Online La Ropa Para Definir Tu Estilo. Envíos Gratis Por +$699.</v>
      </c>
      <c r="AG445" s="31" t="str">
        <f t="shared" si="21"/>
        <v>NO</v>
      </c>
      <c r="AH445" s="31" t="str">
        <f t="shared" si="21"/>
        <v>NO</v>
      </c>
      <c r="AI445" s="31" t="str">
        <f>IF(AW445="Hombre",departamentos!$A$2,IF(AW445="Mujer",departamentos!$A$3,IF(AW445="Cubrebocas",departamentos!$A$5,IF(AW445="Outlet",departamentos!$A$4,IF(AW445="Ugly Sweaters",departamentos!$A$6,"")))))</f>
        <v/>
      </c>
      <c r="AK445" s="31" t="str">
        <f>IF(AW445="Hombre",VLOOKUP(AL445,categorías!$G$47:$I$60,3,0),IF(AW445="Mujer",VLOOKUP(AL445,categorías!$O$47:$Q$59,3,0),IF(AW445="Outlet",VLOOKUP(AL445,categorías!$S$47:$U$62,3,0),IF(AW445="Cubrebocas",64,IF(AW445="Ugly Sweaters",65,"")))))</f>
        <v/>
      </c>
      <c r="AL445" s="20"/>
      <c r="AM445" s="32">
        <v>2000000</v>
      </c>
      <c r="AO445" s="33">
        <v>2.0000000000000001E-4</v>
      </c>
      <c r="AP445" s="34" t="s">
        <v>98</v>
      </c>
      <c r="AQ445" s="34" t="s">
        <v>99</v>
      </c>
      <c r="AW445" s="20"/>
    </row>
    <row r="446" spans="2:49" x14ac:dyDescent="0.3">
      <c r="B446" s="20"/>
      <c r="C446" s="2" t="s">
        <v>51</v>
      </c>
      <c r="D446" s="2" t="s">
        <v>48</v>
      </c>
      <c r="F446" s="3">
        <v>1</v>
      </c>
      <c r="H446" s="3">
        <v>1</v>
      </c>
      <c r="J446" s="3">
        <v>1</v>
      </c>
      <c r="L446" s="3">
        <v>250</v>
      </c>
      <c r="N446" s="2" t="s">
        <v>49</v>
      </c>
      <c r="O446" s="3">
        <v>1</v>
      </c>
      <c r="P446" s="20"/>
      <c r="R446" s="4"/>
      <c r="U446" s="20"/>
      <c r="W446" s="30" t="s">
        <v>48</v>
      </c>
      <c r="X446" s="20"/>
      <c r="Y446" s="30" t="s">
        <v>51</v>
      </c>
      <c r="Z446" s="31" t="str">
        <f t="shared" si="19"/>
        <v>-</v>
      </c>
      <c r="AA446" s="20"/>
      <c r="AB446" s="4"/>
      <c r="AC446" s="20"/>
      <c r="AD446" s="31" t="str">
        <f t="shared" si="20"/>
        <v/>
      </c>
      <c r="AE446" s="31" t="str">
        <f>CONCATENATE(LOWER(AD446)," ",'meta tag'!$A$2)</f>
        <v xml:space="preserve"> Moda Joven Y Rebelde Con Diseño Y Variedad. Compra Online La Ropa Para Definir Tu Estilo. Envíos Gratis Por +$699.</v>
      </c>
      <c r="AG446" s="31" t="str">
        <f t="shared" si="21"/>
        <v>NO</v>
      </c>
      <c r="AH446" s="31" t="str">
        <f t="shared" si="21"/>
        <v>NO</v>
      </c>
      <c r="AI446" s="31" t="str">
        <f>IF(AW446="Hombre",departamentos!$A$2,IF(AW446="Mujer",departamentos!$A$3,IF(AW446="Cubrebocas",departamentos!$A$5,IF(AW446="Outlet",departamentos!$A$4,IF(AW446="Ugly Sweaters",departamentos!$A$6,"")))))</f>
        <v/>
      </c>
      <c r="AK446" s="31" t="str">
        <f>IF(AW446="Hombre",VLOOKUP(AL446,categorías!$G$47:$I$60,3,0),IF(AW446="Mujer",VLOOKUP(AL446,categorías!$O$47:$Q$59,3,0),IF(AW446="Outlet",VLOOKUP(AL446,categorías!$S$47:$U$62,3,0),IF(AW446="Cubrebocas",64,IF(AW446="Ugly Sweaters",65,"")))))</f>
        <v/>
      </c>
      <c r="AL446" s="20"/>
      <c r="AM446" s="32">
        <v>2000000</v>
      </c>
      <c r="AO446" s="33">
        <v>2.0000000000000001E-4</v>
      </c>
      <c r="AP446" s="34" t="s">
        <v>98</v>
      </c>
      <c r="AQ446" s="34" t="s">
        <v>99</v>
      </c>
      <c r="AW446" s="20"/>
    </row>
    <row r="447" spans="2:49" x14ac:dyDescent="0.3">
      <c r="B447" s="20"/>
      <c r="C447" s="2" t="s">
        <v>51</v>
      </c>
      <c r="D447" s="2" t="s">
        <v>48</v>
      </c>
      <c r="F447" s="3">
        <v>1</v>
      </c>
      <c r="H447" s="3">
        <v>1</v>
      </c>
      <c r="J447" s="3">
        <v>1</v>
      </c>
      <c r="L447" s="3">
        <v>250</v>
      </c>
      <c r="N447" s="2" t="s">
        <v>49</v>
      </c>
      <c r="O447" s="3">
        <v>1</v>
      </c>
      <c r="P447" s="20"/>
      <c r="R447" s="4"/>
      <c r="U447" s="20"/>
      <c r="W447" s="30" t="s">
        <v>48</v>
      </c>
      <c r="X447" s="20"/>
      <c r="Y447" s="30" t="s">
        <v>51</v>
      </c>
      <c r="Z447" s="31" t="str">
        <f t="shared" si="19"/>
        <v>-</v>
      </c>
      <c r="AA447" s="20"/>
      <c r="AB447" s="4"/>
      <c r="AC447" s="20"/>
      <c r="AD447" s="31" t="str">
        <f t="shared" si="20"/>
        <v/>
      </c>
      <c r="AE447" s="31" t="str">
        <f>CONCATENATE(LOWER(AD447)," ",'meta tag'!$A$2)</f>
        <v xml:space="preserve"> Moda Joven Y Rebelde Con Diseño Y Variedad. Compra Online La Ropa Para Definir Tu Estilo. Envíos Gratis Por +$699.</v>
      </c>
      <c r="AG447" s="31" t="str">
        <f t="shared" si="21"/>
        <v>NO</v>
      </c>
      <c r="AH447" s="31" t="str">
        <f t="shared" si="21"/>
        <v>NO</v>
      </c>
      <c r="AI447" s="31" t="str">
        <f>IF(AW447="Hombre",departamentos!$A$2,IF(AW447="Mujer",departamentos!$A$3,IF(AW447="Cubrebocas",departamentos!$A$5,IF(AW447="Outlet",departamentos!$A$4,IF(AW447="Ugly Sweaters",departamentos!$A$6,"")))))</f>
        <v/>
      </c>
      <c r="AK447" s="31" t="str">
        <f>IF(AW447="Hombre",VLOOKUP(AL447,categorías!$G$47:$I$60,3,0),IF(AW447="Mujer",VLOOKUP(AL447,categorías!$O$47:$Q$59,3,0),IF(AW447="Outlet",VLOOKUP(AL447,categorías!$S$47:$U$62,3,0),IF(AW447="Cubrebocas",64,IF(AW447="Ugly Sweaters",65,"")))))</f>
        <v/>
      </c>
      <c r="AL447" s="20"/>
      <c r="AM447" s="32">
        <v>2000000</v>
      </c>
      <c r="AO447" s="33">
        <v>2.0000000000000001E-4</v>
      </c>
      <c r="AP447" s="34" t="s">
        <v>98</v>
      </c>
      <c r="AQ447" s="34" t="s">
        <v>99</v>
      </c>
      <c r="AW447" s="20"/>
    </row>
    <row r="448" spans="2:49" x14ac:dyDescent="0.3">
      <c r="B448" s="20"/>
      <c r="C448" s="2" t="s">
        <v>51</v>
      </c>
      <c r="D448" s="2" t="s">
        <v>48</v>
      </c>
      <c r="F448" s="3">
        <v>1</v>
      </c>
      <c r="H448" s="3">
        <v>1</v>
      </c>
      <c r="J448" s="3">
        <v>1</v>
      </c>
      <c r="L448" s="3">
        <v>250</v>
      </c>
      <c r="N448" s="2" t="s">
        <v>49</v>
      </c>
      <c r="O448" s="3">
        <v>1</v>
      </c>
      <c r="P448" s="20"/>
      <c r="R448" s="4"/>
      <c r="U448" s="20"/>
      <c r="W448" s="30" t="s">
        <v>48</v>
      </c>
      <c r="X448" s="20"/>
      <c r="Y448" s="30" t="s">
        <v>51</v>
      </c>
      <c r="Z448" s="31" t="str">
        <f t="shared" si="19"/>
        <v>-</v>
      </c>
      <c r="AA448" s="20"/>
      <c r="AB448" s="4"/>
      <c r="AC448" s="20"/>
      <c r="AD448" s="31" t="str">
        <f t="shared" si="20"/>
        <v/>
      </c>
      <c r="AE448" s="31" t="str">
        <f>CONCATENATE(LOWER(AD448)," ",'meta tag'!$A$2)</f>
        <v xml:space="preserve"> Moda Joven Y Rebelde Con Diseño Y Variedad. Compra Online La Ropa Para Definir Tu Estilo. Envíos Gratis Por +$699.</v>
      </c>
      <c r="AG448" s="31" t="str">
        <f t="shared" si="21"/>
        <v>NO</v>
      </c>
      <c r="AH448" s="31" t="str">
        <f t="shared" si="21"/>
        <v>NO</v>
      </c>
      <c r="AI448" s="31" t="str">
        <f>IF(AW448="Hombre",departamentos!$A$2,IF(AW448="Mujer",departamentos!$A$3,IF(AW448="Cubrebocas",departamentos!$A$5,IF(AW448="Outlet",departamentos!$A$4,IF(AW448="Ugly Sweaters",departamentos!$A$6,"")))))</f>
        <v/>
      </c>
      <c r="AK448" s="31" t="str">
        <f>IF(AW448="Hombre",VLOOKUP(AL448,categorías!$G$47:$I$60,3,0),IF(AW448="Mujer",VLOOKUP(AL448,categorías!$O$47:$Q$59,3,0),IF(AW448="Outlet",VLOOKUP(AL448,categorías!$S$47:$U$62,3,0),IF(AW448="Cubrebocas",64,IF(AW448="Ugly Sweaters",65,"")))))</f>
        <v/>
      </c>
      <c r="AL448" s="20"/>
      <c r="AM448" s="32">
        <v>2000000</v>
      </c>
      <c r="AO448" s="33">
        <v>2.0000000000000001E-4</v>
      </c>
      <c r="AP448" s="34" t="s">
        <v>98</v>
      </c>
      <c r="AQ448" s="34" t="s">
        <v>99</v>
      </c>
      <c r="AW448" s="20"/>
    </row>
    <row r="449" spans="2:49" x14ac:dyDescent="0.3">
      <c r="B449" s="20"/>
      <c r="C449" s="2" t="s">
        <v>51</v>
      </c>
      <c r="D449" s="2" t="s">
        <v>48</v>
      </c>
      <c r="F449" s="3">
        <v>1</v>
      </c>
      <c r="H449" s="3">
        <v>1</v>
      </c>
      <c r="J449" s="3">
        <v>1</v>
      </c>
      <c r="L449" s="3">
        <v>250</v>
      </c>
      <c r="N449" s="2" t="s">
        <v>49</v>
      </c>
      <c r="O449" s="3">
        <v>1</v>
      </c>
      <c r="P449" s="20"/>
      <c r="R449" s="4"/>
      <c r="U449" s="20"/>
      <c r="W449" s="30" t="s">
        <v>48</v>
      </c>
      <c r="X449" s="20"/>
      <c r="Y449" s="30" t="s">
        <v>51</v>
      </c>
      <c r="Z449" s="31" t="str">
        <f t="shared" si="19"/>
        <v>-</v>
      </c>
      <c r="AA449" s="20"/>
      <c r="AB449" s="4"/>
      <c r="AC449" s="20"/>
      <c r="AD449" s="31" t="str">
        <f t="shared" si="20"/>
        <v/>
      </c>
      <c r="AE449" s="31" t="str">
        <f>CONCATENATE(LOWER(AD449)," ",'meta tag'!$A$2)</f>
        <v xml:space="preserve"> Moda Joven Y Rebelde Con Diseño Y Variedad. Compra Online La Ropa Para Definir Tu Estilo. Envíos Gratis Por +$699.</v>
      </c>
      <c r="AG449" s="31" t="str">
        <f t="shared" si="21"/>
        <v>NO</v>
      </c>
      <c r="AH449" s="31" t="str">
        <f t="shared" si="21"/>
        <v>NO</v>
      </c>
      <c r="AI449" s="31" t="str">
        <f>IF(AW449="Hombre",departamentos!$A$2,IF(AW449="Mujer",departamentos!$A$3,IF(AW449="Cubrebocas",departamentos!$A$5,IF(AW449="Outlet",departamentos!$A$4,IF(AW449="Ugly Sweaters",departamentos!$A$6,"")))))</f>
        <v/>
      </c>
      <c r="AK449" s="31" t="str">
        <f>IF(AW449="Hombre",VLOOKUP(AL449,categorías!$G$47:$I$60,3,0),IF(AW449="Mujer",VLOOKUP(AL449,categorías!$O$47:$Q$59,3,0),IF(AW449="Outlet",VLOOKUP(AL449,categorías!$S$47:$U$62,3,0),IF(AW449="Cubrebocas",64,IF(AW449="Ugly Sweaters",65,"")))))</f>
        <v/>
      </c>
      <c r="AL449" s="20"/>
      <c r="AM449" s="32">
        <v>2000000</v>
      </c>
      <c r="AO449" s="33">
        <v>2.0000000000000001E-4</v>
      </c>
      <c r="AP449" s="34" t="s">
        <v>98</v>
      </c>
      <c r="AQ449" s="34" t="s">
        <v>99</v>
      </c>
      <c r="AW449" s="20"/>
    </row>
    <row r="450" spans="2:49" x14ac:dyDescent="0.3">
      <c r="B450" s="20"/>
      <c r="C450" s="2" t="s">
        <v>51</v>
      </c>
      <c r="D450" s="2" t="s">
        <v>48</v>
      </c>
      <c r="F450" s="3">
        <v>1</v>
      </c>
      <c r="H450" s="3">
        <v>1</v>
      </c>
      <c r="J450" s="3">
        <v>1</v>
      </c>
      <c r="L450" s="3">
        <v>250</v>
      </c>
      <c r="N450" s="2" t="s">
        <v>49</v>
      </c>
      <c r="O450" s="3">
        <v>1</v>
      </c>
      <c r="P450" s="20"/>
      <c r="R450" s="4"/>
      <c r="U450" s="20"/>
      <c r="W450" s="30" t="s">
        <v>48</v>
      </c>
      <c r="X450" s="20"/>
      <c r="Y450" s="30" t="s">
        <v>51</v>
      </c>
      <c r="Z450" s="31" t="str">
        <f t="shared" ref="Z450:Z513" si="22">CONCATENATE(LOWER(SUBSTITUTE(B450," ","-")), LOWER(X450),"-",LOWER(AW450))</f>
        <v>-</v>
      </c>
      <c r="AA450" s="20"/>
      <c r="AB450" s="4"/>
      <c r="AC450" s="20"/>
      <c r="AD450" s="31" t="str">
        <f t="shared" si="20"/>
        <v/>
      </c>
      <c r="AE450" s="31" t="str">
        <f>CONCATENATE(LOWER(AD450)," ",'meta tag'!$A$2)</f>
        <v xml:space="preserve"> Moda Joven Y Rebelde Con Diseño Y Variedad. Compra Online La Ropa Para Definir Tu Estilo. Envíos Gratis Por +$699.</v>
      </c>
      <c r="AG450" s="31" t="str">
        <f t="shared" si="21"/>
        <v>NO</v>
      </c>
      <c r="AH450" s="31" t="str">
        <f t="shared" si="21"/>
        <v>NO</v>
      </c>
      <c r="AI450" s="31" t="str">
        <f>IF(AW450="Hombre",departamentos!$A$2,IF(AW450="Mujer",departamentos!$A$3,IF(AW450="Cubrebocas",departamentos!$A$5,IF(AW450="Outlet",departamentos!$A$4,IF(AW450="Ugly Sweaters",departamentos!$A$6,"")))))</f>
        <v/>
      </c>
      <c r="AK450" s="31" t="str">
        <f>IF(AW450="Hombre",VLOOKUP(AL450,categorías!$G$47:$I$60,3,0),IF(AW450="Mujer",VLOOKUP(AL450,categorías!$O$47:$Q$59,3,0),IF(AW450="Outlet",VLOOKUP(AL450,categorías!$S$47:$U$62,3,0),IF(AW450="Cubrebocas",64,IF(AW450="Ugly Sweaters",65,"")))))</f>
        <v/>
      </c>
      <c r="AL450" s="20"/>
      <c r="AM450" s="32">
        <v>2000000</v>
      </c>
      <c r="AO450" s="33">
        <v>2.0000000000000001E-4</v>
      </c>
      <c r="AP450" s="34" t="s">
        <v>98</v>
      </c>
      <c r="AQ450" s="34" t="s">
        <v>99</v>
      </c>
      <c r="AW450" s="20"/>
    </row>
    <row r="451" spans="2:49" x14ac:dyDescent="0.3">
      <c r="B451" s="20"/>
      <c r="C451" s="2" t="s">
        <v>51</v>
      </c>
      <c r="D451" s="2" t="s">
        <v>48</v>
      </c>
      <c r="F451" s="3">
        <v>1</v>
      </c>
      <c r="H451" s="3">
        <v>1</v>
      </c>
      <c r="J451" s="3">
        <v>1</v>
      </c>
      <c r="L451" s="3">
        <v>250</v>
      </c>
      <c r="N451" s="2" t="s">
        <v>49</v>
      </c>
      <c r="O451" s="3">
        <v>1</v>
      </c>
      <c r="P451" s="20"/>
      <c r="R451" s="4"/>
      <c r="U451" s="20"/>
      <c r="W451" s="30" t="s">
        <v>48</v>
      </c>
      <c r="X451" s="20"/>
      <c r="Y451" s="30" t="s">
        <v>51</v>
      </c>
      <c r="Z451" s="31" t="str">
        <f t="shared" si="22"/>
        <v>-</v>
      </c>
      <c r="AA451" s="20"/>
      <c r="AB451" s="4"/>
      <c r="AC451" s="20"/>
      <c r="AD451" s="31" t="str">
        <f t="shared" ref="AD451:AD514" si="23">CONCATENATE(B451,X451)</f>
        <v/>
      </c>
      <c r="AE451" s="31" t="str">
        <f>CONCATENATE(LOWER(AD451)," ",'meta tag'!$A$2)</f>
        <v xml:space="preserve"> Moda Joven Y Rebelde Con Diseño Y Variedad. Compra Online La Ropa Para Definir Tu Estilo. Envíos Gratis Por +$699.</v>
      </c>
      <c r="AG451" s="31" t="str">
        <f t="shared" si="21"/>
        <v>NO</v>
      </c>
      <c r="AH451" s="31" t="str">
        <f t="shared" si="21"/>
        <v>NO</v>
      </c>
      <c r="AI451" s="31" t="str">
        <f>IF(AW451="Hombre",departamentos!$A$2,IF(AW451="Mujer",departamentos!$A$3,IF(AW451="Cubrebocas",departamentos!$A$5,IF(AW451="Outlet",departamentos!$A$4,IF(AW451="Ugly Sweaters",departamentos!$A$6,"")))))</f>
        <v/>
      </c>
      <c r="AK451" s="31" t="str">
        <f>IF(AW451="Hombre",VLOOKUP(AL451,categorías!$G$47:$I$60,3,0),IF(AW451="Mujer",VLOOKUP(AL451,categorías!$O$47:$Q$59,3,0),IF(AW451="Outlet",VLOOKUP(AL451,categorías!$S$47:$U$62,3,0),IF(AW451="Cubrebocas",64,IF(AW451="Ugly Sweaters",65,"")))))</f>
        <v/>
      </c>
      <c r="AL451" s="20"/>
      <c r="AM451" s="32">
        <v>2000000</v>
      </c>
      <c r="AO451" s="33">
        <v>2.0000000000000001E-4</v>
      </c>
      <c r="AP451" s="34" t="s">
        <v>98</v>
      </c>
      <c r="AQ451" s="34" t="s">
        <v>99</v>
      </c>
      <c r="AW451" s="20"/>
    </row>
    <row r="452" spans="2:49" x14ac:dyDescent="0.3">
      <c r="B452" s="20"/>
      <c r="C452" s="2" t="s">
        <v>51</v>
      </c>
      <c r="D452" s="2" t="s">
        <v>48</v>
      </c>
      <c r="F452" s="3">
        <v>1</v>
      </c>
      <c r="H452" s="3">
        <v>1</v>
      </c>
      <c r="J452" s="3">
        <v>1</v>
      </c>
      <c r="L452" s="3">
        <v>250</v>
      </c>
      <c r="N452" s="2" t="s">
        <v>49</v>
      </c>
      <c r="O452" s="3">
        <v>1</v>
      </c>
      <c r="P452" s="20"/>
      <c r="R452" s="4"/>
      <c r="U452" s="20"/>
      <c r="W452" s="30" t="s">
        <v>48</v>
      </c>
      <c r="X452" s="20"/>
      <c r="Y452" s="30" t="s">
        <v>51</v>
      </c>
      <c r="Z452" s="31" t="str">
        <f t="shared" si="22"/>
        <v>-</v>
      </c>
      <c r="AA452" s="20"/>
      <c r="AB452" s="4"/>
      <c r="AC452" s="20"/>
      <c r="AD452" s="31" t="str">
        <f t="shared" si="23"/>
        <v/>
      </c>
      <c r="AE452" s="31" t="str">
        <f>CONCATENATE(LOWER(AD452)," ",'meta tag'!$A$2)</f>
        <v xml:space="preserve"> Moda Joven Y Rebelde Con Diseño Y Variedad. Compra Online La Ropa Para Definir Tu Estilo. Envíos Gratis Por +$699.</v>
      </c>
      <c r="AG452" s="31" t="str">
        <f t="shared" si="21"/>
        <v>NO</v>
      </c>
      <c r="AH452" s="31" t="str">
        <f t="shared" si="21"/>
        <v>NO</v>
      </c>
      <c r="AI452" s="31" t="str">
        <f>IF(AW452="Hombre",departamentos!$A$2,IF(AW452="Mujer",departamentos!$A$3,IF(AW452="Cubrebocas",departamentos!$A$5,IF(AW452="Outlet",departamentos!$A$4,IF(AW452="Ugly Sweaters",departamentos!$A$6,"")))))</f>
        <v/>
      </c>
      <c r="AK452" s="31" t="str">
        <f>IF(AW452="Hombre",VLOOKUP(AL452,categorías!$G$47:$I$60,3,0),IF(AW452="Mujer",VLOOKUP(AL452,categorías!$O$47:$Q$59,3,0),IF(AW452="Outlet",VLOOKUP(AL452,categorías!$S$47:$U$62,3,0),IF(AW452="Cubrebocas",64,IF(AW452="Ugly Sweaters",65,"")))))</f>
        <v/>
      </c>
      <c r="AL452" s="20"/>
      <c r="AM452" s="32">
        <v>2000000</v>
      </c>
      <c r="AO452" s="33">
        <v>2.0000000000000001E-4</v>
      </c>
      <c r="AP452" s="34" t="s">
        <v>98</v>
      </c>
      <c r="AQ452" s="34" t="s">
        <v>99</v>
      </c>
      <c r="AW452" s="20"/>
    </row>
    <row r="453" spans="2:49" x14ac:dyDescent="0.3">
      <c r="B453" s="20"/>
      <c r="C453" s="2" t="s">
        <v>51</v>
      </c>
      <c r="D453" s="2" t="s">
        <v>48</v>
      </c>
      <c r="F453" s="3">
        <v>1</v>
      </c>
      <c r="H453" s="3">
        <v>1</v>
      </c>
      <c r="J453" s="3">
        <v>1</v>
      </c>
      <c r="L453" s="3">
        <v>250</v>
      </c>
      <c r="N453" s="2" t="s">
        <v>49</v>
      </c>
      <c r="O453" s="3">
        <v>1</v>
      </c>
      <c r="P453" s="20"/>
      <c r="R453" s="4"/>
      <c r="U453" s="20"/>
      <c r="W453" s="30" t="s">
        <v>48</v>
      </c>
      <c r="X453" s="20"/>
      <c r="Y453" s="30" t="s">
        <v>51</v>
      </c>
      <c r="Z453" s="31" t="str">
        <f t="shared" si="22"/>
        <v>-</v>
      </c>
      <c r="AA453" s="20"/>
      <c r="AB453" s="4"/>
      <c r="AC453" s="20"/>
      <c r="AD453" s="31" t="str">
        <f t="shared" si="23"/>
        <v/>
      </c>
      <c r="AE453" s="31" t="str">
        <f>CONCATENATE(LOWER(AD453)," ",'meta tag'!$A$2)</f>
        <v xml:space="preserve"> Moda Joven Y Rebelde Con Diseño Y Variedad. Compra Online La Ropa Para Definir Tu Estilo. Envíos Gratis Por +$699.</v>
      </c>
      <c r="AG453" s="31" t="str">
        <f t="shared" si="21"/>
        <v>NO</v>
      </c>
      <c r="AH453" s="31" t="str">
        <f t="shared" si="21"/>
        <v>NO</v>
      </c>
      <c r="AI453" s="31" t="str">
        <f>IF(AW453="Hombre",departamentos!$A$2,IF(AW453="Mujer",departamentos!$A$3,IF(AW453="Cubrebocas",departamentos!$A$5,IF(AW453="Outlet",departamentos!$A$4,IF(AW453="Ugly Sweaters",departamentos!$A$6,"")))))</f>
        <v/>
      </c>
      <c r="AK453" s="31" t="str">
        <f>IF(AW453="Hombre",VLOOKUP(AL453,categorías!$G$47:$I$60,3,0),IF(AW453="Mujer",VLOOKUP(AL453,categorías!$O$47:$Q$59,3,0),IF(AW453="Outlet",VLOOKUP(AL453,categorías!$S$47:$U$62,3,0),IF(AW453="Cubrebocas",64,IF(AW453="Ugly Sweaters",65,"")))))</f>
        <v/>
      </c>
      <c r="AL453" s="20"/>
      <c r="AM453" s="32">
        <v>2000000</v>
      </c>
      <c r="AO453" s="33">
        <v>2.0000000000000001E-4</v>
      </c>
      <c r="AP453" s="34" t="s">
        <v>98</v>
      </c>
      <c r="AQ453" s="34" t="s">
        <v>99</v>
      </c>
      <c r="AW453" s="20"/>
    </row>
    <row r="454" spans="2:49" x14ac:dyDescent="0.3">
      <c r="B454" s="20"/>
      <c r="C454" s="2" t="s">
        <v>51</v>
      </c>
      <c r="D454" s="2" t="s">
        <v>48</v>
      </c>
      <c r="F454" s="3">
        <v>1</v>
      </c>
      <c r="H454" s="3">
        <v>1</v>
      </c>
      <c r="J454" s="3">
        <v>1</v>
      </c>
      <c r="L454" s="3">
        <v>250</v>
      </c>
      <c r="N454" s="2" t="s">
        <v>49</v>
      </c>
      <c r="O454" s="3">
        <v>1</v>
      </c>
      <c r="P454" s="20"/>
      <c r="R454" s="4"/>
      <c r="U454" s="20"/>
      <c r="W454" s="30" t="s">
        <v>48</v>
      </c>
      <c r="X454" s="20"/>
      <c r="Y454" s="30" t="s">
        <v>51</v>
      </c>
      <c r="Z454" s="31" t="str">
        <f t="shared" si="22"/>
        <v>-</v>
      </c>
      <c r="AA454" s="20"/>
      <c r="AB454" s="4"/>
      <c r="AC454" s="20"/>
      <c r="AD454" s="31" t="str">
        <f t="shared" si="23"/>
        <v/>
      </c>
      <c r="AE454" s="31" t="str">
        <f>CONCATENATE(LOWER(AD454)," ",'meta tag'!$A$2)</f>
        <v xml:space="preserve"> Moda Joven Y Rebelde Con Diseño Y Variedad. Compra Online La Ropa Para Definir Tu Estilo. Envíos Gratis Por +$699.</v>
      </c>
      <c r="AG454" s="31" t="str">
        <f t="shared" si="21"/>
        <v>NO</v>
      </c>
      <c r="AH454" s="31" t="str">
        <f t="shared" si="21"/>
        <v>NO</v>
      </c>
      <c r="AI454" s="31" t="str">
        <f>IF(AW454="Hombre",departamentos!$A$2,IF(AW454="Mujer",departamentos!$A$3,IF(AW454="Cubrebocas",departamentos!$A$5,IF(AW454="Outlet",departamentos!$A$4,IF(AW454="Ugly Sweaters",departamentos!$A$6,"")))))</f>
        <v/>
      </c>
      <c r="AK454" s="31" t="str">
        <f>IF(AW454="Hombre",VLOOKUP(AL454,categorías!$G$47:$I$60,3,0),IF(AW454="Mujer",VLOOKUP(AL454,categorías!$O$47:$Q$59,3,0),IF(AW454="Outlet",VLOOKUP(AL454,categorías!$S$47:$U$62,3,0),IF(AW454="Cubrebocas",64,IF(AW454="Ugly Sweaters",65,"")))))</f>
        <v/>
      </c>
      <c r="AL454" s="20"/>
      <c r="AM454" s="32">
        <v>2000000</v>
      </c>
      <c r="AO454" s="33">
        <v>2.0000000000000001E-4</v>
      </c>
      <c r="AP454" s="34" t="s">
        <v>98</v>
      </c>
      <c r="AQ454" s="34" t="s">
        <v>99</v>
      </c>
      <c r="AW454" s="20"/>
    </row>
    <row r="455" spans="2:49" x14ac:dyDescent="0.3">
      <c r="B455" s="20"/>
      <c r="C455" s="2" t="s">
        <v>51</v>
      </c>
      <c r="D455" s="2" t="s">
        <v>48</v>
      </c>
      <c r="F455" s="3">
        <v>1</v>
      </c>
      <c r="H455" s="3">
        <v>1</v>
      </c>
      <c r="J455" s="3">
        <v>1</v>
      </c>
      <c r="L455" s="3">
        <v>250</v>
      </c>
      <c r="N455" s="2" t="s">
        <v>49</v>
      </c>
      <c r="O455" s="3">
        <v>1</v>
      </c>
      <c r="P455" s="20"/>
      <c r="R455" s="4"/>
      <c r="U455" s="20"/>
      <c r="W455" s="30" t="s">
        <v>48</v>
      </c>
      <c r="X455" s="20"/>
      <c r="Y455" s="30" t="s">
        <v>51</v>
      </c>
      <c r="Z455" s="31" t="str">
        <f t="shared" si="22"/>
        <v>-</v>
      </c>
      <c r="AA455" s="20"/>
      <c r="AB455" s="4"/>
      <c r="AC455" s="20"/>
      <c r="AD455" s="31" t="str">
        <f t="shared" si="23"/>
        <v/>
      </c>
      <c r="AE455" s="31" t="str">
        <f>CONCATENATE(LOWER(AD455)," ",'meta tag'!$A$2)</f>
        <v xml:space="preserve"> Moda Joven Y Rebelde Con Diseño Y Variedad. Compra Online La Ropa Para Definir Tu Estilo. Envíos Gratis Por +$699.</v>
      </c>
      <c r="AG455" s="31" t="str">
        <f t="shared" si="21"/>
        <v>NO</v>
      </c>
      <c r="AH455" s="31" t="str">
        <f t="shared" si="21"/>
        <v>NO</v>
      </c>
      <c r="AI455" s="31" t="str">
        <f>IF(AW455="Hombre",departamentos!$A$2,IF(AW455="Mujer",departamentos!$A$3,IF(AW455="Cubrebocas",departamentos!$A$5,IF(AW455="Outlet",departamentos!$A$4,IF(AW455="Ugly Sweaters",departamentos!$A$6,"")))))</f>
        <v/>
      </c>
      <c r="AK455" s="31" t="str">
        <f>IF(AW455="Hombre",VLOOKUP(AL455,categorías!$G$47:$I$60,3,0),IF(AW455="Mujer",VLOOKUP(AL455,categorías!$O$47:$Q$59,3,0),IF(AW455="Outlet",VLOOKUP(AL455,categorías!$S$47:$U$62,3,0),IF(AW455="Cubrebocas",64,IF(AW455="Ugly Sweaters",65,"")))))</f>
        <v/>
      </c>
      <c r="AL455" s="20"/>
      <c r="AM455" s="32">
        <v>2000000</v>
      </c>
      <c r="AO455" s="33">
        <v>2.0000000000000001E-4</v>
      </c>
      <c r="AP455" s="34" t="s">
        <v>98</v>
      </c>
      <c r="AQ455" s="34" t="s">
        <v>99</v>
      </c>
      <c r="AW455" s="20"/>
    </row>
    <row r="456" spans="2:49" x14ac:dyDescent="0.3">
      <c r="B456" s="20"/>
      <c r="C456" s="2" t="s">
        <v>51</v>
      </c>
      <c r="D456" s="2" t="s">
        <v>48</v>
      </c>
      <c r="F456" s="3">
        <v>1</v>
      </c>
      <c r="H456" s="3">
        <v>1</v>
      </c>
      <c r="J456" s="3">
        <v>1</v>
      </c>
      <c r="L456" s="3">
        <v>250</v>
      </c>
      <c r="N456" s="2" t="s">
        <v>49</v>
      </c>
      <c r="O456" s="3">
        <v>1</v>
      </c>
      <c r="P456" s="20"/>
      <c r="R456" s="4"/>
      <c r="U456" s="20"/>
      <c r="W456" s="30" t="s">
        <v>48</v>
      </c>
      <c r="X456" s="20"/>
      <c r="Y456" s="30" t="s">
        <v>51</v>
      </c>
      <c r="Z456" s="31" t="str">
        <f t="shared" si="22"/>
        <v>-</v>
      </c>
      <c r="AA456" s="20"/>
      <c r="AB456" s="4"/>
      <c r="AC456" s="20"/>
      <c r="AD456" s="31" t="str">
        <f t="shared" si="23"/>
        <v/>
      </c>
      <c r="AE456" s="31" t="str">
        <f>CONCATENATE(LOWER(AD456)," ",'meta tag'!$A$2)</f>
        <v xml:space="preserve"> Moda Joven Y Rebelde Con Diseño Y Variedad. Compra Online La Ropa Para Definir Tu Estilo. Envíos Gratis Por +$699.</v>
      </c>
      <c r="AG456" s="31" t="str">
        <f t="shared" si="21"/>
        <v>NO</v>
      </c>
      <c r="AH456" s="31" t="str">
        <f t="shared" si="21"/>
        <v>NO</v>
      </c>
      <c r="AI456" s="31" t="str">
        <f>IF(AW456="Hombre",departamentos!$A$2,IF(AW456="Mujer",departamentos!$A$3,IF(AW456="Cubrebocas",departamentos!$A$5,IF(AW456="Outlet",departamentos!$A$4,IF(AW456="Ugly Sweaters",departamentos!$A$6,"")))))</f>
        <v/>
      </c>
      <c r="AK456" s="31" t="str">
        <f>IF(AW456="Hombre",VLOOKUP(AL456,categorías!$G$47:$I$60,3,0),IF(AW456="Mujer",VLOOKUP(AL456,categorías!$O$47:$Q$59,3,0),IF(AW456="Outlet",VLOOKUP(AL456,categorías!$S$47:$U$62,3,0),IF(AW456="Cubrebocas",64,IF(AW456="Ugly Sweaters",65,"")))))</f>
        <v/>
      </c>
      <c r="AL456" s="20"/>
      <c r="AM456" s="32">
        <v>2000000</v>
      </c>
      <c r="AO456" s="33">
        <v>2.0000000000000001E-4</v>
      </c>
      <c r="AP456" s="34" t="s">
        <v>98</v>
      </c>
      <c r="AQ456" s="34" t="s">
        <v>99</v>
      </c>
      <c r="AW456" s="20"/>
    </row>
    <row r="457" spans="2:49" x14ac:dyDescent="0.3">
      <c r="B457" s="20"/>
      <c r="C457" s="2" t="s">
        <v>51</v>
      </c>
      <c r="D457" s="2" t="s">
        <v>48</v>
      </c>
      <c r="F457" s="3">
        <v>1</v>
      </c>
      <c r="H457" s="3">
        <v>1</v>
      </c>
      <c r="J457" s="3">
        <v>1</v>
      </c>
      <c r="L457" s="3">
        <v>250</v>
      </c>
      <c r="N457" s="2" t="s">
        <v>49</v>
      </c>
      <c r="O457" s="3">
        <v>1</v>
      </c>
      <c r="P457" s="20"/>
      <c r="R457" s="4"/>
      <c r="U457" s="20"/>
      <c r="W457" s="30" t="s">
        <v>48</v>
      </c>
      <c r="X457" s="20"/>
      <c r="Y457" s="30" t="s">
        <v>51</v>
      </c>
      <c r="Z457" s="31" t="str">
        <f t="shared" si="22"/>
        <v>-</v>
      </c>
      <c r="AA457" s="20"/>
      <c r="AB457" s="4"/>
      <c r="AC457" s="20"/>
      <c r="AD457" s="31" t="str">
        <f t="shared" si="23"/>
        <v/>
      </c>
      <c r="AE457" s="31" t="str">
        <f>CONCATENATE(LOWER(AD457)," ",'meta tag'!$A$2)</f>
        <v xml:space="preserve"> Moda Joven Y Rebelde Con Diseño Y Variedad. Compra Online La Ropa Para Definir Tu Estilo. Envíos Gratis Por +$699.</v>
      </c>
      <c r="AG457" s="31" t="str">
        <f t="shared" si="21"/>
        <v>NO</v>
      </c>
      <c r="AH457" s="31" t="str">
        <f t="shared" si="21"/>
        <v>NO</v>
      </c>
      <c r="AI457" s="31" t="str">
        <f>IF(AW457="Hombre",departamentos!$A$2,IF(AW457="Mujer",departamentos!$A$3,IF(AW457="Cubrebocas",departamentos!$A$5,IF(AW457="Outlet",departamentos!$A$4,IF(AW457="Ugly Sweaters",departamentos!$A$6,"")))))</f>
        <v/>
      </c>
      <c r="AK457" s="31" t="str">
        <f>IF(AW457="Hombre",VLOOKUP(AL457,categorías!$G$47:$I$60,3,0),IF(AW457="Mujer",VLOOKUP(AL457,categorías!$O$47:$Q$59,3,0),IF(AW457="Outlet",VLOOKUP(AL457,categorías!$S$47:$U$62,3,0),IF(AW457="Cubrebocas",64,IF(AW457="Ugly Sweaters",65,"")))))</f>
        <v/>
      </c>
      <c r="AL457" s="20"/>
      <c r="AM457" s="32">
        <v>2000000</v>
      </c>
      <c r="AO457" s="33">
        <v>2.0000000000000001E-4</v>
      </c>
      <c r="AP457" s="34" t="s">
        <v>98</v>
      </c>
      <c r="AQ457" s="34" t="s">
        <v>99</v>
      </c>
      <c r="AW457" s="20"/>
    </row>
    <row r="458" spans="2:49" x14ac:dyDescent="0.3">
      <c r="B458" s="20"/>
      <c r="C458" s="2" t="s">
        <v>51</v>
      </c>
      <c r="D458" s="2" t="s">
        <v>48</v>
      </c>
      <c r="F458" s="3">
        <v>1</v>
      </c>
      <c r="H458" s="3">
        <v>1</v>
      </c>
      <c r="J458" s="3">
        <v>1</v>
      </c>
      <c r="L458" s="3">
        <v>250</v>
      </c>
      <c r="N458" s="2" t="s">
        <v>49</v>
      </c>
      <c r="O458" s="3">
        <v>1</v>
      </c>
      <c r="P458" s="20"/>
      <c r="R458" s="4"/>
      <c r="U458" s="20"/>
      <c r="W458" s="30" t="s">
        <v>48</v>
      </c>
      <c r="X458" s="20"/>
      <c r="Y458" s="30" t="s">
        <v>51</v>
      </c>
      <c r="Z458" s="31" t="str">
        <f t="shared" si="22"/>
        <v>-</v>
      </c>
      <c r="AA458" s="20"/>
      <c r="AB458" s="4"/>
      <c r="AC458" s="20"/>
      <c r="AD458" s="31" t="str">
        <f t="shared" si="23"/>
        <v/>
      </c>
      <c r="AE458" s="31" t="str">
        <f>CONCATENATE(LOWER(AD458)," ",'meta tag'!$A$2)</f>
        <v xml:space="preserve"> Moda Joven Y Rebelde Con Diseño Y Variedad. Compra Online La Ropa Para Definir Tu Estilo. Envíos Gratis Por +$699.</v>
      </c>
      <c r="AG458" s="31" t="str">
        <f t="shared" si="21"/>
        <v>NO</v>
      </c>
      <c r="AH458" s="31" t="str">
        <f t="shared" si="21"/>
        <v>NO</v>
      </c>
      <c r="AI458" s="31" t="str">
        <f>IF(AW458="Hombre",departamentos!$A$2,IF(AW458="Mujer",departamentos!$A$3,IF(AW458="Cubrebocas",departamentos!$A$5,IF(AW458="Outlet",departamentos!$A$4,IF(AW458="Ugly Sweaters",departamentos!$A$6,"")))))</f>
        <v/>
      </c>
      <c r="AK458" s="31" t="str">
        <f>IF(AW458="Hombre",VLOOKUP(AL458,categorías!$G$47:$I$60,3,0),IF(AW458="Mujer",VLOOKUP(AL458,categorías!$O$47:$Q$59,3,0),IF(AW458="Outlet",VLOOKUP(AL458,categorías!$S$47:$U$62,3,0),IF(AW458="Cubrebocas",64,IF(AW458="Ugly Sweaters",65,"")))))</f>
        <v/>
      </c>
      <c r="AL458" s="20"/>
      <c r="AM458" s="32">
        <v>2000000</v>
      </c>
      <c r="AO458" s="33">
        <v>2.0000000000000001E-4</v>
      </c>
      <c r="AP458" s="34" t="s">
        <v>98</v>
      </c>
      <c r="AQ458" s="34" t="s">
        <v>99</v>
      </c>
      <c r="AW458" s="20"/>
    </row>
    <row r="459" spans="2:49" x14ac:dyDescent="0.3">
      <c r="B459" s="20"/>
      <c r="C459" s="2" t="s">
        <v>51</v>
      </c>
      <c r="D459" s="2" t="s">
        <v>48</v>
      </c>
      <c r="F459" s="3">
        <v>1</v>
      </c>
      <c r="H459" s="3">
        <v>1</v>
      </c>
      <c r="J459" s="3">
        <v>1</v>
      </c>
      <c r="L459" s="3">
        <v>250</v>
      </c>
      <c r="N459" s="2" t="s">
        <v>49</v>
      </c>
      <c r="O459" s="3">
        <v>1</v>
      </c>
      <c r="P459" s="20"/>
      <c r="R459" s="4"/>
      <c r="U459" s="20"/>
      <c r="W459" s="30" t="s">
        <v>48</v>
      </c>
      <c r="X459" s="20"/>
      <c r="Y459" s="30" t="s">
        <v>51</v>
      </c>
      <c r="Z459" s="31" t="str">
        <f t="shared" si="22"/>
        <v>-</v>
      </c>
      <c r="AA459" s="20"/>
      <c r="AB459" s="4"/>
      <c r="AC459" s="20"/>
      <c r="AD459" s="31" t="str">
        <f t="shared" si="23"/>
        <v/>
      </c>
      <c r="AE459" s="31" t="str">
        <f>CONCATENATE(LOWER(AD459)," ",'meta tag'!$A$2)</f>
        <v xml:space="preserve"> Moda Joven Y Rebelde Con Diseño Y Variedad. Compra Online La Ropa Para Definir Tu Estilo. Envíos Gratis Por +$699.</v>
      </c>
      <c r="AG459" s="31" t="str">
        <f t="shared" si="21"/>
        <v>NO</v>
      </c>
      <c r="AH459" s="31" t="str">
        <f t="shared" si="21"/>
        <v>NO</v>
      </c>
      <c r="AI459" s="31" t="str">
        <f>IF(AW459="Hombre",departamentos!$A$2,IF(AW459="Mujer",departamentos!$A$3,IF(AW459="Cubrebocas",departamentos!$A$5,IF(AW459="Outlet",departamentos!$A$4,IF(AW459="Ugly Sweaters",departamentos!$A$6,"")))))</f>
        <v/>
      </c>
      <c r="AK459" s="31" t="str">
        <f>IF(AW459="Hombre",VLOOKUP(AL459,categorías!$G$47:$I$60,3,0),IF(AW459="Mujer",VLOOKUP(AL459,categorías!$O$47:$Q$59,3,0),IF(AW459="Outlet",VLOOKUP(AL459,categorías!$S$47:$U$62,3,0),IF(AW459="Cubrebocas",64,IF(AW459="Ugly Sweaters",65,"")))))</f>
        <v/>
      </c>
      <c r="AL459" s="20"/>
      <c r="AM459" s="32">
        <v>2000000</v>
      </c>
      <c r="AO459" s="33">
        <v>2.0000000000000001E-4</v>
      </c>
      <c r="AP459" s="34" t="s">
        <v>98</v>
      </c>
      <c r="AQ459" s="34" t="s">
        <v>99</v>
      </c>
      <c r="AW459" s="20"/>
    </row>
    <row r="460" spans="2:49" x14ac:dyDescent="0.3">
      <c r="B460" s="20"/>
      <c r="C460" s="2" t="s">
        <v>51</v>
      </c>
      <c r="D460" s="2" t="s">
        <v>48</v>
      </c>
      <c r="F460" s="3">
        <v>1</v>
      </c>
      <c r="H460" s="3">
        <v>1</v>
      </c>
      <c r="J460" s="3">
        <v>1</v>
      </c>
      <c r="L460" s="3">
        <v>250</v>
      </c>
      <c r="N460" s="2" t="s">
        <v>49</v>
      </c>
      <c r="O460" s="3">
        <v>1</v>
      </c>
      <c r="P460" s="20"/>
      <c r="R460" s="4"/>
      <c r="U460" s="20"/>
      <c r="W460" s="30" t="s">
        <v>48</v>
      </c>
      <c r="X460" s="20"/>
      <c r="Y460" s="30" t="s">
        <v>51</v>
      </c>
      <c r="Z460" s="31" t="str">
        <f t="shared" si="22"/>
        <v>-</v>
      </c>
      <c r="AA460" s="20"/>
      <c r="AB460" s="4"/>
      <c r="AC460" s="20"/>
      <c r="AD460" s="31" t="str">
        <f t="shared" si="23"/>
        <v/>
      </c>
      <c r="AE460" s="31" t="str">
        <f>CONCATENATE(LOWER(AD460)," ",'meta tag'!$A$2)</f>
        <v xml:space="preserve"> Moda Joven Y Rebelde Con Diseño Y Variedad. Compra Online La Ropa Para Definir Tu Estilo. Envíos Gratis Por +$699.</v>
      </c>
      <c r="AG460" s="31" t="str">
        <f t="shared" si="21"/>
        <v>NO</v>
      </c>
      <c r="AH460" s="31" t="str">
        <f t="shared" si="21"/>
        <v>NO</v>
      </c>
      <c r="AI460" s="31" t="str">
        <f>IF(AW460="Hombre",departamentos!$A$2,IF(AW460="Mujer",departamentos!$A$3,IF(AW460="Cubrebocas",departamentos!$A$5,IF(AW460="Outlet",departamentos!$A$4,IF(AW460="Ugly Sweaters",departamentos!$A$6,"")))))</f>
        <v/>
      </c>
      <c r="AK460" s="31" t="str">
        <f>IF(AW460="Hombre",VLOOKUP(AL460,categorías!$G$47:$I$60,3,0),IF(AW460="Mujer",VLOOKUP(AL460,categorías!$O$47:$Q$59,3,0),IF(AW460="Outlet",VLOOKUP(AL460,categorías!$S$47:$U$62,3,0),IF(AW460="Cubrebocas",64,IF(AW460="Ugly Sweaters",65,"")))))</f>
        <v/>
      </c>
      <c r="AL460" s="20"/>
      <c r="AM460" s="32">
        <v>2000000</v>
      </c>
      <c r="AO460" s="33">
        <v>2.0000000000000001E-4</v>
      </c>
      <c r="AP460" s="34" t="s">
        <v>98</v>
      </c>
      <c r="AQ460" s="34" t="s">
        <v>99</v>
      </c>
      <c r="AW460" s="20"/>
    </row>
    <row r="461" spans="2:49" x14ac:dyDescent="0.3">
      <c r="B461" s="20"/>
      <c r="C461" s="2" t="s">
        <v>51</v>
      </c>
      <c r="D461" s="2" t="s">
        <v>48</v>
      </c>
      <c r="F461" s="3">
        <v>1</v>
      </c>
      <c r="H461" s="3">
        <v>1</v>
      </c>
      <c r="J461" s="3">
        <v>1</v>
      </c>
      <c r="L461" s="3">
        <v>250</v>
      </c>
      <c r="N461" s="2" t="s">
        <v>49</v>
      </c>
      <c r="O461" s="3">
        <v>1</v>
      </c>
      <c r="P461" s="20"/>
      <c r="R461" s="4"/>
      <c r="U461" s="20"/>
      <c r="W461" s="30" t="s">
        <v>48</v>
      </c>
      <c r="X461" s="20"/>
      <c r="Y461" s="30" t="s">
        <v>51</v>
      </c>
      <c r="Z461" s="31" t="str">
        <f t="shared" si="22"/>
        <v>-</v>
      </c>
      <c r="AA461" s="20"/>
      <c r="AB461" s="4"/>
      <c r="AC461" s="20"/>
      <c r="AD461" s="31" t="str">
        <f t="shared" si="23"/>
        <v/>
      </c>
      <c r="AE461" s="31" t="str">
        <f>CONCATENATE(LOWER(AD461)," ",'meta tag'!$A$2)</f>
        <v xml:space="preserve"> Moda Joven Y Rebelde Con Diseño Y Variedad. Compra Online La Ropa Para Definir Tu Estilo. Envíos Gratis Por +$699.</v>
      </c>
      <c r="AG461" s="31" t="str">
        <f t="shared" si="21"/>
        <v>NO</v>
      </c>
      <c r="AH461" s="31" t="str">
        <f t="shared" si="21"/>
        <v>NO</v>
      </c>
      <c r="AI461" s="31" t="str">
        <f>IF(AW461="Hombre",departamentos!$A$2,IF(AW461="Mujer",departamentos!$A$3,IF(AW461="Cubrebocas",departamentos!$A$5,IF(AW461="Outlet",departamentos!$A$4,IF(AW461="Ugly Sweaters",departamentos!$A$6,"")))))</f>
        <v/>
      </c>
      <c r="AK461" s="31" t="str">
        <f>IF(AW461="Hombre",VLOOKUP(AL461,categorías!$G$47:$I$60,3,0),IF(AW461="Mujer",VLOOKUP(AL461,categorías!$O$47:$Q$59,3,0),IF(AW461="Outlet",VLOOKUP(AL461,categorías!$S$47:$U$62,3,0),IF(AW461="Cubrebocas",64,IF(AW461="Ugly Sweaters",65,"")))))</f>
        <v/>
      </c>
      <c r="AL461" s="20"/>
      <c r="AM461" s="32">
        <v>2000000</v>
      </c>
      <c r="AO461" s="33">
        <v>2.0000000000000001E-4</v>
      </c>
      <c r="AP461" s="34" t="s">
        <v>98</v>
      </c>
      <c r="AQ461" s="34" t="s">
        <v>99</v>
      </c>
      <c r="AW461" s="20"/>
    </row>
    <row r="462" spans="2:49" x14ac:dyDescent="0.3">
      <c r="B462" s="20"/>
      <c r="C462" s="2" t="s">
        <v>51</v>
      </c>
      <c r="D462" s="2" t="s">
        <v>48</v>
      </c>
      <c r="F462" s="3">
        <v>1</v>
      </c>
      <c r="H462" s="3">
        <v>1</v>
      </c>
      <c r="J462" s="3">
        <v>1</v>
      </c>
      <c r="L462" s="3">
        <v>250</v>
      </c>
      <c r="N462" s="2" t="s">
        <v>49</v>
      </c>
      <c r="O462" s="3">
        <v>1</v>
      </c>
      <c r="P462" s="20"/>
      <c r="R462" s="4"/>
      <c r="U462" s="20"/>
      <c r="W462" s="30" t="s">
        <v>48</v>
      </c>
      <c r="X462" s="20"/>
      <c r="Y462" s="30" t="s">
        <v>51</v>
      </c>
      <c r="Z462" s="31" t="str">
        <f t="shared" si="22"/>
        <v>-</v>
      </c>
      <c r="AA462" s="20"/>
      <c r="AB462" s="4"/>
      <c r="AC462" s="20"/>
      <c r="AD462" s="31" t="str">
        <f t="shared" si="23"/>
        <v/>
      </c>
      <c r="AE462" s="31" t="str">
        <f>CONCATENATE(LOWER(AD462)," ",'meta tag'!$A$2)</f>
        <v xml:space="preserve"> Moda Joven Y Rebelde Con Diseño Y Variedad. Compra Online La Ropa Para Definir Tu Estilo. Envíos Gratis Por +$699.</v>
      </c>
      <c r="AG462" s="31" t="str">
        <f t="shared" si="21"/>
        <v>NO</v>
      </c>
      <c r="AH462" s="31" t="str">
        <f t="shared" si="21"/>
        <v>NO</v>
      </c>
      <c r="AI462" s="31" t="str">
        <f>IF(AW462="Hombre",departamentos!$A$2,IF(AW462="Mujer",departamentos!$A$3,IF(AW462="Cubrebocas",departamentos!$A$5,IF(AW462="Outlet",departamentos!$A$4,IF(AW462="Ugly Sweaters",departamentos!$A$6,"")))))</f>
        <v/>
      </c>
      <c r="AK462" s="31" t="str">
        <f>IF(AW462="Hombre",VLOOKUP(AL462,categorías!$G$47:$I$60,3,0),IF(AW462="Mujer",VLOOKUP(AL462,categorías!$O$47:$Q$59,3,0),IF(AW462="Outlet",VLOOKUP(AL462,categorías!$S$47:$U$62,3,0),IF(AW462="Cubrebocas",64,IF(AW462="Ugly Sweaters",65,"")))))</f>
        <v/>
      </c>
      <c r="AL462" s="20"/>
      <c r="AM462" s="32">
        <v>2000000</v>
      </c>
      <c r="AO462" s="33">
        <v>2.0000000000000001E-4</v>
      </c>
      <c r="AP462" s="34" t="s">
        <v>98</v>
      </c>
      <c r="AQ462" s="34" t="s">
        <v>99</v>
      </c>
      <c r="AW462" s="20"/>
    </row>
    <row r="463" spans="2:49" x14ac:dyDescent="0.3">
      <c r="B463" s="20"/>
      <c r="C463" s="2" t="s">
        <v>51</v>
      </c>
      <c r="D463" s="2" t="s">
        <v>48</v>
      </c>
      <c r="F463" s="3">
        <v>1</v>
      </c>
      <c r="H463" s="3">
        <v>1</v>
      </c>
      <c r="J463" s="3">
        <v>1</v>
      </c>
      <c r="L463" s="3">
        <v>250</v>
      </c>
      <c r="N463" s="2" t="s">
        <v>49</v>
      </c>
      <c r="O463" s="3">
        <v>1</v>
      </c>
      <c r="P463" s="20"/>
      <c r="R463" s="4"/>
      <c r="U463" s="20"/>
      <c r="W463" s="30" t="s">
        <v>48</v>
      </c>
      <c r="X463" s="20"/>
      <c r="Y463" s="30" t="s">
        <v>51</v>
      </c>
      <c r="Z463" s="31" t="str">
        <f t="shared" si="22"/>
        <v>-</v>
      </c>
      <c r="AA463" s="20"/>
      <c r="AB463" s="4"/>
      <c r="AC463" s="20"/>
      <c r="AD463" s="31" t="str">
        <f t="shared" si="23"/>
        <v/>
      </c>
      <c r="AE463" s="31" t="str">
        <f>CONCATENATE(LOWER(AD463)," ",'meta tag'!$A$2)</f>
        <v xml:space="preserve"> Moda Joven Y Rebelde Con Diseño Y Variedad. Compra Online La Ropa Para Definir Tu Estilo. Envíos Gratis Por +$699.</v>
      </c>
      <c r="AG463" s="31" t="str">
        <f t="shared" si="21"/>
        <v>NO</v>
      </c>
      <c r="AH463" s="31" t="str">
        <f t="shared" si="21"/>
        <v>NO</v>
      </c>
      <c r="AI463" s="31" t="str">
        <f>IF(AW463="Hombre",departamentos!$A$2,IF(AW463="Mujer",departamentos!$A$3,IF(AW463="Cubrebocas",departamentos!$A$5,IF(AW463="Outlet",departamentos!$A$4,IF(AW463="Ugly Sweaters",departamentos!$A$6,"")))))</f>
        <v/>
      </c>
      <c r="AK463" s="31" t="str">
        <f>IF(AW463="Hombre",VLOOKUP(AL463,categorías!$G$47:$I$60,3,0),IF(AW463="Mujer",VLOOKUP(AL463,categorías!$O$47:$Q$59,3,0),IF(AW463="Outlet",VLOOKUP(AL463,categorías!$S$47:$U$62,3,0),IF(AW463="Cubrebocas",64,IF(AW463="Ugly Sweaters",65,"")))))</f>
        <v/>
      </c>
      <c r="AL463" s="20"/>
      <c r="AM463" s="32">
        <v>2000000</v>
      </c>
      <c r="AO463" s="33">
        <v>2.0000000000000001E-4</v>
      </c>
      <c r="AP463" s="34" t="s">
        <v>98</v>
      </c>
      <c r="AQ463" s="34" t="s">
        <v>99</v>
      </c>
      <c r="AW463" s="20"/>
    </row>
    <row r="464" spans="2:49" x14ac:dyDescent="0.3">
      <c r="B464" s="20"/>
      <c r="C464" s="2" t="s">
        <v>51</v>
      </c>
      <c r="D464" s="2" t="s">
        <v>48</v>
      </c>
      <c r="F464" s="3">
        <v>1</v>
      </c>
      <c r="H464" s="3">
        <v>1</v>
      </c>
      <c r="J464" s="3">
        <v>1</v>
      </c>
      <c r="L464" s="3">
        <v>250</v>
      </c>
      <c r="N464" s="2" t="s">
        <v>49</v>
      </c>
      <c r="O464" s="3">
        <v>1</v>
      </c>
      <c r="P464" s="20"/>
      <c r="R464" s="4"/>
      <c r="U464" s="20"/>
      <c r="W464" s="30" t="s">
        <v>48</v>
      </c>
      <c r="X464" s="20"/>
      <c r="Y464" s="30" t="s">
        <v>51</v>
      </c>
      <c r="Z464" s="31" t="str">
        <f t="shared" si="22"/>
        <v>-</v>
      </c>
      <c r="AA464" s="20"/>
      <c r="AB464" s="4"/>
      <c r="AC464" s="20"/>
      <c r="AD464" s="31" t="str">
        <f t="shared" si="23"/>
        <v/>
      </c>
      <c r="AE464" s="31" t="str">
        <f>CONCATENATE(LOWER(AD464)," ",'meta tag'!$A$2)</f>
        <v xml:space="preserve"> Moda Joven Y Rebelde Con Diseño Y Variedad. Compra Online La Ropa Para Definir Tu Estilo. Envíos Gratis Por +$699.</v>
      </c>
      <c r="AG464" s="31" t="str">
        <f t="shared" si="21"/>
        <v>NO</v>
      </c>
      <c r="AH464" s="31" t="str">
        <f t="shared" si="21"/>
        <v>NO</v>
      </c>
      <c r="AI464" s="31" t="str">
        <f>IF(AW464="Hombre",departamentos!$A$2,IF(AW464="Mujer",departamentos!$A$3,IF(AW464="Cubrebocas",departamentos!$A$5,IF(AW464="Outlet",departamentos!$A$4,IF(AW464="Ugly Sweaters",departamentos!$A$6,"")))))</f>
        <v/>
      </c>
      <c r="AK464" s="31" t="str">
        <f>IF(AW464="Hombre",VLOOKUP(AL464,categorías!$G$47:$I$60,3,0),IF(AW464="Mujer",VLOOKUP(AL464,categorías!$O$47:$Q$59,3,0),IF(AW464="Outlet",VLOOKUP(AL464,categorías!$S$47:$U$62,3,0),IF(AW464="Cubrebocas",64,IF(AW464="Ugly Sweaters",65,"")))))</f>
        <v/>
      </c>
      <c r="AL464" s="20"/>
      <c r="AM464" s="32">
        <v>2000000</v>
      </c>
      <c r="AO464" s="33">
        <v>2.0000000000000001E-4</v>
      </c>
      <c r="AP464" s="34" t="s">
        <v>98</v>
      </c>
      <c r="AQ464" s="34" t="s">
        <v>99</v>
      </c>
      <c r="AW464" s="20"/>
    </row>
    <row r="465" spans="2:49" x14ac:dyDescent="0.3">
      <c r="B465" s="20"/>
      <c r="C465" s="2" t="s">
        <v>51</v>
      </c>
      <c r="D465" s="2" t="s">
        <v>48</v>
      </c>
      <c r="F465" s="3">
        <v>1</v>
      </c>
      <c r="H465" s="3">
        <v>1</v>
      </c>
      <c r="J465" s="3">
        <v>1</v>
      </c>
      <c r="L465" s="3">
        <v>250</v>
      </c>
      <c r="N465" s="2" t="s">
        <v>49</v>
      </c>
      <c r="O465" s="3">
        <v>1</v>
      </c>
      <c r="P465" s="20"/>
      <c r="R465" s="4"/>
      <c r="U465" s="20"/>
      <c r="W465" s="30" t="s">
        <v>48</v>
      </c>
      <c r="X465" s="20"/>
      <c r="Y465" s="30" t="s">
        <v>51</v>
      </c>
      <c r="Z465" s="31" t="str">
        <f t="shared" si="22"/>
        <v>-</v>
      </c>
      <c r="AA465" s="20"/>
      <c r="AB465" s="4"/>
      <c r="AC465" s="20"/>
      <c r="AD465" s="31" t="str">
        <f t="shared" si="23"/>
        <v/>
      </c>
      <c r="AE465" s="31" t="str">
        <f>CONCATENATE(LOWER(AD465)," ",'meta tag'!$A$2)</f>
        <v xml:space="preserve"> Moda Joven Y Rebelde Con Diseño Y Variedad. Compra Online La Ropa Para Definir Tu Estilo. Envíos Gratis Por +$699.</v>
      </c>
      <c r="AG465" s="31" t="str">
        <f t="shared" si="21"/>
        <v>NO</v>
      </c>
      <c r="AH465" s="31" t="str">
        <f t="shared" si="21"/>
        <v>NO</v>
      </c>
      <c r="AI465" s="31" t="str">
        <f>IF(AW465="Hombre",departamentos!$A$2,IF(AW465="Mujer",departamentos!$A$3,IF(AW465="Cubrebocas",departamentos!$A$5,IF(AW465="Outlet",departamentos!$A$4,IF(AW465="Ugly Sweaters",departamentos!$A$6,"")))))</f>
        <v/>
      </c>
      <c r="AK465" s="31" t="str">
        <f>IF(AW465="Hombre",VLOOKUP(AL465,categorías!$G$47:$I$60,3,0),IF(AW465="Mujer",VLOOKUP(AL465,categorías!$O$47:$Q$59,3,0),IF(AW465="Outlet",VLOOKUP(AL465,categorías!$S$47:$U$62,3,0),IF(AW465="Cubrebocas",64,IF(AW465="Ugly Sweaters",65,"")))))</f>
        <v/>
      </c>
      <c r="AL465" s="20"/>
      <c r="AM465" s="32">
        <v>2000000</v>
      </c>
      <c r="AO465" s="33">
        <v>2.0000000000000001E-4</v>
      </c>
      <c r="AP465" s="34" t="s">
        <v>98</v>
      </c>
      <c r="AQ465" s="34" t="s">
        <v>99</v>
      </c>
      <c r="AW465" s="20"/>
    </row>
    <row r="466" spans="2:49" x14ac:dyDescent="0.3">
      <c r="B466" s="20"/>
      <c r="C466" s="2" t="s">
        <v>51</v>
      </c>
      <c r="D466" s="2" t="s">
        <v>48</v>
      </c>
      <c r="F466" s="3">
        <v>1</v>
      </c>
      <c r="H466" s="3">
        <v>1</v>
      </c>
      <c r="J466" s="3">
        <v>1</v>
      </c>
      <c r="L466" s="3">
        <v>250</v>
      </c>
      <c r="N466" s="2" t="s">
        <v>49</v>
      </c>
      <c r="O466" s="3">
        <v>1</v>
      </c>
      <c r="P466" s="20"/>
      <c r="R466" s="4"/>
      <c r="U466" s="20"/>
      <c r="W466" s="30" t="s">
        <v>48</v>
      </c>
      <c r="X466" s="20"/>
      <c r="Y466" s="30" t="s">
        <v>51</v>
      </c>
      <c r="Z466" s="31" t="str">
        <f t="shared" si="22"/>
        <v>-</v>
      </c>
      <c r="AA466" s="20"/>
      <c r="AB466" s="4"/>
      <c r="AC466" s="20"/>
      <c r="AD466" s="31" t="str">
        <f t="shared" si="23"/>
        <v/>
      </c>
      <c r="AE466" s="31" t="str">
        <f>CONCATENATE(LOWER(AD466)," ",'meta tag'!$A$2)</f>
        <v xml:space="preserve"> Moda Joven Y Rebelde Con Diseño Y Variedad. Compra Online La Ropa Para Definir Tu Estilo. Envíos Gratis Por +$699.</v>
      </c>
      <c r="AG466" s="31" t="str">
        <f t="shared" ref="AG466:AH529" si="24">UPPER("no")</f>
        <v>NO</v>
      </c>
      <c r="AH466" s="31" t="str">
        <f t="shared" si="24"/>
        <v>NO</v>
      </c>
      <c r="AI466" s="31" t="str">
        <f>IF(AW466="Hombre",departamentos!$A$2,IF(AW466="Mujer",departamentos!$A$3,IF(AW466="Cubrebocas",departamentos!$A$5,IF(AW466="Outlet",departamentos!$A$4,IF(AW466="Ugly Sweaters",departamentos!$A$6,"")))))</f>
        <v/>
      </c>
      <c r="AK466" s="31" t="str">
        <f>IF(AW466="Hombre",VLOOKUP(AL466,categorías!$G$47:$I$60,3,0),IF(AW466="Mujer",VLOOKUP(AL466,categorías!$O$47:$Q$59,3,0),IF(AW466="Outlet",VLOOKUP(AL466,categorías!$S$47:$U$62,3,0),IF(AW466="Cubrebocas",64,IF(AW466="Ugly Sweaters",65,"")))))</f>
        <v/>
      </c>
      <c r="AL466" s="20"/>
      <c r="AM466" s="32">
        <v>2000000</v>
      </c>
      <c r="AO466" s="33">
        <v>2.0000000000000001E-4</v>
      </c>
      <c r="AP466" s="34" t="s">
        <v>98</v>
      </c>
      <c r="AQ466" s="34" t="s">
        <v>99</v>
      </c>
      <c r="AW466" s="20"/>
    </row>
    <row r="467" spans="2:49" x14ac:dyDescent="0.3">
      <c r="B467" s="20"/>
      <c r="C467" s="2" t="s">
        <v>51</v>
      </c>
      <c r="D467" s="2" t="s">
        <v>48</v>
      </c>
      <c r="F467" s="3">
        <v>1</v>
      </c>
      <c r="H467" s="3">
        <v>1</v>
      </c>
      <c r="J467" s="3">
        <v>1</v>
      </c>
      <c r="L467" s="3">
        <v>250</v>
      </c>
      <c r="N467" s="2" t="s">
        <v>49</v>
      </c>
      <c r="O467" s="3">
        <v>1</v>
      </c>
      <c r="P467" s="20"/>
      <c r="R467" s="4"/>
      <c r="U467" s="20"/>
      <c r="W467" s="30" t="s">
        <v>48</v>
      </c>
      <c r="X467" s="20"/>
      <c r="Y467" s="30" t="s">
        <v>51</v>
      </c>
      <c r="Z467" s="31" t="str">
        <f t="shared" si="22"/>
        <v>-</v>
      </c>
      <c r="AA467" s="20"/>
      <c r="AB467" s="4"/>
      <c r="AC467" s="20"/>
      <c r="AD467" s="31" t="str">
        <f t="shared" si="23"/>
        <v/>
      </c>
      <c r="AE467" s="31" t="str">
        <f>CONCATENATE(LOWER(AD467)," ",'meta tag'!$A$2)</f>
        <v xml:space="preserve"> Moda Joven Y Rebelde Con Diseño Y Variedad. Compra Online La Ropa Para Definir Tu Estilo. Envíos Gratis Por +$699.</v>
      </c>
      <c r="AG467" s="31" t="str">
        <f t="shared" si="24"/>
        <v>NO</v>
      </c>
      <c r="AH467" s="31" t="str">
        <f t="shared" si="24"/>
        <v>NO</v>
      </c>
      <c r="AI467" s="31" t="str">
        <f>IF(AW467="Hombre",departamentos!$A$2,IF(AW467="Mujer",departamentos!$A$3,IF(AW467="Cubrebocas",departamentos!$A$5,IF(AW467="Outlet",departamentos!$A$4,IF(AW467="Ugly Sweaters",departamentos!$A$6,"")))))</f>
        <v/>
      </c>
      <c r="AK467" s="31" t="str">
        <f>IF(AW467="Hombre",VLOOKUP(AL467,categorías!$G$47:$I$60,3,0),IF(AW467="Mujer",VLOOKUP(AL467,categorías!$O$47:$Q$59,3,0),IF(AW467="Outlet",VLOOKUP(AL467,categorías!$S$47:$U$62,3,0),IF(AW467="Cubrebocas",64,IF(AW467="Ugly Sweaters",65,"")))))</f>
        <v/>
      </c>
      <c r="AL467" s="20"/>
      <c r="AM467" s="32">
        <v>2000000</v>
      </c>
      <c r="AO467" s="33">
        <v>2.0000000000000001E-4</v>
      </c>
      <c r="AP467" s="34" t="s">
        <v>98</v>
      </c>
      <c r="AQ467" s="34" t="s">
        <v>99</v>
      </c>
      <c r="AW467" s="20"/>
    </row>
    <row r="468" spans="2:49" x14ac:dyDescent="0.3">
      <c r="B468" s="20"/>
      <c r="C468" s="2" t="s">
        <v>51</v>
      </c>
      <c r="D468" s="2" t="s">
        <v>48</v>
      </c>
      <c r="F468" s="3">
        <v>1</v>
      </c>
      <c r="H468" s="3">
        <v>1</v>
      </c>
      <c r="J468" s="3">
        <v>1</v>
      </c>
      <c r="L468" s="3">
        <v>250</v>
      </c>
      <c r="N468" s="2" t="s">
        <v>49</v>
      </c>
      <c r="O468" s="3">
        <v>1</v>
      </c>
      <c r="P468" s="20"/>
      <c r="R468" s="4"/>
      <c r="U468" s="20"/>
      <c r="W468" s="30" t="s">
        <v>48</v>
      </c>
      <c r="X468" s="20"/>
      <c r="Y468" s="30" t="s">
        <v>51</v>
      </c>
      <c r="Z468" s="31" t="str">
        <f t="shared" si="22"/>
        <v>-</v>
      </c>
      <c r="AA468" s="20"/>
      <c r="AB468" s="4"/>
      <c r="AC468" s="20"/>
      <c r="AD468" s="31" t="str">
        <f t="shared" si="23"/>
        <v/>
      </c>
      <c r="AE468" s="31" t="str">
        <f>CONCATENATE(LOWER(AD468)," ",'meta tag'!$A$2)</f>
        <v xml:space="preserve"> Moda Joven Y Rebelde Con Diseño Y Variedad. Compra Online La Ropa Para Definir Tu Estilo. Envíos Gratis Por +$699.</v>
      </c>
      <c r="AG468" s="31" t="str">
        <f t="shared" si="24"/>
        <v>NO</v>
      </c>
      <c r="AH468" s="31" t="str">
        <f t="shared" si="24"/>
        <v>NO</v>
      </c>
      <c r="AI468" s="31" t="str">
        <f>IF(AW468="Hombre",departamentos!$A$2,IF(AW468="Mujer",departamentos!$A$3,IF(AW468="Cubrebocas",departamentos!$A$5,IF(AW468="Outlet",departamentos!$A$4,IF(AW468="Ugly Sweaters",departamentos!$A$6,"")))))</f>
        <v/>
      </c>
      <c r="AK468" s="31" t="str">
        <f>IF(AW468="Hombre",VLOOKUP(AL468,categorías!$G$47:$I$60,3,0),IF(AW468="Mujer",VLOOKUP(AL468,categorías!$O$47:$Q$59,3,0),IF(AW468="Outlet",VLOOKUP(AL468,categorías!$S$47:$U$62,3,0),IF(AW468="Cubrebocas",64,IF(AW468="Ugly Sweaters",65,"")))))</f>
        <v/>
      </c>
      <c r="AL468" s="20"/>
      <c r="AM468" s="32">
        <v>2000000</v>
      </c>
      <c r="AO468" s="33">
        <v>2.0000000000000001E-4</v>
      </c>
      <c r="AP468" s="34" t="s">
        <v>98</v>
      </c>
      <c r="AQ468" s="34" t="s">
        <v>99</v>
      </c>
      <c r="AW468" s="20"/>
    </row>
    <row r="469" spans="2:49" x14ac:dyDescent="0.3">
      <c r="B469" s="20"/>
      <c r="C469" s="2" t="s">
        <v>51</v>
      </c>
      <c r="D469" s="2" t="s">
        <v>48</v>
      </c>
      <c r="F469" s="3">
        <v>1</v>
      </c>
      <c r="H469" s="3">
        <v>1</v>
      </c>
      <c r="J469" s="3">
        <v>1</v>
      </c>
      <c r="L469" s="3">
        <v>250</v>
      </c>
      <c r="N469" s="2" t="s">
        <v>49</v>
      </c>
      <c r="O469" s="3">
        <v>1</v>
      </c>
      <c r="P469" s="20"/>
      <c r="R469" s="4"/>
      <c r="U469" s="20"/>
      <c r="W469" s="30" t="s">
        <v>48</v>
      </c>
      <c r="X469" s="20"/>
      <c r="Y469" s="30" t="s">
        <v>51</v>
      </c>
      <c r="Z469" s="31" t="str">
        <f t="shared" si="22"/>
        <v>-</v>
      </c>
      <c r="AA469" s="20"/>
      <c r="AB469" s="4"/>
      <c r="AC469" s="20"/>
      <c r="AD469" s="31" t="str">
        <f t="shared" si="23"/>
        <v/>
      </c>
      <c r="AE469" s="31" t="str">
        <f>CONCATENATE(LOWER(AD469)," ",'meta tag'!$A$2)</f>
        <v xml:space="preserve"> Moda Joven Y Rebelde Con Diseño Y Variedad. Compra Online La Ropa Para Definir Tu Estilo. Envíos Gratis Por +$699.</v>
      </c>
      <c r="AG469" s="31" t="str">
        <f t="shared" si="24"/>
        <v>NO</v>
      </c>
      <c r="AH469" s="31" t="str">
        <f t="shared" si="24"/>
        <v>NO</v>
      </c>
      <c r="AI469" s="31" t="str">
        <f>IF(AW469="Hombre",departamentos!$A$2,IF(AW469="Mujer",departamentos!$A$3,IF(AW469="Cubrebocas",departamentos!$A$5,IF(AW469="Outlet",departamentos!$A$4,IF(AW469="Ugly Sweaters",departamentos!$A$6,"")))))</f>
        <v/>
      </c>
      <c r="AK469" s="31" t="str">
        <f>IF(AW469="Hombre",VLOOKUP(AL469,categorías!$G$47:$I$60,3,0),IF(AW469="Mujer",VLOOKUP(AL469,categorías!$O$47:$Q$59,3,0),IF(AW469="Outlet",VLOOKUP(AL469,categorías!$S$47:$U$62,3,0),IF(AW469="Cubrebocas",64,IF(AW469="Ugly Sweaters",65,"")))))</f>
        <v/>
      </c>
      <c r="AL469" s="20"/>
      <c r="AM469" s="32">
        <v>2000000</v>
      </c>
      <c r="AO469" s="33">
        <v>2.0000000000000001E-4</v>
      </c>
      <c r="AP469" s="34" t="s">
        <v>98</v>
      </c>
      <c r="AQ469" s="34" t="s">
        <v>99</v>
      </c>
      <c r="AW469" s="20"/>
    </row>
    <row r="470" spans="2:49" x14ac:dyDescent="0.3">
      <c r="B470" s="20"/>
      <c r="C470" s="2" t="s">
        <v>51</v>
      </c>
      <c r="D470" s="2" t="s">
        <v>48</v>
      </c>
      <c r="F470" s="3">
        <v>1</v>
      </c>
      <c r="H470" s="3">
        <v>1</v>
      </c>
      <c r="J470" s="3">
        <v>1</v>
      </c>
      <c r="L470" s="3">
        <v>250</v>
      </c>
      <c r="N470" s="2" t="s">
        <v>49</v>
      </c>
      <c r="O470" s="3">
        <v>1</v>
      </c>
      <c r="P470" s="20"/>
      <c r="R470" s="4"/>
      <c r="U470" s="20"/>
      <c r="W470" s="30" t="s">
        <v>48</v>
      </c>
      <c r="X470" s="20"/>
      <c r="Y470" s="30" t="s">
        <v>51</v>
      </c>
      <c r="Z470" s="31" t="str">
        <f t="shared" si="22"/>
        <v>-</v>
      </c>
      <c r="AA470" s="20"/>
      <c r="AB470" s="4"/>
      <c r="AC470" s="20"/>
      <c r="AD470" s="31" t="str">
        <f t="shared" si="23"/>
        <v/>
      </c>
      <c r="AE470" s="31" t="str">
        <f>CONCATENATE(LOWER(AD470)," ",'meta tag'!$A$2)</f>
        <v xml:space="preserve"> Moda Joven Y Rebelde Con Diseño Y Variedad. Compra Online La Ropa Para Definir Tu Estilo. Envíos Gratis Por +$699.</v>
      </c>
      <c r="AG470" s="31" t="str">
        <f t="shared" si="24"/>
        <v>NO</v>
      </c>
      <c r="AH470" s="31" t="str">
        <f t="shared" si="24"/>
        <v>NO</v>
      </c>
      <c r="AI470" s="31" t="str">
        <f>IF(AW470="Hombre",departamentos!$A$2,IF(AW470="Mujer",departamentos!$A$3,IF(AW470="Cubrebocas",departamentos!$A$5,IF(AW470="Outlet",departamentos!$A$4,IF(AW470="Ugly Sweaters",departamentos!$A$6,"")))))</f>
        <v/>
      </c>
      <c r="AK470" s="31" t="str">
        <f>IF(AW470="Hombre",VLOOKUP(AL470,categorías!$G$47:$I$60,3,0),IF(AW470="Mujer",VLOOKUP(AL470,categorías!$O$47:$Q$59,3,0),IF(AW470="Outlet",VLOOKUP(AL470,categorías!$S$47:$U$62,3,0),IF(AW470="Cubrebocas",64,IF(AW470="Ugly Sweaters",65,"")))))</f>
        <v/>
      </c>
      <c r="AL470" s="20"/>
      <c r="AM470" s="32">
        <v>2000000</v>
      </c>
      <c r="AO470" s="33">
        <v>2.0000000000000001E-4</v>
      </c>
      <c r="AP470" s="34" t="s">
        <v>98</v>
      </c>
      <c r="AQ470" s="34" t="s">
        <v>99</v>
      </c>
      <c r="AW470" s="20"/>
    </row>
    <row r="471" spans="2:49" x14ac:dyDescent="0.3">
      <c r="B471" s="20"/>
      <c r="C471" s="2" t="s">
        <v>51</v>
      </c>
      <c r="D471" s="2" t="s">
        <v>48</v>
      </c>
      <c r="F471" s="3">
        <v>1</v>
      </c>
      <c r="H471" s="3">
        <v>1</v>
      </c>
      <c r="J471" s="3">
        <v>1</v>
      </c>
      <c r="L471" s="3">
        <v>250</v>
      </c>
      <c r="N471" s="2" t="s">
        <v>49</v>
      </c>
      <c r="O471" s="3">
        <v>1</v>
      </c>
      <c r="P471" s="20"/>
      <c r="R471" s="4"/>
      <c r="U471" s="20"/>
      <c r="W471" s="30" t="s">
        <v>48</v>
      </c>
      <c r="X471" s="20"/>
      <c r="Y471" s="30" t="s">
        <v>51</v>
      </c>
      <c r="Z471" s="31" t="str">
        <f t="shared" si="22"/>
        <v>-</v>
      </c>
      <c r="AA471" s="20"/>
      <c r="AB471" s="4"/>
      <c r="AC471" s="20"/>
      <c r="AD471" s="31" t="str">
        <f t="shared" si="23"/>
        <v/>
      </c>
      <c r="AE471" s="31" t="str">
        <f>CONCATENATE(LOWER(AD471)," ",'meta tag'!$A$2)</f>
        <v xml:space="preserve"> Moda Joven Y Rebelde Con Diseño Y Variedad. Compra Online La Ropa Para Definir Tu Estilo. Envíos Gratis Por +$699.</v>
      </c>
      <c r="AG471" s="31" t="str">
        <f t="shared" si="24"/>
        <v>NO</v>
      </c>
      <c r="AH471" s="31" t="str">
        <f t="shared" si="24"/>
        <v>NO</v>
      </c>
      <c r="AI471" s="31" t="str">
        <f>IF(AW471="Hombre",departamentos!$A$2,IF(AW471="Mujer",departamentos!$A$3,IF(AW471="Cubrebocas",departamentos!$A$5,IF(AW471="Outlet",departamentos!$A$4,IF(AW471="Ugly Sweaters",departamentos!$A$6,"")))))</f>
        <v/>
      </c>
      <c r="AK471" s="31" t="str">
        <f>IF(AW471="Hombre",VLOOKUP(AL471,categorías!$G$47:$I$60,3,0),IF(AW471="Mujer",VLOOKUP(AL471,categorías!$O$47:$Q$59,3,0),IF(AW471="Outlet",VLOOKUP(AL471,categorías!$S$47:$U$62,3,0),IF(AW471="Cubrebocas",64,IF(AW471="Ugly Sweaters",65,"")))))</f>
        <v/>
      </c>
      <c r="AL471" s="20"/>
      <c r="AM471" s="32">
        <v>2000000</v>
      </c>
      <c r="AO471" s="33">
        <v>2.0000000000000001E-4</v>
      </c>
      <c r="AP471" s="34" t="s">
        <v>98</v>
      </c>
      <c r="AQ471" s="34" t="s">
        <v>99</v>
      </c>
      <c r="AW471" s="20"/>
    </row>
    <row r="472" spans="2:49" x14ac:dyDescent="0.3">
      <c r="B472" s="20"/>
      <c r="C472" s="2" t="s">
        <v>51</v>
      </c>
      <c r="D472" s="2" t="s">
        <v>48</v>
      </c>
      <c r="F472" s="3">
        <v>1</v>
      </c>
      <c r="H472" s="3">
        <v>1</v>
      </c>
      <c r="J472" s="3">
        <v>1</v>
      </c>
      <c r="L472" s="3">
        <v>250</v>
      </c>
      <c r="N472" s="2" t="s">
        <v>49</v>
      </c>
      <c r="O472" s="3">
        <v>1</v>
      </c>
      <c r="P472" s="20"/>
      <c r="R472" s="4"/>
      <c r="U472" s="20"/>
      <c r="W472" s="30" t="s">
        <v>48</v>
      </c>
      <c r="X472" s="20"/>
      <c r="Y472" s="30" t="s">
        <v>51</v>
      </c>
      <c r="Z472" s="31" t="str">
        <f t="shared" si="22"/>
        <v>-</v>
      </c>
      <c r="AA472" s="20"/>
      <c r="AB472" s="4"/>
      <c r="AC472" s="20"/>
      <c r="AD472" s="31" t="str">
        <f t="shared" si="23"/>
        <v/>
      </c>
      <c r="AE472" s="31" t="str">
        <f>CONCATENATE(LOWER(AD472)," ",'meta tag'!$A$2)</f>
        <v xml:space="preserve"> Moda Joven Y Rebelde Con Diseño Y Variedad. Compra Online La Ropa Para Definir Tu Estilo. Envíos Gratis Por +$699.</v>
      </c>
      <c r="AG472" s="31" t="str">
        <f t="shared" si="24"/>
        <v>NO</v>
      </c>
      <c r="AH472" s="31" t="str">
        <f t="shared" si="24"/>
        <v>NO</v>
      </c>
      <c r="AI472" s="31" t="str">
        <f>IF(AW472="Hombre",departamentos!$A$2,IF(AW472="Mujer",departamentos!$A$3,IF(AW472="Cubrebocas",departamentos!$A$5,IF(AW472="Outlet",departamentos!$A$4,IF(AW472="Ugly Sweaters",departamentos!$A$6,"")))))</f>
        <v/>
      </c>
      <c r="AK472" s="31" t="str">
        <f>IF(AW472="Hombre",VLOOKUP(AL472,categorías!$G$47:$I$60,3,0),IF(AW472="Mujer",VLOOKUP(AL472,categorías!$O$47:$Q$59,3,0),IF(AW472="Outlet",VLOOKUP(AL472,categorías!$S$47:$U$62,3,0),IF(AW472="Cubrebocas",64,IF(AW472="Ugly Sweaters",65,"")))))</f>
        <v/>
      </c>
      <c r="AL472" s="20"/>
      <c r="AM472" s="32">
        <v>2000000</v>
      </c>
      <c r="AO472" s="33">
        <v>2.0000000000000001E-4</v>
      </c>
      <c r="AP472" s="34" t="s">
        <v>98</v>
      </c>
      <c r="AQ472" s="34" t="s">
        <v>99</v>
      </c>
      <c r="AW472" s="20"/>
    </row>
    <row r="473" spans="2:49" x14ac:dyDescent="0.3">
      <c r="B473" s="20"/>
      <c r="C473" s="2" t="s">
        <v>51</v>
      </c>
      <c r="D473" s="2" t="s">
        <v>48</v>
      </c>
      <c r="F473" s="3">
        <v>1</v>
      </c>
      <c r="H473" s="3">
        <v>1</v>
      </c>
      <c r="J473" s="3">
        <v>1</v>
      </c>
      <c r="L473" s="3">
        <v>250</v>
      </c>
      <c r="N473" s="2" t="s">
        <v>49</v>
      </c>
      <c r="O473" s="3">
        <v>1</v>
      </c>
      <c r="P473" s="20"/>
      <c r="R473" s="4"/>
      <c r="U473" s="20"/>
      <c r="W473" s="30" t="s">
        <v>48</v>
      </c>
      <c r="X473" s="20"/>
      <c r="Y473" s="30" t="s">
        <v>51</v>
      </c>
      <c r="Z473" s="31" t="str">
        <f t="shared" si="22"/>
        <v>-</v>
      </c>
      <c r="AA473" s="20"/>
      <c r="AB473" s="4"/>
      <c r="AC473" s="20"/>
      <c r="AD473" s="31" t="str">
        <f t="shared" si="23"/>
        <v/>
      </c>
      <c r="AE473" s="31" t="str">
        <f>CONCATENATE(LOWER(AD473)," ",'meta tag'!$A$2)</f>
        <v xml:space="preserve"> Moda Joven Y Rebelde Con Diseño Y Variedad. Compra Online La Ropa Para Definir Tu Estilo. Envíos Gratis Por +$699.</v>
      </c>
      <c r="AG473" s="31" t="str">
        <f t="shared" si="24"/>
        <v>NO</v>
      </c>
      <c r="AH473" s="31" t="str">
        <f t="shared" si="24"/>
        <v>NO</v>
      </c>
      <c r="AI473" s="31" t="str">
        <f>IF(AW473="Hombre",departamentos!$A$2,IF(AW473="Mujer",departamentos!$A$3,IF(AW473="Cubrebocas",departamentos!$A$5,IF(AW473="Outlet",departamentos!$A$4,IF(AW473="Ugly Sweaters",departamentos!$A$6,"")))))</f>
        <v/>
      </c>
      <c r="AK473" s="31" t="str">
        <f>IF(AW473="Hombre",VLOOKUP(AL473,categorías!$G$47:$I$60,3,0),IF(AW473="Mujer",VLOOKUP(AL473,categorías!$O$47:$Q$59,3,0),IF(AW473="Outlet",VLOOKUP(AL473,categorías!$S$47:$U$62,3,0),IF(AW473="Cubrebocas",64,IF(AW473="Ugly Sweaters",65,"")))))</f>
        <v/>
      </c>
      <c r="AL473" s="20"/>
      <c r="AM473" s="32">
        <v>2000000</v>
      </c>
      <c r="AO473" s="33">
        <v>2.0000000000000001E-4</v>
      </c>
      <c r="AP473" s="34" t="s">
        <v>98</v>
      </c>
      <c r="AQ473" s="34" t="s">
        <v>99</v>
      </c>
      <c r="AW473" s="20"/>
    </row>
    <row r="474" spans="2:49" x14ac:dyDescent="0.3">
      <c r="B474" s="20"/>
      <c r="C474" s="2" t="s">
        <v>51</v>
      </c>
      <c r="D474" s="2" t="s">
        <v>48</v>
      </c>
      <c r="F474" s="3">
        <v>1</v>
      </c>
      <c r="H474" s="3">
        <v>1</v>
      </c>
      <c r="J474" s="3">
        <v>1</v>
      </c>
      <c r="L474" s="3">
        <v>250</v>
      </c>
      <c r="N474" s="2" t="s">
        <v>49</v>
      </c>
      <c r="O474" s="3">
        <v>1</v>
      </c>
      <c r="P474" s="20"/>
      <c r="R474" s="4"/>
      <c r="U474" s="20"/>
      <c r="W474" s="30" t="s">
        <v>48</v>
      </c>
      <c r="X474" s="20"/>
      <c r="Y474" s="30" t="s">
        <v>51</v>
      </c>
      <c r="Z474" s="31" t="str">
        <f t="shared" si="22"/>
        <v>-</v>
      </c>
      <c r="AA474" s="20"/>
      <c r="AB474" s="4"/>
      <c r="AC474" s="20"/>
      <c r="AD474" s="31" t="str">
        <f t="shared" si="23"/>
        <v/>
      </c>
      <c r="AE474" s="31" t="str">
        <f>CONCATENATE(LOWER(AD474)," ",'meta tag'!$A$2)</f>
        <v xml:space="preserve"> Moda Joven Y Rebelde Con Diseño Y Variedad. Compra Online La Ropa Para Definir Tu Estilo. Envíos Gratis Por +$699.</v>
      </c>
      <c r="AG474" s="31" t="str">
        <f t="shared" si="24"/>
        <v>NO</v>
      </c>
      <c r="AH474" s="31" t="str">
        <f t="shared" si="24"/>
        <v>NO</v>
      </c>
      <c r="AI474" s="31" t="str">
        <f>IF(AW474="Hombre",departamentos!$A$2,IF(AW474="Mujer",departamentos!$A$3,IF(AW474="Cubrebocas",departamentos!$A$5,IF(AW474="Outlet",departamentos!$A$4,IF(AW474="Ugly Sweaters",departamentos!$A$6,"")))))</f>
        <v/>
      </c>
      <c r="AK474" s="31" t="str">
        <f>IF(AW474="Hombre",VLOOKUP(AL474,categorías!$G$47:$I$60,3,0),IF(AW474="Mujer",VLOOKUP(AL474,categorías!$O$47:$Q$59,3,0),IF(AW474="Outlet",VLOOKUP(AL474,categorías!$S$47:$U$62,3,0),IF(AW474="Cubrebocas",64,IF(AW474="Ugly Sweaters",65,"")))))</f>
        <v/>
      </c>
      <c r="AL474" s="20"/>
      <c r="AM474" s="32">
        <v>2000000</v>
      </c>
      <c r="AO474" s="33">
        <v>2.0000000000000001E-4</v>
      </c>
      <c r="AP474" s="34" t="s">
        <v>98</v>
      </c>
      <c r="AQ474" s="34" t="s">
        <v>99</v>
      </c>
      <c r="AW474" s="20"/>
    </row>
    <row r="475" spans="2:49" x14ac:dyDescent="0.3">
      <c r="B475" s="20"/>
      <c r="C475" s="2" t="s">
        <v>51</v>
      </c>
      <c r="D475" s="2" t="s">
        <v>48</v>
      </c>
      <c r="F475" s="3">
        <v>1</v>
      </c>
      <c r="H475" s="3">
        <v>1</v>
      </c>
      <c r="J475" s="3">
        <v>1</v>
      </c>
      <c r="L475" s="3">
        <v>250</v>
      </c>
      <c r="N475" s="2" t="s">
        <v>49</v>
      </c>
      <c r="O475" s="3">
        <v>1</v>
      </c>
      <c r="P475" s="20"/>
      <c r="R475" s="4"/>
      <c r="U475" s="20"/>
      <c r="W475" s="30" t="s">
        <v>48</v>
      </c>
      <c r="X475" s="20"/>
      <c r="Y475" s="30" t="s">
        <v>51</v>
      </c>
      <c r="Z475" s="31" t="str">
        <f t="shared" si="22"/>
        <v>-</v>
      </c>
      <c r="AA475" s="20"/>
      <c r="AB475" s="4"/>
      <c r="AC475" s="20"/>
      <c r="AD475" s="31" t="str">
        <f t="shared" si="23"/>
        <v/>
      </c>
      <c r="AE475" s="31" t="str">
        <f>CONCATENATE(LOWER(AD475)," ",'meta tag'!$A$2)</f>
        <v xml:space="preserve"> Moda Joven Y Rebelde Con Diseño Y Variedad. Compra Online La Ropa Para Definir Tu Estilo. Envíos Gratis Por +$699.</v>
      </c>
      <c r="AG475" s="31" t="str">
        <f t="shared" si="24"/>
        <v>NO</v>
      </c>
      <c r="AH475" s="31" t="str">
        <f t="shared" si="24"/>
        <v>NO</v>
      </c>
      <c r="AI475" s="31" t="str">
        <f>IF(AW475="Hombre",departamentos!$A$2,IF(AW475="Mujer",departamentos!$A$3,IF(AW475="Cubrebocas",departamentos!$A$5,IF(AW475="Outlet",departamentos!$A$4,IF(AW475="Ugly Sweaters",departamentos!$A$6,"")))))</f>
        <v/>
      </c>
      <c r="AK475" s="31" t="str">
        <f>IF(AW475="Hombre",VLOOKUP(AL475,categorías!$G$47:$I$60,3,0),IF(AW475="Mujer",VLOOKUP(AL475,categorías!$O$47:$Q$59,3,0),IF(AW475="Outlet",VLOOKUP(AL475,categorías!$S$47:$U$62,3,0),IF(AW475="Cubrebocas",64,IF(AW475="Ugly Sweaters",65,"")))))</f>
        <v/>
      </c>
      <c r="AL475" s="20"/>
      <c r="AM475" s="32">
        <v>2000000</v>
      </c>
      <c r="AO475" s="33">
        <v>2.0000000000000001E-4</v>
      </c>
      <c r="AP475" s="34" t="s">
        <v>98</v>
      </c>
      <c r="AQ475" s="34" t="s">
        <v>99</v>
      </c>
      <c r="AW475" s="20"/>
    </row>
    <row r="476" spans="2:49" x14ac:dyDescent="0.3">
      <c r="B476" s="20"/>
      <c r="C476" s="2" t="s">
        <v>51</v>
      </c>
      <c r="D476" s="2" t="s">
        <v>48</v>
      </c>
      <c r="F476" s="3">
        <v>1</v>
      </c>
      <c r="H476" s="3">
        <v>1</v>
      </c>
      <c r="J476" s="3">
        <v>1</v>
      </c>
      <c r="L476" s="3">
        <v>250</v>
      </c>
      <c r="N476" s="2" t="s">
        <v>49</v>
      </c>
      <c r="O476" s="3">
        <v>1</v>
      </c>
      <c r="P476" s="20"/>
      <c r="R476" s="4"/>
      <c r="U476" s="20"/>
      <c r="W476" s="30" t="s">
        <v>48</v>
      </c>
      <c r="X476" s="20"/>
      <c r="Y476" s="30" t="s">
        <v>51</v>
      </c>
      <c r="Z476" s="31" t="str">
        <f t="shared" si="22"/>
        <v>-</v>
      </c>
      <c r="AA476" s="20"/>
      <c r="AB476" s="4"/>
      <c r="AC476" s="20"/>
      <c r="AD476" s="31" t="str">
        <f t="shared" si="23"/>
        <v/>
      </c>
      <c r="AE476" s="31" t="str">
        <f>CONCATENATE(LOWER(AD476)," ",'meta tag'!$A$2)</f>
        <v xml:space="preserve"> Moda Joven Y Rebelde Con Diseño Y Variedad. Compra Online La Ropa Para Definir Tu Estilo. Envíos Gratis Por +$699.</v>
      </c>
      <c r="AG476" s="31" t="str">
        <f t="shared" si="24"/>
        <v>NO</v>
      </c>
      <c r="AH476" s="31" t="str">
        <f t="shared" si="24"/>
        <v>NO</v>
      </c>
      <c r="AI476" s="31" t="str">
        <f>IF(AW476="Hombre",departamentos!$A$2,IF(AW476="Mujer",departamentos!$A$3,IF(AW476="Cubrebocas",departamentos!$A$5,IF(AW476="Outlet",departamentos!$A$4,IF(AW476="Ugly Sweaters",departamentos!$A$6,"")))))</f>
        <v/>
      </c>
      <c r="AK476" s="31" t="str">
        <f>IF(AW476="Hombre",VLOOKUP(AL476,categorías!$G$47:$I$60,3,0),IF(AW476="Mujer",VLOOKUP(AL476,categorías!$O$47:$Q$59,3,0),IF(AW476="Outlet",VLOOKUP(AL476,categorías!$S$47:$U$62,3,0),IF(AW476="Cubrebocas",64,IF(AW476="Ugly Sweaters",65,"")))))</f>
        <v/>
      </c>
      <c r="AL476" s="20"/>
      <c r="AM476" s="32">
        <v>2000000</v>
      </c>
      <c r="AO476" s="33">
        <v>2.0000000000000001E-4</v>
      </c>
      <c r="AP476" s="34" t="s">
        <v>98</v>
      </c>
      <c r="AQ476" s="34" t="s">
        <v>99</v>
      </c>
      <c r="AW476" s="20"/>
    </row>
    <row r="477" spans="2:49" x14ac:dyDescent="0.3">
      <c r="B477" s="20"/>
      <c r="C477" s="2" t="s">
        <v>51</v>
      </c>
      <c r="D477" s="2" t="s">
        <v>48</v>
      </c>
      <c r="F477" s="3">
        <v>1</v>
      </c>
      <c r="H477" s="3">
        <v>1</v>
      </c>
      <c r="J477" s="3">
        <v>1</v>
      </c>
      <c r="L477" s="3">
        <v>250</v>
      </c>
      <c r="N477" s="2" t="s">
        <v>49</v>
      </c>
      <c r="O477" s="3">
        <v>1</v>
      </c>
      <c r="P477" s="20"/>
      <c r="R477" s="4"/>
      <c r="U477" s="20"/>
      <c r="W477" s="30" t="s">
        <v>48</v>
      </c>
      <c r="X477" s="20"/>
      <c r="Y477" s="30" t="s">
        <v>51</v>
      </c>
      <c r="Z477" s="31" t="str">
        <f t="shared" si="22"/>
        <v>-</v>
      </c>
      <c r="AA477" s="20"/>
      <c r="AB477" s="4"/>
      <c r="AC477" s="20"/>
      <c r="AD477" s="31" t="str">
        <f t="shared" si="23"/>
        <v/>
      </c>
      <c r="AE477" s="31" t="str">
        <f>CONCATENATE(LOWER(AD477)," ",'meta tag'!$A$2)</f>
        <v xml:space="preserve"> Moda Joven Y Rebelde Con Diseño Y Variedad. Compra Online La Ropa Para Definir Tu Estilo. Envíos Gratis Por +$699.</v>
      </c>
      <c r="AG477" s="31" t="str">
        <f t="shared" si="24"/>
        <v>NO</v>
      </c>
      <c r="AH477" s="31" t="str">
        <f t="shared" si="24"/>
        <v>NO</v>
      </c>
      <c r="AI477" s="31" t="str">
        <f>IF(AW477="Hombre",departamentos!$A$2,IF(AW477="Mujer",departamentos!$A$3,IF(AW477="Cubrebocas",departamentos!$A$5,IF(AW477="Outlet",departamentos!$A$4,IF(AW477="Ugly Sweaters",departamentos!$A$6,"")))))</f>
        <v/>
      </c>
      <c r="AK477" s="31" t="str">
        <f>IF(AW477="Hombre",VLOOKUP(AL477,categorías!$G$47:$I$60,3,0),IF(AW477="Mujer",VLOOKUP(AL477,categorías!$O$47:$Q$59,3,0),IF(AW477="Outlet",VLOOKUP(AL477,categorías!$S$47:$U$62,3,0),IF(AW477="Cubrebocas",64,IF(AW477="Ugly Sweaters",65,"")))))</f>
        <v/>
      </c>
      <c r="AL477" s="20"/>
      <c r="AM477" s="32">
        <v>2000000</v>
      </c>
      <c r="AO477" s="33">
        <v>2.0000000000000001E-4</v>
      </c>
      <c r="AP477" s="34" t="s">
        <v>98</v>
      </c>
      <c r="AQ477" s="34" t="s">
        <v>99</v>
      </c>
      <c r="AW477" s="20"/>
    </row>
    <row r="478" spans="2:49" x14ac:dyDescent="0.3">
      <c r="B478" s="20"/>
      <c r="C478" s="2" t="s">
        <v>51</v>
      </c>
      <c r="D478" s="2" t="s">
        <v>48</v>
      </c>
      <c r="F478" s="3">
        <v>1</v>
      </c>
      <c r="H478" s="3">
        <v>1</v>
      </c>
      <c r="J478" s="3">
        <v>1</v>
      </c>
      <c r="L478" s="3">
        <v>250</v>
      </c>
      <c r="N478" s="2" t="s">
        <v>49</v>
      </c>
      <c r="O478" s="3">
        <v>1</v>
      </c>
      <c r="P478" s="20"/>
      <c r="R478" s="4"/>
      <c r="U478" s="20"/>
      <c r="W478" s="30" t="s">
        <v>48</v>
      </c>
      <c r="X478" s="20"/>
      <c r="Y478" s="30" t="s">
        <v>51</v>
      </c>
      <c r="Z478" s="31" t="str">
        <f t="shared" si="22"/>
        <v>-</v>
      </c>
      <c r="AA478" s="20"/>
      <c r="AB478" s="4"/>
      <c r="AC478" s="20"/>
      <c r="AD478" s="31" t="str">
        <f t="shared" si="23"/>
        <v/>
      </c>
      <c r="AE478" s="31" t="str">
        <f>CONCATENATE(LOWER(AD478)," ",'meta tag'!$A$2)</f>
        <v xml:space="preserve"> Moda Joven Y Rebelde Con Diseño Y Variedad. Compra Online La Ropa Para Definir Tu Estilo. Envíos Gratis Por +$699.</v>
      </c>
      <c r="AG478" s="31" t="str">
        <f t="shared" si="24"/>
        <v>NO</v>
      </c>
      <c r="AH478" s="31" t="str">
        <f t="shared" si="24"/>
        <v>NO</v>
      </c>
      <c r="AI478" s="31" t="str">
        <f>IF(AW478="Hombre",departamentos!$A$2,IF(AW478="Mujer",departamentos!$A$3,IF(AW478="Cubrebocas",departamentos!$A$5,IF(AW478="Outlet",departamentos!$A$4,IF(AW478="Ugly Sweaters",departamentos!$A$6,"")))))</f>
        <v/>
      </c>
      <c r="AK478" s="31" t="str">
        <f>IF(AW478="Hombre",VLOOKUP(AL478,categorías!$G$47:$I$60,3,0),IF(AW478="Mujer",VLOOKUP(AL478,categorías!$O$47:$Q$59,3,0),IF(AW478="Outlet",VLOOKUP(AL478,categorías!$S$47:$U$62,3,0),IF(AW478="Cubrebocas",64,IF(AW478="Ugly Sweaters",65,"")))))</f>
        <v/>
      </c>
      <c r="AL478" s="20"/>
      <c r="AM478" s="32">
        <v>2000000</v>
      </c>
      <c r="AO478" s="33">
        <v>2.0000000000000001E-4</v>
      </c>
      <c r="AP478" s="34" t="s">
        <v>98</v>
      </c>
      <c r="AQ478" s="34" t="s">
        <v>99</v>
      </c>
      <c r="AW478" s="20"/>
    </row>
    <row r="479" spans="2:49" x14ac:dyDescent="0.3">
      <c r="B479" s="20"/>
      <c r="C479" s="2" t="s">
        <v>51</v>
      </c>
      <c r="D479" s="2" t="s">
        <v>48</v>
      </c>
      <c r="F479" s="3">
        <v>1</v>
      </c>
      <c r="H479" s="3">
        <v>1</v>
      </c>
      <c r="J479" s="3">
        <v>1</v>
      </c>
      <c r="L479" s="3">
        <v>250</v>
      </c>
      <c r="N479" s="2" t="s">
        <v>49</v>
      </c>
      <c r="O479" s="3">
        <v>1</v>
      </c>
      <c r="P479" s="20"/>
      <c r="R479" s="4"/>
      <c r="U479" s="20"/>
      <c r="W479" s="30" t="s">
        <v>48</v>
      </c>
      <c r="X479" s="20"/>
      <c r="Y479" s="30" t="s">
        <v>51</v>
      </c>
      <c r="Z479" s="31" t="str">
        <f t="shared" si="22"/>
        <v>-</v>
      </c>
      <c r="AA479" s="20"/>
      <c r="AB479" s="4"/>
      <c r="AC479" s="20"/>
      <c r="AD479" s="31" t="str">
        <f t="shared" si="23"/>
        <v/>
      </c>
      <c r="AE479" s="31" t="str">
        <f>CONCATENATE(LOWER(AD479)," ",'meta tag'!$A$2)</f>
        <v xml:space="preserve"> Moda Joven Y Rebelde Con Diseño Y Variedad. Compra Online La Ropa Para Definir Tu Estilo. Envíos Gratis Por +$699.</v>
      </c>
      <c r="AG479" s="31" t="str">
        <f t="shared" si="24"/>
        <v>NO</v>
      </c>
      <c r="AH479" s="31" t="str">
        <f t="shared" si="24"/>
        <v>NO</v>
      </c>
      <c r="AI479" s="31" t="str">
        <f>IF(AW479="Hombre",departamentos!$A$2,IF(AW479="Mujer",departamentos!$A$3,IF(AW479="Cubrebocas",departamentos!$A$5,IF(AW479="Outlet",departamentos!$A$4,IF(AW479="Ugly Sweaters",departamentos!$A$6,"")))))</f>
        <v/>
      </c>
      <c r="AK479" s="31" t="str">
        <f>IF(AW479="Hombre",VLOOKUP(AL479,categorías!$G$47:$I$60,3,0),IF(AW479="Mujer",VLOOKUP(AL479,categorías!$O$47:$Q$59,3,0),IF(AW479="Outlet",VLOOKUP(AL479,categorías!$S$47:$U$62,3,0),IF(AW479="Cubrebocas",64,IF(AW479="Ugly Sweaters",65,"")))))</f>
        <v/>
      </c>
      <c r="AL479" s="20"/>
      <c r="AM479" s="32">
        <v>2000000</v>
      </c>
      <c r="AO479" s="33">
        <v>2.0000000000000001E-4</v>
      </c>
      <c r="AP479" s="34" t="s">
        <v>98</v>
      </c>
      <c r="AQ479" s="34" t="s">
        <v>99</v>
      </c>
      <c r="AW479" s="20"/>
    </row>
    <row r="480" spans="2:49" x14ac:dyDescent="0.3">
      <c r="B480" s="20"/>
      <c r="C480" s="2" t="s">
        <v>51</v>
      </c>
      <c r="D480" s="2" t="s">
        <v>48</v>
      </c>
      <c r="F480" s="3">
        <v>1</v>
      </c>
      <c r="H480" s="3">
        <v>1</v>
      </c>
      <c r="J480" s="3">
        <v>1</v>
      </c>
      <c r="L480" s="3">
        <v>250</v>
      </c>
      <c r="N480" s="2" t="s">
        <v>49</v>
      </c>
      <c r="O480" s="3">
        <v>1</v>
      </c>
      <c r="P480" s="20"/>
      <c r="R480" s="4"/>
      <c r="U480" s="20"/>
      <c r="W480" s="30" t="s">
        <v>48</v>
      </c>
      <c r="X480" s="20"/>
      <c r="Y480" s="30" t="s">
        <v>51</v>
      </c>
      <c r="Z480" s="31" t="str">
        <f t="shared" si="22"/>
        <v>-</v>
      </c>
      <c r="AA480" s="20"/>
      <c r="AB480" s="4"/>
      <c r="AC480" s="20"/>
      <c r="AD480" s="31" t="str">
        <f t="shared" si="23"/>
        <v/>
      </c>
      <c r="AE480" s="31" t="str">
        <f>CONCATENATE(LOWER(AD480)," ",'meta tag'!$A$2)</f>
        <v xml:space="preserve"> Moda Joven Y Rebelde Con Diseño Y Variedad. Compra Online La Ropa Para Definir Tu Estilo. Envíos Gratis Por +$699.</v>
      </c>
      <c r="AG480" s="31" t="str">
        <f t="shared" si="24"/>
        <v>NO</v>
      </c>
      <c r="AH480" s="31" t="str">
        <f t="shared" si="24"/>
        <v>NO</v>
      </c>
      <c r="AI480" s="31" t="str">
        <f>IF(AW480="Hombre",departamentos!$A$2,IF(AW480="Mujer",departamentos!$A$3,IF(AW480="Cubrebocas",departamentos!$A$5,IF(AW480="Outlet",departamentos!$A$4,IF(AW480="Ugly Sweaters",departamentos!$A$6,"")))))</f>
        <v/>
      </c>
      <c r="AK480" s="31" t="str">
        <f>IF(AW480="Hombre",VLOOKUP(AL480,categorías!$G$47:$I$60,3,0),IF(AW480="Mujer",VLOOKUP(AL480,categorías!$O$47:$Q$59,3,0),IF(AW480="Outlet",VLOOKUP(AL480,categorías!$S$47:$U$62,3,0),IF(AW480="Cubrebocas",64,IF(AW480="Ugly Sweaters",65,"")))))</f>
        <v/>
      </c>
      <c r="AL480" s="20"/>
      <c r="AM480" s="32">
        <v>2000000</v>
      </c>
      <c r="AO480" s="33">
        <v>2.0000000000000001E-4</v>
      </c>
      <c r="AP480" s="34" t="s">
        <v>98</v>
      </c>
      <c r="AQ480" s="34" t="s">
        <v>99</v>
      </c>
      <c r="AW480" s="20"/>
    </row>
    <row r="481" spans="2:49" x14ac:dyDescent="0.3">
      <c r="B481" s="20"/>
      <c r="C481" s="2" t="s">
        <v>51</v>
      </c>
      <c r="D481" s="2" t="s">
        <v>48</v>
      </c>
      <c r="F481" s="3">
        <v>1</v>
      </c>
      <c r="H481" s="3">
        <v>1</v>
      </c>
      <c r="J481" s="3">
        <v>1</v>
      </c>
      <c r="L481" s="3">
        <v>250</v>
      </c>
      <c r="N481" s="2" t="s">
        <v>49</v>
      </c>
      <c r="O481" s="3">
        <v>1</v>
      </c>
      <c r="P481" s="20"/>
      <c r="R481" s="4"/>
      <c r="U481" s="20"/>
      <c r="W481" s="30" t="s">
        <v>48</v>
      </c>
      <c r="X481" s="20"/>
      <c r="Y481" s="30" t="s">
        <v>51</v>
      </c>
      <c r="Z481" s="31" t="str">
        <f t="shared" si="22"/>
        <v>-</v>
      </c>
      <c r="AA481" s="20"/>
      <c r="AB481" s="4"/>
      <c r="AC481" s="20"/>
      <c r="AD481" s="31" t="str">
        <f t="shared" si="23"/>
        <v/>
      </c>
      <c r="AE481" s="31" t="str">
        <f>CONCATENATE(LOWER(AD481)," ",'meta tag'!$A$2)</f>
        <v xml:space="preserve"> Moda Joven Y Rebelde Con Diseño Y Variedad. Compra Online La Ropa Para Definir Tu Estilo. Envíos Gratis Por +$699.</v>
      </c>
      <c r="AG481" s="31" t="str">
        <f t="shared" si="24"/>
        <v>NO</v>
      </c>
      <c r="AH481" s="31" t="str">
        <f t="shared" si="24"/>
        <v>NO</v>
      </c>
      <c r="AI481" s="31" t="str">
        <f>IF(AW481="Hombre",departamentos!$A$2,IF(AW481="Mujer",departamentos!$A$3,IF(AW481="Cubrebocas",departamentos!$A$5,IF(AW481="Outlet",departamentos!$A$4,IF(AW481="Ugly Sweaters",departamentos!$A$6,"")))))</f>
        <v/>
      </c>
      <c r="AK481" s="31" t="str">
        <f>IF(AW481="Hombre",VLOOKUP(AL481,categorías!$G$47:$I$60,3,0),IF(AW481="Mujer",VLOOKUP(AL481,categorías!$O$47:$Q$59,3,0),IF(AW481="Outlet",VLOOKUP(AL481,categorías!$S$47:$U$62,3,0),IF(AW481="Cubrebocas",64,IF(AW481="Ugly Sweaters",65,"")))))</f>
        <v/>
      </c>
      <c r="AL481" s="20"/>
      <c r="AM481" s="32">
        <v>2000000</v>
      </c>
      <c r="AO481" s="33">
        <v>2.0000000000000001E-4</v>
      </c>
      <c r="AP481" s="34" t="s">
        <v>98</v>
      </c>
      <c r="AQ481" s="34" t="s">
        <v>99</v>
      </c>
      <c r="AW481" s="20"/>
    </row>
    <row r="482" spans="2:49" x14ac:dyDescent="0.3">
      <c r="B482" s="20"/>
      <c r="C482" s="2" t="s">
        <v>51</v>
      </c>
      <c r="D482" s="2" t="s">
        <v>48</v>
      </c>
      <c r="F482" s="3">
        <v>1</v>
      </c>
      <c r="H482" s="3">
        <v>1</v>
      </c>
      <c r="J482" s="3">
        <v>1</v>
      </c>
      <c r="L482" s="3">
        <v>250</v>
      </c>
      <c r="N482" s="2" t="s">
        <v>49</v>
      </c>
      <c r="O482" s="3">
        <v>1</v>
      </c>
      <c r="P482" s="20"/>
      <c r="R482" s="4"/>
      <c r="U482" s="20"/>
      <c r="W482" s="30" t="s">
        <v>48</v>
      </c>
      <c r="X482" s="20"/>
      <c r="Y482" s="30" t="s">
        <v>51</v>
      </c>
      <c r="Z482" s="31" t="str">
        <f t="shared" si="22"/>
        <v>-</v>
      </c>
      <c r="AA482" s="20"/>
      <c r="AB482" s="4"/>
      <c r="AC482" s="20"/>
      <c r="AD482" s="31" t="str">
        <f t="shared" si="23"/>
        <v/>
      </c>
      <c r="AE482" s="31" t="str">
        <f>CONCATENATE(LOWER(AD482)," ",'meta tag'!$A$2)</f>
        <v xml:space="preserve"> Moda Joven Y Rebelde Con Diseño Y Variedad. Compra Online La Ropa Para Definir Tu Estilo. Envíos Gratis Por +$699.</v>
      </c>
      <c r="AG482" s="31" t="str">
        <f t="shared" si="24"/>
        <v>NO</v>
      </c>
      <c r="AH482" s="31" t="str">
        <f t="shared" si="24"/>
        <v>NO</v>
      </c>
      <c r="AI482" s="31" t="str">
        <f>IF(AW482="Hombre",departamentos!$A$2,IF(AW482="Mujer",departamentos!$A$3,IF(AW482="Cubrebocas",departamentos!$A$5,IF(AW482="Outlet",departamentos!$A$4,IF(AW482="Ugly Sweaters",departamentos!$A$6,"")))))</f>
        <v/>
      </c>
      <c r="AK482" s="31" t="str">
        <f>IF(AW482="Hombre",VLOOKUP(AL482,categorías!$G$47:$I$60,3,0),IF(AW482="Mujer",VLOOKUP(AL482,categorías!$O$47:$Q$59,3,0),IF(AW482="Outlet",VLOOKUP(AL482,categorías!$S$47:$U$62,3,0),IF(AW482="Cubrebocas",64,IF(AW482="Ugly Sweaters",65,"")))))</f>
        <v/>
      </c>
      <c r="AL482" s="20"/>
      <c r="AM482" s="32">
        <v>2000000</v>
      </c>
      <c r="AO482" s="33">
        <v>2.0000000000000001E-4</v>
      </c>
      <c r="AP482" s="34" t="s">
        <v>98</v>
      </c>
      <c r="AQ482" s="34" t="s">
        <v>99</v>
      </c>
      <c r="AW482" s="20"/>
    </row>
    <row r="483" spans="2:49" x14ac:dyDescent="0.3">
      <c r="B483" s="20"/>
      <c r="C483" s="2" t="s">
        <v>51</v>
      </c>
      <c r="D483" s="2" t="s">
        <v>48</v>
      </c>
      <c r="F483" s="3">
        <v>1</v>
      </c>
      <c r="H483" s="3">
        <v>1</v>
      </c>
      <c r="J483" s="3">
        <v>1</v>
      </c>
      <c r="L483" s="3">
        <v>250</v>
      </c>
      <c r="N483" s="2" t="s">
        <v>49</v>
      </c>
      <c r="O483" s="3">
        <v>1</v>
      </c>
      <c r="P483" s="20"/>
      <c r="R483" s="4"/>
      <c r="U483" s="20"/>
      <c r="W483" s="30" t="s">
        <v>48</v>
      </c>
      <c r="X483" s="20"/>
      <c r="Y483" s="30" t="s">
        <v>51</v>
      </c>
      <c r="Z483" s="31" t="str">
        <f t="shared" si="22"/>
        <v>-</v>
      </c>
      <c r="AA483" s="20"/>
      <c r="AB483" s="4"/>
      <c r="AC483" s="20"/>
      <c r="AD483" s="31" t="str">
        <f t="shared" si="23"/>
        <v/>
      </c>
      <c r="AE483" s="31" t="str">
        <f>CONCATENATE(LOWER(AD483)," ",'meta tag'!$A$2)</f>
        <v xml:space="preserve"> Moda Joven Y Rebelde Con Diseño Y Variedad. Compra Online La Ropa Para Definir Tu Estilo. Envíos Gratis Por +$699.</v>
      </c>
      <c r="AG483" s="31" t="str">
        <f t="shared" si="24"/>
        <v>NO</v>
      </c>
      <c r="AH483" s="31" t="str">
        <f t="shared" si="24"/>
        <v>NO</v>
      </c>
      <c r="AI483" s="31" t="str">
        <f>IF(AW483="Hombre",departamentos!$A$2,IF(AW483="Mujer",departamentos!$A$3,IF(AW483="Cubrebocas",departamentos!$A$5,IF(AW483="Outlet",departamentos!$A$4,IF(AW483="Ugly Sweaters",departamentos!$A$6,"")))))</f>
        <v/>
      </c>
      <c r="AK483" s="31" t="str">
        <f>IF(AW483="Hombre",VLOOKUP(AL483,categorías!$G$47:$I$60,3,0),IF(AW483="Mujer",VLOOKUP(AL483,categorías!$O$47:$Q$59,3,0),IF(AW483="Outlet",VLOOKUP(AL483,categorías!$S$47:$U$62,3,0),IF(AW483="Cubrebocas",64,IF(AW483="Ugly Sweaters",65,"")))))</f>
        <v/>
      </c>
      <c r="AL483" s="20"/>
      <c r="AM483" s="32">
        <v>2000000</v>
      </c>
      <c r="AO483" s="33">
        <v>2.0000000000000001E-4</v>
      </c>
      <c r="AP483" s="34" t="s">
        <v>98</v>
      </c>
      <c r="AQ483" s="34" t="s">
        <v>99</v>
      </c>
      <c r="AW483" s="20"/>
    </row>
    <row r="484" spans="2:49" x14ac:dyDescent="0.3">
      <c r="B484" s="20"/>
      <c r="C484" s="2" t="s">
        <v>51</v>
      </c>
      <c r="D484" s="2" t="s">
        <v>48</v>
      </c>
      <c r="F484" s="3">
        <v>1</v>
      </c>
      <c r="H484" s="3">
        <v>1</v>
      </c>
      <c r="J484" s="3">
        <v>1</v>
      </c>
      <c r="L484" s="3">
        <v>250</v>
      </c>
      <c r="N484" s="2" t="s">
        <v>49</v>
      </c>
      <c r="O484" s="3">
        <v>1</v>
      </c>
      <c r="P484" s="20"/>
      <c r="R484" s="4"/>
      <c r="U484" s="20"/>
      <c r="W484" s="30" t="s">
        <v>48</v>
      </c>
      <c r="X484" s="20"/>
      <c r="Y484" s="30" t="s">
        <v>51</v>
      </c>
      <c r="Z484" s="31" t="str">
        <f t="shared" si="22"/>
        <v>-</v>
      </c>
      <c r="AA484" s="20"/>
      <c r="AB484" s="4"/>
      <c r="AC484" s="20"/>
      <c r="AD484" s="31" t="str">
        <f t="shared" si="23"/>
        <v/>
      </c>
      <c r="AE484" s="31" t="str">
        <f>CONCATENATE(LOWER(AD484)," ",'meta tag'!$A$2)</f>
        <v xml:space="preserve"> Moda Joven Y Rebelde Con Diseño Y Variedad. Compra Online La Ropa Para Definir Tu Estilo. Envíos Gratis Por +$699.</v>
      </c>
      <c r="AG484" s="31" t="str">
        <f t="shared" si="24"/>
        <v>NO</v>
      </c>
      <c r="AH484" s="31" t="str">
        <f t="shared" si="24"/>
        <v>NO</v>
      </c>
      <c r="AI484" s="31" t="str">
        <f>IF(AW484="Hombre",departamentos!$A$2,IF(AW484="Mujer",departamentos!$A$3,IF(AW484="Cubrebocas",departamentos!$A$5,IF(AW484="Outlet",departamentos!$A$4,IF(AW484="Ugly Sweaters",departamentos!$A$6,"")))))</f>
        <v/>
      </c>
      <c r="AK484" s="31" t="str">
        <f>IF(AW484="Hombre",VLOOKUP(AL484,categorías!$G$47:$I$60,3,0),IF(AW484="Mujer",VLOOKUP(AL484,categorías!$O$47:$Q$59,3,0),IF(AW484="Outlet",VLOOKUP(AL484,categorías!$S$47:$U$62,3,0),IF(AW484="Cubrebocas",64,IF(AW484="Ugly Sweaters",65,"")))))</f>
        <v/>
      </c>
      <c r="AL484" s="20"/>
      <c r="AM484" s="32">
        <v>2000000</v>
      </c>
      <c r="AO484" s="33">
        <v>2.0000000000000001E-4</v>
      </c>
      <c r="AP484" s="34" t="s">
        <v>98</v>
      </c>
      <c r="AQ484" s="34" t="s">
        <v>99</v>
      </c>
      <c r="AW484" s="20"/>
    </row>
    <row r="485" spans="2:49" x14ac:dyDescent="0.3">
      <c r="B485" s="20"/>
      <c r="C485" s="2" t="s">
        <v>51</v>
      </c>
      <c r="D485" s="2" t="s">
        <v>48</v>
      </c>
      <c r="F485" s="3">
        <v>1</v>
      </c>
      <c r="H485" s="3">
        <v>1</v>
      </c>
      <c r="J485" s="3">
        <v>1</v>
      </c>
      <c r="L485" s="3">
        <v>250</v>
      </c>
      <c r="N485" s="2" t="s">
        <v>49</v>
      </c>
      <c r="O485" s="3">
        <v>1</v>
      </c>
      <c r="P485" s="20"/>
      <c r="R485" s="4"/>
      <c r="U485" s="20"/>
      <c r="W485" s="30" t="s">
        <v>48</v>
      </c>
      <c r="X485" s="20"/>
      <c r="Y485" s="30" t="s">
        <v>51</v>
      </c>
      <c r="Z485" s="31" t="str">
        <f t="shared" si="22"/>
        <v>-</v>
      </c>
      <c r="AA485" s="20"/>
      <c r="AB485" s="4"/>
      <c r="AC485" s="20"/>
      <c r="AD485" s="31" t="str">
        <f t="shared" si="23"/>
        <v/>
      </c>
      <c r="AE485" s="31" t="str">
        <f>CONCATENATE(LOWER(AD485)," ",'meta tag'!$A$2)</f>
        <v xml:space="preserve"> Moda Joven Y Rebelde Con Diseño Y Variedad. Compra Online La Ropa Para Definir Tu Estilo. Envíos Gratis Por +$699.</v>
      </c>
      <c r="AG485" s="31" t="str">
        <f t="shared" si="24"/>
        <v>NO</v>
      </c>
      <c r="AH485" s="31" t="str">
        <f t="shared" si="24"/>
        <v>NO</v>
      </c>
      <c r="AI485" s="31" t="str">
        <f>IF(AW485="Hombre",departamentos!$A$2,IF(AW485="Mujer",departamentos!$A$3,IF(AW485="Cubrebocas",departamentos!$A$5,IF(AW485="Outlet",departamentos!$A$4,IF(AW485="Ugly Sweaters",departamentos!$A$6,"")))))</f>
        <v/>
      </c>
      <c r="AK485" s="31" t="str">
        <f>IF(AW485="Hombre",VLOOKUP(AL485,categorías!$G$47:$I$60,3,0),IF(AW485="Mujer",VLOOKUP(AL485,categorías!$O$47:$Q$59,3,0),IF(AW485="Outlet",VLOOKUP(AL485,categorías!$S$47:$U$62,3,0),IF(AW485="Cubrebocas",64,IF(AW485="Ugly Sweaters",65,"")))))</f>
        <v/>
      </c>
      <c r="AL485" s="20"/>
      <c r="AM485" s="32">
        <v>2000000</v>
      </c>
      <c r="AO485" s="33">
        <v>2.0000000000000001E-4</v>
      </c>
      <c r="AP485" s="34" t="s">
        <v>98</v>
      </c>
      <c r="AQ485" s="34" t="s">
        <v>99</v>
      </c>
      <c r="AW485" s="20"/>
    </row>
    <row r="486" spans="2:49" x14ac:dyDescent="0.3">
      <c r="B486" s="20"/>
      <c r="C486" s="2" t="s">
        <v>51</v>
      </c>
      <c r="D486" s="2" t="s">
        <v>48</v>
      </c>
      <c r="F486" s="3">
        <v>1</v>
      </c>
      <c r="H486" s="3">
        <v>1</v>
      </c>
      <c r="J486" s="3">
        <v>1</v>
      </c>
      <c r="L486" s="3">
        <v>250</v>
      </c>
      <c r="N486" s="2" t="s">
        <v>49</v>
      </c>
      <c r="O486" s="3">
        <v>1</v>
      </c>
      <c r="P486" s="20"/>
      <c r="R486" s="4"/>
      <c r="U486" s="20"/>
      <c r="W486" s="30" t="s">
        <v>48</v>
      </c>
      <c r="X486" s="20"/>
      <c r="Y486" s="30" t="s">
        <v>51</v>
      </c>
      <c r="Z486" s="31" t="str">
        <f t="shared" si="22"/>
        <v>-</v>
      </c>
      <c r="AA486" s="20"/>
      <c r="AB486" s="4"/>
      <c r="AC486" s="20"/>
      <c r="AD486" s="31" t="str">
        <f t="shared" si="23"/>
        <v/>
      </c>
      <c r="AE486" s="31" t="str">
        <f>CONCATENATE(LOWER(AD486)," ",'meta tag'!$A$2)</f>
        <v xml:space="preserve"> Moda Joven Y Rebelde Con Diseño Y Variedad. Compra Online La Ropa Para Definir Tu Estilo. Envíos Gratis Por +$699.</v>
      </c>
      <c r="AG486" s="31" t="str">
        <f t="shared" si="24"/>
        <v>NO</v>
      </c>
      <c r="AH486" s="31" t="str">
        <f t="shared" si="24"/>
        <v>NO</v>
      </c>
      <c r="AI486" s="31" t="str">
        <f>IF(AW486="Hombre",departamentos!$A$2,IF(AW486="Mujer",departamentos!$A$3,IF(AW486="Cubrebocas",departamentos!$A$5,IF(AW486="Outlet",departamentos!$A$4,IF(AW486="Ugly Sweaters",departamentos!$A$6,"")))))</f>
        <v/>
      </c>
      <c r="AK486" s="31" t="str">
        <f>IF(AW486="Hombre",VLOOKUP(AL486,categorías!$G$47:$I$60,3,0),IF(AW486="Mujer",VLOOKUP(AL486,categorías!$O$47:$Q$59,3,0),IF(AW486="Outlet",VLOOKUP(AL486,categorías!$S$47:$U$62,3,0),IF(AW486="Cubrebocas",64,IF(AW486="Ugly Sweaters",65,"")))))</f>
        <v/>
      </c>
      <c r="AL486" s="20"/>
      <c r="AM486" s="32">
        <v>2000000</v>
      </c>
      <c r="AO486" s="33">
        <v>2.0000000000000001E-4</v>
      </c>
      <c r="AP486" s="34" t="s">
        <v>98</v>
      </c>
      <c r="AQ486" s="34" t="s">
        <v>99</v>
      </c>
      <c r="AW486" s="20"/>
    </row>
    <row r="487" spans="2:49" x14ac:dyDescent="0.3">
      <c r="B487" s="20"/>
      <c r="C487" s="2" t="s">
        <v>51</v>
      </c>
      <c r="D487" s="2" t="s">
        <v>48</v>
      </c>
      <c r="F487" s="3">
        <v>1</v>
      </c>
      <c r="H487" s="3">
        <v>1</v>
      </c>
      <c r="J487" s="3">
        <v>1</v>
      </c>
      <c r="L487" s="3">
        <v>250</v>
      </c>
      <c r="N487" s="2" t="s">
        <v>49</v>
      </c>
      <c r="O487" s="3">
        <v>1</v>
      </c>
      <c r="P487" s="20"/>
      <c r="R487" s="4"/>
      <c r="U487" s="20"/>
      <c r="W487" s="30" t="s">
        <v>48</v>
      </c>
      <c r="X487" s="20"/>
      <c r="Y487" s="30" t="s">
        <v>51</v>
      </c>
      <c r="Z487" s="31" t="str">
        <f t="shared" si="22"/>
        <v>-</v>
      </c>
      <c r="AA487" s="20"/>
      <c r="AB487" s="4"/>
      <c r="AC487" s="20"/>
      <c r="AD487" s="31" t="str">
        <f t="shared" si="23"/>
        <v/>
      </c>
      <c r="AE487" s="31" t="str">
        <f>CONCATENATE(LOWER(AD487)," ",'meta tag'!$A$2)</f>
        <v xml:space="preserve"> Moda Joven Y Rebelde Con Diseño Y Variedad. Compra Online La Ropa Para Definir Tu Estilo. Envíos Gratis Por +$699.</v>
      </c>
      <c r="AG487" s="31" t="str">
        <f t="shared" si="24"/>
        <v>NO</v>
      </c>
      <c r="AH487" s="31" t="str">
        <f t="shared" si="24"/>
        <v>NO</v>
      </c>
      <c r="AI487" s="31" t="str">
        <f>IF(AW487="Hombre",departamentos!$A$2,IF(AW487="Mujer",departamentos!$A$3,IF(AW487="Cubrebocas",departamentos!$A$5,IF(AW487="Outlet",departamentos!$A$4,IF(AW487="Ugly Sweaters",departamentos!$A$6,"")))))</f>
        <v/>
      </c>
      <c r="AK487" s="31" t="str">
        <f>IF(AW487="Hombre",VLOOKUP(AL487,categorías!$G$47:$I$60,3,0),IF(AW487="Mujer",VLOOKUP(AL487,categorías!$O$47:$Q$59,3,0),IF(AW487="Outlet",VLOOKUP(AL487,categorías!$S$47:$U$62,3,0),IF(AW487="Cubrebocas",64,IF(AW487="Ugly Sweaters",65,"")))))</f>
        <v/>
      </c>
      <c r="AL487" s="20"/>
      <c r="AM487" s="32">
        <v>2000000</v>
      </c>
      <c r="AO487" s="33">
        <v>2.0000000000000001E-4</v>
      </c>
      <c r="AP487" s="34" t="s">
        <v>98</v>
      </c>
      <c r="AQ487" s="34" t="s">
        <v>99</v>
      </c>
      <c r="AW487" s="20"/>
    </row>
    <row r="488" spans="2:49" x14ac:dyDescent="0.3">
      <c r="B488" s="20"/>
      <c r="C488" s="2" t="s">
        <v>51</v>
      </c>
      <c r="D488" s="2" t="s">
        <v>48</v>
      </c>
      <c r="F488" s="3">
        <v>1</v>
      </c>
      <c r="H488" s="3">
        <v>1</v>
      </c>
      <c r="J488" s="3">
        <v>1</v>
      </c>
      <c r="L488" s="3">
        <v>250</v>
      </c>
      <c r="N488" s="2" t="s">
        <v>49</v>
      </c>
      <c r="O488" s="3">
        <v>1</v>
      </c>
      <c r="P488" s="20"/>
      <c r="R488" s="4"/>
      <c r="U488" s="20"/>
      <c r="W488" s="30" t="s">
        <v>48</v>
      </c>
      <c r="X488" s="20"/>
      <c r="Y488" s="30" t="s">
        <v>51</v>
      </c>
      <c r="Z488" s="31" t="str">
        <f t="shared" si="22"/>
        <v>-</v>
      </c>
      <c r="AA488" s="20"/>
      <c r="AB488" s="4"/>
      <c r="AC488" s="20"/>
      <c r="AD488" s="31" t="str">
        <f t="shared" si="23"/>
        <v/>
      </c>
      <c r="AE488" s="31" t="str">
        <f>CONCATENATE(LOWER(AD488)," ",'meta tag'!$A$2)</f>
        <v xml:space="preserve"> Moda Joven Y Rebelde Con Diseño Y Variedad. Compra Online La Ropa Para Definir Tu Estilo. Envíos Gratis Por +$699.</v>
      </c>
      <c r="AG488" s="31" t="str">
        <f t="shared" si="24"/>
        <v>NO</v>
      </c>
      <c r="AH488" s="31" t="str">
        <f t="shared" si="24"/>
        <v>NO</v>
      </c>
      <c r="AI488" s="31" t="str">
        <f>IF(AW488="Hombre",departamentos!$A$2,IF(AW488="Mujer",departamentos!$A$3,IF(AW488="Cubrebocas",departamentos!$A$5,IF(AW488="Outlet",departamentos!$A$4,IF(AW488="Ugly Sweaters",departamentos!$A$6,"")))))</f>
        <v/>
      </c>
      <c r="AK488" s="31" t="str">
        <f>IF(AW488="Hombre",VLOOKUP(AL488,categorías!$G$47:$I$60,3,0),IF(AW488="Mujer",VLOOKUP(AL488,categorías!$O$47:$Q$59,3,0),IF(AW488="Outlet",VLOOKUP(AL488,categorías!$S$47:$U$62,3,0),IF(AW488="Cubrebocas",64,IF(AW488="Ugly Sweaters",65,"")))))</f>
        <v/>
      </c>
      <c r="AL488" s="20"/>
      <c r="AM488" s="32">
        <v>2000000</v>
      </c>
      <c r="AO488" s="33">
        <v>2.0000000000000001E-4</v>
      </c>
      <c r="AP488" s="34" t="s">
        <v>98</v>
      </c>
      <c r="AQ488" s="34" t="s">
        <v>99</v>
      </c>
      <c r="AW488" s="20"/>
    </row>
    <row r="489" spans="2:49" x14ac:dyDescent="0.3">
      <c r="B489" s="20"/>
      <c r="C489" s="2" t="s">
        <v>51</v>
      </c>
      <c r="D489" s="2" t="s">
        <v>48</v>
      </c>
      <c r="F489" s="3">
        <v>1</v>
      </c>
      <c r="H489" s="3">
        <v>1</v>
      </c>
      <c r="J489" s="3">
        <v>1</v>
      </c>
      <c r="L489" s="3">
        <v>250</v>
      </c>
      <c r="N489" s="2" t="s">
        <v>49</v>
      </c>
      <c r="O489" s="3">
        <v>1</v>
      </c>
      <c r="P489" s="20"/>
      <c r="R489" s="4"/>
      <c r="U489" s="20"/>
      <c r="W489" s="30" t="s">
        <v>48</v>
      </c>
      <c r="X489" s="20"/>
      <c r="Y489" s="30" t="s">
        <v>51</v>
      </c>
      <c r="Z489" s="31" t="str">
        <f t="shared" si="22"/>
        <v>-</v>
      </c>
      <c r="AA489" s="20"/>
      <c r="AB489" s="4"/>
      <c r="AC489" s="20"/>
      <c r="AD489" s="31" t="str">
        <f t="shared" si="23"/>
        <v/>
      </c>
      <c r="AE489" s="31" t="str">
        <f>CONCATENATE(LOWER(AD489)," ",'meta tag'!$A$2)</f>
        <v xml:space="preserve"> Moda Joven Y Rebelde Con Diseño Y Variedad. Compra Online La Ropa Para Definir Tu Estilo. Envíos Gratis Por +$699.</v>
      </c>
      <c r="AG489" s="31" t="str">
        <f t="shared" si="24"/>
        <v>NO</v>
      </c>
      <c r="AH489" s="31" t="str">
        <f t="shared" si="24"/>
        <v>NO</v>
      </c>
      <c r="AI489" s="31" t="str">
        <f>IF(AW489="Hombre",departamentos!$A$2,IF(AW489="Mujer",departamentos!$A$3,IF(AW489="Cubrebocas",departamentos!$A$5,IF(AW489="Outlet",departamentos!$A$4,IF(AW489="Ugly Sweaters",departamentos!$A$6,"")))))</f>
        <v/>
      </c>
      <c r="AK489" s="31" t="str">
        <f>IF(AW489="Hombre",VLOOKUP(AL489,categorías!$G$47:$I$60,3,0),IF(AW489="Mujer",VLOOKUP(AL489,categorías!$O$47:$Q$59,3,0),IF(AW489="Outlet",VLOOKUP(AL489,categorías!$S$47:$U$62,3,0),IF(AW489="Cubrebocas",64,IF(AW489="Ugly Sweaters",65,"")))))</f>
        <v/>
      </c>
      <c r="AL489" s="20"/>
      <c r="AM489" s="32">
        <v>2000000</v>
      </c>
      <c r="AO489" s="33">
        <v>2.0000000000000001E-4</v>
      </c>
      <c r="AP489" s="34" t="s">
        <v>98</v>
      </c>
      <c r="AQ489" s="34" t="s">
        <v>99</v>
      </c>
      <c r="AW489" s="20"/>
    </row>
    <row r="490" spans="2:49" x14ac:dyDescent="0.3">
      <c r="B490" s="20"/>
      <c r="C490" s="2" t="s">
        <v>51</v>
      </c>
      <c r="D490" s="2" t="s">
        <v>48</v>
      </c>
      <c r="F490" s="3">
        <v>1</v>
      </c>
      <c r="H490" s="3">
        <v>1</v>
      </c>
      <c r="J490" s="3">
        <v>1</v>
      </c>
      <c r="L490" s="3">
        <v>250</v>
      </c>
      <c r="N490" s="2" t="s">
        <v>49</v>
      </c>
      <c r="O490" s="3">
        <v>1</v>
      </c>
      <c r="P490" s="20"/>
      <c r="R490" s="4"/>
      <c r="U490" s="20"/>
      <c r="W490" s="30" t="s">
        <v>48</v>
      </c>
      <c r="X490" s="20"/>
      <c r="Y490" s="30" t="s">
        <v>51</v>
      </c>
      <c r="Z490" s="31" t="str">
        <f t="shared" si="22"/>
        <v>-</v>
      </c>
      <c r="AA490" s="20"/>
      <c r="AB490" s="4"/>
      <c r="AC490" s="20"/>
      <c r="AD490" s="31" t="str">
        <f t="shared" si="23"/>
        <v/>
      </c>
      <c r="AE490" s="31" t="str">
        <f>CONCATENATE(LOWER(AD490)," ",'meta tag'!$A$2)</f>
        <v xml:space="preserve"> Moda Joven Y Rebelde Con Diseño Y Variedad. Compra Online La Ropa Para Definir Tu Estilo. Envíos Gratis Por +$699.</v>
      </c>
      <c r="AG490" s="31" t="str">
        <f t="shared" si="24"/>
        <v>NO</v>
      </c>
      <c r="AH490" s="31" t="str">
        <f t="shared" si="24"/>
        <v>NO</v>
      </c>
      <c r="AI490" s="31" t="str">
        <f>IF(AW490="Hombre",departamentos!$A$2,IF(AW490="Mujer",departamentos!$A$3,IF(AW490="Cubrebocas",departamentos!$A$5,IF(AW490="Outlet",departamentos!$A$4,IF(AW490="Ugly Sweaters",departamentos!$A$6,"")))))</f>
        <v/>
      </c>
      <c r="AK490" s="31" t="str">
        <f>IF(AW490="Hombre",VLOOKUP(AL490,categorías!$G$47:$I$60,3,0),IF(AW490="Mujer",VLOOKUP(AL490,categorías!$O$47:$Q$59,3,0),IF(AW490="Outlet",VLOOKUP(AL490,categorías!$S$47:$U$62,3,0),IF(AW490="Cubrebocas",64,IF(AW490="Ugly Sweaters",65,"")))))</f>
        <v/>
      </c>
      <c r="AL490" s="20"/>
      <c r="AM490" s="32">
        <v>2000000</v>
      </c>
      <c r="AO490" s="33">
        <v>2.0000000000000001E-4</v>
      </c>
      <c r="AP490" s="34" t="s">
        <v>98</v>
      </c>
      <c r="AQ490" s="34" t="s">
        <v>99</v>
      </c>
      <c r="AW490" s="20"/>
    </row>
    <row r="491" spans="2:49" x14ac:dyDescent="0.3">
      <c r="B491" s="20"/>
      <c r="C491" s="2" t="s">
        <v>51</v>
      </c>
      <c r="D491" s="2" t="s">
        <v>48</v>
      </c>
      <c r="F491" s="3">
        <v>1</v>
      </c>
      <c r="H491" s="3">
        <v>1</v>
      </c>
      <c r="J491" s="3">
        <v>1</v>
      </c>
      <c r="L491" s="3">
        <v>250</v>
      </c>
      <c r="N491" s="2" t="s">
        <v>49</v>
      </c>
      <c r="O491" s="3">
        <v>1</v>
      </c>
      <c r="P491" s="20"/>
      <c r="R491" s="4"/>
      <c r="U491" s="20"/>
      <c r="W491" s="30" t="s">
        <v>48</v>
      </c>
      <c r="X491" s="20"/>
      <c r="Y491" s="30" t="s">
        <v>51</v>
      </c>
      <c r="Z491" s="31" t="str">
        <f t="shared" si="22"/>
        <v>-</v>
      </c>
      <c r="AA491" s="20"/>
      <c r="AB491" s="4"/>
      <c r="AC491" s="20"/>
      <c r="AD491" s="31" t="str">
        <f t="shared" si="23"/>
        <v/>
      </c>
      <c r="AE491" s="31" t="str">
        <f>CONCATENATE(LOWER(AD491)," ",'meta tag'!$A$2)</f>
        <v xml:space="preserve"> Moda Joven Y Rebelde Con Diseño Y Variedad. Compra Online La Ropa Para Definir Tu Estilo. Envíos Gratis Por +$699.</v>
      </c>
      <c r="AG491" s="31" t="str">
        <f t="shared" si="24"/>
        <v>NO</v>
      </c>
      <c r="AH491" s="31" t="str">
        <f t="shared" si="24"/>
        <v>NO</v>
      </c>
      <c r="AI491" s="31" t="str">
        <f>IF(AW491="Hombre",departamentos!$A$2,IF(AW491="Mujer",departamentos!$A$3,IF(AW491="Cubrebocas",departamentos!$A$5,IF(AW491="Outlet",departamentos!$A$4,IF(AW491="Ugly Sweaters",departamentos!$A$6,"")))))</f>
        <v/>
      </c>
      <c r="AK491" s="31" t="str">
        <f>IF(AW491="Hombre",VLOOKUP(AL491,categorías!$G$47:$I$60,3,0),IF(AW491="Mujer",VLOOKUP(AL491,categorías!$O$47:$Q$59,3,0),IF(AW491="Outlet",VLOOKUP(AL491,categorías!$S$47:$U$62,3,0),IF(AW491="Cubrebocas",64,IF(AW491="Ugly Sweaters",65,"")))))</f>
        <v/>
      </c>
      <c r="AL491" s="20"/>
      <c r="AM491" s="32">
        <v>2000000</v>
      </c>
      <c r="AO491" s="33">
        <v>2.0000000000000001E-4</v>
      </c>
      <c r="AP491" s="34" t="s">
        <v>98</v>
      </c>
      <c r="AQ491" s="34" t="s">
        <v>99</v>
      </c>
      <c r="AW491" s="20"/>
    </row>
    <row r="492" spans="2:49" x14ac:dyDescent="0.3">
      <c r="B492" s="20"/>
      <c r="C492" s="2" t="s">
        <v>51</v>
      </c>
      <c r="D492" s="2" t="s">
        <v>48</v>
      </c>
      <c r="F492" s="3">
        <v>1</v>
      </c>
      <c r="H492" s="3">
        <v>1</v>
      </c>
      <c r="J492" s="3">
        <v>1</v>
      </c>
      <c r="L492" s="3">
        <v>250</v>
      </c>
      <c r="N492" s="2" t="s">
        <v>49</v>
      </c>
      <c r="O492" s="3">
        <v>1</v>
      </c>
      <c r="P492" s="20"/>
      <c r="R492" s="4"/>
      <c r="U492" s="20"/>
      <c r="W492" s="30" t="s">
        <v>48</v>
      </c>
      <c r="X492" s="20"/>
      <c r="Y492" s="30" t="s">
        <v>51</v>
      </c>
      <c r="Z492" s="31" t="str">
        <f t="shared" si="22"/>
        <v>-</v>
      </c>
      <c r="AA492" s="20"/>
      <c r="AB492" s="4"/>
      <c r="AC492" s="20"/>
      <c r="AD492" s="31" t="str">
        <f t="shared" si="23"/>
        <v/>
      </c>
      <c r="AE492" s="31" t="str">
        <f>CONCATENATE(LOWER(AD492)," ",'meta tag'!$A$2)</f>
        <v xml:space="preserve"> Moda Joven Y Rebelde Con Diseño Y Variedad. Compra Online La Ropa Para Definir Tu Estilo. Envíos Gratis Por +$699.</v>
      </c>
      <c r="AG492" s="31" t="str">
        <f t="shared" si="24"/>
        <v>NO</v>
      </c>
      <c r="AH492" s="31" t="str">
        <f t="shared" si="24"/>
        <v>NO</v>
      </c>
      <c r="AI492" s="31" t="str">
        <f>IF(AW492="Hombre",departamentos!$A$2,IF(AW492="Mujer",departamentos!$A$3,IF(AW492="Cubrebocas",departamentos!$A$5,IF(AW492="Outlet",departamentos!$A$4,IF(AW492="Ugly Sweaters",departamentos!$A$6,"")))))</f>
        <v/>
      </c>
      <c r="AK492" s="31" t="str">
        <f>IF(AW492="Hombre",VLOOKUP(AL492,categorías!$G$47:$I$60,3,0),IF(AW492="Mujer",VLOOKUP(AL492,categorías!$O$47:$Q$59,3,0),IF(AW492="Outlet",VLOOKUP(AL492,categorías!$S$47:$U$62,3,0),IF(AW492="Cubrebocas",64,IF(AW492="Ugly Sweaters",65,"")))))</f>
        <v/>
      </c>
      <c r="AL492" s="20"/>
      <c r="AM492" s="32">
        <v>2000000</v>
      </c>
      <c r="AO492" s="33">
        <v>2.0000000000000001E-4</v>
      </c>
      <c r="AP492" s="34" t="s">
        <v>98</v>
      </c>
      <c r="AQ492" s="34" t="s">
        <v>99</v>
      </c>
      <c r="AW492" s="20"/>
    </row>
    <row r="493" spans="2:49" x14ac:dyDescent="0.3">
      <c r="B493" s="20"/>
      <c r="C493" s="2" t="s">
        <v>51</v>
      </c>
      <c r="D493" s="2" t="s">
        <v>48</v>
      </c>
      <c r="F493" s="3">
        <v>1</v>
      </c>
      <c r="H493" s="3">
        <v>1</v>
      </c>
      <c r="J493" s="3">
        <v>1</v>
      </c>
      <c r="L493" s="3">
        <v>250</v>
      </c>
      <c r="N493" s="2" t="s">
        <v>49</v>
      </c>
      <c r="O493" s="3">
        <v>1</v>
      </c>
      <c r="P493" s="20"/>
      <c r="R493" s="4"/>
      <c r="U493" s="20"/>
      <c r="W493" s="30" t="s">
        <v>48</v>
      </c>
      <c r="X493" s="20"/>
      <c r="Y493" s="30" t="s">
        <v>51</v>
      </c>
      <c r="Z493" s="31" t="str">
        <f t="shared" si="22"/>
        <v>-</v>
      </c>
      <c r="AA493" s="20"/>
      <c r="AB493" s="4"/>
      <c r="AC493" s="20"/>
      <c r="AD493" s="31" t="str">
        <f t="shared" si="23"/>
        <v/>
      </c>
      <c r="AE493" s="31" t="str">
        <f>CONCATENATE(LOWER(AD493)," ",'meta tag'!$A$2)</f>
        <v xml:space="preserve"> Moda Joven Y Rebelde Con Diseño Y Variedad. Compra Online La Ropa Para Definir Tu Estilo. Envíos Gratis Por +$699.</v>
      </c>
      <c r="AG493" s="31" t="str">
        <f t="shared" si="24"/>
        <v>NO</v>
      </c>
      <c r="AH493" s="31" t="str">
        <f t="shared" si="24"/>
        <v>NO</v>
      </c>
      <c r="AI493" s="31" t="str">
        <f>IF(AW493="Hombre",departamentos!$A$2,IF(AW493="Mujer",departamentos!$A$3,IF(AW493="Cubrebocas",departamentos!$A$5,IF(AW493="Outlet",departamentos!$A$4,IF(AW493="Ugly Sweaters",departamentos!$A$6,"")))))</f>
        <v/>
      </c>
      <c r="AK493" s="31" t="str">
        <f>IF(AW493="Hombre",VLOOKUP(AL493,categorías!$G$47:$I$60,3,0),IF(AW493="Mujer",VLOOKUP(AL493,categorías!$O$47:$Q$59,3,0),IF(AW493="Outlet",VLOOKUP(AL493,categorías!$S$47:$U$62,3,0),IF(AW493="Cubrebocas",64,IF(AW493="Ugly Sweaters",65,"")))))</f>
        <v/>
      </c>
      <c r="AL493" s="20"/>
      <c r="AM493" s="32">
        <v>2000000</v>
      </c>
      <c r="AO493" s="33">
        <v>2.0000000000000001E-4</v>
      </c>
      <c r="AP493" s="34" t="s">
        <v>98</v>
      </c>
      <c r="AQ493" s="34" t="s">
        <v>99</v>
      </c>
      <c r="AW493" s="20"/>
    </row>
    <row r="494" spans="2:49" x14ac:dyDescent="0.3">
      <c r="B494" s="20"/>
      <c r="C494" s="2" t="s">
        <v>51</v>
      </c>
      <c r="D494" s="2" t="s">
        <v>48</v>
      </c>
      <c r="F494" s="3">
        <v>1</v>
      </c>
      <c r="H494" s="3">
        <v>1</v>
      </c>
      <c r="J494" s="3">
        <v>1</v>
      </c>
      <c r="L494" s="3">
        <v>250</v>
      </c>
      <c r="N494" s="2" t="s">
        <v>49</v>
      </c>
      <c r="O494" s="3">
        <v>1</v>
      </c>
      <c r="P494" s="20"/>
      <c r="R494" s="4"/>
      <c r="U494" s="20"/>
      <c r="W494" s="30" t="s">
        <v>48</v>
      </c>
      <c r="X494" s="20"/>
      <c r="Y494" s="30" t="s">
        <v>51</v>
      </c>
      <c r="Z494" s="31" t="str">
        <f t="shared" si="22"/>
        <v>-</v>
      </c>
      <c r="AA494" s="20"/>
      <c r="AB494" s="4"/>
      <c r="AC494" s="20"/>
      <c r="AD494" s="31" t="str">
        <f t="shared" si="23"/>
        <v/>
      </c>
      <c r="AE494" s="31" t="str">
        <f>CONCATENATE(LOWER(AD494)," ",'meta tag'!$A$2)</f>
        <v xml:space="preserve"> Moda Joven Y Rebelde Con Diseño Y Variedad. Compra Online La Ropa Para Definir Tu Estilo. Envíos Gratis Por +$699.</v>
      </c>
      <c r="AG494" s="31" t="str">
        <f t="shared" si="24"/>
        <v>NO</v>
      </c>
      <c r="AH494" s="31" t="str">
        <f t="shared" si="24"/>
        <v>NO</v>
      </c>
      <c r="AI494" s="31" t="str">
        <f>IF(AW494="Hombre",departamentos!$A$2,IF(AW494="Mujer",departamentos!$A$3,IF(AW494="Cubrebocas",departamentos!$A$5,IF(AW494="Outlet",departamentos!$A$4,IF(AW494="Ugly Sweaters",departamentos!$A$6,"")))))</f>
        <v/>
      </c>
      <c r="AK494" s="31" t="str">
        <f>IF(AW494="Hombre",VLOOKUP(AL494,categorías!$G$47:$I$60,3,0),IF(AW494="Mujer",VLOOKUP(AL494,categorías!$O$47:$Q$59,3,0),IF(AW494="Outlet",VLOOKUP(AL494,categorías!$S$47:$U$62,3,0),IF(AW494="Cubrebocas",64,IF(AW494="Ugly Sweaters",65,"")))))</f>
        <v/>
      </c>
      <c r="AL494" s="20"/>
      <c r="AM494" s="32">
        <v>2000000</v>
      </c>
      <c r="AO494" s="33">
        <v>2.0000000000000001E-4</v>
      </c>
      <c r="AP494" s="34" t="s">
        <v>98</v>
      </c>
      <c r="AQ494" s="34" t="s">
        <v>99</v>
      </c>
      <c r="AW494" s="20"/>
    </row>
    <row r="495" spans="2:49" x14ac:dyDescent="0.3">
      <c r="B495" s="20"/>
      <c r="C495" s="2" t="s">
        <v>51</v>
      </c>
      <c r="D495" s="2" t="s">
        <v>48</v>
      </c>
      <c r="F495" s="3">
        <v>1</v>
      </c>
      <c r="H495" s="3">
        <v>1</v>
      </c>
      <c r="J495" s="3">
        <v>1</v>
      </c>
      <c r="L495" s="3">
        <v>250</v>
      </c>
      <c r="N495" s="2" t="s">
        <v>49</v>
      </c>
      <c r="O495" s="3">
        <v>1</v>
      </c>
      <c r="P495" s="20"/>
      <c r="R495" s="4"/>
      <c r="U495" s="20"/>
      <c r="W495" s="30" t="s">
        <v>48</v>
      </c>
      <c r="X495" s="20"/>
      <c r="Y495" s="30" t="s">
        <v>51</v>
      </c>
      <c r="Z495" s="31" t="str">
        <f t="shared" si="22"/>
        <v>-</v>
      </c>
      <c r="AA495" s="20"/>
      <c r="AB495" s="4"/>
      <c r="AC495" s="20"/>
      <c r="AD495" s="31" t="str">
        <f t="shared" si="23"/>
        <v/>
      </c>
      <c r="AE495" s="31" t="str">
        <f>CONCATENATE(LOWER(AD495)," ",'meta tag'!$A$2)</f>
        <v xml:space="preserve"> Moda Joven Y Rebelde Con Diseño Y Variedad. Compra Online La Ropa Para Definir Tu Estilo. Envíos Gratis Por +$699.</v>
      </c>
      <c r="AG495" s="31" t="str">
        <f t="shared" si="24"/>
        <v>NO</v>
      </c>
      <c r="AH495" s="31" t="str">
        <f t="shared" si="24"/>
        <v>NO</v>
      </c>
      <c r="AI495" s="31" t="str">
        <f>IF(AW495="Hombre",departamentos!$A$2,IF(AW495="Mujer",departamentos!$A$3,IF(AW495="Cubrebocas",departamentos!$A$5,IF(AW495="Outlet",departamentos!$A$4,IF(AW495="Ugly Sweaters",departamentos!$A$6,"")))))</f>
        <v/>
      </c>
      <c r="AK495" s="31" t="str">
        <f>IF(AW495="Hombre",VLOOKUP(AL495,categorías!$G$47:$I$60,3,0),IF(AW495="Mujer",VLOOKUP(AL495,categorías!$O$47:$Q$59,3,0),IF(AW495="Outlet",VLOOKUP(AL495,categorías!$S$47:$U$62,3,0),IF(AW495="Cubrebocas",64,IF(AW495="Ugly Sweaters",65,"")))))</f>
        <v/>
      </c>
      <c r="AL495" s="20"/>
      <c r="AM495" s="32">
        <v>2000000</v>
      </c>
      <c r="AO495" s="33">
        <v>2.0000000000000001E-4</v>
      </c>
      <c r="AP495" s="34" t="s">
        <v>98</v>
      </c>
      <c r="AQ495" s="34" t="s">
        <v>99</v>
      </c>
      <c r="AW495" s="20"/>
    </row>
    <row r="496" spans="2:49" x14ac:dyDescent="0.3">
      <c r="B496" s="20"/>
      <c r="C496" s="2" t="s">
        <v>51</v>
      </c>
      <c r="D496" s="2" t="s">
        <v>48</v>
      </c>
      <c r="F496" s="3">
        <v>1</v>
      </c>
      <c r="H496" s="3">
        <v>1</v>
      </c>
      <c r="J496" s="3">
        <v>1</v>
      </c>
      <c r="L496" s="3">
        <v>250</v>
      </c>
      <c r="N496" s="2" t="s">
        <v>49</v>
      </c>
      <c r="O496" s="3">
        <v>1</v>
      </c>
      <c r="P496" s="20"/>
      <c r="R496" s="4"/>
      <c r="U496" s="20"/>
      <c r="W496" s="30" t="s">
        <v>48</v>
      </c>
      <c r="X496" s="20"/>
      <c r="Y496" s="30" t="s">
        <v>51</v>
      </c>
      <c r="Z496" s="31" t="str">
        <f t="shared" si="22"/>
        <v>-</v>
      </c>
      <c r="AA496" s="20"/>
      <c r="AB496" s="4"/>
      <c r="AC496" s="20"/>
      <c r="AD496" s="31" t="str">
        <f t="shared" si="23"/>
        <v/>
      </c>
      <c r="AE496" s="31" t="str">
        <f>CONCATENATE(LOWER(AD496)," ",'meta tag'!$A$2)</f>
        <v xml:space="preserve"> Moda Joven Y Rebelde Con Diseño Y Variedad. Compra Online La Ropa Para Definir Tu Estilo. Envíos Gratis Por +$699.</v>
      </c>
      <c r="AG496" s="31" t="str">
        <f t="shared" si="24"/>
        <v>NO</v>
      </c>
      <c r="AH496" s="31" t="str">
        <f t="shared" si="24"/>
        <v>NO</v>
      </c>
      <c r="AI496" s="31" t="str">
        <f>IF(AW496="Hombre",departamentos!$A$2,IF(AW496="Mujer",departamentos!$A$3,IF(AW496="Cubrebocas",departamentos!$A$5,IF(AW496="Outlet",departamentos!$A$4,IF(AW496="Ugly Sweaters",departamentos!$A$6,"")))))</f>
        <v/>
      </c>
      <c r="AK496" s="31" t="str">
        <f>IF(AW496="Hombre",VLOOKUP(AL496,categorías!$G$47:$I$60,3,0),IF(AW496="Mujer",VLOOKUP(AL496,categorías!$O$47:$Q$59,3,0),IF(AW496="Outlet",VLOOKUP(AL496,categorías!$S$47:$U$62,3,0),IF(AW496="Cubrebocas",64,IF(AW496="Ugly Sweaters",65,"")))))</f>
        <v/>
      </c>
      <c r="AL496" s="20"/>
      <c r="AM496" s="32">
        <v>2000000</v>
      </c>
      <c r="AO496" s="33">
        <v>2.0000000000000001E-4</v>
      </c>
      <c r="AP496" s="34" t="s">
        <v>98</v>
      </c>
      <c r="AQ496" s="34" t="s">
        <v>99</v>
      </c>
      <c r="AW496" s="20"/>
    </row>
    <row r="497" spans="2:49" x14ac:dyDescent="0.3">
      <c r="B497" s="20"/>
      <c r="C497" s="2" t="s">
        <v>51</v>
      </c>
      <c r="D497" s="2" t="s">
        <v>48</v>
      </c>
      <c r="F497" s="3">
        <v>1</v>
      </c>
      <c r="H497" s="3">
        <v>1</v>
      </c>
      <c r="J497" s="3">
        <v>1</v>
      </c>
      <c r="L497" s="3">
        <v>250</v>
      </c>
      <c r="N497" s="2" t="s">
        <v>49</v>
      </c>
      <c r="O497" s="3">
        <v>1</v>
      </c>
      <c r="P497" s="20"/>
      <c r="R497" s="4"/>
      <c r="U497" s="20"/>
      <c r="W497" s="30" t="s">
        <v>48</v>
      </c>
      <c r="X497" s="20"/>
      <c r="Y497" s="30" t="s">
        <v>51</v>
      </c>
      <c r="Z497" s="31" t="str">
        <f t="shared" si="22"/>
        <v>-</v>
      </c>
      <c r="AA497" s="20"/>
      <c r="AB497" s="4"/>
      <c r="AC497" s="20"/>
      <c r="AD497" s="31" t="str">
        <f t="shared" si="23"/>
        <v/>
      </c>
      <c r="AE497" s="31" t="str">
        <f>CONCATENATE(LOWER(AD497)," ",'meta tag'!$A$2)</f>
        <v xml:space="preserve"> Moda Joven Y Rebelde Con Diseño Y Variedad. Compra Online La Ropa Para Definir Tu Estilo. Envíos Gratis Por +$699.</v>
      </c>
      <c r="AG497" s="31" t="str">
        <f t="shared" si="24"/>
        <v>NO</v>
      </c>
      <c r="AH497" s="31" t="str">
        <f t="shared" si="24"/>
        <v>NO</v>
      </c>
      <c r="AI497" s="31" t="str">
        <f>IF(AW497="Hombre",departamentos!$A$2,IF(AW497="Mujer",departamentos!$A$3,IF(AW497="Cubrebocas",departamentos!$A$5,IF(AW497="Outlet",departamentos!$A$4,IF(AW497="Ugly Sweaters",departamentos!$A$6,"")))))</f>
        <v/>
      </c>
      <c r="AK497" s="31" t="str">
        <f>IF(AW497="Hombre",VLOOKUP(AL497,categorías!$G$47:$I$60,3,0),IF(AW497="Mujer",VLOOKUP(AL497,categorías!$O$47:$Q$59,3,0),IF(AW497="Outlet",VLOOKUP(AL497,categorías!$S$47:$U$62,3,0),IF(AW497="Cubrebocas",64,IF(AW497="Ugly Sweaters",65,"")))))</f>
        <v/>
      </c>
      <c r="AL497" s="20"/>
      <c r="AM497" s="32">
        <v>2000000</v>
      </c>
      <c r="AO497" s="33">
        <v>2.0000000000000001E-4</v>
      </c>
      <c r="AP497" s="34" t="s">
        <v>98</v>
      </c>
      <c r="AQ497" s="34" t="s">
        <v>99</v>
      </c>
      <c r="AW497" s="20"/>
    </row>
    <row r="498" spans="2:49" x14ac:dyDescent="0.3">
      <c r="B498" s="20"/>
      <c r="C498" s="2" t="s">
        <v>51</v>
      </c>
      <c r="D498" s="2" t="s">
        <v>48</v>
      </c>
      <c r="F498" s="3">
        <v>1</v>
      </c>
      <c r="H498" s="3">
        <v>1</v>
      </c>
      <c r="J498" s="3">
        <v>1</v>
      </c>
      <c r="L498" s="3">
        <v>250</v>
      </c>
      <c r="N498" s="2" t="s">
        <v>49</v>
      </c>
      <c r="O498" s="3">
        <v>1</v>
      </c>
      <c r="P498" s="20"/>
      <c r="R498" s="4"/>
      <c r="U498" s="20"/>
      <c r="W498" s="30" t="s">
        <v>48</v>
      </c>
      <c r="X498" s="20"/>
      <c r="Y498" s="30" t="s">
        <v>51</v>
      </c>
      <c r="Z498" s="31" t="str">
        <f t="shared" si="22"/>
        <v>-</v>
      </c>
      <c r="AA498" s="20"/>
      <c r="AB498" s="4"/>
      <c r="AC498" s="20"/>
      <c r="AD498" s="31" t="str">
        <f t="shared" si="23"/>
        <v/>
      </c>
      <c r="AE498" s="31" t="str">
        <f>CONCATENATE(LOWER(AD498)," ",'meta tag'!$A$2)</f>
        <v xml:space="preserve"> Moda Joven Y Rebelde Con Diseño Y Variedad. Compra Online La Ropa Para Definir Tu Estilo. Envíos Gratis Por +$699.</v>
      </c>
      <c r="AG498" s="31" t="str">
        <f t="shared" si="24"/>
        <v>NO</v>
      </c>
      <c r="AH498" s="31" t="str">
        <f t="shared" si="24"/>
        <v>NO</v>
      </c>
      <c r="AI498" s="31" t="str">
        <f>IF(AW498="Hombre",departamentos!$A$2,IF(AW498="Mujer",departamentos!$A$3,IF(AW498="Cubrebocas",departamentos!$A$5,IF(AW498="Outlet",departamentos!$A$4,IF(AW498="Ugly Sweaters",departamentos!$A$6,"")))))</f>
        <v/>
      </c>
      <c r="AK498" s="31" t="str">
        <f>IF(AW498="Hombre",VLOOKUP(AL498,categorías!$G$47:$I$60,3,0),IF(AW498="Mujer",VLOOKUP(AL498,categorías!$O$47:$Q$59,3,0),IF(AW498="Outlet",VLOOKUP(AL498,categorías!$S$47:$U$62,3,0),IF(AW498="Cubrebocas",64,IF(AW498="Ugly Sweaters",65,"")))))</f>
        <v/>
      </c>
      <c r="AL498" s="20"/>
      <c r="AM498" s="32">
        <v>2000000</v>
      </c>
      <c r="AO498" s="33">
        <v>2.0000000000000001E-4</v>
      </c>
      <c r="AP498" s="34" t="s">
        <v>98</v>
      </c>
      <c r="AQ498" s="34" t="s">
        <v>99</v>
      </c>
      <c r="AW498" s="20"/>
    </row>
    <row r="499" spans="2:49" x14ac:dyDescent="0.3">
      <c r="B499" s="20"/>
      <c r="C499" s="2" t="s">
        <v>51</v>
      </c>
      <c r="D499" s="2" t="s">
        <v>48</v>
      </c>
      <c r="F499" s="3">
        <v>1</v>
      </c>
      <c r="H499" s="3">
        <v>1</v>
      </c>
      <c r="J499" s="3">
        <v>1</v>
      </c>
      <c r="L499" s="3">
        <v>250</v>
      </c>
      <c r="N499" s="2" t="s">
        <v>49</v>
      </c>
      <c r="O499" s="3">
        <v>1</v>
      </c>
      <c r="P499" s="20"/>
      <c r="R499" s="4"/>
      <c r="U499" s="20"/>
      <c r="W499" s="30" t="s">
        <v>48</v>
      </c>
      <c r="X499" s="20"/>
      <c r="Y499" s="30" t="s">
        <v>51</v>
      </c>
      <c r="Z499" s="31" t="str">
        <f t="shared" si="22"/>
        <v>-</v>
      </c>
      <c r="AA499" s="20"/>
      <c r="AB499" s="4"/>
      <c r="AC499" s="20"/>
      <c r="AD499" s="31" t="str">
        <f t="shared" si="23"/>
        <v/>
      </c>
      <c r="AE499" s="31" t="str">
        <f>CONCATENATE(LOWER(AD499)," ",'meta tag'!$A$2)</f>
        <v xml:space="preserve"> Moda Joven Y Rebelde Con Diseño Y Variedad. Compra Online La Ropa Para Definir Tu Estilo. Envíos Gratis Por +$699.</v>
      </c>
      <c r="AG499" s="31" t="str">
        <f t="shared" si="24"/>
        <v>NO</v>
      </c>
      <c r="AH499" s="31" t="str">
        <f t="shared" si="24"/>
        <v>NO</v>
      </c>
      <c r="AI499" s="31" t="str">
        <f>IF(AW499="Hombre",departamentos!$A$2,IF(AW499="Mujer",departamentos!$A$3,IF(AW499="Cubrebocas",departamentos!$A$5,IF(AW499="Outlet",departamentos!$A$4,IF(AW499="Ugly Sweaters",departamentos!$A$6,"")))))</f>
        <v/>
      </c>
      <c r="AK499" s="31" t="str">
        <f>IF(AW499="Hombre",VLOOKUP(AL499,categorías!$G$47:$I$60,3,0),IF(AW499="Mujer",VLOOKUP(AL499,categorías!$O$47:$Q$59,3,0),IF(AW499="Outlet",VLOOKUP(AL499,categorías!$S$47:$U$62,3,0),IF(AW499="Cubrebocas",64,IF(AW499="Ugly Sweaters",65,"")))))</f>
        <v/>
      </c>
      <c r="AL499" s="20"/>
      <c r="AM499" s="32">
        <v>2000000</v>
      </c>
      <c r="AO499" s="33">
        <v>2.0000000000000001E-4</v>
      </c>
      <c r="AP499" s="34" t="s">
        <v>98</v>
      </c>
      <c r="AQ499" s="34" t="s">
        <v>99</v>
      </c>
      <c r="AW499" s="20"/>
    </row>
    <row r="500" spans="2:49" x14ac:dyDescent="0.3">
      <c r="B500" s="20"/>
      <c r="C500" s="2" t="s">
        <v>51</v>
      </c>
      <c r="D500" s="2" t="s">
        <v>48</v>
      </c>
      <c r="F500" s="3">
        <v>1</v>
      </c>
      <c r="H500" s="3">
        <v>1</v>
      </c>
      <c r="J500" s="3">
        <v>1</v>
      </c>
      <c r="L500" s="3">
        <v>250</v>
      </c>
      <c r="N500" s="2" t="s">
        <v>49</v>
      </c>
      <c r="O500" s="3">
        <v>1</v>
      </c>
      <c r="P500" s="20"/>
      <c r="R500" s="4"/>
      <c r="U500" s="20"/>
      <c r="W500" s="30" t="s">
        <v>48</v>
      </c>
      <c r="X500" s="20"/>
      <c r="Y500" s="30" t="s">
        <v>51</v>
      </c>
      <c r="Z500" s="31" t="str">
        <f t="shared" si="22"/>
        <v>-</v>
      </c>
      <c r="AA500" s="20"/>
      <c r="AB500" s="4"/>
      <c r="AC500" s="20"/>
      <c r="AD500" s="31" t="str">
        <f t="shared" si="23"/>
        <v/>
      </c>
      <c r="AE500" s="31" t="str">
        <f>CONCATENATE(LOWER(AD500)," ",'meta tag'!$A$2)</f>
        <v xml:space="preserve"> Moda Joven Y Rebelde Con Diseño Y Variedad. Compra Online La Ropa Para Definir Tu Estilo. Envíos Gratis Por +$699.</v>
      </c>
      <c r="AG500" s="31" t="str">
        <f t="shared" si="24"/>
        <v>NO</v>
      </c>
      <c r="AH500" s="31" t="str">
        <f t="shared" si="24"/>
        <v>NO</v>
      </c>
      <c r="AI500" s="31" t="str">
        <f>IF(AW500="Hombre",departamentos!$A$2,IF(AW500="Mujer",departamentos!$A$3,IF(AW500="Cubrebocas",departamentos!$A$5,IF(AW500="Outlet",departamentos!$A$4,IF(AW500="Ugly Sweaters",departamentos!$A$6,"")))))</f>
        <v/>
      </c>
      <c r="AK500" s="31" t="str">
        <f>IF(AW500="Hombre",VLOOKUP(AL500,categorías!$G$47:$I$60,3,0),IF(AW500="Mujer",VLOOKUP(AL500,categorías!$O$47:$Q$59,3,0),IF(AW500="Outlet",VLOOKUP(AL500,categorías!$S$47:$U$62,3,0),IF(AW500="Cubrebocas",64,IF(AW500="Ugly Sweaters",65,"")))))</f>
        <v/>
      </c>
      <c r="AL500" s="20"/>
      <c r="AM500" s="32">
        <v>2000000</v>
      </c>
      <c r="AO500" s="33">
        <v>2.0000000000000001E-4</v>
      </c>
      <c r="AP500" s="34" t="s">
        <v>98</v>
      </c>
      <c r="AQ500" s="34" t="s">
        <v>99</v>
      </c>
      <c r="AW500" s="20"/>
    </row>
    <row r="501" spans="2:49" x14ac:dyDescent="0.3">
      <c r="B501" s="20"/>
      <c r="C501" s="2" t="s">
        <v>51</v>
      </c>
      <c r="D501" s="2" t="s">
        <v>48</v>
      </c>
      <c r="F501" s="3">
        <v>1</v>
      </c>
      <c r="H501" s="3">
        <v>1</v>
      </c>
      <c r="J501" s="3">
        <v>1</v>
      </c>
      <c r="L501" s="3">
        <v>250</v>
      </c>
      <c r="N501" s="2" t="s">
        <v>49</v>
      </c>
      <c r="O501" s="3">
        <v>1</v>
      </c>
      <c r="P501" s="20"/>
      <c r="R501" s="4"/>
      <c r="U501" s="20"/>
      <c r="W501" s="30" t="s">
        <v>48</v>
      </c>
      <c r="X501" s="20"/>
      <c r="Y501" s="30" t="s">
        <v>51</v>
      </c>
      <c r="Z501" s="31" t="str">
        <f t="shared" si="22"/>
        <v>-</v>
      </c>
      <c r="AA501" s="20"/>
      <c r="AB501" s="4"/>
      <c r="AC501" s="20"/>
      <c r="AD501" s="31" t="str">
        <f t="shared" si="23"/>
        <v/>
      </c>
      <c r="AE501" s="31" t="str">
        <f>CONCATENATE(LOWER(AD501)," ",'meta tag'!$A$2)</f>
        <v xml:space="preserve"> Moda Joven Y Rebelde Con Diseño Y Variedad. Compra Online La Ropa Para Definir Tu Estilo. Envíos Gratis Por +$699.</v>
      </c>
      <c r="AG501" s="31" t="str">
        <f t="shared" si="24"/>
        <v>NO</v>
      </c>
      <c r="AH501" s="31" t="str">
        <f t="shared" si="24"/>
        <v>NO</v>
      </c>
      <c r="AI501" s="31" t="str">
        <f>IF(AW501="Hombre",departamentos!$A$2,IF(AW501="Mujer",departamentos!$A$3,IF(AW501="Cubrebocas",departamentos!$A$5,IF(AW501="Outlet",departamentos!$A$4,IF(AW501="Ugly Sweaters",departamentos!$A$6,"")))))</f>
        <v/>
      </c>
      <c r="AK501" s="31" t="str">
        <f>IF(AW501="Hombre",VLOOKUP(AL501,categorías!$G$47:$I$60,3,0),IF(AW501="Mujer",VLOOKUP(AL501,categorías!$O$47:$Q$59,3,0),IF(AW501="Outlet",VLOOKUP(AL501,categorías!$S$47:$U$62,3,0),IF(AW501="Cubrebocas",64,IF(AW501="Ugly Sweaters",65,"")))))</f>
        <v/>
      </c>
      <c r="AL501" s="20"/>
      <c r="AM501" s="32">
        <v>2000000</v>
      </c>
      <c r="AO501" s="33">
        <v>2.0000000000000001E-4</v>
      </c>
      <c r="AP501" s="34" t="s">
        <v>98</v>
      </c>
      <c r="AQ501" s="34" t="s">
        <v>99</v>
      </c>
      <c r="AW501" s="20"/>
    </row>
    <row r="502" spans="2:49" x14ac:dyDescent="0.3">
      <c r="B502" s="20"/>
      <c r="C502" s="2" t="s">
        <v>51</v>
      </c>
      <c r="D502" s="2" t="s">
        <v>48</v>
      </c>
      <c r="F502" s="3">
        <v>1</v>
      </c>
      <c r="H502" s="3">
        <v>1</v>
      </c>
      <c r="J502" s="3">
        <v>1</v>
      </c>
      <c r="L502" s="3">
        <v>250</v>
      </c>
      <c r="N502" s="2" t="s">
        <v>49</v>
      </c>
      <c r="O502" s="3">
        <v>1</v>
      </c>
      <c r="P502" s="20"/>
      <c r="R502" s="4"/>
      <c r="U502" s="20"/>
      <c r="W502" s="30" t="s">
        <v>48</v>
      </c>
      <c r="X502" s="20"/>
      <c r="Y502" s="30" t="s">
        <v>51</v>
      </c>
      <c r="Z502" s="31" t="str">
        <f t="shared" si="22"/>
        <v>-</v>
      </c>
      <c r="AA502" s="20"/>
      <c r="AB502" s="4"/>
      <c r="AC502" s="20"/>
      <c r="AD502" s="31" t="str">
        <f t="shared" si="23"/>
        <v/>
      </c>
      <c r="AE502" s="31" t="str">
        <f>CONCATENATE(LOWER(AD502)," ",'meta tag'!$A$2)</f>
        <v xml:space="preserve"> Moda Joven Y Rebelde Con Diseño Y Variedad. Compra Online La Ropa Para Definir Tu Estilo. Envíos Gratis Por +$699.</v>
      </c>
      <c r="AG502" s="31" t="str">
        <f t="shared" si="24"/>
        <v>NO</v>
      </c>
      <c r="AH502" s="31" t="str">
        <f t="shared" si="24"/>
        <v>NO</v>
      </c>
      <c r="AI502" s="31" t="str">
        <f>IF(AW502="Hombre",departamentos!$A$2,IF(AW502="Mujer",departamentos!$A$3,IF(AW502="Cubrebocas",departamentos!$A$5,IF(AW502="Outlet",departamentos!$A$4,IF(AW502="Ugly Sweaters",departamentos!$A$6,"")))))</f>
        <v/>
      </c>
      <c r="AK502" s="31" t="str">
        <f>IF(AW502="Hombre",VLOOKUP(AL502,categorías!$G$47:$I$60,3,0),IF(AW502="Mujer",VLOOKUP(AL502,categorías!$O$47:$Q$59,3,0),IF(AW502="Outlet",VLOOKUP(AL502,categorías!$S$47:$U$62,3,0),IF(AW502="Cubrebocas",64,IF(AW502="Ugly Sweaters",65,"")))))</f>
        <v/>
      </c>
      <c r="AL502" s="20"/>
      <c r="AM502" s="32">
        <v>2000000</v>
      </c>
      <c r="AO502" s="33">
        <v>2.0000000000000001E-4</v>
      </c>
      <c r="AP502" s="34" t="s">
        <v>98</v>
      </c>
      <c r="AQ502" s="34" t="s">
        <v>99</v>
      </c>
      <c r="AW502" s="20"/>
    </row>
    <row r="503" spans="2:49" x14ac:dyDescent="0.3">
      <c r="B503" s="20"/>
      <c r="C503" s="2" t="s">
        <v>51</v>
      </c>
      <c r="D503" s="2" t="s">
        <v>48</v>
      </c>
      <c r="F503" s="3">
        <v>1</v>
      </c>
      <c r="H503" s="3">
        <v>1</v>
      </c>
      <c r="J503" s="3">
        <v>1</v>
      </c>
      <c r="L503" s="3">
        <v>250</v>
      </c>
      <c r="N503" s="2" t="s">
        <v>49</v>
      </c>
      <c r="O503" s="3">
        <v>1</v>
      </c>
      <c r="P503" s="20"/>
      <c r="R503" s="4"/>
      <c r="U503" s="20"/>
      <c r="W503" s="30" t="s">
        <v>48</v>
      </c>
      <c r="X503" s="20"/>
      <c r="Y503" s="30" t="s">
        <v>51</v>
      </c>
      <c r="Z503" s="31" t="str">
        <f t="shared" si="22"/>
        <v>-</v>
      </c>
      <c r="AA503" s="20"/>
      <c r="AB503" s="4"/>
      <c r="AC503" s="20"/>
      <c r="AD503" s="31" t="str">
        <f t="shared" si="23"/>
        <v/>
      </c>
      <c r="AE503" s="31" t="str">
        <f>CONCATENATE(LOWER(AD503)," ",'meta tag'!$A$2)</f>
        <v xml:space="preserve"> Moda Joven Y Rebelde Con Diseño Y Variedad. Compra Online La Ropa Para Definir Tu Estilo. Envíos Gratis Por +$699.</v>
      </c>
      <c r="AG503" s="31" t="str">
        <f t="shared" si="24"/>
        <v>NO</v>
      </c>
      <c r="AH503" s="31" t="str">
        <f t="shared" si="24"/>
        <v>NO</v>
      </c>
      <c r="AI503" s="31" t="str">
        <f>IF(AW503="Hombre",departamentos!$A$2,IF(AW503="Mujer",departamentos!$A$3,IF(AW503="Cubrebocas",departamentos!$A$5,IF(AW503="Outlet",departamentos!$A$4,IF(AW503="Ugly Sweaters",departamentos!$A$6,"")))))</f>
        <v/>
      </c>
      <c r="AK503" s="31" t="str">
        <f>IF(AW503="Hombre",VLOOKUP(AL503,categorías!$G$47:$I$60,3,0),IF(AW503="Mujer",VLOOKUP(AL503,categorías!$O$47:$Q$59,3,0),IF(AW503="Outlet",VLOOKUP(AL503,categorías!$S$47:$U$62,3,0),IF(AW503="Cubrebocas",64,IF(AW503="Ugly Sweaters",65,"")))))</f>
        <v/>
      </c>
      <c r="AL503" s="20"/>
      <c r="AM503" s="32">
        <v>2000000</v>
      </c>
      <c r="AO503" s="33">
        <v>2.0000000000000001E-4</v>
      </c>
      <c r="AP503" s="34" t="s">
        <v>98</v>
      </c>
      <c r="AQ503" s="34" t="s">
        <v>99</v>
      </c>
      <c r="AW503" s="20"/>
    </row>
    <row r="504" spans="2:49" x14ac:dyDescent="0.3">
      <c r="B504" s="20"/>
      <c r="C504" s="2" t="s">
        <v>51</v>
      </c>
      <c r="D504" s="2" t="s">
        <v>48</v>
      </c>
      <c r="F504" s="3">
        <v>1</v>
      </c>
      <c r="H504" s="3">
        <v>1</v>
      </c>
      <c r="J504" s="3">
        <v>1</v>
      </c>
      <c r="L504" s="3">
        <v>250</v>
      </c>
      <c r="N504" s="2" t="s">
        <v>49</v>
      </c>
      <c r="O504" s="3">
        <v>1</v>
      </c>
      <c r="P504" s="20"/>
      <c r="R504" s="4"/>
      <c r="U504" s="20"/>
      <c r="W504" s="30" t="s">
        <v>48</v>
      </c>
      <c r="X504" s="20"/>
      <c r="Y504" s="30" t="s">
        <v>51</v>
      </c>
      <c r="Z504" s="31" t="str">
        <f t="shared" si="22"/>
        <v>-</v>
      </c>
      <c r="AA504" s="20"/>
      <c r="AB504" s="4"/>
      <c r="AC504" s="20"/>
      <c r="AD504" s="31" t="str">
        <f t="shared" si="23"/>
        <v/>
      </c>
      <c r="AE504" s="31" t="str">
        <f>CONCATENATE(LOWER(AD504)," ",'meta tag'!$A$2)</f>
        <v xml:space="preserve"> Moda Joven Y Rebelde Con Diseño Y Variedad. Compra Online La Ropa Para Definir Tu Estilo. Envíos Gratis Por +$699.</v>
      </c>
      <c r="AG504" s="31" t="str">
        <f t="shared" si="24"/>
        <v>NO</v>
      </c>
      <c r="AH504" s="31" t="str">
        <f t="shared" si="24"/>
        <v>NO</v>
      </c>
      <c r="AI504" s="31" t="str">
        <f>IF(AW504="Hombre",departamentos!$A$2,IF(AW504="Mujer",departamentos!$A$3,IF(AW504="Cubrebocas",departamentos!$A$5,IF(AW504="Outlet",departamentos!$A$4,IF(AW504="Ugly Sweaters",departamentos!$A$6,"")))))</f>
        <v/>
      </c>
      <c r="AK504" s="31" t="str">
        <f>IF(AW504="Hombre",VLOOKUP(AL504,categorías!$G$47:$I$60,3,0),IF(AW504="Mujer",VLOOKUP(AL504,categorías!$O$47:$Q$59,3,0),IF(AW504="Outlet",VLOOKUP(AL504,categorías!$S$47:$U$62,3,0),IF(AW504="Cubrebocas",64,IF(AW504="Ugly Sweaters",65,"")))))</f>
        <v/>
      </c>
      <c r="AL504" s="20"/>
      <c r="AM504" s="32">
        <v>2000000</v>
      </c>
      <c r="AO504" s="33">
        <v>2.0000000000000001E-4</v>
      </c>
      <c r="AP504" s="34" t="s">
        <v>98</v>
      </c>
      <c r="AQ504" s="34" t="s">
        <v>99</v>
      </c>
      <c r="AW504" s="20"/>
    </row>
    <row r="505" spans="2:49" x14ac:dyDescent="0.3">
      <c r="B505" s="20"/>
      <c r="C505" s="2" t="s">
        <v>51</v>
      </c>
      <c r="D505" s="2" t="s">
        <v>48</v>
      </c>
      <c r="F505" s="3">
        <v>1</v>
      </c>
      <c r="H505" s="3">
        <v>1</v>
      </c>
      <c r="J505" s="3">
        <v>1</v>
      </c>
      <c r="L505" s="3">
        <v>250</v>
      </c>
      <c r="N505" s="2" t="s">
        <v>49</v>
      </c>
      <c r="O505" s="3">
        <v>1</v>
      </c>
      <c r="P505" s="20"/>
      <c r="R505" s="4"/>
      <c r="U505" s="20"/>
      <c r="W505" s="30" t="s">
        <v>48</v>
      </c>
      <c r="X505" s="20"/>
      <c r="Y505" s="30" t="s">
        <v>51</v>
      </c>
      <c r="Z505" s="31" t="str">
        <f t="shared" si="22"/>
        <v>-</v>
      </c>
      <c r="AA505" s="20"/>
      <c r="AB505" s="4"/>
      <c r="AC505" s="20"/>
      <c r="AD505" s="31" t="str">
        <f t="shared" si="23"/>
        <v/>
      </c>
      <c r="AE505" s="31" t="str">
        <f>CONCATENATE(LOWER(AD505)," ",'meta tag'!$A$2)</f>
        <v xml:space="preserve"> Moda Joven Y Rebelde Con Diseño Y Variedad. Compra Online La Ropa Para Definir Tu Estilo. Envíos Gratis Por +$699.</v>
      </c>
      <c r="AG505" s="31" t="str">
        <f t="shared" si="24"/>
        <v>NO</v>
      </c>
      <c r="AH505" s="31" t="str">
        <f t="shared" si="24"/>
        <v>NO</v>
      </c>
      <c r="AI505" s="31" t="str">
        <f>IF(AW505="Hombre",departamentos!$A$2,IF(AW505="Mujer",departamentos!$A$3,IF(AW505="Cubrebocas",departamentos!$A$5,IF(AW505="Outlet",departamentos!$A$4,IF(AW505="Ugly Sweaters",departamentos!$A$6,"")))))</f>
        <v/>
      </c>
      <c r="AK505" s="31" t="str">
        <f>IF(AW505="Hombre",VLOOKUP(AL505,categorías!$G$47:$I$60,3,0),IF(AW505="Mujer",VLOOKUP(AL505,categorías!$O$47:$Q$59,3,0),IF(AW505="Outlet",VLOOKUP(AL505,categorías!$S$47:$U$62,3,0),IF(AW505="Cubrebocas",64,IF(AW505="Ugly Sweaters",65,"")))))</f>
        <v/>
      </c>
      <c r="AL505" s="20"/>
      <c r="AM505" s="32">
        <v>2000000</v>
      </c>
      <c r="AO505" s="33">
        <v>2.0000000000000001E-4</v>
      </c>
      <c r="AP505" s="34" t="s">
        <v>98</v>
      </c>
      <c r="AQ505" s="34" t="s">
        <v>99</v>
      </c>
      <c r="AW505" s="20"/>
    </row>
    <row r="506" spans="2:49" x14ac:dyDescent="0.3">
      <c r="B506" s="20"/>
      <c r="C506" s="2" t="s">
        <v>51</v>
      </c>
      <c r="D506" s="2" t="s">
        <v>48</v>
      </c>
      <c r="F506" s="3">
        <v>1</v>
      </c>
      <c r="H506" s="3">
        <v>1</v>
      </c>
      <c r="J506" s="3">
        <v>1</v>
      </c>
      <c r="L506" s="3">
        <v>250</v>
      </c>
      <c r="N506" s="2" t="s">
        <v>49</v>
      </c>
      <c r="O506" s="3">
        <v>1</v>
      </c>
      <c r="P506" s="20"/>
      <c r="R506" s="4"/>
      <c r="U506" s="20"/>
      <c r="W506" s="30" t="s">
        <v>48</v>
      </c>
      <c r="X506" s="20"/>
      <c r="Y506" s="30" t="s">
        <v>51</v>
      </c>
      <c r="Z506" s="31" t="str">
        <f t="shared" si="22"/>
        <v>-</v>
      </c>
      <c r="AA506" s="20"/>
      <c r="AB506" s="4"/>
      <c r="AC506" s="20"/>
      <c r="AD506" s="31" t="str">
        <f t="shared" si="23"/>
        <v/>
      </c>
      <c r="AE506" s="31" t="str">
        <f>CONCATENATE(LOWER(AD506)," ",'meta tag'!$A$2)</f>
        <v xml:space="preserve"> Moda Joven Y Rebelde Con Diseño Y Variedad. Compra Online La Ropa Para Definir Tu Estilo. Envíos Gratis Por +$699.</v>
      </c>
      <c r="AG506" s="31" t="str">
        <f t="shared" si="24"/>
        <v>NO</v>
      </c>
      <c r="AH506" s="31" t="str">
        <f t="shared" si="24"/>
        <v>NO</v>
      </c>
      <c r="AI506" s="31" t="str">
        <f>IF(AW506="Hombre",departamentos!$A$2,IF(AW506="Mujer",departamentos!$A$3,IF(AW506="Cubrebocas",departamentos!$A$5,IF(AW506="Outlet",departamentos!$A$4,IF(AW506="Ugly Sweaters",departamentos!$A$6,"")))))</f>
        <v/>
      </c>
      <c r="AK506" s="31" t="str">
        <f>IF(AW506="Hombre",VLOOKUP(AL506,categorías!$G$47:$I$60,3,0),IF(AW506="Mujer",VLOOKUP(AL506,categorías!$O$47:$Q$59,3,0),IF(AW506="Outlet",VLOOKUP(AL506,categorías!$S$47:$U$62,3,0),IF(AW506="Cubrebocas",64,IF(AW506="Ugly Sweaters",65,"")))))</f>
        <v/>
      </c>
      <c r="AL506" s="20"/>
      <c r="AM506" s="32">
        <v>2000000</v>
      </c>
      <c r="AO506" s="33">
        <v>2.0000000000000001E-4</v>
      </c>
      <c r="AP506" s="34" t="s">
        <v>98</v>
      </c>
      <c r="AQ506" s="34" t="s">
        <v>99</v>
      </c>
      <c r="AW506" s="20"/>
    </row>
    <row r="507" spans="2:49" x14ac:dyDescent="0.3">
      <c r="B507" s="20"/>
      <c r="C507" s="2" t="s">
        <v>51</v>
      </c>
      <c r="D507" s="2" t="s">
        <v>48</v>
      </c>
      <c r="F507" s="3">
        <v>1</v>
      </c>
      <c r="H507" s="3">
        <v>1</v>
      </c>
      <c r="J507" s="3">
        <v>1</v>
      </c>
      <c r="L507" s="3">
        <v>250</v>
      </c>
      <c r="N507" s="2" t="s">
        <v>49</v>
      </c>
      <c r="O507" s="3">
        <v>1</v>
      </c>
      <c r="P507" s="20"/>
      <c r="R507" s="4"/>
      <c r="U507" s="20"/>
      <c r="W507" s="30" t="s">
        <v>48</v>
      </c>
      <c r="X507" s="20"/>
      <c r="Y507" s="30" t="s">
        <v>51</v>
      </c>
      <c r="Z507" s="31" t="str">
        <f t="shared" si="22"/>
        <v>-</v>
      </c>
      <c r="AA507" s="20"/>
      <c r="AB507" s="4"/>
      <c r="AC507" s="20"/>
      <c r="AD507" s="31" t="str">
        <f t="shared" si="23"/>
        <v/>
      </c>
      <c r="AE507" s="31" t="str">
        <f>CONCATENATE(LOWER(AD507)," ",'meta tag'!$A$2)</f>
        <v xml:space="preserve"> Moda Joven Y Rebelde Con Diseño Y Variedad. Compra Online La Ropa Para Definir Tu Estilo. Envíos Gratis Por +$699.</v>
      </c>
      <c r="AG507" s="31" t="str">
        <f t="shared" si="24"/>
        <v>NO</v>
      </c>
      <c r="AH507" s="31" t="str">
        <f t="shared" si="24"/>
        <v>NO</v>
      </c>
      <c r="AI507" s="31" t="str">
        <f>IF(AW507="Hombre",departamentos!$A$2,IF(AW507="Mujer",departamentos!$A$3,IF(AW507="Cubrebocas",departamentos!$A$5,IF(AW507="Outlet",departamentos!$A$4,IF(AW507="Ugly Sweaters",departamentos!$A$6,"")))))</f>
        <v/>
      </c>
      <c r="AK507" s="31" t="str">
        <f>IF(AW507="Hombre",VLOOKUP(AL507,categorías!$G$47:$I$60,3,0),IF(AW507="Mujer",VLOOKUP(AL507,categorías!$O$47:$Q$59,3,0),IF(AW507="Outlet",VLOOKUP(AL507,categorías!$S$47:$U$62,3,0),IF(AW507="Cubrebocas",64,IF(AW507="Ugly Sweaters",65,"")))))</f>
        <v/>
      </c>
      <c r="AL507" s="20"/>
      <c r="AM507" s="32">
        <v>2000000</v>
      </c>
      <c r="AO507" s="33">
        <v>2.0000000000000001E-4</v>
      </c>
      <c r="AP507" s="34" t="s">
        <v>98</v>
      </c>
      <c r="AQ507" s="34" t="s">
        <v>99</v>
      </c>
      <c r="AW507" s="20"/>
    </row>
    <row r="508" spans="2:49" x14ac:dyDescent="0.3">
      <c r="B508" s="20"/>
      <c r="C508" s="2" t="s">
        <v>51</v>
      </c>
      <c r="D508" s="2" t="s">
        <v>48</v>
      </c>
      <c r="F508" s="3">
        <v>1</v>
      </c>
      <c r="H508" s="3">
        <v>1</v>
      </c>
      <c r="J508" s="3">
        <v>1</v>
      </c>
      <c r="L508" s="3">
        <v>250</v>
      </c>
      <c r="N508" s="2" t="s">
        <v>49</v>
      </c>
      <c r="O508" s="3">
        <v>1</v>
      </c>
      <c r="P508" s="20"/>
      <c r="R508" s="4"/>
      <c r="U508" s="20"/>
      <c r="W508" s="30" t="s">
        <v>48</v>
      </c>
      <c r="X508" s="20"/>
      <c r="Y508" s="30" t="s">
        <v>51</v>
      </c>
      <c r="Z508" s="31" t="str">
        <f t="shared" si="22"/>
        <v>-</v>
      </c>
      <c r="AA508" s="20"/>
      <c r="AB508" s="4"/>
      <c r="AC508" s="20"/>
      <c r="AD508" s="31" t="str">
        <f t="shared" si="23"/>
        <v/>
      </c>
      <c r="AE508" s="31" t="str">
        <f>CONCATENATE(LOWER(AD508)," ",'meta tag'!$A$2)</f>
        <v xml:space="preserve"> Moda Joven Y Rebelde Con Diseño Y Variedad. Compra Online La Ropa Para Definir Tu Estilo. Envíos Gratis Por +$699.</v>
      </c>
      <c r="AG508" s="31" t="str">
        <f t="shared" si="24"/>
        <v>NO</v>
      </c>
      <c r="AH508" s="31" t="str">
        <f t="shared" si="24"/>
        <v>NO</v>
      </c>
      <c r="AI508" s="31" t="str">
        <f>IF(AW508="Hombre",departamentos!$A$2,IF(AW508="Mujer",departamentos!$A$3,IF(AW508="Cubrebocas",departamentos!$A$5,IF(AW508="Outlet",departamentos!$A$4,IF(AW508="Ugly Sweaters",departamentos!$A$6,"")))))</f>
        <v/>
      </c>
      <c r="AK508" s="31" t="str">
        <f>IF(AW508="Hombre",VLOOKUP(AL508,categorías!$G$47:$I$60,3,0),IF(AW508="Mujer",VLOOKUP(AL508,categorías!$O$47:$Q$59,3,0),IF(AW508="Outlet",VLOOKUP(AL508,categorías!$S$47:$U$62,3,0),IF(AW508="Cubrebocas",64,IF(AW508="Ugly Sweaters",65,"")))))</f>
        <v/>
      </c>
      <c r="AL508" s="20"/>
      <c r="AM508" s="32">
        <v>2000000</v>
      </c>
      <c r="AO508" s="33">
        <v>2.0000000000000001E-4</v>
      </c>
      <c r="AP508" s="34" t="s">
        <v>98</v>
      </c>
      <c r="AQ508" s="34" t="s">
        <v>99</v>
      </c>
      <c r="AW508" s="20"/>
    </row>
    <row r="509" spans="2:49" x14ac:dyDescent="0.3">
      <c r="B509" s="20"/>
      <c r="C509" s="2" t="s">
        <v>51</v>
      </c>
      <c r="D509" s="2" t="s">
        <v>48</v>
      </c>
      <c r="F509" s="3">
        <v>1</v>
      </c>
      <c r="H509" s="3">
        <v>1</v>
      </c>
      <c r="J509" s="3">
        <v>1</v>
      </c>
      <c r="L509" s="3">
        <v>250</v>
      </c>
      <c r="N509" s="2" t="s">
        <v>49</v>
      </c>
      <c r="O509" s="3">
        <v>1</v>
      </c>
      <c r="P509" s="20"/>
      <c r="R509" s="4"/>
      <c r="U509" s="20"/>
      <c r="W509" s="30" t="s">
        <v>48</v>
      </c>
      <c r="X509" s="20"/>
      <c r="Y509" s="30" t="s">
        <v>51</v>
      </c>
      <c r="Z509" s="31" t="str">
        <f t="shared" si="22"/>
        <v>-</v>
      </c>
      <c r="AA509" s="20"/>
      <c r="AB509" s="4"/>
      <c r="AC509" s="20"/>
      <c r="AD509" s="31" t="str">
        <f t="shared" si="23"/>
        <v/>
      </c>
      <c r="AE509" s="31" t="str">
        <f>CONCATENATE(LOWER(AD509)," ",'meta tag'!$A$2)</f>
        <v xml:space="preserve"> Moda Joven Y Rebelde Con Diseño Y Variedad. Compra Online La Ropa Para Definir Tu Estilo. Envíos Gratis Por +$699.</v>
      </c>
      <c r="AG509" s="31" t="str">
        <f t="shared" si="24"/>
        <v>NO</v>
      </c>
      <c r="AH509" s="31" t="str">
        <f t="shared" si="24"/>
        <v>NO</v>
      </c>
      <c r="AI509" s="31" t="str">
        <f>IF(AW509="Hombre",departamentos!$A$2,IF(AW509="Mujer",departamentos!$A$3,IF(AW509="Cubrebocas",departamentos!$A$5,IF(AW509="Outlet",departamentos!$A$4,IF(AW509="Ugly Sweaters",departamentos!$A$6,"")))))</f>
        <v/>
      </c>
      <c r="AK509" s="31" t="str">
        <f>IF(AW509="Hombre",VLOOKUP(AL509,categorías!$G$47:$I$60,3,0),IF(AW509="Mujer",VLOOKUP(AL509,categorías!$O$47:$Q$59,3,0),IF(AW509="Outlet",VLOOKUP(AL509,categorías!$S$47:$U$62,3,0),IF(AW509="Cubrebocas",64,IF(AW509="Ugly Sweaters",65,"")))))</f>
        <v/>
      </c>
      <c r="AL509" s="20"/>
      <c r="AM509" s="32">
        <v>2000000</v>
      </c>
      <c r="AO509" s="33">
        <v>2.0000000000000001E-4</v>
      </c>
      <c r="AP509" s="34" t="s">
        <v>98</v>
      </c>
      <c r="AQ509" s="34" t="s">
        <v>99</v>
      </c>
      <c r="AW509" s="20"/>
    </row>
    <row r="510" spans="2:49" x14ac:dyDescent="0.3">
      <c r="B510" s="20"/>
      <c r="C510" s="2" t="s">
        <v>51</v>
      </c>
      <c r="D510" s="2" t="s">
        <v>48</v>
      </c>
      <c r="F510" s="3">
        <v>1</v>
      </c>
      <c r="H510" s="3">
        <v>1</v>
      </c>
      <c r="J510" s="3">
        <v>1</v>
      </c>
      <c r="L510" s="3">
        <v>250</v>
      </c>
      <c r="N510" s="2" t="s">
        <v>49</v>
      </c>
      <c r="O510" s="3">
        <v>1</v>
      </c>
      <c r="P510" s="20"/>
      <c r="R510" s="4"/>
      <c r="U510" s="20"/>
      <c r="W510" s="30" t="s">
        <v>48</v>
      </c>
      <c r="X510" s="20"/>
      <c r="Y510" s="30" t="s">
        <v>51</v>
      </c>
      <c r="Z510" s="31" t="str">
        <f t="shared" si="22"/>
        <v>-</v>
      </c>
      <c r="AA510" s="20"/>
      <c r="AB510" s="4"/>
      <c r="AC510" s="20"/>
      <c r="AD510" s="31" t="str">
        <f t="shared" si="23"/>
        <v/>
      </c>
      <c r="AE510" s="31" t="str">
        <f>CONCATENATE(LOWER(AD510)," ",'meta tag'!$A$2)</f>
        <v xml:space="preserve"> Moda Joven Y Rebelde Con Diseño Y Variedad. Compra Online La Ropa Para Definir Tu Estilo. Envíos Gratis Por +$699.</v>
      </c>
      <c r="AG510" s="31" t="str">
        <f t="shared" si="24"/>
        <v>NO</v>
      </c>
      <c r="AH510" s="31" t="str">
        <f t="shared" si="24"/>
        <v>NO</v>
      </c>
      <c r="AI510" s="31" t="str">
        <f>IF(AW510="Hombre",departamentos!$A$2,IF(AW510="Mujer",departamentos!$A$3,IF(AW510="Cubrebocas",departamentos!$A$5,IF(AW510="Outlet",departamentos!$A$4,IF(AW510="Ugly Sweaters",departamentos!$A$6,"")))))</f>
        <v/>
      </c>
      <c r="AK510" s="31" t="str">
        <f>IF(AW510="Hombre",VLOOKUP(AL510,categorías!$G$47:$I$60,3,0),IF(AW510="Mujer",VLOOKUP(AL510,categorías!$O$47:$Q$59,3,0),IF(AW510="Outlet",VLOOKUP(AL510,categorías!$S$47:$U$62,3,0),IF(AW510="Cubrebocas",64,IF(AW510="Ugly Sweaters",65,"")))))</f>
        <v/>
      </c>
      <c r="AL510" s="20"/>
      <c r="AM510" s="32">
        <v>2000000</v>
      </c>
      <c r="AO510" s="33">
        <v>2.0000000000000001E-4</v>
      </c>
      <c r="AP510" s="34" t="s">
        <v>98</v>
      </c>
      <c r="AQ510" s="34" t="s">
        <v>99</v>
      </c>
      <c r="AW510" s="20"/>
    </row>
    <row r="511" spans="2:49" x14ac:dyDescent="0.3">
      <c r="B511" s="20"/>
      <c r="C511" s="2" t="s">
        <v>51</v>
      </c>
      <c r="D511" s="2" t="s">
        <v>48</v>
      </c>
      <c r="F511" s="3">
        <v>1</v>
      </c>
      <c r="H511" s="3">
        <v>1</v>
      </c>
      <c r="J511" s="3">
        <v>1</v>
      </c>
      <c r="L511" s="3">
        <v>250</v>
      </c>
      <c r="N511" s="2" t="s">
        <v>49</v>
      </c>
      <c r="O511" s="3">
        <v>1</v>
      </c>
      <c r="P511" s="20"/>
      <c r="R511" s="4"/>
      <c r="U511" s="20"/>
      <c r="W511" s="30" t="s">
        <v>48</v>
      </c>
      <c r="X511" s="20"/>
      <c r="Y511" s="30" t="s">
        <v>51</v>
      </c>
      <c r="Z511" s="31" t="str">
        <f t="shared" si="22"/>
        <v>-</v>
      </c>
      <c r="AA511" s="20"/>
      <c r="AB511" s="4"/>
      <c r="AC511" s="20"/>
      <c r="AD511" s="31" t="str">
        <f t="shared" si="23"/>
        <v/>
      </c>
      <c r="AE511" s="31" t="str">
        <f>CONCATENATE(LOWER(AD511)," ",'meta tag'!$A$2)</f>
        <v xml:space="preserve"> Moda Joven Y Rebelde Con Diseño Y Variedad. Compra Online La Ropa Para Definir Tu Estilo. Envíos Gratis Por +$699.</v>
      </c>
      <c r="AG511" s="31" t="str">
        <f t="shared" si="24"/>
        <v>NO</v>
      </c>
      <c r="AH511" s="31" t="str">
        <f t="shared" si="24"/>
        <v>NO</v>
      </c>
      <c r="AI511" s="31" t="str">
        <f>IF(AW511="Hombre",departamentos!$A$2,IF(AW511="Mujer",departamentos!$A$3,IF(AW511="Cubrebocas",departamentos!$A$5,IF(AW511="Outlet",departamentos!$A$4,IF(AW511="Ugly Sweaters",departamentos!$A$6,"")))))</f>
        <v/>
      </c>
      <c r="AK511" s="31" t="str">
        <f>IF(AW511="Hombre",VLOOKUP(AL511,categorías!$G$47:$I$60,3,0),IF(AW511="Mujer",VLOOKUP(AL511,categorías!$O$47:$Q$59,3,0),IF(AW511="Outlet",VLOOKUP(AL511,categorías!$S$47:$U$62,3,0),IF(AW511="Cubrebocas",64,IF(AW511="Ugly Sweaters",65,"")))))</f>
        <v/>
      </c>
      <c r="AL511" s="20"/>
      <c r="AM511" s="32">
        <v>2000000</v>
      </c>
      <c r="AO511" s="33">
        <v>2.0000000000000001E-4</v>
      </c>
      <c r="AP511" s="34" t="s">
        <v>98</v>
      </c>
      <c r="AQ511" s="34" t="s">
        <v>99</v>
      </c>
      <c r="AW511" s="20"/>
    </row>
    <row r="512" spans="2:49" x14ac:dyDescent="0.3">
      <c r="B512" s="20"/>
      <c r="C512" s="2" t="s">
        <v>51</v>
      </c>
      <c r="D512" s="2" t="s">
        <v>48</v>
      </c>
      <c r="F512" s="3">
        <v>1</v>
      </c>
      <c r="H512" s="3">
        <v>1</v>
      </c>
      <c r="J512" s="3">
        <v>1</v>
      </c>
      <c r="L512" s="3">
        <v>250</v>
      </c>
      <c r="N512" s="2" t="s">
        <v>49</v>
      </c>
      <c r="O512" s="3">
        <v>1</v>
      </c>
      <c r="P512" s="20"/>
      <c r="R512" s="4"/>
      <c r="U512" s="20"/>
      <c r="W512" s="30" t="s">
        <v>48</v>
      </c>
      <c r="X512" s="20"/>
      <c r="Y512" s="30" t="s">
        <v>51</v>
      </c>
      <c r="Z512" s="31" t="str">
        <f t="shared" si="22"/>
        <v>-</v>
      </c>
      <c r="AA512" s="20"/>
      <c r="AB512" s="4"/>
      <c r="AC512" s="20"/>
      <c r="AD512" s="31" t="str">
        <f t="shared" si="23"/>
        <v/>
      </c>
      <c r="AE512" s="31" t="str">
        <f>CONCATENATE(LOWER(AD512)," ",'meta tag'!$A$2)</f>
        <v xml:space="preserve"> Moda Joven Y Rebelde Con Diseño Y Variedad. Compra Online La Ropa Para Definir Tu Estilo. Envíos Gratis Por +$699.</v>
      </c>
      <c r="AG512" s="31" t="str">
        <f t="shared" si="24"/>
        <v>NO</v>
      </c>
      <c r="AH512" s="31" t="str">
        <f t="shared" si="24"/>
        <v>NO</v>
      </c>
      <c r="AI512" s="31" t="str">
        <f>IF(AW512="Hombre",departamentos!$A$2,IF(AW512="Mujer",departamentos!$A$3,IF(AW512="Cubrebocas",departamentos!$A$5,IF(AW512="Outlet",departamentos!$A$4,IF(AW512="Ugly Sweaters",departamentos!$A$6,"")))))</f>
        <v/>
      </c>
      <c r="AK512" s="31" t="str">
        <f>IF(AW512="Hombre",VLOOKUP(AL512,categorías!$G$47:$I$60,3,0),IF(AW512="Mujer",VLOOKUP(AL512,categorías!$O$47:$Q$59,3,0),IF(AW512="Outlet",VLOOKUP(AL512,categorías!$S$47:$U$62,3,0),IF(AW512="Cubrebocas",64,IF(AW512="Ugly Sweaters",65,"")))))</f>
        <v/>
      </c>
      <c r="AL512" s="20"/>
      <c r="AM512" s="32">
        <v>2000000</v>
      </c>
      <c r="AO512" s="33">
        <v>2.0000000000000001E-4</v>
      </c>
      <c r="AP512" s="34" t="s">
        <v>98</v>
      </c>
      <c r="AQ512" s="34" t="s">
        <v>99</v>
      </c>
      <c r="AW512" s="20"/>
    </row>
    <row r="513" spans="2:49" x14ac:dyDescent="0.3">
      <c r="B513" s="20"/>
      <c r="C513" s="2" t="s">
        <v>51</v>
      </c>
      <c r="D513" s="2" t="s">
        <v>48</v>
      </c>
      <c r="F513" s="3">
        <v>1</v>
      </c>
      <c r="H513" s="3">
        <v>1</v>
      </c>
      <c r="J513" s="3">
        <v>1</v>
      </c>
      <c r="L513" s="3">
        <v>250</v>
      </c>
      <c r="N513" s="2" t="s">
        <v>49</v>
      </c>
      <c r="O513" s="3">
        <v>1</v>
      </c>
      <c r="P513" s="20"/>
      <c r="R513" s="4"/>
      <c r="U513" s="20"/>
      <c r="W513" s="30" t="s">
        <v>48</v>
      </c>
      <c r="X513" s="20"/>
      <c r="Y513" s="30" t="s">
        <v>51</v>
      </c>
      <c r="Z513" s="31" t="str">
        <f t="shared" si="22"/>
        <v>-</v>
      </c>
      <c r="AA513" s="20"/>
      <c r="AB513" s="4"/>
      <c r="AC513" s="20"/>
      <c r="AD513" s="31" t="str">
        <f t="shared" si="23"/>
        <v/>
      </c>
      <c r="AE513" s="31" t="str">
        <f>CONCATENATE(LOWER(AD513)," ",'meta tag'!$A$2)</f>
        <v xml:space="preserve"> Moda Joven Y Rebelde Con Diseño Y Variedad. Compra Online La Ropa Para Definir Tu Estilo. Envíos Gratis Por +$699.</v>
      </c>
      <c r="AG513" s="31" t="str">
        <f t="shared" si="24"/>
        <v>NO</v>
      </c>
      <c r="AH513" s="31" t="str">
        <f t="shared" si="24"/>
        <v>NO</v>
      </c>
      <c r="AI513" s="31" t="str">
        <f>IF(AW513="Hombre",departamentos!$A$2,IF(AW513="Mujer",departamentos!$A$3,IF(AW513="Cubrebocas",departamentos!$A$5,IF(AW513="Outlet",departamentos!$A$4,IF(AW513="Ugly Sweaters",departamentos!$A$6,"")))))</f>
        <v/>
      </c>
      <c r="AK513" s="31" t="str">
        <f>IF(AW513="Hombre",VLOOKUP(AL513,categorías!$G$47:$I$60,3,0),IF(AW513="Mujer",VLOOKUP(AL513,categorías!$O$47:$Q$59,3,0),IF(AW513="Outlet",VLOOKUP(AL513,categorías!$S$47:$U$62,3,0),IF(AW513="Cubrebocas",64,IF(AW513="Ugly Sweaters",65,"")))))</f>
        <v/>
      </c>
      <c r="AL513" s="20"/>
      <c r="AM513" s="32">
        <v>2000000</v>
      </c>
      <c r="AO513" s="33">
        <v>2.0000000000000001E-4</v>
      </c>
      <c r="AP513" s="34" t="s">
        <v>98</v>
      </c>
      <c r="AQ513" s="34" t="s">
        <v>99</v>
      </c>
      <c r="AW513" s="20"/>
    </row>
    <row r="514" spans="2:49" x14ac:dyDescent="0.3">
      <c r="B514" s="20"/>
      <c r="C514" s="2" t="s">
        <v>51</v>
      </c>
      <c r="D514" s="2" t="s">
        <v>48</v>
      </c>
      <c r="F514" s="3">
        <v>1</v>
      </c>
      <c r="H514" s="3">
        <v>1</v>
      </c>
      <c r="J514" s="3">
        <v>1</v>
      </c>
      <c r="L514" s="3">
        <v>250</v>
      </c>
      <c r="N514" s="2" t="s">
        <v>49</v>
      </c>
      <c r="O514" s="3">
        <v>1</v>
      </c>
      <c r="P514" s="20"/>
      <c r="R514" s="4"/>
      <c r="U514" s="20"/>
      <c r="W514" s="30" t="s">
        <v>48</v>
      </c>
      <c r="X514" s="20"/>
      <c r="Y514" s="30" t="s">
        <v>51</v>
      </c>
      <c r="Z514" s="31" t="str">
        <f t="shared" ref="Z514:Z577" si="25">CONCATENATE(LOWER(SUBSTITUTE(B514," ","-")), LOWER(X514),"-",LOWER(AW514))</f>
        <v>-</v>
      </c>
      <c r="AA514" s="20"/>
      <c r="AB514" s="4"/>
      <c r="AC514" s="20"/>
      <c r="AD514" s="31" t="str">
        <f t="shared" si="23"/>
        <v/>
      </c>
      <c r="AE514" s="31" t="str">
        <f>CONCATENATE(LOWER(AD514)," ",'meta tag'!$A$2)</f>
        <v xml:space="preserve"> Moda Joven Y Rebelde Con Diseño Y Variedad. Compra Online La Ropa Para Definir Tu Estilo. Envíos Gratis Por +$699.</v>
      </c>
      <c r="AG514" s="31" t="str">
        <f t="shared" si="24"/>
        <v>NO</v>
      </c>
      <c r="AH514" s="31" t="str">
        <f t="shared" si="24"/>
        <v>NO</v>
      </c>
      <c r="AI514" s="31" t="str">
        <f>IF(AW514="Hombre",departamentos!$A$2,IF(AW514="Mujer",departamentos!$A$3,IF(AW514="Cubrebocas",departamentos!$A$5,IF(AW514="Outlet",departamentos!$A$4,IF(AW514="Ugly Sweaters",departamentos!$A$6,"")))))</f>
        <v/>
      </c>
      <c r="AK514" s="31" t="str">
        <f>IF(AW514="Hombre",VLOOKUP(AL514,categorías!$G$47:$I$60,3,0),IF(AW514="Mujer",VLOOKUP(AL514,categorías!$O$47:$Q$59,3,0),IF(AW514="Outlet",VLOOKUP(AL514,categorías!$S$47:$U$62,3,0),IF(AW514="Cubrebocas",64,IF(AW514="Ugly Sweaters",65,"")))))</f>
        <v/>
      </c>
      <c r="AL514" s="20"/>
      <c r="AM514" s="32">
        <v>2000000</v>
      </c>
      <c r="AO514" s="33">
        <v>2.0000000000000001E-4</v>
      </c>
      <c r="AP514" s="34" t="s">
        <v>98</v>
      </c>
      <c r="AQ514" s="34" t="s">
        <v>99</v>
      </c>
      <c r="AW514" s="20"/>
    </row>
    <row r="515" spans="2:49" x14ac:dyDescent="0.3">
      <c r="B515" s="20"/>
      <c r="C515" s="2" t="s">
        <v>51</v>
      </c>
      <c r="D515" s="2" t="s">
        <v>48</v>
      </c>
      <c r="F515" s="3">
        <v>1</v>
      </c>
      <c r="H515" s="3">
        <v>1</v>
      </c>
      <c r="J515" s="3">
        <v>1</v>
      </c>
      <c r="L515" s="3">
        <v>250</v>
      </c>
      <c r="N515" s="2" t="s">
        <v>49</v>
      </c>
      <c r="O515" s="3">
        <v>1</v>
      </c>
      <c r="P515" s="20"/>
      <c r="R515" s="4"/>
      <c r="U515" s="20"/>
      <c r="W515" s="30" t="s">
        <v>48</v>
      </c>
      <c r="X515" s="20"/>
      <c r="Y515" s="30" t="s">
        <v>51</v>
      </c>
      <c r="Z515" s="31" t="str">
        <f t="shared" si="25"/>
        <v>-</v>
      </c>
      <c r="AA515" s="20"/>
      <c r="AB515" s="4"/>
      <c r="AC515" s="20"/>
      <c r="AD515" s="31" t="str">
        <f t="shared" ref="AD515:AD578" si="26">CONCATENATE(B515,X515)</f>
        <v/>
      </c>
      <c r="AE515" s="31" t="str">
        <f>CONCATENATE(LOWER(AD515)," ",'meta tag'!$A$2)</f>
        <v xml:space="preserve"> Moda Joven Y Rebelde Con Diseño Y Variedad. Compra Online La Ropa Para Definir Tu Estilo. Envíos Gratis Por +$699.</v>
      </c>
      <c r="AG515" s="31" t="str">
        <f t="shared" si="24"/>
        <v>NO</v>
      </c>
      <c r="AH515" s="31" t="str">
        <f t="shared" si="24"/>
        <v>NO</v>
      </c>
      <c r="AI515" s="31" t="str">
        <f>IF(AW515="Hombre",departamentos!$A$2,IF(AW515="Mujer",departamentos!$A$3,IF(AW515="Cubrebocas",departamentos!$A$5,IF(AW515="Outlet",departamentos!$A$4,IF(AW515="Ugly Sweaters",departamentos!$A$6,"")))))</f>
        <v/>
      </c>
      <c r="AK515" s="31" t="str">
        <f>IF(AW515="Hombre",VLOOKUP(AL515,categorías!$G$47:$I$60,3,0),IF(AW515="Mujer",VLOOKUP(AL515,categorías!$O$47:$Q$59,3,0),IF(AW515="Outlet",VLOOKUP(AL515,categorías!$S$47:$U$62,3,0),IF(AW515="Cubrebocas",64,IF(AW515="Ugly Sweaters",65,"")))))</f>
        <v/>
      </c>
      <c r="AL515" s="20"/>
      <c r="AM515" s="32">
        <v>2000000</v>
      </c>
      <c r="AO515" s="33">
        <v>2.0000000000000001E-4</v>
      </c>
      <c r="AP515" s="34" t="s">
        <v>98</v>
      </c>
      <c r="AQ515" s="34" t="s">
        <v>99</v>
      </c>
      <c r="AW515" s="20"/>
    </row>
    <row r="516" spans="2:49" x14ac:dyDescent="0.3">
      <c r="B516" s="20"/>
      <c r="C516" s="2" t="s">
        <v>51</v>
      </c>
      <c r="D516" s="2" t="s">
        <v>48</v>
      </c>
      <c r="F516" s="3">
        <v>1</v>
      </c>
      <c r="H516" s="3">
        <v>1</v>
      </c>
      <c r="J516" s="3">
        <v>1</v>
      </c>
      <c r="L516" s="3">
        <v>250</v>
      </c>
      <c r="N516" s="2" t="s">
        <v>49</v>
      </c>
      <c r="O516" s="3">
        <v>1</v>
      </c>
      <c r="P516" s="20"/>
      <c r="R516" s="4"/>
      <c r="U516" s="20"/>
      <c r="W516" s="30" t="s">
        <v>48</v>
      </c>
      <c r="X516" s="20"/>
      <c r="Y516" s="30" t="s">
        <v>51</v>
      </c>
      <c r="Z516" s="31" t="str">
        <f t="shared" si="25"/>
        <v>-</v>
      </c>
      <c r="AA516" s="20"/>
      <c r="AB516" s="4"/>
      <c r="AC516" s="20"/>
      <c r="AD516" s="31" t="str">
        <f t="shared" si="26"/>
        <v/>
      </c>
      <c r="AE516" s="31" t="str">
        <f>CONCATENATE(LOWER(AD516)," ",'meta tag'!$A$2)</f>
        <v xml:space="preserve"> Moda Joven Y Rebelde Con Diseño Y Variedad. Compra Online La Ropa Para Definir Tu Estilo. Envíos Gratis Por +$699.</v>
      </c>
      <c r="AG516" s="31" t="str">
        <f t="shared" si="24"/>
        <v>NO</v>
      </c>
      <c r="AH516" s="31" t="str">
        <f t="shared" si="24"/>
        <v>NO</v>
      </c>
      <c r="AI516" s="31" t="str">
        <f>IF(AW516="Hombre",departamentos!$A$2,IF(AW516="Mujer",departamentos!$A$3,IF(AW516="Cubrebocas",departamentos!$A$5,IF(AW516="Outlet",departamentos!$A$4,IF(AW516="Ugly Sweaters",departamentos!$A$6,"")))))</f>
        <v/>
      </c>
      <c r="AK516" s="31" t="str">
        <f>IF(AW516="Hombre",VLOOKUP(AL516,categorías!$G$47:$I$60,3,0),IF(AW516="Mujer",VLOOKUP(AL516,categorías!$O$47:$Q$59,3,0),IF(AW516="Outlet",VLOOKUP(AL516,categorías!$S$47:$U$62,3,0),IF(AW516="Cubrebocas",64,IF(AW516="Ugly Sweaters",65,"")))))</f>
        <v/>
      </c>
      <c r="AL516" s="20"/>
      <c r="AM516" s="32">
        <v>2000000</v>
      </c>
      <c r="AO516" s="33">
        <v>2.0000000000000001E-4</v>
      </c>
      <c r="AP516" s="34" t="s">
        <v>98</v>
      </c>
      <c r="AQ516" s="34" t="s">
        <v>99</v>
      </c>
      <c r="AW516" s="20"/>
    </row>
    <row r="517" spans="2:49" x14ac:dyDescent="0.3">
      <c r="B517" s="20"/>
      <c r="C517" s="2" t="s">
        <v>51</v>
      </c>
      <c r="D517" s="2" t="s">
        <v>48</v>
      </c>
      <c r="F517" s="3">
        <v>1</v>
      </c>
      <c r="H517" s="3">
        <v>1</v>
      </c>
      <c r="J517" s="3">
        <v>1</v>
      </c>
      <c r="L517" s="3">
        <v>250</v>
      </c>
      <c r="N517" s="2" t="s">
        <v>49</v>
      </c>
      <c r="O517" s="3">
        <v>1</v>
      </c>
      <c r="P517" s="20"/>
      <c r="R517" s="4"/>
      <c r="U517" s="20"/>
      <c r="W517" s="30" t="s">
        <v>48</v>
      </c>
      <c r="X517" s="20"/>
      <c r="Y517" s="30" t="s">
        <v>51</v>
      </c>
      <c r="Z517" s="31" t="str">
        <f t="shared" si="25"/>
        <v>-</v>
      </c>
      <c r="AA517" s="20"/>
      <c r="AB517" s="4"/>
      <c r="AC517" s="20"/>
      <c r="AD517" s="31" t="str">
        <f t="shared" si="26"/>
        <v/>
      </c>
      <c r="AE517" s="31" t="str">
        <f>CONCATENATE(LOWER(AD517)," ",'meta tag'!$A$2)</f>
        <v xml:space="preserve"> Moda Joven Y Rebelde Con Diseño Y Variedad. Compra Online La Ropa Para Definir Tu Estilo. Envíos Gratis Por +$699.</v>
      </c>
      <c r="AG517" s="31" t="str">
        <f t="shared" si="24"/>
        <v>NO</v>
      </c>
      <c r="AH517" s="31" t="str">
        <f t="shared" si="24"/>
        <v>NO</v>
      </c>
      <c r="AI517" s="31" t="str">
        <f>IF(AW517="Hombre",departamentos!$A$2,IF(AW517="Mujer",departamentos!$A$3,IF(AW517="Cubrebocas",departamentos!$A$5,IF(AW517="Outlet",departamentos!$A$4,IF(AW517="Ugly Sweaters",departamentos!$A$6,"")))))</f>
        <v/>
      </c>
      <c r="AK517" s="31" t="str">
        <f>IF(AW517="Hombre",VLOOKUP(AL517,categorías!$G$47:$I$60,3,0),IF(AW517="Mujer",VLOOKUP(AL517,categorías!$O$47:$Q$59,3,0),IF(AW517="Outlet",VLOOKUP(AL517,categorías!$S$47:$U$62,3,0),IF(AW517="Cubrebocas",64,IF(AW517="Ugly Sweaters",65,"")))))</f>
        <v/>
      </c>
      <c r="AL517" s="20"/>
      <c r="AM517" s="32">
        <v>2000000</v>
      </c>
      <c r="AO517" s="33">
        <v>2.0000000000000001E-4</v>
      </c>
      <c r="AP517" s="34" t="s">
        <v>98</v>
      </c>
      <c r="AQ517" s="34" t="s">
        <v>99</v>
      </c>
      <c r="AW517" s="20"/>
    </row>
    <row r="518" spans="2:49" x14ac:dyDescent="0.3">
      <c r="B518" s="20"/>
      <c r="C518" s="2" t="s">
        <v>51</v>
      </c>
      <c r="D518" s="2" t="s">
        <v>48</v>
      </c>
      <c r="F518" s="3">
        <v>1</v>
      </c>
      <c r="H518" s="3">
        <v>1</v>
      </c>
      <c r="J518" s="3">
        <v>1</v>
      </c>
      <c r="L518" s="3">
        <v>250</v>
      </c>
      <c r="N518" s="2" t="s">
        <v>49</v>
      </c>
      <c r="O518" s="3">
        <v>1</v>
      </c>
      <c r="P518" s="20"/>
      <c r="R518" s="4"/>
      <c r="U518" s="20"/>
      <c r="W518" s="30" t="s">
        <v>48</v>
      </c>
      <c r="X518" s="20"/>
      <c r="Y518" s="30" t="s">
        <v>51</v>
      </c>
      <c r="Z518" s="31" t="str">
        <f t="shared" si="25"/>
        <v>-</v>
      </c>
      <c r="AA518" s="20"/>
      <c r="AB518" s="4"/>
      <c r="AC518" s="20"/>
      <c r="AD518" s="31" t="str">
        <f t="shared" si="26"/>
        <v/>
      </c>
      <c r="AE518" s="31" t="str">
        <f>CONCATENATE(LOWER(AD518)," ",'meta tag'!$A$2)</f>
        <v xml:space="preserve"> Moda Joven Y Rebelde Con Diseño Y Variedad. Compra Online La Ropa Para Definir Tu Estilo. Envíos Gratis Por +$699.</v>
      </c>
      <c r="AG518" s="31" t="str">
        <f t="shared" si="24"/>
        <v>NO</v>
      </c>
      <c r="AH518" s="31" t="str">
        <f t="shared" si="24"/>
        <v>NO</v>
      </c>
      <c r="AI518" s="31" t="str">
        <f>IF(AW518="Hombre",departamentos!$A$2,IF(AW518="Mujer",departamentos!$A$3,IF(AW518="Cubrebocas",departamentos!$A$5,IF(AW518="Outlet",departamentos!$A$4,IF(AW518="Ugly Sweaters",departamentos!$A$6,"")))))</f>
        <v/>
      </c>
      <c r="AK518" s="31" t="str">
        <f>IF(AW518="Hombre",VLOOKUP(AL518,categorías!$G$47:$I$60,3,0),IF(AW518="Mujer",VLOOKUP(AL518,categorías!$O$47:$Q$59,3,0),IF(AW518="Outlet",VLOOKUP(AL518,categorías!$S$47:$U$62,3,0),IF(AW518="Cubrebocas",64,IF(AW518="Ugly Sweaters",65,"")))))</f>
        <v/>
      </c>
      <c r="AL518" s="20"/>
      <c r="AM518" s="32">
        <v>2000000</v>
      </c>
      <c r="AO518" s="33">
        <v>2.0000000000000001E-4</v>
      </c>
      <c r="AP518" s="34" t="s">
        <v>98</v>
      </c>
      <c r="AQ518" s="34" t="s">
        <v>99</v>
      </c>
      <c r="AW518" s="20"/>
    </row>
    <row r="519" spans="2:49" x14ac:dyDescent="0.3">
      <c r="B519" s="20"/>
      <c r="C519" s="2" t="s">
        <v>51</v>
      </c>
      <c r="D519" s="2" t="s">
        <v>48</v>
      </c>
      <c r="F519" s="3">
        <v>1</v>
      </c>
      <c r="H519" s="3">
        <v>1</v>
      </c>
      <c r="J519" s="3">
        <v>1</v>
      </c>
      <c r="L519" s="3">
        <v>250</v>
      </c>
      <c r="N519" s="2" t="s">
        <v>49</v>
      </c>
      <c r="O519" s="3">
        <v>1</v>
      </c>
      <c r="P519" s="20"/>
      <c r="R519" s="4"/>
      <c r="U519" s="20"/>
      <c r="W519" s="30" t="s">
        <v>48</v>
      </c>
      <c r="X519" s="20"/>
      <c r="Y519" s="30" t="s">
        <v>51</v>
      </c>
      <c r="Z519" s="31" t="str">
        <f t="shared" si="25"/>
        <v>-</v>
      </c>
      <c r="AA519" s="20"/>
      <c r="AB519" s="4"/>
      <c r="AC519" s="20"/>
      <c r="AD519" s="31" t="str">
        <f t="shared" si="26"/>
        <v/>
      </c>
      <c r="AE519" s="31" t="str">
        <f>CONCATENATE(LOWER(AD519)," ",'meta tag'!$A$2)</f>
        <v xml:space="preserve"> Moda Joven Y Rebelde Con Diseño Y Variedad. Compra Online La Ropa Para Definir Tu Estilo. Envíos Gratis Por +$699.</v>
      </c>
      <c r="AG519" s="31" t="str">
        <f t="shared" si="24"/>
        <v>NO</v>
      </c>
      <c r="AH519" s="31" t="str">
        <f t="shared" si="24"/>
        <v>NO</v>
      </c>
      <c r="AI519" s="31" t="str">
        <f>IF(AW519="Hombre",departamentos!$A$2,IF(AW519="Mujer",departamentos!$A$3,IF(AW519="Cubrebocas",departamentos!$A$5,IF(AW519="Outlet",departamentos!$A$4,IF(AW519="Ugly Sweaters",departamentos!$A$6,"")))))</f>
        <v/>
      </c>
      <c r="AK519" s="31" t="str">
        <f>IF(AW519="Hombre",VLOOKUP(AL519,categorías!$G$47:$I$60,3,0),IF(AW519="Mujer",VLOOKUP(AL519,categorías!$O$47:$Q$59,3,0),IF(AW519="Outlet",VLOOKUP(AL519,categorías!$S$47:$U$62,3,0),IF(AW519="Cubrebocas",64,IF(AW519="Ugly Sweaters",65,"")))))</f>
        <v/>
      </c>
      <c r="AL519" s="20"/>
      <c r="AM519" s="32">
        <v>2000000</v>
      </c>
      <c r="AO519" s="33">
        <v>2.0000000000000001E-4</v>
      </c>
      <c r="AP519" s="34" t="s">
        <v>98</v>
      </c>
      <c r="AQ519" s="34" t="s">
        <v>99</v>
      </c>
      <c r="AW519" s="20"/>
    </row>
    <row r="520" spans="2:49" x14ac:dyDescent="0.3">
      <c r="B520" s="20"/>
      <c r="C520" s="2" t="s">
        <v>51</v>
      </c>
      <c r="D520" s="2" t="s">
        <v>48</v>
      </c>
      <c r="F520" s="3">
        <v>1</v>
      </c>
      <c r="H520" s="3">
        <v>1</v>
      </c>
      <c r="J520" s="3">
        <v>1</v>
      </c>
      <c r="L520" s="3">
        <v>250</v>
      </c>
      <c r="N520" s="2" t="s">
        <v>49</v>
      </c>
      <c r="O520" s="3">
        <v>1</v>
      </c>
      <c r="P520" s="20"/>
      <c r="R520" s="4"/>
      <c r="U520" s="20"/>
      <c r="W520" s="30" t="s">
        <v>48</v>
      </c>
      <c r="X520" s="20"/>
      <c r="Y520" s="30" t="s">
        <v>51</v>
      </c>
      <c r="Z520" s="31" t="str">
        <f t="shared" si="25"/>
        <v>-</v>
      </c>
      <c r="AA520" s="20"/>
      <c r="AB520" s="4"/>
      <c r="AC520" s="20"/>
      <c r="AD520" s="31" t="str">
        <f t="shared" si="26"/>
        <v/>
      </c>
      <c r="AE520" s="31" t="str">
        <f>CONCATENATE(LOWER(AD520)," ",'meta tag'!$A$2)</f>
        <v xml:space="preserve"> Moda Joven Y Rebelde Con Diseño Y Variedad. Compra Online La Ropa Para Definir Tu Estilo. Envíos Gratis Por +$699.</v>
      </c>
      <c r="AG520" s="31" t="str">
        <f t="shared" si="24"/>
        <v>NO</v>
      </c>
      <c r="AH520" s="31" t="str">
        <f t="shared" si="24"/>
        <v>NO</v>
      </c>
      <c r="AI520" s="31" t="str">
        <f>IF(AW520="Hombre",departamentos!$A$2,IF(AW520="Mujer",departamentos!$A$3,IF(AW520="Cubrebocas",departamentos!$A$5,IF(AW520="Outlet",departamentos!$A$4,IF(AW520="Ugly Sweaters",departamentos!$A$6,"")))))</f>
        <v/>
      </c>
      <c r="AK520" s="31" t="str">
        <f>IF(AW520="Hombre",VLOOKUP(AL520,categorías!$G$47:$I$60,3,0),IF(AW520="Mujer",VLOOKUP(AL520,categorías!$O$47:$Q$59,3,0),IF(AW520="Outlet",VLOOKUP(AL520,categorías!$S$47:$U$62,3,0),IF(AW520="Cubrebocas",64,IF(AW520="Ugly Sweaters",65,"")))))</f>
        <v/>
      </c>
      <c r="AL520" s="20"/>
      <c r="AM520" s="32">
        <v>2000000</v>
      </c>
      <c r="AO520" s="33">
        <v>2.0000000000000001E-4</v>
      </c>
      <c r="AP520" s="34" t="s">
        <v>98</v>
      </c>
      <c r="AQ520" s="34" t="s">
        <v>99</v>
      </c>
      <c r="AW520" s="20"/>
    </row>
    <row r="521" spans="2:49" x14ac:dyDescent="0.3">
      <c r="B521" s="20"/>
      <c r="C521" s="2" t="s">
        <v>51</v>
      </c>
      <c r="D521" s="2" t="s">
        <v>48</v>
      </c>
      <c r="F521" s="3">
        <v>1</v>
      </c>
      <c r="H521" s="3">
        <v>1</v>
      </c>
      <c r="J521" s="3">
        <v>1</v>
      </c>
      <c r="L521" s="3">
        <v>250</v>
      </c>
      <c r="N521" s="2" t="s">
        <v>49</v>
      </c>
      <c r="O521" s="3">
        <v>1</v>
      </c>
      <c r="P521" s="20"/>
      <c r="R521" s="4"/>
      <c r="U521" s="20"/>
      <c r="W521" s="30" t="s">
        <v>48</v>
      </c>
      <c r="X521" s="20"/>
      <c r="Y521" s="30" t="s">
        <v>51</v>
      </c>
      <c r="Z521" s="31" t="str">
        <f t="shared" si="25"/>
        <v>-</v>
      </c>
      <c r="AA521" s="20"/>
      <c r="AB521" s="4"/>
      <c r="AC521" s="20"/>
      <c r="AD521" s="31" t="str">
        <f t="shared" si="26"/>
        <v/>
      </c>
      <c r="AE521" s="31" t="str">
        <f>CONCATENATE(LOWER(AD521)," ",'meta tag'!$A$2)</f>
        <v xml:space="preserve"> Moda Joven Y Rebelde Con Diseño Y Variedad. Compra Online La Ropa Para Definir Tu Estilo. Envíos Gratis Por +$699.</v>
      </c>
      <c r="AG521" s="31" t="str">
        <f t="shared" si="24"/>
        <v>NO</v>
      </c>
      <c r="AH521" s="31" t="str">
        <f t="shared" si="24"/>
        <v>NO</v>
      </c>
      <c r="AI521" s="31" t="str">
        <f>IF(AW521="Hombre",departamentos!$A$2,IF(AW521="Mujer",departamentos!$A$3,IF(AW521="Cubrebocas",departamentos!$A$5,IF(AW521="Outlet",departamentos!$A$4,IF(AW521="Ugly Sweaters",departamentos!$A$6,"")))))</f>
        <v/>
      </c>
      <c r="AK521" s="31" t="str">
        <f>IF(AW521="Hombre",VLOOKUP(AL521,categorías!$G$47:$I$60,3,0),IF(AW521="Mujer",VLOOKUP(AL521,categorías!$O$47:$Q$59,3,0),IF(AW521="Outlet",VLOOKUP(AL521,categorías!$S$47:$U$62,3,0),IF(AW521="Cubrebocas",64,IF(AW521="Ugly Sweaters",65,"")))))</f>
        <v/>
      </c>
      <c r="AL521" s="20"/>
      <c r="AM521" s="32">
        <v>2000000</v>
      </c>
      <c r="AO521" s="33">
        <v>2.0000000000000001E-4</v>
      </c>
      <c r="AP521" s="34" t="s">
        <v>98</v>
      </c>
      <c r="AQ521" s="34" t="s">
        <v>99</v>
      </c>
      <c r="AW521" s="20"/>
    </row>
    <row r="522" spans="2:49" x14ac:dyDescent="0.3">
      <c r="B522" s="20"/>
      <c r="C522" s="2" t="s">
        <v>51</v>
      </c>
      <c r="D522" s="2" t="s">
        <v>48</v>
      </c>
      <c r="F522" s="3">
        <v>1</v>
      </c>
      <c r="H522" s="3">
        <v>1</v>
      </c>
      <c r="J522" s="3">
        <v>1</v>
      </c>
      <c r="L522" s="3">
        <v>250</v>
      </c>
      <c r="N522" s="2" t="s">
        <v>49</v>
      </c>
      <c r="O522" s="3">
        <v>1</v>
      </c>
      <c r="P522" s="20"/>
      <c r="R522" s="4"/>
      <c r="U522" s="20"/>
      <c r="W522" s="30" t="s">
        <v>48</v>
      </c>
      <c r="X522" s="20"/>
      <c r="Y522" s="30" t="s">
        <v>51</v>
      </c>
      <c r="Z522" s="31" t="str">
        <f t="shared" si="25"/>
        <v>-</v>
      </c>
      <c r="AA522" s="20"/>
      <c r="AB522" s="4"/>
      <c r="AC522" s="20"/>
      <c r="AD522" s="31" t="str">
        <f t="shared" si="26"/>
        <v/>
      </c>
      <c r="AE522" s="31" t="str">
        <f>CONCATENATE(LOWER(AD522)," ",'meta tag'!$A$2)</f>
        <v xml:space="preserve"> Moda Joven Y Rebelde Con Diseño Y Variedad. Compra Online La Ropa Para Definir Tu Estilo. Envíos Gratis Por +$699.</v>
      </c>
      <c r="AG522" s="31" t="str">
        <f t="shared" si="24"/>
        <v>NO</v>
      </c>
      <c r="AH522" s="31" t="str">
        <f t="shared" si="24"/>
        <v>NO</v>
      </c>
      <c r="AI522" s="31" t="str">
        <f>IF(AW522="Hombre",departamentos!$A$2,IF(AW522="Mujer",departamentos!$A$3,IF(AW522="Cubrebocas",departamentos!$A$5,IF(AW522="Outlet",departamentos!$A$4,IF(AW522="Ugly Sweaters",departamentos!$A$6,"")))))</f>
        <v/>
      </c>
      <c r="AK522" s="31" t="str">
        <f>IF(AW522="Hombre",VLOOKUP(AL522,categorías!$G$47:$I$60,3,0),IF(AW522="Mujer",VLOOKUP(AL522,categorías!$O$47:$Q$59,3,0),IF(AW522="Outlet",VLOOKUP(AL522,categorías!$S$47:$U$62,3,0),IF(AW522="Cubrebocas",64,IF(AW522="Ugly Sweaters",65,"")))))</f>
        <v/>
      </c>
      <c r="AL522" s="20"/>
      <c r="AM522" s="32">
        <v>2000000</v>
      </c>
      <c r="AO522" s="33">
        <v>2.0000000000000001E-4</v>
      </c>
      <c r="AP522" s="34" t="s">
        <v>98</v>
      </c>
      <c r="AQ522" s="34" t="s">
        <v>99</v>
      </c>
      <c r="AW522" s="20"/>
    </row>
    <row r="523" spans="2:49" x14ac:dyDescent="0.3">
      <c r="B523" s="20"/>
      <c r="C523" s="2" t="s">
        <v>51</v>
      </c>
      <c r="D523" s="2" t="s">
        <v>48</v>
      </c>
      <c r="F523" s="3">
        <v>1</v>
      </c>
      <c r="H523" s="3">
        <v>1</v>
      </c>
      <c r="J523" s="3">
        <v>1</v>
      </c>
      <c r="L523" s="3">
        <v>250</v>
      </c>
      <c r="N523" s="2" t="s">
        <v>49</v>
      </c>
      <c r="O523" s="3">
        <v>1</v>
      </c>
      <c r="P523" s="20"/>
      <c r="R523" s="4"/>
      <c r="U523" s="20"/>
      <c r="W523" s="30" t="s">
        <v>48</v>
      </c>
      <c r="X523" s="20"/>
      <c r="Y523" s="30" t="s">
        <v>51</v>
      </c>
      <c r="Z523" s="31" t="str">
        <f t="shared" si="25"/>
        <v>-</v>
      </c>
      <c r="AA523" s="20"/>
      <c r="AB523" s="4"/>
      <c r="AC523" s="20"/>
      <c r="AD523" s="31" t="str">
        <f t="shared" si="26"/>
        <v/>
      </c>
      <c r="AE523" s="31" t="str">
        <f>CONCATENATE(LOWER(AD523)," ",'meta tag'!$A$2)</f>
        <v xml:space="preserve"> Moda Joven Y Rebelde Con Diseño Y Variedad. Compra Online La Ropa Para Definir Tu Estilo. Envíos Gratis Por +$699.</v>
      </c>
      <c r="AG523" s="31" t="str">
        <f t="shared" si="24"/>
        <v>NO</v>
      </c>
      <c r="AH523" s="31" t="str">
        <f t="shared" si="24"/>
        <v>NO</v>
      </c>
      <c r="AI523" s="31" t="str">
        <f>IF(AW523="Hombre",departamentos!$A$2,IF(AW523="Mujer",departamentos!$A$3,IF(AW523="Cubrebocas",departamentos!$A$5,IF(AW523="Outlet",departamentos!$A$4,IF(AW523="Ugly Sweaters",departamentos!$A$6,"")))))</f>
        <v/>
      </c>
      <c r="AK523" s="31" t="str">
        <f>IF(AW523="Hombre",VLOOKUP(AL523,categorías!$G$47:$I$60,3,0),IF(AW523="Mujer",VLOOKUP(AL523,categorías!$O$47:$Q$59,3,0),IF(AW523="Outlet",VLOOKUP(AL523,categorías!$S$47:$U$62,3,0),IF(AW523="Cubrebocas",64,IF(AW523="Ugly Sweaters",65,"")))))</f>
        <v/>
      </c>
      <c r="AL523" s="20"/>
      <c r="AM523" s="32">
        <v>2000000</v>
      </c>
      <c r="AO523" s="33">
        <v>2.0000000000000001E-4</v>
      </c>
      <c r="AP523" s="34" t="s">
        <v>98</v>
      </c>
      <c r="AQ523" s="34" t="s">
        <v>99</v>
      </c>
      <c r="AW523" s="20"/>
    </row>
    <row r="524" spans="2:49" x14ac:dyDescent="0.3">
      <c r="B524" s="20"/>
      <c r="C524" s="2" t="s">
        <v>51</v>
      </c>
      <c r="D524" s="2" t="s">
        <v>48</v>
      </c>
      <c r="F524" s="3">
        <v>1</v>
      </c>
      <c r="H524" s="3">
        <v>1</v>
      </c>
      <c r="J524" s="3">
        <v>1</v>
      </c>
      <c r="L524" s="3">
        <v>250</v>
      </c>
      <c r="N524" s="2" t="s">
        <v>49</v>
      </c>
      <c r="O524" s="3">
        <v>1</v>
      </c>
      <c r="P524" s="20"/>
      <c r="R524" s="4"/>
      <c r="U524" s="20"/>
      <c r="W524" s="30" t="s">
        <v>48</v>
      </c>
      <c r="X524" s="20"/>
      <c r="Y524" s="30" t="s">
        <v>51</v>
      </c>
      <c r="Z524" s="31" t="str">
        <f t="shared" si="25"/>
        <v>-</v>
      </c>
      <c r="AA524" s="20"/>
      <c r="AB524" s="4"/>
      <c r="AC524" s="20"/>
      <c r="AD524" s="31" t="str">
        <f t="shared" si="26"/>
        <v/>
      </c>
      <c r="AE524" s="31" t="str">
        <f>CONCATENATE(LOWER(AD524)," ",'meta tag'!$A$2)</f>
        <v xml:space="preserve"> Moda Joven Y Rebelde Con Diseño Y Variedad. Compra Online La Ropa Para Definir Tu Estilo. Envíos Gratis Por +$699.</v>
      </c>
      <c r="AG524" s="31" t="str">
        <f t="shared" si="24"/>
        <v>NO</v>
      </c>
      <c r="AH524" s="31" t="str">
        <f t="shared" si="24"/>
        <v>NO</v>
      </c>
      <c r="AI524" s="31" t="str">
        <f>IF(AW524="Hombre",departamentos!$A$2,IF(AW524="Mujer",departamentos!$A$3,IF(AW524="Cubrebocas",departamentos!$A$5,IF(AW524="Outlet",departamentos!$A$4,IF(AW524="Ugly Sweaters",departamentos!$A$6,"")))))</f>
        <v/>
      </c>
      <c r="AK524" s="31" t="str">
        <f>IF(AW524="Hombre",VLOOKUP(AL524,categorías!$G$47:$I$60,3,0),IF(AW524="Mujer",VLOOKUP(AL524,categorías!$O$47:$Q$59,3,0),IF(AW524="Outlet",VLOOKUP(AL524,categorías!$S$47:$U$62,3,0),IF(AW524="Cubrebocas",64,IF(AW524="Ugly Sweaters",65,"")))))</f>
        <v/>
      </c>
      <c r="AL524" s="20"/>
      <c r="AM524" s="32">
        <v>2000000</v>
      </c>
      <c r="AO524" s="33">
        <v>2.0000000000000001E-4</v>
      </c>
      <c r="AP524" s="34" t="s">
        <v>98</v>
      </c>
      <c r="AQ524" s="34" t="s">
        <v>99</v>
      </c>
      <c r="AW524" s="20"/>
    </row>
    <row r="525" spans="2:49" x14ac:dyDescent="0.3">
      <c r="B525" s="20"/>
      <c r="C525" s="2" t="s">
        <v>51</v>
      </c>
      <c r="D525" s="2" t="s">
        <v>48</v>
      </c>
      <c r="F525" s="3">
        <v>1</v>
      </c>
      <c r="H525" s="3">
        <v>1</v>
      </c>
      <c r="J525" s="3">
        <v>1</v>
      </c>
      <c r="L525" s="3">
        <v>250</v>
      </c>
      <c r="N525" s="2" t="s">
        <v>49</v>
      </c>
      <c r="O525" s="3">
        <v>1</v>
      </c>
      <c r="P525" s="20"/>
      <c r="R525" s="4"/>
      <c r="U525" s="20"/>
      <c r="W525" s="30" t="s">
        <v>48</v>
      </c>
      <c r="X525" s="20"/>
      <c r="Y525" s="30" t="s">
        <v>51</v>
      </c>
      <c r="Z525" s="31" t="str">
        <f t="shared" si="25"/>
        <v>-</v>
      </c>
      <c r="AA525" s="20"/>
      <c r="AB525" s="4"/>
      <c r="AC525" s="20"/>
      <c r="AD525" s="31" t="str">
        <f t="shared" si="26"/>
        <v/>
      </c>
      <c r="AE525" s="31" t="str">
        <f>CONCATENATE(LOWER(AD525)," ",'meta tag'!$A$2)</f>
        <v xml:space="preserve"> Moda Joven Y Rebelde Con Diseño Y Variedad. Compra Online La Ropa Para Definir Tu Estilo. Envíos Gratis Por +$699.</v>
      </c>
      <c r="AG525" s="31" t="str">
        <f t="shared" si="24"/>
        <v>NO</v>
      </c>
      <c r="AH525" s="31" t="str">
        <f t="shared" si="24"/>
        <v>NO</v>
      </c>
      <c r="AI525" s="31" t="str">
        <f>IF(AW525="Hombre",departamentos!$A$2,IF(AW525="Mujer",departamentos!$A$3,IF(AW525="Cubrebocas",departamentos!$A$5,IF(AW525="Outlet",departamentos!$A$4,IF(AW525="Ugly Sweaters",departamentos!$A$6,"")))))</f>
        <v/>
      </c>
      <c r="AK525" s="31" t="str">
        <f>IF(AW525="Hombre",VLOOKUP(AL525,categorías!$G$47:$I$60,3,0),IF(AW525="Mujer",VLOOKUP(AL525,categorías!$O$47:$Q$59,3,0),IF(AW525="Outlet",VLOOKUP(AL525,categorías!$S$47:$U$62,3,0),IF(AW525="Cubrebocas",64,IF(AW525="Ugly Sweaters",65,"")))))</f>
        <v/>
      </c>
      <c r="AL525" s="20"/>
      <c r="AM525" s="32">
        <v>2000000</v>
      </c>
      <c r="AO525" s="33">
        <v>2.0000000000000001E-4</v>
      </c>
      <c r="AP525" s="34" t="s">
        <v>98</v>
      </c>
      <c r="AQ525" s="34" t="s">
        <v>99</v>
      </c>
      <c r="AW525" s="20"/>
    </row>
    <row r="526" spans="2:49" x14ac:dyDescent="0.3">
      <c r="B526" s="20"/>
      <c r="C526" s="2" t="s">
        <v>51</v>
      </c>
      <c r="D526" s="2" t="s">
        <v>48</v>
      </c>
      <c r="F526" s="3">
        <v>1</v>
      </c>
      <c r="H526" s="3">
        <v>1</v>
      </c>
      <c r="J526" s="3">
        <v>1</v>
      </c>
      <c r="L526" s="3">
        <v>250</v>
      </c>
      <c r="N526" s="2" t="s">
        <v>49</v>
      </c>
      <c r="O526" s="3">
        <v>1</v>
      </c>
      <c r="P526" s="20"/>
      <c r="R526" s="4"/>
      <c r="U526" s="20"/>
      <c r="W526" s="30" t="s">
        <v>48</v>
      </c>
      <c r="X526" s="20"/>
      <c r="Y526" s="30" t="s">
        <v>51</v>
      </c>
      <c r="Z526" s="31" t="str">
        <f t="shared" si="25"/>
        <v>-</v>
      </c>
      <c r="AA526" s="20"/>
      <c r="AB526" s="4"/>
      <c r="AC526" s="20"/>
      <c r="AD526" s="31" t="str">
        <f t="shared" si="26"/>
        <v/>
      </c>
      <c r="AE526" s="31" t="str">
        <f>CONCATENATE(LOWER(AD526)," ",'meta tag'!$A$2)</f>
        <v xml:space="preserve"> Moda Joven Y Rebelde Con Diseño Y Variedad. Compra Online La Ropa Para Definir Tu Estilo. Envíos Gratis Por +$699.</v>
      </c>
      <c r="AG526" s="31" t="str">
        <f t="shared" si="24"/>
        <v>NO</v>
      </c>
      <c r="AH526" s="31" t="str">
        <f t="shared" si="24"/>
        <v>NO</v>
      </c>
      <c r="AI526" s="31" t="str">
        <f>IF(AW526="Hombre",departamentos!$A$2,IF(AW526="Mujer",departamentos!$A$3,IF(AW526="Cubrebocas",departamentos!$A$5,IF(AW526="Outlet",departamentos!$A$4,IF(AW526="Ugly Sweaters",departamentos!$A$6,"")))))</f>
        <v/>
      </c>
      <c r="AK526" s="31" t="str">
        <f>IF(AW526="Hombre",VLOOKUP(AL526,categorías!$G$47:$I$60,3,0),IF(AW526="Mujer",VLOOKUP(AL526,categorías!$O$47:$Q$59,3,0),IF(AW526="Outlet",VLOOKUP(AL526,categorías!$S$47:$U$62,3,0),IF(AW526="Cubrebocas",64,IF(AW526="Ugly Sweaters",65,"")))))</f>
        <v/>
      </c>
      <c r="AL526" s="20"/>
      <c r="AM526" s="32">
        <v>2000000</v>
      </c>
      <c r="AO526" s="33">
        <v>2.0000000000000001E-4</v>
      </c>
      <c r="AP526" s="34" t="s">
        <v>98</v>
      </c>
      <c r="AQ526" s="34" t="s">
        <v>99</v>
      </c>
      <c r="AW526" s="20"/>
    </row>
    <row r="527" spans="2:49" x14ac:dyDescent="0.3">
      <c r="B527" s="20"/>
      <c r="C527" s="2" t="s">
        <v>51</v>
      </c>
      <c r="D527" s="2" t="s">
        <v>48</v>
      </c>
      <c r="F527" s="3">
        <v>1</v>
      </c>
      <c r="H527" s="3">
        <v>1</v>
      </c>
      <c r="J527" s="3">
        <v>1</v>
      </c>
      <c r="L527" s="3">
        <v>250</v>
      </c>
      <c r="N527" s="2" t="s">
        <v>49</v>
      </c>
      <c r="O527" s="3">
        <v>1</v>
      </c>
      <c r="P527" s="20"/>
      <c r="R527" s="4"/>
      <c r="U527" s="20"/>
      <c r="W527" s="30" t="s">
        <v>48</v>
      </c>
      <c r="X527" s="20"/>
      <c r="Y527" s="30" t="s">
        <v>51</v>
      </c>
      <c r="Z527" s="31" t="str">
        <f t="shared" si="25"/>
        <v>-</v>
      </c>
      <c r="AA527" s="20"/>
      <c r="AB527" s="4"/>
      <c r="AC527" s="20"/>
      <c r="AD527" s="31" t="str">
        <f t="shared" si="26"/>
        <v/>
      </c>
      <c r="AE527" s="31" t="str">
        <f>CONCATENATE(LOWER(AD527)," ",'meta tag'!$A$2)</f>
        <v xml:space="preserve"> Moda Joven Y Rebelde Con Diseño Y Variedad. Compra Online La Ropa Para Definir Tu Estilo. Envíos Gratis Por +$699.</v>
      </c>
      <c r="AG527" s="31" t="str">
        <f t="shared" si="24"/>
        <v>NO</v>
      </c>
      <c r="AH527" s="31" t="str">
        <f t="shared" si="24"/>
        <v>NO</v>
      </c>
      <c r="AI527" s="31" t="str">
        <f>IF(AW527="Hombre",departamentos!$A$2,IF(AW527="Mujer",departamentos!$A$3,IF(AW527="Cubrebocas",departamentos!$A$5,IF(AW527="Outlet",departamentos!$A$4,IF(AW527="Ugly Sweaters",departamentos!$A$6,"")))))</f>
        <v/>
      </c>
      <c r="AK527" s="31" t="str">
        <f>IF(AW527="Hombre",VLOOKUP(AL527,categorías!$G$47:$I$60,3,0),IF(AW527="Mujer",VLOOKUP(AL527,categorías!$O$47:$Q$59,3,0),IF(AW527="Outlet",VLOOKUP(AL527,categorías!$S$47:$U$62,3,0),IF(AW527="Cubrebocas",64,IF(AW527="Ugly Sweaters",65,"")))))</f>
        <v/>
      </c>
      <c r="AL527" s="20"/>
      <c r="AM527" s="32">
        <v>2000000</v>
      </c>
      <c r="AO527" s="33">
        <v>2.0000000000000001E-4</v>
      </c>
      <c r="AP527" s="34" t="s">
        <v>98</v>
      </c>
      <c r="AQ527" s="34" t="s">
        <v>99</v>
      </c>
      <c r="AW527" s="20"/>
    </row>
    <row r="528" spans="2:49" x14ac:dyDescent="0.3">
      <c r="B528" s="20"/>
      <c r="C528" s="2" t="s">
        <v>51</v>
      </c>
      <c r="D528" s="2" t="s">
        <v>48</v>
      </c>
      <c r="F528" s="3">
        <v>1</v>
      </c>
      <c r="H528" s="3">
        <v>1</v>
      </c>
      <c r="J528" s="3">
        <v>1</v>
      </c>
      <c r="L528" s="3">
        <v>250</v>
      </c>
      <c r="N528" s="2" t="s">
        <v>49</v>
      </c>
      <c r="O528" s="3">
        <v>1</v>
      </c>
      <c r="P528" s="20"/>
      <c r="R528" s="4"/>
      <c r="U528" s="20"/>
      <c r="W528" s="30" t="s">
        <v>48</v>
      </c>
      <c r="X528" s="20"/>
      <c r="Y528" s="30" t="s">
        <v>51</v>
      </c>
      <c r="Z528" s="31" t="str">
        <f t="shared" si="25"/>
        <v>-</v>
      </c>
      <c r="AA528" s="20"/>
      <c r="AB528" s="4"/>
      <c r="AC528" s="20"/>
      <c r="AD528" s="31" t="str">
        <f t="shared" si="26"/>
        <v/>
      </c>
      <c r="AE528" s="31" t="str">
        <f>CONCATENATE(LOWER(AD528)," ",'meta tag'!$A$2)</f>
        <v xml:space="preserve"> Moda Joven Y Rebelde Con Diseño Y Variedad. Compra Online La Ropa Para Definir Tu Estilo. Envíos Gratis Por +$699.</v>
      </c>
      <c r="AG528" s="31" t="str">
        <f t="shared" si="24"/>
        <v>NO</v>
      </c>
      <c r="AH528" s="31" t="str">
        <f t="shared" si="24"/>
        <v>NO</v>
      </c>
      <c r="AI528" s="31" t="str">
        <f>IF(AW528="Hombre",departamentos!$A$2,IF(AW528="Mujer",departamentos!$A$3,IF(AW528="Cubrebocas",departamentos!$A$5,IF(AW528="Outlet",departamentos!$A$4,IF(AW528="Ugly Sweaters",departamentos!$A$6,"")))))</f>
        <v/>
      </c>
      <c r="AK528" s="31" t="str">
        <f>IF(AW528="Hombre",VLOOKUP(AL528,categorías!$G$47:$I$60,3,0),IF(AW528="Mujer",VLOOKUP(AL528,categorías!$O$47:$Q$59,3,0),IF(AW528="Outlet",VLOOKUP(AL528,categorías!$S$47:$U$62,3,0),IF(AW528="Cubrebocas",64,IF(AW528="Ugly Sweaters",65,"")))))</f>
        <v/>
      </c>
      <c r="AL528" s="20"/>
      <c r="AM528" s="32">
        <v>2000000</v>
      </c>
      <c r="AO528" s="33">
        <v>2.0000000000000001E-4</v>
      </c>
      <c r="AP528" s="34" t="s">
        <v>98</v>
      </c>
      <c r="AQ528" s="34" t="s">
        <v>99</v>
      </c>
      <c r="AW528" s="20"/>
    </row>
    <row r="529" spans="2:49" x14ac:dyDescent="0.3">
      <c r="B529" s="20"/>
      <c r="C529" s="2" t="s">
        <v>51</v>
      </c>
      <c r="D529" s="2" t="s">
        <v>48</v>
      </c>
      <c r="F529" s="3">
        <v>1</v>
      </c>
      <c r="H529" s="3">
        <v>1</v>
      </c>
      <c r="J529" s="3">
        <v>1</v>
      </c>
      <c r="L529" s="3">
        <v>250</v>
      </c>
      <c r="N529" s="2" t="s">
        <v>49</v>
      </c>
      <c r="O529" s="3">
        <v>1</v>
      </c>
      <c r="P529" s="20"/>
      <c r="R529" s="4"/>
      <c r="U529" s="20"/>
      <c r="W529" s="30" t="s">
        <v>48</v>
      </c>
      <c r="X529" s="20"/>
      <c r="Y529" s="30" t="s">
        <v>51</v>
      </c>
      <c r="Z529" s="31" t="str">
        <f t="shared" si="25"/>
        <v>-</v>
      </c>
      <c r="AA529" s="20"/>
      <c r="AB529" s="4"/>
      <c r="AC529" s="20"/>
      <c r="AD529" s="31" t="str">
        <f t="shared" si="26"/>
        <v/>
      </c>
      <c r="AE529" s="31" t="str">
        <f>CONCATENATE(LOWER(AD529)," ",'meta tag'!$A$2)</f>
        <v xml:space="preserve"> Moda Joven Y Rebelde Con Diseño Y Variedad. Compra Online La Ropa Para Definir Tu Estilo. Envíos Gratis Por +$699.</v>
      </c>
      <c r="AG529" s="31" t="str">
        <f t="shared" si="24"/>
        <v>NO</v>
      </c>
      <c r="AH529" s="31" t="str">
        <f t="shared" si="24"/>
        <v>NO</v>
      </c>
      <c r="AI529" s="31" t="str">
        <f>IF(AW529="Hombre",departamentos!$A$2,IF(AW529="Mujer",departamentos!$A$3,IF(AW529="Cubrebocas",departamentos!$A$5,IF(AW529="Outlet",departamentos!$A$4,IF(AW529="Ugly Sweaters",departamentos!$A$6,"")))))</f>
        <v/>
      </c>
      <c r="AK529" s="31" t="str">
        <f>IF(AW529="Hombre",VLOOKUP(AL529,categorías!$G$47:$I$60,3,0),IF(AW529="Mujer",VLOOKUP(AL529,categorías!$O$47:$Q$59,3,0),IF(AW529="Outlet",VLOOKUP(AL529,categorías!$S$47:$U$62,3,0),IF(AW529="Cubrebocas",64,IF(AW529="Ugly Sweaters",65,"")))))</f>
        <v/>
      </c>
      <c r="AL529" s="20"/>
      <c r="AM529" s="32">
        <v>2000000</v>
      </c>
      <c r="AO529" s="33">
        <v>2.0000000000000001E-4</v>
      </c>
      <c r="AP529" s="34" t="s">
        <v>98</v>
      </c>
      <c r="AQ529" s="34" t="s">
        <v>99</v>
      </c>
      <c r="AW529" s="20"/>
    </row>
    <row r="530" spans="2:49" x14ac:dyDescent="0.3">
      <c r="B530" s="20"/>
      <c r="C530" s="2" t="s">
        <v>51</v>
      </c>
      <c r="D530" s="2" t="s">
        <v>48</v>
      </c>
      <c r="F530" s="3">
        <v>1</v>
      </c>
      <c r="H530" s="3">
        <v>1</v>
      </c>
      <c r="J530" s="3">
        <v>1</v>
      </c>
      <c r="L530" s="3">
        <v>250</v>
      </c>
      <c r="N530" s="2" t="s">
        <v>49</v>
      </c>
      <c r="O530" s="3">
        <v>1</v>
      </c>
      <c r="P530" s="20"/>
      <c r="R530" s="4"/>
      <c r="U530" s="20"/>
      <c r="W530" s="30" t="s">
        <v>48</v>
      </c>
      <c r="X530" s="20"/>
      <c r="Y530" s="30" t="s">
        <v>51</v>
      </c>
      <c r="Z530" s="31" t="str">
        <f t="shared" si="25"/>
        <v>-</v>
      </c>
      <c r="AA530" s="20"/>
      <c r="AB530" s="4"/>
      <c r="AC530" s="20"/>
      <c r="AD530" s="31" t="str">
        <f t="shared" si="26"/>
        <v/>
      </c>
      <c r="AE530" s="31" t="str">
        <f>CONCATENATE(LOWER(AD530)," ",'meta tag'!$A$2)</f>
        <v xml:space="preserve"> Moda Joven Y Rebelde Con Diseño Y Variedad. Compra Online La Ropa Para Definir Tu Estilo. Envíos Gratis Por +$699.</v>
      </c>
      <c r="AG530" s="31" t="str">
        <f t="shared" ref="AG530:AH593" si="27">UPPER("no")</f>
        <v>NO</v>
      </c>
      <c r="AH530" s="31" t="str">
        <f t="shared" si="27"/>
        <v>NO</v>
      </c>
      <c r="AI530" s="31" t="str">
        <f>IF(AW530="Hombre",departamentos!$A$2,IF(AW530="Mujer",departamentos!$A$3,IF(AW530="Cubrebocas",departamentos!$A$5,IF(AW530="Outlet",departamentos!$A$4,IF(AW530="Ugly Sweaters",departamentos!$A$6,"")))))</f>
        <v/>
      </c>
      <c r="AK530" s="31" t="str">
        <f>IF(AW530="Hombre",VLOOKUP(AL530,categorías!$G$47:$I$60,3,0),IF(AW530="Mujer",VLOOKUP(AL530,categorías!$O$47:$Q$59,3,0),IF(AW530="Outlet",VLOOKUP(AL530,categorías!$S$47:$U$62,3,0),IF(AW530="Cubrebocas",64,IF(AW530="Ugly Sweaters",65,"")))))</f>
        <v/>
      </c>
      <c r="AL530" s="20"/>
      <c r="AM530" s="32">
        <v>2000000</v>
      </c>
      <c r="AO530" s="33">
        <v>2.0000000000000001E-4</v>
      </c>
      <c r="AP530" s="34" t="s">
        <v>98</v>
      </c>
      <c r="AQ530" s="34" t="s">
        <v>99</v>
      </c>
      <c r="AW530" s="20"/>
    </row>
    <row r="531" spans="2:49" x14ac:dyDescent="0.3">
      <c r="B531" s="20"/>
      <c r="C531" s="2" t="s">
        <v>51</v>
      </c>
      <c r="D531" s="2" t="s">
        <v>48</v>
      </c>
      <c r="F531" s="3">
        <v>1</v>
      </c>
      <c r="H531" s="3">
        <v>1</v>
      </c>
      <c r="J531" s="3">
        <v>1</v>
      </c>
      <c r="L531" s="3">
        <v>250</v>
      </c>
      <c r="N531" s="2" t="s">
        <v>49</v>
      </c>
      <c r="O531" s="3">
        <v>1</v>
      </c>
      <c r="P531" s="20"/>
      <c r="R531" s="4"/>
      <c r="U531" s="20"/>
      <c r="W531" s="30" t="s">
        <v>48</v>
      </c>
      <c r="X531" s="20"/>
      <c r="Y531" s="30" t="s">
        <v>51</v>
      </c>
      <c r="Z531" s="31" t="str">
        <f t="shared" si="25"/>
        <v>-</v>
      </c>
      <c r="AA531" s="20"/>
      <c r="AB531" s="4"/>
      <c r="AC531" s="20"/>
      <c r="AD531" s="31" t="str">
        <f t="shared" si="26"/>
        <v/>
      </c>
      <c r="AE531" s="31" t="str">
        <f>CONCATENATE(LOWER(AD531)," ",'meta tag'!$A$2)</f>
        <v xml:space="preserve"> Moda Joven Y Rebelde Con Diseño Y Variedad. Compra Online La Ropa Para Definir Tu Estilo. Envíos Gratis Por +$699.</v>
      </c>
      <c r="AG531" s="31" t="str">
        <f t="shared" si="27"/>
        <v>NO</v>
      </c>
      <c r="AH531" s="31" t="str">
        <f t="shared" si="27"/>
        <v>NO</v>
      </c>
      <c r="AI531" s="31" t="str">
        <f>IF(AW531="Hombre",departamentos!$A$2,IF(AW531="Mujer",departamentos!$A$3,IF(AW531="Cubrebocas",departamentos!$A$5,IF(AW531="Outlet",departamentos!$A$4,IF(AW531="Ugly Sweaters",departamentos!$A$6,"")))))</f>
        <v/>
      </c>
      <c r="AK531" s="31" t="str">
        <f>IF(AW531="Hombre",VLOOKUP(AL531,categorías!$G$47:$I$60,3,0),IF(AW531="Mujer",VLOOKUP(AL531,categorías!$O$47:$Q$59,3,0),IF(AW531="Outlet",VLOOKUP(AL531,categorías!$S$47:$U$62,3,0),IF(AW531="Cubrebocas",64,IF(AW531="Ugly Sweaters",65,"")))))</f>
        <v/>
      </c>
      <c r="AL531" s="20"/>
      <c r="AM531" s="32">
        <v>2000000</v>
      </c>
      <c r="AO531" s="33">
        <v>2.0000000000000001E-4</v>
      </c>
      <c r="AP531" s="34" t="s">
        <v>98</v>
      </c>
      <c r="AQ531" s="34" t="s">
        <v>99</v>
      </c>
      <c r="AW531" s="20"/>
    </row>
    <row r="532" spans="2:49" x14ac:dyDescent="0.3">
      <c r="B532" s="20"/>
      <c r="C532" s="2" t="s">
        <v>51</v>
      </c>
      <c r="D532" s="2" t="s">
        <v>48</v>
      </c>
      <c r="F532" s="3">
        <v>1</v>
      </c>
      <c r="H532" s="3">
        <v>1</v>
      </c>
      <c r="J532" s="3">
        <v>1</v>
      </c>
      <c r="L532" s="3">
        <v>250</v>
      </c>
      <c r="N532" s="2" t="s">
        <v>49</v>
      </c>
      <c r="O532" s="3">
        <v>1</v>
      </c>
      <c r="P532" s="20"/>
      <c r="R532" s="4"/>
      <c r="U532" s="20"/>
      <c r="W532" s="30" t="s">
        <v>48</v>
      </c>
      <c r="X532" s="20"/>
      <c r="Y532" s="30" t="s">
        <v>51</v>
      </c>
      <c r="Z532" s="31" t="str">
        <f t="shared" si="25"/>
        <v>-</v>
      </c>
      <c r="AA532" s="20"/>
      <c r="AB532" s="4"/>
      <c r="AC532" s="20"/>
      <c r="AD532" s="31" t="str">
        <f t="shared" si="26"/>
        <v/>
      </c>
      <c r="AE532" s="31" t="str">
        <f>CONCATENATE(LOWER(AD532)," ",'meta tag'!$A$2)</f>
        <v xml:space="preserve"> Moda Joven Y Rebelde Con Diseño Y Variedad. Compra Online La Ropa Para Definir Tu Estilo. Envíos Gratis Por +$699.</v>
      </c>
      <c r="AG532" s="31" t="str">
        <f t="shared" si="27"/>
        <v>NO</v>
      </c>
      <c r="AH532" s="31" t="str">
        <f t="shared" si="27"/>
        <v>NO</v>
      </c>
      <c r="AI532" s="31" t="str">
        <f>IF(AW532="Hombre",departamentos!$A$2,IF(AW532="Mujer",departamentos!$A$3,IF(AW532="Cubrebocas",departamentos!$A$5,IF(AW532="Outlet",departamentos!$A$4,IF(AW532="Ugly Sweaters",departamentos!$A$6,"")))))</f>
        <v/>
      </c>
      <c r="AK532" s="31" t="str">
        <f>IF(AW532="Hombre",VLOOKUP(AL532,categorías!$G$47:$I$60,3,0),IF(AW532="Mujer",VLOOKUP(AL532,categorías!$O$47:$Q$59,3,0),IF(AW532="Outlet",VLOOKUP(AL532,categorías!$S$47:$U$62,3,0),IF(AW532="Cubrebocas",64,IF(AW532="Ugly Sweaters",65,"")))))</f>
        <v/>
      </c>
      <c r="AL532" s="20"/>
      <c r="AM532" s="32">
        <v>2000000</v>
      </c>
      <c r="AO532" s="33">
        <v>2.0000000000000001E-4</v>
      </c>
      <c r="AP532" s="34" t="s">
        <v>98</v>
      </c>
      <c r="AQ532" s="34" t="s">
        <v>99</v>
      </c>
      <c r="AW532" s="20"/>
    </row>
    <row r="533" spans="2:49" x14ac:dyDescent="0.3">
      <c r="B533" s="20"/>
      <c r="C533" s="2" t="s">
        <v>51</v>
      </c>
      <c r="D533" s="2" t="s">
        <v>48</v>
      </c>
      <c r="F533" s="3">
        <v>1</v>
      </c>
      <c r="H533" s="3">
        <v>1</v>
      </c>
      <c r="J533" s="3">
        <v>1</v>
      </c>
      <c r="L533" s="3">
        <v>250</v>
      </c>
      <c r="N533" s="2" t="s">
        <v>49</v>
      </c>
      <c r="O533" s="3">
        <v>1</v>
      </c>
      <c r="P533" s="20"/>
      <c r="R533" s="4"/>
      <c r="U533" s="20"/>
      <c r="W533" s="30" t="s">
        <v>48</v>
      </c>
      <c r="X533" s="20"/>
      <c r="Y533" s="30" t="s">
        <v>51</v>
      </c>
      <c r="Z533" s="31" t="str">
        <f t="shared" si="25"/>
        <v>-</v>
      </c>
      <c r="AA533" s="20"/>
      <c r="AB533" s="4"/>
      <c r="AC533" s="20"/>
      <c r="AD533" s="31" t="str">
        <f t="shared" si="26"/>
        <v/>
      </c>
      <c r="AE533" s="31" t="str">
        <f>CONCATENATE(LOWER(AD533)," ",'meta tag'!$A$2)</f>
        <v xml:space="preserve"> Moda Joven Y Rebelde Con Diseño Y Variedad. Compra Online La Ropa Para Definir Tu Estilo. Envíos Gratis Por +$699.</v>
      </c>
      <c r="AG533" s="31" t="str">
        <f t="shared" si="27"/>
        <v>NO</v>
      </c>
      <c r="AH533" s="31" t="str">
        <f t="shared" si="27"/>
        <v>NO</v>
      </c>
      <c r="AI533" s="31" t="str">
        <f>IF(AW533="Hombre",departamentos!$A$2,IF(AW533="Mujer",departamentos!$A$3,IF(AW533="Cubrebocas",departamentos!$A$5,IF(AW533="Outlet",departamentos!$A$4,IF(AW533="Ugly Sweaters",departamentos!$A$6,"")))))</f>
        <v/>
      </c>
      <c r="AK533" s="31" t="str">
        <f>IF(AW533="Hombre",VLOOKUP(AL533,categorías!$G$47:$I$60,3,0),IF(AW533="Mujer",VLOOKUP(AL533,categorías!$O$47:$Q$59,3,0),IF(AW533="Outlet",VLOOKUP(AL533,categorías!$S$47:$U$62,3,0),IF(AW533="Cubrebocas",64,IF(AW533="Ugly Sweaters",65,"")))))</f>
        <v/>
      </c>
      <c r="AL533" s="20"/>
      <c r="AM533" s="32">
        <v>2000000</v>
      </c>
      <c r="AO533" s="33">
        <v>2.0000000000000001E-4</v>
      </c>
      <c r="AP533" s="34" t="s">
        <v>98</v>
      </c>
      <c r="AQ533" s="34" t="s">
        <v>99</v>
      </c>
      <c r="AW533" s="20"/>
    </row>
    <row r="534" spans="2:49" x14ac:dyDescent="0.3">
      <c r="B534" s="20"/>
      <c r="C534" s="2" t="s">
        <v>51</v>
      </c>
      <c r="D534" s="2" t="s">
        <v>48</v>
      </c>
      <c r="F534" s="3">
        <v>1</v>
      </c>
      <c r="H534" s="3">
        <v>1</v>
      </c>
      <c r="J534" s="3">
        <v>1</v>
      </c>
      <c r="L534" s="3">
        <v>250</v>
      </c>
      <c r="N534" s="2" t="s">
        <v>49</v>
      </c>
      <c r="O534" s="3">
        <v>1</v>
      </c>
      <c r="P534" s="20"/>
      <c r="R534" s="4"/>
      <c r="U534" s="20"/>
      <c r="W534" s="30" t="s">
        <v>48</v>
      </c>
      <c r="X534" s="20"/>
      <c r="Y534" s="30" t="s">
        <v>51</v>
      </c>
      <c r="Z534" s="31" t="str">
        <f t="shared" si="25"/>
        <v>-</v>
      </c>
      <c r="AA534" s="20"/>
      <c r="AB534" s="4"/>
      <c r="AC534" s="20"/>
      <c r="AD534" s="31" t="str">
        <f t="shared" si="26"/>
        <v/>
      </c>
      <c r="AE534" s="31" t="str">
        <f>CONCATENATE(LOWER(AD534)," ",'meta tag'!$A$2)</f>
        <v xml:space="preserve"> Moda Joven Y Rebelde Con Diseño Y Variedad. Compra Online La Ropa Para Definir Tu Estilo. Envíos Gratis Por +$699.</v>
      </c>
      <c r="AG534" s="31" t="str">
        <f t="shared" si="27"/>
        <v>NO</v>
      </c>
      <c r="AH534" s="31" t="str">
        <f t="shared" si="27"/>
        <v>NO</v>
      </c>
      <c r="AI534" s="31" t="str">
        <f>IF(AW534="Hombre",departamentos!$A$2,IF(AW534="Mujer",departamentos!$A$3,IF(AW534="Cubrebocas",departamentos!$A$5,IF(AW534="Outlet",departamentos!$A$4,IF(AW534="Ugly Sweaters",departamentos!$A$6,"")))))</f>
        <v/>
      </c>
      <c r="AK534" s="31" t="str">
        <f>IF(AW534="Hombre",VLOOKUP(AL534,categorías!$G$47:$I$60,3,0),IF(AW534="Mujer",VLOOKUP(AL534,categorías!$O$47:$Q$59,3,0),IF(AW534="Outlet",VLOOKUP(AL534,categorías!$S$47:$U$62,3,0),IF(AW534="Cubrebocas",64,IF(AW534="Ugly Sweaters",65,"")))))</f>
        <v/>
      </c>
      <c r="AL534" s="20"/>
      <c r="AM534" s="32">
        <v>2000000</v>
      </c>
      <c r="AO534" s="33">
        <v>2.0000000000000001E-4</v>
      </c>
      <c r="AP534" s="34" t="s">
        <v>98</v>
      </c>
      <c r="AQ534" s="34" t="s">
        <v>99</v>
      </c>
      <c r="AW534" s="20"/>
    </row>
    <row r="535" spans="2:49" x14ac:dyDescent="0.3">
      <c r="B535" s="20"/>
      <c r="C535" s="2" t="s">
        <v>51</v>
      </c>
      <c r="D535" s="2" t="s">
        <v>48</v>
      </c>
      <c r="F535" s="3">
        <v>1</v>
      </c>
      <c r="H535" s="3">
        <v>1</v>
      </c>
      <c r="J535" s="3">
        <v>1</v>
      </c>
      <c r="L535" s="3">
        <v>250</v>
      </c>
      <c r="N535" s="2" t="s">
        <v>49</v>
      </c>
      <c r="O535" s="3">
        <v>1</v>
      </c>
      <c r="P535" s="20"/>
      <c r="R535" s="4"/>
      <c r="U535" s="20"/>
      <c r="W535" s="30" t="s">
        <v>48</v>
      </c>
      <c r="X535" s="20"/>
      <c r="Y535" s="30" t="s">
        <v>51</v>
      </c>
      <c r="Z535" s="31" t="str">
        <f t="shared" si="25"/>
        <v>-</v>
      </c>
      <c r="AA535" s="20"/>
      <c r="AB535" s="4"/>
      <c r="AC535" s="20"/>
      <c r="AD535" s="31" t="str">
        <f t="shared" si="26"/>
        <v/>
      </c>
      <c r="AE535" s="31" t="str">
        <f>CONCATENATE(LOWER(AD535)," ",'meta tag'!$A$2)</f>
        <v xml:space="preserve"> Moda Joven Y Rebelde Con Diseño Y Variedad. Compra Online La Ropa Para Definir Tu Estilo. Envíos Gratis Por +$699.</v>
      </c>
      <c r="AG535" s="31" t="str">
        <f t="shared" si="27"/>
        <v>NO</v>
      </c>
      <c r="AH535" s="31" t="str">
        <f t="shared" si="27"/>
        <v>NO</v>
      </c>
      <c r="AI535" s="31" t="str">
        <f>IF(AW535="Hombre",departamentos!$A$2,IF(AW535="Mujer",departamentos!$A$3,IF(AW535="Cubrebocas",departamentos!$A$5,IF(AW535="Outlet",departamentos!$A$4,IF(AW535="Ugly Sweaters",departamentos!$A$6,"")))))</f>
        <v/>
      </c>
      <c r="AK535" s="31" t="str">
        <f>IF(AW535="Hombre",VLOOKUP(AL535,categorías!$G$47:$I$60,3,0),IF(AW535="Mujer",VLOOKUP(AL535,categorías!$O$47:$Q$59,3,0),IF(AW535="Outlet",VLOOKUP(AL535,categorías!$S$47:$U$62,3,0),IF(AW535="Cubrebocas",64,IF(AW535="Ugly Sweaters",65,"")))))</f>
        <v/>
      </c>
      <c r="AL535" s="20"/>
      <c r="AM535" s="32">
        <v>2000000</v>
      </c>
      <c r="AO535" s="33">
        <v>2.0000000000000001E-4</v>
      </c>
      <c r="AP535" s="34" t="s">
        <v>98</v>
      </c>
      <c r="AQ535" s="34" t="s">
        <v>99</v>
      </c>
      <c r="AW535" s="20"/>
    </row>
    <row r="536" spans="2:49" x14ac:dyDescent="0.3">
      <c r="B536" s="20"/>
      <c r="C536" s="2" t="s">
        <v>51</v>
      </c>
      <c r="D536" s="2" t="s">
        <v>48</v>
      </c>
      <c r="F536" s="3">
        <v>1</v>
      </c>
      <c r="H536" s="3">
        <v>1</v>
      </c>
      <c r="J536" s="3">
        <v>1</v>
      </c>
      <c r="L536" s="3">
        <v>250</v>
      </c>
      <c r="N536" s="2" t="s">
        <v>49</v>
      </c>
      <c r="O536" s="3">
        <v>1</v>
      </c>
      <c r="P536" s="20"/>
      <c r="R536" s="4"/>
      <c r="U536" s="20"/>
      <c r="W536" s="30" t="s">
        <v>48</v>
      </c>
      <c r="X536" s="20"/>
      <c r="Y536" s="30" t="s">
        <v>51</v>
      </c>
      <c r="Z536" s="31" t="str">
        <f t="shared" si="25"/>
        <v>-</v>
      </c>
      <c r="AA536" s="20"/>
      <c r="AB536" s="4"/>
      <c r="AC536" s="20"/>
      <c r="AD536" s="31" t="str">
        <f t="shared" si="26"/>
        <v/>
      </c>
      <c r="AE536" s="31" t="str">
        <f>CONCATENATE(LOWER(AD536)," ",'meta tag'!$A$2)</f>
        <v xml:space="preserve"> Moda Joven Y Rebelde Con Diseño Y Variedad. Compra Online La Ropa Para Definir Tu Estilo. Envíos Gratis Por +$699.</v>
      </c>
      <c r="AG536" s="31" t="str">
        <f t="shared" si="27"/>
        <v>NO</v>
      </c>
      <c r="AH536" s="31" t="str">
        <f t="shared" si="27"/>
        <v>NO</v>
      </c>
      <c r="AI536" s="31" t="str">
        <f>IF(AW536="Hombre",departamentos!$A$2,IF(AW536="Mujer",departamentos!$A$3,IF(AW536="Cubrebocas",departamentos!$A$5,IF(AW536="Outlet",departamentos!$A$4,IF(AW536="Ugly Sweaters",departamentos!$A$6,"")))))</f>
        <v/>
      </c>
      <c r="AK536" s="31" t="str">
        <f>IF(AW536="Hombre",VLOOKUP(AL536,categorías!$G$47:$I$60,3,0),IF(AW536="Mujer",VLOOKUP(AL536,categorías!$O$47:$Q$59,3,0),IF(AW536="Outlet",VLOOKUP(AL536,categorías!$S$47:$U$62,3,0),IF(AW536="Cubrebocas",64,IF(AW536="Ugly Sweaters",65,"")))))</f>
        <v/>
      </c>
      <c r="AL536" s="20"/>
      <c r="AM536" s="32">
        <v>2000000</v>
      </c>
      <c r="AO536" s="33">
        <v>2.0000000000000001E-4</v>
      </c>
      <c r="AP536" s="34" t="s">
        <v>98</v>
      </c>
      <c r="AQ536" s="34" t="s">
        <v>99</v>
      </c>
      <c r="AW536" s="20"/>
    </row>
    <row r="537" spans="2:49" x14ac:dyDescent="0.3">
      <c r="B537" s="20"/>
      <c r="C537" s="2" t="s">
        <v>51</v>
      </c>
      <c r="D537" s="2" t="s">
        <v>48</v>
      </c>
      <c r="F537" s="3">
        <v>1</v>
      </c>
      <c r="H537" s="3">
        <v>1</v>
      </c>
      <c r="J537" s="3">
        <v>1</v>
      </c>
      <c r="L537" s="3">
        <v>250</v>
      </c>
      <c r="N537" s="2" t="s">
        <v>49</v>
      </c>
      <c r="O537" s="3">
        <v>1</v>
      </c>
      <c r="P537" s="20"/>
      <c r="R537" s="4"/>
      <c r="U537" s="20"/>
      <c r="W537" s="30" t="s">
        <v>48</v>
      </c>
      <c r="X537" s="20"/>
      <c r="Y537" s="30" t="s">
        <v>51</v>
      </c>
      <c r="Z537" s="31" t="str">
        <f t="shared" si="25"/>
        <v>-</v>
      </c>
      <c r="AA537" s="20"/>
      <c r="AB537" s="4"/>
      <c r="AC537" s="20"/>
      <c r="AD537" s="31" t="str">
        <f t="shared" si="26"/>
        <v/>
      </c>
      <c r="AE537" s="31" t="str">
        <f>CONCATENATE(LOWER(AD537)," ",'meta tag'!$A$2)</f>
        <v xml:space="preserve"> Moda Joven Y Rebelde Con Diseño Y Variedad. Compra Online La Ropa Para Definir Tu Estilo. Envíos Gratis Por +$699.</v>
      </c>
      <c r="AG537" s="31" t="str">
        <f t="shared" si="27"/>
        <v>NO</v>
      </c>
      <c r="AH537" s="31" t="str">
        <f t="shared" si="27"/>
        <v>NO</v>
      </c>
      <c r="AI537" s="31" t="str">
        <f>IF(AW537="Hombre",departamentos!$A$2,IF(AW537="Mujer",departamentos!$A$3,IF(AW537="Cubrebocas",departamentos!$A$5,IF(AW537="Outlet",departamentos!$A$4,IF(AW537="Ugly Sweaters",departamentos!$A$6,"")))))</f>
        <v/>
      </c>
      <c r="AK537" s="31" t="str">
        <f>IF(AW537="Hombre",VLOOKUP(AL537,categorías!$G$47:$I$60,3,0),IF(AW537="Mujer",VLOOKUP(AL537,categorías!$O$47:$Q$59,3,0),IF(AW537="Outlet",VLOOKUP(AL537,categorías!$S$47:$U$62,3,0),IF(AW537="Cubrebocas",64,IF(AW537="Ugly Sweaters",65,"")))))</f>
        <v/>
      </c>
      <c r="AL537" s="20"/>
      <c r="AM537" s="32">
        <v>2000000</v>
      </c>
      <c r="AO537" s="33">
        <v>2.0000000000000001E-4</v>
      </c>
      <c r="AP537" s="34" t="s">
        <v>98</v>
      </c>
      <c r="AQ537" s="34" t="s">
        <v>99</v>
      </c>
      <c r="AW537" s="20"/>
    </row>
    <row r="538" spans="2:49" x14ac:dyDescent="0.3">
      <c r="B538" s="20"/>
      <c r="C538" s="2" t="s">
        <v>51</v>
      </c>
      <c r="D538" s="2" t="s">
        <v>48</v>
      </c>
      <c r="F538" s="3">
        <v>1</v>
      </c>
      <c r="H538" s="3">
        <v>1</v>
      </c>
      <c r="J538" s="3">
        <v>1</v>
      </c>
      <c r="L538" s="3">
        <v>250</v>
      </c>
      <c r="N538" s="2" t="s">
        <v>49</v>
      </c>
      <c r="O538" s="3">
        <v>1</v>
      </c>
      <c r="P538" s="20"/>
      <c r="R538" s="4"/>
      <c r="U538" s="20"/>
      <c r="W538" s="30" t="s">
        <v>48</v>
      </c>
      <c r="X538" s="20"/>
      <c r="Y538" s="30" t="s">
        <v>51</v>
      </c>
      <c r="Z538" s="31" t="str">
        <f t="shared" si="25"/>
        <v>-</v>
      </c>
      <c r="AA538" s="20"/>
      <c r="AB538" s="4"/>
      <c r="AC538" s="20"/>
      <c r="AD538" s="31" t="str">
        <f t="shared" si="26"/>
        <v/>
      </c>
      <c r="AE538" s="31" t="str">
        <f>CONCATENATE(LOWER(AD538)," ",'meta tag'!$A$2)</f>
        <v xml:space="preserve"> Moda Joven Y Rebelde Con Diseño Y Variedad. Compra Online La Ropa Para Definir Tu Estilo. Envíos Gratis Por +$699.</v>
      </c>
      <c r="AG538" s="31" t="str">
        <f t="shared" si="27"/>
        <v>NO</v>
      </c>
      <c r="AH538" s="31" t="str">
        <f t="shared" si="27"/>
        <v>NO</v>
      </c>
      <c r="AI538" s="31" t="str">
        <f>IF(AW538="Hombre",departamentos!$A$2,IF(AW538="Mujer",departamentos!$A$3,IF(AW538="Cubrebocas",departamentos!$A$5,IF(AW538="Outlet",departamentos!$A$4,IF(AW538="Ugly Sweaters",departamentos!$A$6,"")))))</f>
        <v/>
      </c>
      <c r="AK538" s="31" t="str">
        <f>IF(AW538="Hombre",VLOOKUP(AL538,categorías!$G$47:$I$60,3,0),IF(AW538="Mujer",VLOOKUP(AL538,categorías!$O$47:$Q$59,3,0),IF(AW538="Outlet",VLOOKUP(AL538,categorías!$S$47:$U$62,3,0),IF(AW538="Cubrebocas",64,IF(AW538="Ugly Sweaters",65,"")))))</f>
        <v/>
      </c>
      <c r="AL538" s="20"/>
      <c r="AM538" s="32">
        <v>2000000</v>
      </c>
      <c r="AO538" s="33">
        <v>2.0000000000000001E-4</v>
      </c>
      <c r="AP538" s="34" t="s">
        <v>98</v>
      </c>
      <c r="AQ538" s="34" t="s">
        <v>99</v>
      </c>
      <c r="AW538" s="20"/>
    </row>
    <row r="539" spans="2:49" x14ac:dyDescent="0.3">
      <c r="B539" s="20"/>
      <c r="C539" s="2" t="s">
        <v>51</v>
      </c>
      <c r="D539" s="2" t="s">
        <v>48</v>
      </c>
      <c r="F539" s="3">
        <v>1</v>
      </c>
      <c r="H539" s="3">
        <v>1</v>
      </c>
      <c r="J539" s="3">
        <v>1</v>
      </c>
      <c r="L539" s="3">
        <v>250</v>
      </c>
      <c r="N539" s="2" t="s">
        <v>49</v>
      </c>
      <c r="O539" s="3">
        <v>1</v>
      </c>
      <c r="P539" s="20"/>
      <c r="R539" s="4"/>
      <c r="U539" s="20"/>
      <c r="W539" s="30" t="s">
        <v>48</v>
      </c>
      <c r="X539" s="20"/>
      <c r="Y539" s="30" t="s">
        <v>51</v>
      </c>
      <c r="Z539" s="31" t="str">
        <f t="shared" si="25"/>
        <v>-</v>
      </c>
      <c r="AA539" s="20"/>
      <c r="AB539" s="4"/>
      <c r="AC539" s="20"/>
      <c r="AD539" s="31" t="str">
        <f t="shared" si="26"/>
        <v/>
      </c>
      <c r="AE539" s="31" t="str">
        <f>CONCATENATE(LOWER(AD539)," ",'meta tag'!$A$2)</f>
        <v xml:space="preserve"> Moda Joven Y Rebelde Con Diseño Y Variedad. Compra Online La Ropa Para Definir Tu Estilo. Envíos Gratis Por +$699.</v>
      </c>
      <c r="AG539" s="31" t="str">
        <f t="shared" si="27"/>
        <v>NO</v>
      </c>
      <c r="AH539" s="31" t="str">
        <f t="shared" si="27"/>
        <v>NO</v>
      </c>
      <c r="AI539" s="31" t="str">
        <f>IF(AW539="Hombre",departamentos!$A$2,IF(AW539="Mujer",departamentos!$A$3,IF(AW539="Cubrebocas",departamentos!$A$5,IF(AW539="Outlet",departamentos!$A$4,IF(AW539="Ugly Sweaters",departamentos!$A$6,"")))))</f>
        <v/>
      </c>
      <c r="AK539" s="31" t="str">
        <f>IF(AW539="Hombre",VLOOKUP(AL539,categorías!$G$47:$I$60,3,0),IF(AW539="Mujer",VLOOKUP(AL539,categorías!$O$47:$Q$59,3,0),IF(AW539="Outlet",VLOOKUP(AL539,categorías!$S$47:$U$62,3,0),IF(AW539="Cubrebocas",64,IF(AW539="Ugly Sweaters",65,"")))))</f>
        <v/>
      </c>
      <c r="AL539" s="20"/>
      <c r="AM539" s="32">
        <v>2000000</v>
      </c>
      <c r="AO539" s="33">
        <v>2.0000000000000001E-4</v>
      </c>
      <c r="AP539" s="34" t="s">
        <v>98</v>
      </c>
      <c r="AQ539" s="34" t="s">
        <v>99</v>
      </c>
      <c r="AW539" s="20"/>
    </row>
    <row r="540" spans="2:49" x14ac:dyDescent="0.3">
      <c r="B540" s="20"/>
      <c r="C540" s="2" t="s">
        <v>51</v>
      </c>
      <c r="D540" s="2" t="s">
        <v>48</v>
      </c>
      <c r="F540" s="3">
        <v>1</v>
      </c>
      <c r="H540" s="3">
        <v>1</v>
      </c>
      <c r="J540" s="3">
        <v>1</v>
      </c>
      <c r="L540" s="3">
        <v>250</v>
      </c>
      <c r="N540" s="2" t="s">
        <v>49</v>
      </c>
      <c r="O540" s="3">
        <v>1</v>
      </c>
      <c r="P540" s="20"/>
      <c r="R540" s="4"/>
      <c r="U540" s="20"/>
      <c r="W540" s="30" t="s">
        <v>48</v>
      </c>
      <c r="X540" s="20"/>
      <c r="Y540" s="30" t="s">
        <v>51</v>
      </c>
      <c r="Z540" s="31" t="str">
        <f t="shared" si="25"/>
        <v>-</v>
      </c>
      <c r="AA540" s="20"/>
      <c r="AB540" s="4"/>
      <c r="AC540" s="20"/>
      <c r="AD540" s="31" t="str">
        <f t="shared" si="26"/>
        <v/>
      </c>
      <c r="AE540" s="31" t="str">
        <f>CONCATENATE(LOWER(AD540)," ",'meta tag'!$A$2)</f>
        <v xml:space="preserve"> Moda Joven Y Rebelde Con Diseño Y Variedad. Compra Online La Ropa Para Definir Tu Estilo. Envíos Gratis Por +$699.</v>
      </c>
      <c r="AG540" s="31" t="str">
        <f t="shared" si="27"/>
        <v>NO</v>
      </c>
      <c r="AH540" s="31" t="str">
        <f t="shared" si="27"/>
        <v>NO</v>
      </c>
      <c r="AI540" s="31" t="str">
        <f>IF(AW540="Hombre",departamentos!$A$2,IF(AW540="Mujer",departamentos!$A$3,IF(AW540="Cubrebocas",departamentos!$A$5,IF(AW540="Outlet",departamentos!$A$4,IF(AW540="Ugly Sweaters",departamentos!$A$6,"")))))</f>
        <v/>
      </c>
      <c r="AK540" s="31" t="str">
        <f>IF(AW540="Hombre",VLOOKUP(AL540,categorías!$G$47:$I$60,3,0),IF(AW540="Mujer",VLOOKUP(AL540,categorías!$O$47:$Q$59,3,0),IF(AW540="Outlet",VLOOKUP(AL540,categorías!$S$47:$U$62,3,0),IF(AW540="Cubrebocas",64,IF(AW540="Ugly Sweaters",65,"")))))</f>
        <v/>
      </c>
      <c r="AL540" s="17"/>
      <c r="AM540" s="32">
        <v>2000000</v>
      </c>
      <c r="AO540" s="33">
        <v>2.0000000000000001E-4</v>
      </c>
      <c r="AP540" s="34" t="s">
        <v>98</v>
      </c>
      <c r="AQ540" s="34" t="s">
        <v>99</v>
      </c>
      <c r="AW540" s="20"/>
    </row>
    <row r="541" spans="2:49" x14ac:dyDescent="0.3">
      <c r="B541" s="20"/>
      <c r="C541" s="2" t="s">
        <v>51</v>
      </c>
      <c r="D541" s="2" t="s">
        <v>48</v>
      </c>
      <c r="F541" s="3">
        <v>1</v>
      </c>
      <c r="H541" s="3">
        <v>1</v>
      </c>
      <c r="J541" s="3">
        <v>1</v>
      </c>
      <c r="L541" s="3">
        <v>250</v>
      </c>
      <c r="N541" s="2" t="s">
        <v>49</v>
      </c>
      <c r="O541" s="3">
        <v>1</v>
      </c>
      <c r="P541" s="20"/>
      <c r="R541" s="4"/>
      <c r="U541" s="20"/>
      <c r="W541" s="30" t="s">
        <v>48</v>
      </c>
      <c r="X541" s="20"/>
      <c r="Y541" s="30" t="s">
        <v>51</v>
      </c>
      <c r="Z541" s="31" t="str">
        <f t="shared" si="25"/>
        <v>-</v>
      </c>
      <c r="AA541" s="20"/>
      <c r="AB541" s="4"/>
      <c r="AC541" s="20"/>
      <c r="AD541" s="31" t="str">
        <f t="shared" si="26"/>
        <v/>
      </c>
      <c r="AE541" s="31" t="str">
        <f>CONCATENATE(LOWER(AD541)," ",'meta tag'!$A$2)</f>
        <v xml:space="preserve"> Moda Joven Y Rebelde Con Diseño Y Variedad. Compra Online La Ropa Para Definir Tu Estilo. Envíos Gratis Por +$699.</v>
      </c>
      <c r="AG541" s="31" t="str">
        <f t="shared" si="27"/>
        <v>NO</v>
      </c>
      <c r="AH541" s="31" t="str">
        <f t="shared" si="27"/>
        <v>NO</v>
      </c>
      <c r="AI541" s="31" t="str">
        <f>IF(AW541="Hombre",departamentos!$A$2,IF(AW541="Mujer",departamentos!$A$3,IF(AW541="Cubrebocas",departamentos!$A$5,IF(AW541="Outlet",departamentos!$A$4,IF(AW541="Ugly Sweaters",departamentos!$A$6,"")))))</f>
        <v/>
      </c>
      <c r="AK541" s="31" t="str">
        <f>IF(AW541="Hombre",VLOOKUP(AL541,categorías!$G$47:$I$60,3,0),IF(AW541="Mujer",VLOOKUP(AL541,categorías!$O$47:$Q$59,3,0),IF(AW541="Outlet",VLOOKUP(AL541,categorías!$S$47:$U$62,3,0),IF(AW541="Cubrebocas",64,IF(AW541="Ugly Sweaters",65,"")))))</f>
        <v/>
      </c>
      <c r="AL541" s="17"/>
      <c r="AM541" s="32">
        <v>2000000</v>
      </c>
      <c r="AO541" s="33">
        <v>2.0000000000000001E-4</v>
      </c>
      <c r="AP541" s="34" t="s">
        <v>98</v>
      </c>
      <c r="AQ541" s="34" t="s">
        <v>99</v>
      </c>
      <c r="AW541" s="20"/>
    </row>
    <row r="542" spans="2:49" x14ac:dyDescent="0.3">
      <c r="B542" s="20"/>
      <c r="C542" s="2" t="s">
        <v>51</v>
      </c>
      <c r="D542" s="2" t="s">
        <v>48</v>
      </c>
      <c r="F542" s="3">
        <v>1</v>
      </c>
      <c r="H542" s="3">
        <v>1</v>
      </c>
      <c r="J542" s="3">
        <v>1</v>
      </c>
      <c r="L542" s="3">
        <v>250</v>
      </c>
      <c r="N542" s="2" t="s">
        <v>49</v>
      </c>
      <c r="O542" s="3">
        <v>1</v>
      </c>
      <c r="P542" s="20"/>
      <c r="R542" s="4"/>
      <c r="U542" s="20"/>
      <c r="W542" s="30" t="s">
        <v>48</v>
      </c>
      <c r="X542" s="20"/>
      <c r="Y542" s="30" t="s">
        <v>51</v>
      </c>
      <c r="Z542" s="31" t="str">
        <f t="shared" si="25"/>
        <v>-</v>
      </c>
      <c r="AA542" s="20"/>
      <c r="AB542" s="4"/>
      <c r="AC542" s="20"/>
      <c r="AD542" s="31" t="str">
        <f t="shared" si="26"/>
        <v/>
      </c>
      <c r="AE542" s="31" t="str">
        <f>CONCATENATE(LOWER(AD542)," ",'meta tag'!$A$2)</f>
        <v xml:space="preserve"> Moda Joven Y Rebelde Con Diseño Y Variedad. Compra Online La Ropa Para Definir Tu Estilo. Envíos Gratis Por +$699.</v>
      </c>
      <c r="AG542" s="31" t="str">
        <f t="shared" si="27"/>
        <v>NO</v>
      </c>
      <c r="AH542" s="31" t="str">
        <f t="shared" si="27"/>
        <v>NO</v>
      </c>
      <c r="AI542" s="31" t="str">
        <f>IF(AW542="Hombre",departamentos!$A$2,IF(AW542="Mujer",departamentos!$A$3,IF(AW542="Cubrebocas",departamentos!$A$5,IF(AW542="Outlet",departamentos!$A$4,IF(AW542="Ugly Sweaters",departamentos!$A$6,"")))))</f>
        <v/>
      </c>
      <c r="AK542" s="31" t="str">
        <f>IF(AW542="Hombre",VLOOKUP(AL542,categorías!$G$47:$I$60,3,0),IF(AW542="Mujer",VLOOKUP(AL542,categorías!$O$47:$Q$59,3,0),IF(AW542="Outlet",VLOOKUP(AL542,categorías!$S$47:$U$62,3,0),IF(AW542="Cubrebocas",64,IF(AW542="Ugly Sweaters",65,"")))))</f>
        <v/>
      </c>
      <c r="AL542" s="17"/>
      <c r="AM542" s="32">
        <v>2000000</v>
      </c>
      <c r="AO542" s="33">
        <v>2.0000000000000001E-4</v>
      </c>
      <c r="AP542" s="34" t="s">
        <v>98</v>
      </c>
      <c r="AQ542" s="34" t="s">
        <v>99</v>
      </c>
      <c r="AW542" s="20"/>
    </row>
    <row r="543" spans="2:49" x14ac:dyDescent="0.3">
      <c r="B543" s="20"/>
      <c r="C543" s="2" t="s">
        <v>51</v>
      </c>
      <c r="D543" s="2" t="s">
        <v>48</v>
      </c>
      <c r="F543" s="3">
        <v>1</v>
      </c>
      <c r="H543" s="3">
        <v>1</v>
      </c>
      <c r="J543" s="3">
        <v>1</v>
      </c>
      <c r="L543" s="3">
        <v>250</v>
      </c>
      <c r="N543" s="2" t="s">
        <v>49</v>
      </c>
      <c r="O543" s="3">
        <v>1</v>
      </c>
      <c r="P543" s="20"/>
      <c r="R543" s="4"/>
      <c r="U543" s="20"/>
      <c r="W543" s="30" t="s">
        <v>48</v>
      </c>
      <c r="X543" s="20"/>
      <c r="Y543" s="30" t="s">
        <v>51</v>
      </c>
      <c r="Z543" s="31" t="str">
        <f t="shared" si="25"/>
        <v>-</v>
      </c>
      <c r="AA543" s="20"/>
      <c r="AB543" s="4"/>
      <c r="AC543" s="20"/>
      <c r="AD543" s="31" t="str">
        <f t="shared" si="26"/>
        <v/>
      </c>
      <c r="AE543" s="31" t="str">
        <f>CONCATENATE(LOWER(AD543)," ",'meta tag'!$A$2)</f>
        <v xml:space="preserve"> Moda Joven Y Rebelde Con Diseño Y Variedad. Compra Online La Ropa Para Definir Tu Estilo. Envíos Gratis Por +$699.</v>
      </c>
      <c r="AG543" s="31" t="str">
        <f t="shared" si="27"/>
        <v>NO</v>
      </c>
      <c r="AH543" s="31" t="str">
        <f t="shared" si="27"/>
        <v>NO</v>
      </c>
      <c r="AI543" s="31" t="str">
        <f>IF(AW543="Hombre",departamentos!$A$2,IF(AW543="Mujer",departamentos!$A$3,IF(AW543="Cubrebocas",departamentos!$A$5,IF(AW543="Outlet",departamentos!$A$4,IF(AW543="Ugly Sweaters",departamentos!$A$6,"")))))</f>
        <v/>
      </c>
      <c r="AK543" s="31" t="str">
        <f>IF(AW543="Hombre",VLOOKUP(AL543,categorías!$G$47:$I$60,3,0),IF(AW543="Mujer",VLOOKUP(AL543,categorías!$O$47:$Q$59,3,0),IF(AW543="Outlet",VLOOKUP(AL543,categorías!$S$47:$U$62,3,0),IF(AW543="Cubrebocas",64,IF(AW543="Ugly Sweaters",65,"")))))</f>
        <v/>
      </c>
      <c r="AL543" s="17"/>
      <c r="AM543" s="32">
        <v>2000000</v>
      </c>
      <c r="AO543" s="33">
        <v>2.0000000000000001E-4</v>
      </c>
      <c r="AP543" s="34" t="s">
        <v>98</v>
      </c>
      <c r="AQ543" s="34" t="s">
        <v>99</v>
      </c>
      <c r="AW543" s="20"/>
    </row>
    <row r="544" spans="2:49" x14ac:dyDescent="0.3">
      <c r="B544" s="20"/>
      <c r="C544" s="2" t="s">
        <v>51</v>
      </c>
      <c r="D544" s="2" t="s">
        <v>48</v>
      </c>
      <c r="F544" s="3">
        <v>1</v>
      </c>
      <c r="H544" s="3">
        <v>1</v>
      </c>
      <c r="J544" s="3">
        <v>1</v>
      </c>
      <c r="L544" s="3">
        <v>250</v>
      </c>
      <c r="N544" s="2" t="s">
        <v>49</v>
      </c>
      <c r="O544" s="3">
        <v>1</v>
      </c>
      <c r="P544" s="20"/>
      <c r="R544" s="4"/>
      <c r="U544" s="20"/>
      <c r="W544" s="30" t="s">
        <v>48</v>
      </c>
      <c r="X544" s="20"/>
      <c r="Y544" s="30" t="s">
        <v>51</v>
      </c>
      <c r="Z544" s="31" t="str">
        <f t="shared" si="25"/>
        <v>-</v>
      </c>
      <c r="AA544" s="20"/>
      <c r="AB544" s="4"/>
      <c r="AC544" s="20"/>
      <c r="AD544" s="31" t="str">
        <f t="shared" si="26"/>
        <v/>
      </c>
      <c r="AE544" s="31" t="str">
        <f>CONCATENATE(LOWER(AD544)," ",'meta tag'!$A$2)</f>
        <v xml:space="preserve"> Moda Joven Y Rebelde Con Diseño Y Variedad. Compra Online La Ropa Para Definir Tu Estilo. Envíos Gratis Por +$699.</v>
      </c>
      <c r="AG544" s="31" t="str">
        <f t="shared" si="27"/>
        <v>NO</v>
      </c>
      <c r="AH544" s="31" t="str">
        <f t="shared" si="27"/>
        <v>NO</v>
      </c>
      <c r="AI544" s="31" t="str">
        <f>IF(AW544="Hombre",departamentos!$A$2,IF(AW544="Mujer",departamentos!$A$3,IF(AW544="Cubrebocas",departamentos!$A$5,IF(AW544="Outlet",departamentos!$A$4,IF(AW544="Ugly Sweaters",departamentos!$A$6,"")))))</f>
        <v/>
      </c>
      <c r="AK544" s="31" t="str">
        <f>IF(AW544="Hombre",VLOOKUP(AL544,categorías!$G$47:$I$60,3,0),IF(AW544="Mujer",VLOOKUP(AL544,categorías!$O$47:$Q$59,3,0),IF(AW544="Outlet",VLOOKUP(AL544,categorías!$S$47:$U$62,3,0),IF(AW544="Cubrebocas",64,IF(AW544="Ugly Sweaters",65,"")))))</f>
        <v/>
      </c>
      <c r="AL544" s="17"/>
      <c r="AM544" s="32">
        <v>2000000</v>
      </c>
      <c r="AO544" s="33">
        <v>2.0000000000000001E-4</v>
      </c>
      <c r="AP544" s="34" t="s">
        <v>98</v>
      </c>
      <c r="AQ544" s="34" t="s">
        <v>99</v>
      </c>
      <c r="AW544" s="20"/>
    </row>
    <row r="545" spans="2:49" x14ac:dyDescent="0.3">
      <c r="B545" s="20"/>
      <c r="C545" s="2" t="s">
        <v>51</v>
      </c>
      <c r="D545" s="2" t="s">
        <v>48</v>
      </c>
      <c r="F545" s="3">
        <v>1</v>
      </c>
      <c r="H545" s="3">
        <v>1</v>
      </c>
      <c r="J545" s="3">
        <v>1</v>
      </c>
      <c r="L545" s="3">
        <v>250</v>
      </c>
      <c r="N545" s="2" t="s">
        <v>49</v>
      </c>
      <c r="O545" s="3">
        <v>1</v>
      </c>
      <c r="P545" s="20"/>
      <c r="R545" s="4"/>
      <c r="U545" s="20"/>
      <c r="W545" s="30" t="s">
        <v>48</v>
      </c>
      <c r="X545" s="20"/>
      <c r="Y545" s="30" t="s">
        <v>51</v>
      </c>
      <c r="Z545" s="31" t="str">
        <f t="shared" si="25"/>
        <v>-</v>
      </c>
      <c r="AA545" s="20"/>
      <c r="AB545" s="4"/>
      <c r="AC545" s="20"/>
      <c r="AD545" s="31" t="str">
        <f t="shared" si="26"/>
        <v/>
      </c>
      <c r="AE545" s="31" t="str">
        <f>CONCATENATE(LOWER(AD545)," ",'meta tag'!$A$2)</f>
        <v xml:space="preserve"> Moda Joven Y Rebelde Con Diseño Y Variedad. Compra Online La Ropa Para Definir Tu Estilo. Envíos Gratis Por +$699.</v>
      </c>
      <c r="AG545" s="31" t="str">
        <f t="shared" si="27"/>
        <v>NO</v>
      </c>
      <c r="AH545" s="31" t="str">
        <f t="shared" si="27"/>
        <v>NO</v>
      </c>
      <c r="AI545" s="31" t="str">
        <f>IF(AW545="Hombre",departamentos!$A$2,IF(AW545="Mujer",departamentos!$A$3,IF(AW545="Cubrebocas",departamentos!$A$5,IF(AW545="Outlet",departamentos!$A$4,IF(AW545="Ugly Sweaters",departamentos!$A$6,"")))))</f>
        <v/>
      </c>
      <c r="AK545" s="31" t="str">
        <f>IF(AW545="Hombre",VLOOKUP(AL545,categorías!$G$47:$I$60,3,0),IF(AW545="Mujer",VLOOKUP(AL545,categorías!$O$47:$Q$59,3,0),IF(AW545="Outlet",VLOOKUP(AL545,categorías!$S$47:$U$62,3,0),IF(AW545="Cubrebocas",64,IF(AW545="Ugly Sweaters",65,"")))))</f>
        <v/>
      </c>
      <c r="AL545" s="17"/>
      <c r="AM545" s="32">
        <v>2000000</v>
      </c>
      <c r="AO545" s="33">
        <v>2.0000000000000001E-4</v>
      </c>
      <c r="AP545" s="34" t="s">
        <v>98</v>
      </c>
      <c r="AQ545" s="34" t="s">
        <v>99</v>
      </c>
      <c r="AW545" s="20"/>
    </row>
    <row r="546" spans="2:49" x14ac:dyDescent="0.3">
      <c r="B546" s="20"/>
      <c r="C546" s="2" t="s">
        <v>51</v>
      </c>
      <c r="D546" s="2" t="s">
        <v>48</v>
      </c>
      <c r="F546" s="3">
        <v>1</v>
      </c>
      <c r="H546" s="3">
        <v>1</v>
      </c>
      <c r="J546" s="3">
        <v>1</v>
      </c>
      <c r="L546" s="3">
        <v>250</v>
      </c>
      <c r="N546" s="2" t="s">
        <v>49</v>
      </c>
      <c r="O546" s="3">
        <v>1</v>
      </c>
      <c r="P546" s="20"/>
      <c r="R546" s="4"/>
      <c r="U546" s="20"/>
      <c r="W546" s="30" t="s">
        <v>48</v>
      </c>
      <c r="X546" s="20"/>
      <c r="Y546" s="30" t="s">
        <v>51</v>
      </c>
      <c r="Z546" s="31" t="str">
        <f t="shared" si="25"/>
        <v>-</v>
      </c>
      <c r="AA546" s="20"/>
      <c r="AB546" s="4"/>
      <c r="AC546" s="20"/>
      <c r="AD546" s="31" t="str">
        <f t="shared" si="26"/>
        <v/>
      </c>
      <c r="AE546" s="31" t="str">
        <f>CONCATENATE(LOWER(AD546)," ",'meta tag'!$A$2)</f>
        <v xml:space="preserve"> Moda Joven Y Rebelde Con Diseño Y Variedad. Compra Online La Ropa Para Definir Tu Estilo. Envíos Gratis Por +$699.</v>
      </c>
      <c r="AG546" s="31" t="str">
        <f t="shared" si="27"/>
        <v>NO</v>
      </c>
      <c r="AH546" s="31" t="str">
        <f t="shared" si="27"/>
        <v>NO</v>
      </c>
      <c r="AI546" s="31" t="str">
        <f>IF(AW546="Hombre",departamentos!$A$2,IF(AW546="Mujer",departamentos!$A$3,IF(AW546="Cubrebocas",departamentos!$A$5,IF(AW546="Outlet",departamentos!$A$4,IF(AW546="Ugly Sweaters",departamentos!$A$6,"")))))</f>
        <v/>
      </c>
      <c r="AK546" s="31" t="str">
        <f>IF(AW546="Hombre",VLOOKUP(AL546,categorías!$G$47:$I$60,3,0),IF(AW546="Mujer",VLOOKUP(AL546,categorías!$O$47:$Q$59,3,0),IF(AW546="Outlet",VLOOKUP(AL546,categorías!$S$47:$U$62,3,0),IF(AW546="Cubrebocas",64,IF(AW546="Ugly Sweaters",65,"")))))</f>
        <v/>
      </c>
      <c r="AL546" s="17"/>
      <c r="AM546" s="32">
        <v>2000000</v>
      </c>
      <c r="AO546" s="33">
        <v>2.0000000000000001E-4</v>
      </c>
      <c r="AP546" s="34" t="s">
        <v>98</v>
      </c>
      <c r="AQ546" s="34" t="s">
        <v>99</v>
      </c>
      <c r="AW546" s="20"/>
    </row>
    <row r="547" spans="2:49" x14ac:dyDescent="0.3">
      <c r="B547" s="20"/>
      <c r="C547" s="2" t="s">
        <v>51</v>
      </c>
      <c r="D547" s="2" t="s">
        <v>48</v>
      </c>
      <c r="F547" s="3">
        <v>1</v>
      </c>
      <c r="H547" s="3">
        <v>1</v>
      </c>
      <c r="J547" s="3">
        <v>1</v>
      </c>
      <c r="L547" s="3">
        <v>250</v>
      </c>
      <c r="N547" s="2" t="s">
        <v>49</v>
      </c>
      <c r="O547" s="3">
        <v>1</v>
      </c>
      <c r="P547" s="20"/>
      <c r="R547" s="4"/>
      <c r="U547" s="20"/>
      <c r="W547" s="30" t="s">
        <v>48</v>
      </c>
      <c r="X547" s="20"/>
      <c r="Y547" s="30" t="s">
        <v>51</v>
      </c>
      <c r="Z547" s="31" t="str">
        <f t="shared" si="25"/>
        <v>-</v>
      </c>
      <c r="AA547" s="20"/>
      <c r="AB547" s="4"/>
      <c r="AC547" s="20"/>
      <c r="AD547" s="31" t="str">
        <f t="shared" si="26"/>
        <v/>
      </c>
      <c r="AE547" s="31" t="str">
        <f>CONCATENATE(LOWER(AD547)," ",'meta tag'!$A$2)</f>
        <v xml:space="preserve"> Moda Joven Y Rebelde Con Diseño Y Variedad. Compra Online La Ropa Para Definir Tu Estilo. Envíos Gratis Por +$699.</v>
      </c>
      <c r="AG547" s="31" t="str">
        <f t="shared" si="27"/>
        <v>NO</v>
      </c>
      <c r="AH547" s="31" t="str">
        <f t="shared" si="27"/>
        <v>NO</v>
      </c>
      <c r="AI547" s="31" t="str">
        <f>IF(AW547="Hombre",departamentos!$A$2,IF(AW547="Mujer",departamentos!$A$3,IF(AW547="Cubrebocas",departamentos!$A$5,IF(AW547="Outlet",departamentos!$A$4,IF(AW547="Ugly Sweaters",departamentos!$A$6,"")))))</f>
        <v/>
      </c>
      <c r="AK547" s="31" t="str">
        <f>IF(AW547="Hombre",VLOOKUP(AL547,categorías!$G$47:$I$60,3,0),IF(AW547="Mujer",VLOOKUP(AL547,categorías!$O$47:$Q$59,3,0),IF(AW547="Outlet",VLOOKUP(AL547,categorías!$S$47:$U$62,3,0),IF(AW547="Cubrebocas",64,IF(AW547="Ugly Sweaters",65,"")))))</f>
        <v/>
      </c>
      <c r="AL547" s="17"/>
      <c r="AM547" s="32">
        <v>2000000</v>
      </c>
      <c r="AO547" s="33">
        <v>2.0000000000000001E-4</v>
      </c>
      <c r="AP547" s="34" t="s">
        <v>98</v>
      </c>
      <c r="AQ547" s="34" t="s">
        <v>99</v>
      </c>
      <c r="AW547" s="20"/>
    </row>
    <row r="548" spans="2:49" x14ac:dyDescent="0.3">
      <c r="B548" s="20"/>
      <c r="C548" s="2" t="s">
        <v>51</v>
      </c>
      <c r="D548" s="2" t="s">
        <v>48</v>
      </c>
      <c r="F548" s="3">
        <v>1</v>
      </c>
      <c r="H548" s="3">
        <v>1</v>
      </c>
      <c r="J548" s="3">
        <v>1</v>
      </c>
      <c r="L548" s="3">
        <v>250</v>
      </c>
      <c r="N548" s="2" t="s">
        <v>49</v>
      </c>
      <c r="O548" s="3">
        <v>1</v>
      </c>
      <c r="P548" s="20"/>
      <c r="R548" s="4"/>
      <c r="U548" s="20"/>
      <c r="W548" s="30" t="s">
        <v>48</v>
      </c>
      <c r="X548" s="20"/>
      <c r="Y548" s="30" t="s">
        <v>51</v>
      </c>
      <c r="Z548" s="31" t="str">
        <f t="shared" si="25"/>
        <v>-</v>
      </c>
      <c r="AA548" s="20"/>
      <c r="AB548" s="4"/>
      <c r="AC548" s="20"/>
      <c r="AD548" s="31" t="str">
        <f t="shared" si="26"/>
        <v/>
      </c>
      <c r="AE548" s="31" t="str">
        <f>CONCATENATE(LOWER(AD548)," ",'meta tag'!$A$2)</f>
        <v xml:space="preserve"> Moda Joven Y Rebelde Con Diseño Y Variedad. Compra Online La Ropa Para Definir Tu Estilo. Envíos Gratis Por +$699.</v>
      </c>
      <c r="AG548" s="31" t="str">
        <f t="shared" si="27"/>
        <v>NO</v>
      </c>
      <c r="AH548" s="31" t="str">
        <f t="shared" si="27"/>
        <v>NO</v>
      </c>
      <c r="AI548" s="31" t="str">
        <f>IF(AW548="Hombre",departamentos!$A$2,IF(AW548="Mujer",departamentos!$A$3,IF(AW548="Cubrebocas",departamentos!$A$5,IF(AW548="Outlet",departamentos!$A$4,IF(AW548="Ugly Sweaters",departamentos!$A$6,"")))))</f>
        <v/>
      </c>
      <c r="AK548" s="31" t="str">
        <f>IF(AW548="Hombre",VLOOKUP(AL548,categorías!$G$47:$I$60,3,0),IF(AW548="Mujer",VLOOKUP(AL548,categorías!$O$47:$Q$59,3,0),IF(AW548="Outlet",VLOOKUP(AL548,categorías!$S$47:$U$62,3,0),IF(AW548="Cubrebocas",64,IF(AW548="Ugly Sweaters",65,"")))))</f>
        <v/>
      </c>
      <c r="AL548" s="20"/>
      <c r="AM548" s="32">
        <v>2000000</v>
      </c>
      <c r="AO548" s="33">
        <v>2.0000000000000001E-4</v>
      </c>
      <c r="AP548" s="34" t="s">
        <v>98</v>
      </c>
      <c r="AQ548" s="34" t="s">
        <v>99</v>
      </c>
      <c r="AW548" s="20"/>
    </row>
    <row r="549" spans="2:49" x14ac:dyDescent="0.3">
      <c r="B549" s="20"/>
      <c r="C549" s="2" t="s">
        <v>51</v>
      </c>
      <c r="D549" s="2" t="s">
        <v>48</v>
      </c>
      <c r="F549" s="3">
        <v>1</v>
      </c>
      <c r="H549" s="3">
        <v>1</v>
      </c>
      <c r="J549" s="3">
        <v>1</v>
      </c>
      <c r="L549" s="3">
        <v>250</v>
      </c>
      <c r="N549" s="2" t="s">
        <v>49</v>
      </c>
      <c r="O549" s="3">
        <v>1</v>
      </c>
      <c r="P549" s="20"/>
      <c r="R549" s="4"/>
      <c r="U549" s="20"/>
      <c r="W549" s="30" t="s">
        <v>48</v>
      </c>
      <c r="X549" s="20"/>
      <c r="Y549" s="30" t="s">
        <v>51</v>
      </c>
      <c r="Z549" s="31" t="str">
        <f t="shared" si="25"/>
        <v>-</v>
      </c>
      <c r="AA549" s="20"/>
      <c r="AB549" s="4"/>
      <c r="AC549" s="20"/>
      <c r="AD549" s="31" t="str">
        <f t="shared" si="26"/>
        <v/>
      </c>
      <c r="AE549" s="31" t="str">
        <f>CONCATENATE(LOWER(AD549)," ",'meta tag'!$A$2)</f>
        <v xml:space="preserve"> Moda Joven Y Rebelde Con Diseño Y Variedad. Compra Online La Ropa Para Definir Tu Estilo. Envíos Gratis Por +$699.</v>
      </c>
      <c r="AG549" s="31" t="str">
        <f t="shared" si="27"/>
        <v>NO</v>
      </c>
      <c r="AH549" s="31" t="str">
        <f t="shared" si="27"/>
        <v>NO</v>
      </c>
      <c r="AI549" s="31" t="str">
        <f>IF(AW549="Hombre",departamentos!$A$2,IF(AW549="Mujer",departamentos!$A$3,IF(AW549="Cubrebocas",departamentos!$A$5,IF(AW549="Outlet",departamentos!$A$4,IF(AW549="Ugly Sweaters",departamentos!$A$6,"")))))</f>
        <v/>
      </c>
      <c r="AK549" s="31" t="str">
        <f>IF(AW549="Hombre",VLOOKUP(AL549,categorías!$G$47:$I$60,3,0),IF(AW549="Mujer",VLOOKUP(AL549,categorías!$O$47:$Q$59,3,0),IF(AW549="Outlet",VLOOKUP(AL549,categorías!$S$47:$U$62,3,0),IF(AW549="Cubrebocas",64,IF(AW549="Ugly Sweaters",65,"")))))</f>
        <v/>
      </c>
      <c r="AL549" s="20"/>
      <c r="AM549" s="32">
        <v>2000000</v>
      </c>
      <c r="AO549" s="33">
        <v>2.0000000000000001E-4</v>
      </c>
      <c r="AP549" s="34" t="s">
        <v>98</v>
      </c>
      <c r="AQ549" s="34" t="s">
        <v>99</v>
      </c>
      <c r="AW549" s="20"/>
    </row>
    <row r="550" spans="2:49" x14ac:dyDescent="0.3">
      <c r="B550" s="20"/>
      <c r="C550" s="2" t="s">
        <v>51</v>
      </c>
      <c r="D550" s="2" t="s">
        <v>48</v>
      </c>
      <c r="F550" s="3">
        <v>1</v>
      </c>
      <c r="H550" s="3">
        <v>1</v>
      </c>
      <c r="J550" s="3">
        <v>1</v>
      </c>
      <c r="L550" s="3">
        <v>250</v>
      </c>
      <c r="N550" s="2" t="s">
        <v>49</v>
      </c>
      <c r="O550" s="3">
        <v>1</v>
      </c>
      <c r="P550" s="20"/>
      <c r="R550" s="4"/>
      <c r="U550" s="20"/>
      <c r="W550" s="30" t="s">
        <v>48</v>
      </c>
      <c r="X550" s="20"/>
      <c r="Y550" s="30" t="s">
        <v>51</v>
      </c>
      <c r="Z550" s="31" t="str">
        <f t="shared" si="25"/>
        <v>-</v>
      </c>
      <c r="AA550" s="20"/>
      <c r="AB550" s="4"/>
      <c r="AC550" s="20"/>
      <c r="AD550" s="31" t="str">
        <f t="shared" si="26"/>
        <v/>
      </c>
      <c r="AE550" s="31" t="str">
        <f>CONCATENATE(LOWER(AD550)," ",'meta tag'!$A$2)</f>
        <v xml:space="preserve"> Moda Joven Y Rebelde Con Diseño Y Variedad. Compra Online La Ropa Para Definir Tu Estilo. Envíos Gratis Por +$699.</v>
      </c>
      <c r="AG550" s="31" t="str">
        <f t="shared" si="27"/>
        <v>NO</v>
      </c>
      <c r="AH550" s="31" t="str">
        <f t="shared" si="27"/>
        <v>NO</v>
      </c>
      <c r="AI550" s="31" t="str">
        <f>IF(AW550="Hombre",departamentos!$A$2,IF(AW550="Mujer",departamentos!$A$3,IF(AW550="Cubrebocas",departamentos!$A$5,IF(AW550="Outlet",departamentos!$A$4,IF(AW550="Ugly Sweaters",departamentos!$A$6,"")))))</f>
        <v/>
      </c>
      <c r="AK550" s="31" t="str">
        <f>IF(AW550="Hombre",VLOOKUP(AL550,categorías!$G$47:$I$60,3,0),IF(AW550="Mujer",VLOOKUP(AL550,categorías!$O$47:$Q$59,3,0),IF(AW550="Outlet",VLOOKUP(AL550,categorías!$S$47:$U$62,3,0),IF(AW550="Cubrebocas",64,IF(AW550="Ugly Sweaters",65,"")))))</f>
        <v/>
      </c>
      <c r="AL550" s="20"/>
      <c r="AM550" s="32">
        <v>2000000</v>
      </c>
      <c r="AO550" s="33">
        <v>2.0000000000000001E-4</v>
      </c>
      <c r="AP550" s="34" t="s">
        <v>98</v>
      </c>
      <c r="AQ550" s="34" t="s">
        <v>99</v>
      </c>
      <c r="AW550" s="20"/>
    </row>
    <row r="551" spans="2:49" x14ac:dyDescent="0.3">
      <c r="B551" s="20"/>
      <c r="C551" s="2" t="s">
        <v>51</v>
      </c>
      <c r="D551" s="2" t="s">
        <v>48</v>
      </c>
      <c r="F551" s="3">
        <v>1</v>
      </c>
      <c r="H551" s="3">
        <v>1</v>
      </c>
      <c r="J551" s="3">
        <v>1</v>
      </c>
      <c r="L551" s="3">
        <v>250</v>
      </c>
      <c r="N551" s="2" t="s">
        <v>49</v>
      </c>
      <c r="O551" s="3">
        <v>1</v>
      </c>
      <c r="P551" s="20"/>
      <c r="R551" s="4"/>
      <c r="U551" s="20"/>
      <c r="W551" s="30" t="s">
        <v>48</v>
      </c>
      <c r="X551" s="20"/>
      <c r="Y551" s="30" t="s">
        <v>51</v>
      </c>
      <c r="Z551" s="31" t="str">
        <f t="shared" si="25"/>
        <v>-</v>
      </c>
      <c r="AA551" s="20"/>
      <c r="AB551" s="4"/>
      <c r="AC551" s="20"/>
      <c r="AD551" s="31" t="str">
        <f t="shared" si="26"/>
        <v/>
      </c>
      <c r="AE551" s="31" t="str">
        <f>CONCATENATE(LOWER(AD551)," ",'meta tag'!$A$2)</f>
        <v xml:space="preserve"> Moda Joven Y Rebelde Con Diseño Y Variedad. Compra Online La Ropa Para Definir Tu Estilo. Envíos Gratis Por +$699.</v>
      </c>
      <c r="AG551" s="31" t="str">
        <f t="shared" si="27"/>
        <v>NO</v>
      </c>
      <c r="AH551" s="31" t="str">
        <f t="shared" si="27"/>
        <v>NO</v>
      </c>
      <c r="AI551" s="31" t="str">
        <f>IF(AW551="Hombre",departamentos!$A$2,IF(AW551="Mujer",departamentos!$A$3,IF(AW551="Cubrebocas",departamentos!$A$5,IF(AW551="Outlet",departamentos!$A$4,IF(AW551="Ugly Sweaters",departamentos!$A$6,"")))))</f>
        <v/>
      </c>
      <c r="AK551" s="31" t="str">
        <f>IF(AW551="Hombre",VLOOKUP(AL551,categorías!$G$47:$I$60,3,0),IF(AW551="Mujer",VLOOKUP(AL551,categorías!$O$47:$Q$59,3,0),IF(AW551="Outlet",VLOOKUP(AL551,categorías!$S$47:$U$62,3,0),IF(AW551="Cubrebocas",64,IF(AW551="Ugly Sweaters",65,"")))))</f>
        <v/>
      </c>
      <c r="AL551" s="20"/>
      <c r="AM551" s="32">
        <v>2000000</v>
      </c>
      <c r="AO551" s="33">
        <v>2.0000000000000001E-4</v>
      </c>
      <c r="AP551" s="34" t="s">
        <v>98</v>
      </c>
      <c r="AQ551" s="34" t="s">
        <v>99</v>
      </c>
      <c r="AW551" s="20"/>
    </row>
    <row r="552" spans="2:49" x14ac:dyDescent="0.3">
      <c r="B552" s="20"/>
      <c r="C552" s="2" t="s">
        <v>51</v>
      </c>
      <c r="D552" s="2" t="s">
        <v>48</v>
      </c>
      <c r="F552" s="3">
        <v>1</v>
      </c>
      <c r="H552" s="3">
        <v>1</v>
      </c>
      <c r="J552" s="3">
        <v>1</v>
      </c>
      <c r="L552" s="3">
        <v>250</v>
      </c>
      <c r="N552" s="2" t="s">
        <v>49</v>
      </c>
      <c r="O552" s="3">
        <v>1</v>
      </c>
      <c r="P552" s="20"/>
      <c r="R552" s="4"/>
      <c r="U552" s="20"/>
      <c r="W552" s="30" t="s">
        <v>48</v>
      </c>
      <c r="X552" s="20"/>
      <c r="Y552" s="30" t="s">
        <v>51</v>
      </c>
      <c r="Z552" s="31" t="str">
        <f t="shared" si="25"/>
        <v>-</v>
      </c>
      <c r="AA552" s="20"/>
      <c r="AB552" s="4"/>
      <c r="AC552" s="20"/>
      <c r="AD552" s="31" t="str">
        <f t="shared" si="26"/>
        <v/>
      </c>
      <c r="AE552" s="31" t="str">
        <f>CONCATENATE(LOWER(AD552)," ",'meta tag'!$A$2)</f>
        <v xml:space="preserve"> Moda Joven Y Rebelde Con Diseño Y Variedad. Compra Online La Ropa Para Definir Tu Estilo. Envíos Gratis Por +$699.</v>
      </c>
      <c r="AG552" s="31" t="str">
        <f t="shared" si="27"/>
        <v>NO</v>
      </c>
      <c r="AH552" s="31" t="str">
        <f t="shared" si="27"/>
        <v>NO</v>
      </c>
      <c r="AI552" s="31" t="str">
        <f>IF(AW552="Hombre",departamentos!$A$2,IF(AW552="Mujer",departamentos!$A$3,IF(AW552="Cubrebocas",departamentos!$A$5,IF(AW552="Outlet",departamentos!$A$4,IF(AW552="Ugly Sweaters",departamentos!$A$6,"")))))</f>
        <v/>
      </c>
      <c r="AK552" s="31" t="str">
        <f>IF(AW552="Hombre",VLOOKUP(AL552,categorías!$G$47:$I$60,3,0),IF(AW552="Mujer",VLOOKUP(AL552,categorías!$O$47:$Q$59,3,0),IF(AW552="Outlet",VLOOKUP(AL552,categorías!$S$47:$U$62,3,0),IF(AW552="Cubrebocas",64,IF(AW552="Ugly Sweaters",65,"")))))</f>
        <v/>
      </c>
      <c r="AL552" s="20"/>
      <c r="AM552" s="32">
        <v>2000000</v>
      </c>
      <c r="AO552" s="33">
        <v>2.0000000000000001E-4</v>
      </c>
      <c r="AP552" s="34" t="s">
        <v>98</v>
      </c>
      <c r="AQ552" s="34" t="s">
        <v>99</v>
      </c>
      <c r="AW552" s="20"/>
    </row>
    <row r="553" spans="2:49" x14ac:dyDescent="0.3">
      <c r="B553" s="20"/>
      <c r="C553" s="2" t="s">
        <v>51</v>
      </c>
      <c r="D553" s="2" t="s">
        <v>48</v>
      </c>
      <c r="F553" s="3">
        <v>1</v>
      </c>
      <c r="H553" s="3">
        <v>1</v>
      </c>
      <c r="J553" s="3">
        <v>1</v>
      </c>
      <c r="L553" s="3">
        <v>250</v>
      </c>
      <c r="N553" s="2" t="s">
        <v>49</v>
      </c>
      <c r="O553" s="3">
        <v>1</v>
      </c>
      <c r="P553" s="20"/>
      <c r="R553" s="4"/>
      <c r="U553" s="20"/>
      <c r="W553" s="30" t="s">
        <v>48</v>
      </c>
      <c r="X553" s="20"/>
      <c r="Y553" s="30" t="s">
        <v>51</v>
      </c>
      <c r="Z553" s="31" t="str">
        <f t="shared" si="25"/>
        <v>-</v>
      </c>
      <c r="AA553" s="20"/>
      <c r="AB553" s="4"/>
      <c r="AC553" s="20"/>
      <c r="AD553" s="31" t="str">
        <f t="shared" si="26"/>
        <v/>
      </c>
      <c r="AE553" s="31" t="str">
        <f>CONCATENATE(LOWER(AD553)," ",'meta tag'!$A$2)</f>
        <v xml:space="preserve"> Moda Joven Y Rebelde Con Diseño Y Variedad. Compra Online La Ropa Para Definir Tu Estilo. Envíos Gratis Por +$699.</v>
      </c>
      <c r="AG553" s="31" t="str">
        <f t="shared" si="27"/>
        <v>NO</v>
      </c>
      <c r="AH553" s="31" t="str">
        <f t="shared" si="27"/>
        <v>NO</v>
      </c>
      <c r="AI553" s="31" t="str">
        <f>IF(AW553="Hombre",departamentos!$A$2,IF(AW553="Mujer",departamentos!$A$3,IF(AW553="Cubrebocas",departamentos!$A$5,IF(AW553="Outlet",departamentos!$A$4,IF(AW553="Ugly Sweaters",departamentos!$A$6,"")))))</f>
        <v/>
      </c>
      <c r="AK553" s="31" t="str">
        <f>IF(AW553="Hombre",VLOOKUP(AL553,categorías!$G$47:$I$60,3,0),IF(AW553="Mujer",VLOOKUP(AL553,categorías!$O$47:$Q$59,3,0),IF(AW553="Outlet",VLOOKUP(AL553,categorías!$S$47:$U$62,3,0),IF(AW553="Cubrebocas",64,IF(AW553="Ugly Sweaters",65,"")))))</f>
        <v/>
      </c>
      <c r="AL553" s="20"/>
      <c r="AM553" s="32">
        <v>2000000</v>
      </c>
      <c r="AO553" s="33">
        <v>2.0000000000000001E-4</v>
      </c>
      <c r="AP553" s="34" t="s">
        <v>98</v>
      </c>
      <c r="AQ553" s="34" t="s">
        <v>99</v>
      </c>
      <c r="AW553" s="20"/>
    </row>
    <row r="554" spans="2:49" x14ac:dyDescent="0.3">
      <c r="B554" s="20"/>
      <c r="C554" s="2" t="s">
        <v>51</v>
      </c>
      <c r="D554" s="2" t="s">
        <v>48</v>
      </c>
      <c r="F554" s="3">
        <v>1</v>
      </c>
      <c r="H554" s="3">
        <v>1</v>
      </c>
      <c r="J554" s="3">
        <v>1</v>
      </c>
      <c r="L554" s="3">
        <v>250</v>
      </c>
      <c r="N554" s="2" t="s">
        <v>49</v>
      </c>
      <c r="O554" s="3">
        <v>1</v>
      </c>
      <c r="P554" s="20"/>
      <c r="R554" s="4"/>
      <c r="U554" s="20"/>
      <c r="W554" s="30" t="s">
        <v>48</v>
      </c>
      <c r="X554" s="20"/>
      <c r="Y554" s="30" t="s">
        <v>51</v>
      </c>
      <c r="Z554" s="31" t="str">
        <f t="shared" si="25"/>
        <v>-</v>
      </c>
      <c r="AA554" s="20"/>
      <c r="AB554" s="4"/>
      <c r="AC554" s="20"/>
      <c r="AD554" s="31" t="str">
        <f t="shared" si="26"/>
        <v/>
      </c>
      <c r="AE554" s="31" t="str">
        <f>CONCATENATE(LOWER(AD554)," ",'meta tag'!$A$2)</f>
        <v xml:space="preserve"> Moda Joven Y Rebelde Con Diseño Y Variedad. Compra Online La Ropa Para Definir Tu Estilo. Envíos Gratis Por +$699.</v>
      </c>
      <c r="AG554" s="31" t="str">
        <f t="shared" si="27"/>
        <v>NO</v>
      </c>
      <c r="AH554" s="31" t="str">
        <f t="shared" si="27"/>
        <v>NO</v>
      </c>
      <c r="AI554" s="31" t="str">
        <f>IF(AW554="Hombre",departamentos!$A$2,IF(AW554="Mujer",departamentos!$A$3,IF(AW554="Cubrebocas",departamentos!$A$5,IF(AW554="Outlet",departamentos!$A$4,IF(AW554="Ugly Sweaters",departamentos!$A$6,"")))))</f>
        <v/>
      </c>
      <c r="AK554" s="31" t="str">
        <f>IF(AW554="Hombre",VLOOKUP(AL554,categorías!$G$47:$I$60,3,0),IF(AW554="Mujer",VLOOKUP(AL554,categorías!$O$47:$Q$59,3,0),IF(AW554="Outlet",VLOOKUP(AL554,categorías!$S$47:$U$62,3,0),IF(AW554="Cubrebocas",64,IF(AW554="Ugly Sweaters",65,"")))))</f>
        <v/>
      </c>
      <c r="AL554" s="20"/>
      <c r="AM554" s="32">
        <v>2000000</v>
      </c>
      <c r="AO554" s="33">
        <v>2.0000000000000001E-4</v>
      </c>
      <c r="AP554" s="34" t="s">
        <v>98</v>
      </c>
      <c r="AQ554" s="34" t="s">
        <v>99</v>
      </c>
      <c r="AW554" s="20"/>
    </row>
    <row r="555" spans="2:49" x14ac:dyDescent="0.3">
      <c r="B555" s="20"/>
      <c r="C555" s="2" t="s">
        <v>51</v>
      </c>
      <c r="D555" s="2" t="s">
        <v>48</v>
      </c>
      <c r="F555" s="3">
        <v>1</v>
      </c>
      <c r="H555" s="3">
        <v>1</v>
      </c>
      <c r="J555" s="3">
        <v>1</v>
      </c>
      <c r="L555" s="3">
        <v>250</v>
      </c>
      <c r="N555" s="2" t="s">
        <v>49</v>
      </c>
      <c r="O555" s="3">
        <v>1</v>
      </c>
      <c r="P555" s="20"/>
      <c r="R555" s="4"/>
      <c r="U555" s="20"/>
      <c r="W555" s="30" t="s">
        <v>48</v>
      </c>
      <c r="X555" s="20"/>
      <c r="Y555" s="30" t="s">
        <v>51</v>
      </c>
      <c r="Z555" s="31" t="str">
        <f t="shared" si="25"/>
        <v>-</v>
      </c>
      <c r="AA555" s="20"/>
      <c r="AB555" s="4"/>
      <c r="AC555" s="20"/>
      <c r="AD555" s="31" t="str">
        <f t="shared" si="26"/>
        <v/>
      </c>
      <c r="AE555" s="31" t="str">
        <f>CONCATENATE(LOWER(AD555)," ",'meta tag'!$A$2)</f>
        <v xml:space="preserve"> Moda Joven Y Rebelde Con Diseño Y Variedad. Compra Online La Ropa Para Definir Tu Estilo. Envíos Gratis Por +$699.</v>
      </c>
      <c r="AG555" s="31" t="str">
        <f t="shared" si="27"/>
        <v>NO</v>
      </c>
      <c r="AH555" s="31" t="str">
        <f t="shared" si="27"/>
        <v>NO</v>
      </c>
      <c r="AI555" s="31" t="str">
        <f>IF(AW555="Hombre",departamentos!$A$2,IF(AW555="Mujer",departamentos!$A$3,IF(AW555="Cubrebocas",departamentos!$A$5,IF(AW555="Outlet",departamentos!$A$4,IF(AW555="Ugly Sweaters",departamentos!$A$6,"")))))</f>
        <v/>
      </c>
      <c r="AK555" s="31" t="str">
        <f>IF(AW555="Hombre",VLOOKUP(AL555,categorías!$G$47:$I$60,3,0),IF(AW555="Mujer",VLOOKUP(AL555,categorías!$O$47:$Q$59,3,0),IF(AW555="Outlet",VLOOKUP(AL555,categorías!$S$47:$U$62,3,0),IF(AW555="Cubrebocas",64,IF(AW555="Ugly Sweaters",65,"")))))</f>
        <v/>
      </c>
      <c r="AL555" s="20"/>
      <c r="AM555" s="32">
        <v>2000000</v>
      </c>
      <c r="AO555" s="33">
        <v>2.0000000000000001E-4</v>
      </c>
      <c r="AP555" s="34" t="s">
        <v>98</v>
      </c>
      <c r="AQ555" s="34" t="s">
        <v>99</v>
      </c>
      <c r="AW555" s="20"/>
    </row>
    <row r="556" spans="2:49" x14ac:dyDescent="0.3">
      <c r="B556" s="20"/>
      <c r="C556" s="2" t="s">
        <v>51</v>
      </c>
      <c r="D556" s="2" t="s">
        <v>48</v>
      </c>
      <c r="F556" s="3">
        <v>1</v>
      </c>
      <c r="H556" s="3">
        <v>1</v>
      </c>
      <c r="J556" s="3">
        <v>1</v>
      </c>
      <c r="L556" s="3">
        <v>250</v>
      </c>
      <c r="N556" s="2" t="s">
        <v>49</v>
      </c>
      <c r="O556" s="3">
        <v>1</v>
      </c>
      <c r="P556" s="20"/>
      <c r="R556" s="4"/>
      <c r="U556" s="20"/>
      <c r="W556" s="30" t="s">
        <v>48</v>
      </c>
      <c r="X556" s="20"/>
      <c r="Y556" s="30" t="s">
        <v>51</v>
      </c>
      <c r="Z556" s="31" t="str">
        <f t="shared" si="25"/>
        <v>-</v>
      </c>
      <c r="AA556" s="20"/>
      <c r="AB556" s="4"/>
      <c r="AC556" s="20"/>
      <c r="AD556" s="31" t="str">
        <f t="shared" si="26"/>
        <v/>
      </c>
      <c r="AE556" s="31" t="str">
        <f>CONCATENATE(LOWER(AD556)," ",'meta tag'!$A$2)</f>
        <v xml:space="preserve"> Moda Joven Y Rebelde Con Diseño Y Variedad. Compra Online La Ropa Para Definir Tu Estilo. Envíos Gratis Por +$699.</v>
      </c>
      <c r="AG556" s="31" t="str">
        <f t="shared" si="27"/>
        <v>NO</v>
      </c>
      <c r="AH556" s="31" t="str">
        <f t="shared" si="27"/>
        <v>NO</v>
      </c>
      <c r="AI556" s="31" t="str">
        <f>IF(AW556="Hombre",departamentos!$A$2,IF(AW556="Mujer",departamentos!$A$3,IF(AW556="Cubrebocas",departamentos!$A$5,IF(AW556="Outlet",departamentos!$A$4,IF(AW556="Ugly Sweaters",departamentos!$A$6,"")))))</f>
        <v/>
      </c>
      <c r="AK556" s="31" t="str">
        <f>IF(AW556="Hombre",VLOOKUP(AL556,categorías!$G$47:$I$60,3,0),IF(AW556="Mujer",VLOOKUP(AL556,categorías!$O$47:$Q$59,3,0),IF(AW556="Outlet",VLOOKUP(AL556,categorías!$S$47:$U$62,3,0),IF(AW556="Cubrebocas",64,IF(AW556="Ugly Sweaters",65,"")))))</f>
        <v/>
      </c>
      <c r="AL556" s="20"/>
      <c r="AM556" s="32">
        <v>2000000</v>
      </c>
      <c r="AO556" s="33">
        <v>2.0000000000000001E-4</v>
      </c>
      <c r="AP556" s="34" t="s">
        <v>98</v>
      </c>
      <c r="AQ556" s="34" t="s">
        <v>99</v>
      </c>
      <c r="AW556" s="20"/>
    </row>
    <row r="557" spans="2:49" x14ac:dyDescent="0.3">
      <c r="B557" s="20"/>
      <c r="C557" s="2" t="s">
        <v>51</v>
      </c>
      <c r="D557" s="2" t="s">
        <v>48</v>
      </c>
      <c r="F557" s="3">
        <v>1</v>
      </c>
      <c r="H557" s="3">
        <v>1</v>
      </c>
      <c r="J557" s="3">
        <v>1</v>
      </c>
      <c r="L557" s="3">
        <v>250</v>
      </c>
      <c r="N557" s="2" t="s">
        <v>49</v>
      </c>
      <c r="O557" s="3">
        <v>1</v>
      </c>
      <c r="P557" s="20"/>
      <c r="R557" s="4"/>
      <c r="U557" s="20"/>
      <c r="W557" s="30" t="s">
        <v>48</v>
      </c>
      <c r="X557" s="20"/>
      <c r="Y557" s="30" t="s">
        <v>51</v>
      </c>
      <c r="Z557" s="31" t="str">
        <f t="shared" si="25"/>
        <v>-</v>
      </c>
      <c r="AA557" s="20"/>
      <c r="AB557" s="4"/>
      <c r="AC557" s="20"/>
      <c r="AD557" s="31" t="str">
        <f t="shared" si="26"/>
        <v/>
      </c>
      <c r="AE557" s="31" t="str">
        <f>CONCATENATE(LOWER(AD557)," ",'meta tag'!$A$2)</f>
        <v xml:space="preserve"> Moda Joven Y Rebelde Con Diseño Y Variedad. Compra Online La Ropa Para Definir Tu Estilo. Envíos Gratis Por +$699.</v>
      </c>
      <c r="AG557" s="31" t="str">
        <f t="shared" si="27"/>
        <v>NO</v>
      </c>
      <c r="AH557" s="31" t="str">
        <f t="shared" si="27"/>
        <v>NO</v>
      </c>
      <c r="AI557" s="31" t="str">
        <f>IF(AW557="Hombre",departamentos!$A$2,IF(AW557="Mujer",departamentos!$A$3,IF(AW557="Cubrebocas",departamentos!$A$5,IF(AW557="Outlet",departamentos!$A$4,IF(AW557="Ugly Sweaters",departamentos!$A$6,"")))))</f>
        <v/>
      </c>
      <c r="AK557" s="31" t="str">
        <f>IF(AW557="Hombre",VLOOKUP(AL557,categorías!$G$47:$I$60,3,0),IF(AW557="Mujer",VLOOKUP(AL557,categorías!$O$47:$Q$59,3,0),IF(AW557="Outlet",VLOOKUP(AL557,categorías!$S$47:$U$62,3,0),IF(AW557="Cubrebocas",64,IF(AW557="Ugly Sweaters",65,"")))))</f>
        <v/>
      </c>
      <c r="AL557" s="20"/>
      <c r="AM557" s="32">
        <v>2000000</v>
      </c>
      <c r="AO557" s="33">
        <v>2.0000000000000001E-4</v>
      </c>
      <c r="AP557" s="34" t="s">
        <v>98</v>
      </c>
      <c r="AQ557" s="34" t="s">
        <v>99</v>
      </c>
      <c r="AW557" s="20"/>
    </row>
    <row r="558" spans="2:49" x14ac:dyDescent="0.3">
      <c r="B558" s="20"/>
      <c r="C558" s="2" t="s">
        <v>51</v>
      </c>
      <c r="D558" s="2" t="s">
        <v>48</v>
      </c>
      <c r="F558" s="3">
        <v>1</v>
      </c>
      <c r="H558" s="3">
        <v>1</v>
      </c>
      <c r="J558" s="3">
        <v>1</v>
      </c>
      <c r="L558" s="3">
        <v>250</v>
      </c>
      <c r="N558" s="2" t="s">
        <v>49</v>
      </c>
      <c r="O558" s="3">
        <v>1</v>
      </c>
      <c r="P558" s="20"/>
      <c r="R558" s="4"/>
      <c r="U558" s="20"/>
      <c r="W558" s="30" t="s">
        <v>48</v>
      </c>
      <c r="X558" s="20"/>
      <c r="Y558" s="30" t="s">
        <v>51</v>
      </c>
      <c r="Z558" s="31" t="str">
        <f t="shared" si="25"/>
        <v>-</v>
      </c>
      <c r="AA558" s="20"/>
      <c r="AB558" s="4"/>
      <c r="AC558" s="20"/>
      <c r="AD558" s="31" t="str">
        <f t="shared" si="26"/>
        <v/>
      </c>
      <c r="AE558" s="31" t="str">
        <f>CONCATENATE(LOWER(AD558)," ",'meta tag'!$A$2)</f>
        <v xml:space="preserve"> Moda Joven Y Rebelde Con Diseño Y Variedad. Compra Online La Ropa Para Definir Tu Estilo. Envíos Gratis Por +$699.</v>
      </c>
      <c r="AG558" s="31" t="str">
        <f t="shared" si="27"/>
        <v>NO</v>
      </c>
      <c r="AH558" s="31" t="str">
        <f t="shared" si="27"/>
        <v>NO</v>
      </c>
      <c r="AI558" s="31" t="str">
        <f>IF(AW558="Hombre",departamentos!$A$2,IF(AW558="Mujer",departamentos!$A$3,IF(AW558="Cubrebocas",departamentos!$A$5,IF(AW558="Outlet",departamentos!$A$4,IF(AW558="Ugly Sweaters",departamentos!$A$6,"")))))</f>
        <v/>
      </c>
      <c r="AK558" s="31" t="str">
        <f>IF(AW558="Hombre",VLOOKUP(AL558,categorías!$G$47:$I$60,3,0),IF(AW558="Mujer",VLOOKUP(AL558,categorías!$O$47:$Q$59,3,0),IF(AW558="Outlet",VLOOKUP(AL558,categorías!$S$47:$U$62,3,0),IF(AW558="Cubrebocas",64,IF(AW558="Ugly Sweaters",65,"")))))</f>
        <v/>
      </c>
      <c r="AL558" s="20"/>
      <c r="AM558" s="32">
        <v>2000000</v>
      </c>
      <c r="AO558" s="33">
        <v>2.0000000000000001E-4</v>
      </c>
      <c r="AP558" s="34" t="s">
        <v>98</v>
      </c>
      <c r="AQ558" s="34" t="s">
        <v>99</v>
      </c>
      <c r="AW558" s="20"/>
    </row>
    <row r="559" spans="2:49" x14ac:dyDescent="0.3">
      <c r="B559" s="20"/>
      <c r="C559" s="2" t="s">
        <v>51</v>
      </c>
      <c r="D559" s="2" t="s">
        <v>48</v>
      </c>
      <c r="F559" s="3">
        <v>1</v>
      </c>
      <c r="H559" s="3">
        <v>1</v>
      </c>
      <c r="J559" s="3">
        <v>1</v>
      </c>
      <c r="L559" s="3">
        <v>250</v>
      </c>
      <c r="N559" s="2" t="s">
        <v>49</v>
      </c>
      <c r="O559" s="3">
        <v>1</v>
      </c>
      <c r="P559" s="20"/>
      <c r="R559" s="4"/>
      <c r="U559" s="20"/>
      <c r="W559" s="30" t="s">
        <v>48</v>
      </c>
      <c r="X559" s="20"/>
      <c r="Y559" s="30" t="s">
        <v>51</v>
      </c>
      <c r="Z559" s="31" t="str">
        <f t="shared" si="25"/>
        <v>-</v>
      </c>
      <c r="AA559" s="20"/>
      <c r="AB559" s="4"/>
      <c r="AC559" s="20"/>
      <c r="AD559" s="31" t="str">
        <f t="shared" si="26"/>
        <v/>
      </c>
      <c r="AE559" s="31" t="str">
        <f>CONCATENATE(LOWER(AD559)," ",'meta tag'!$A$2)</f>
        <v xml:space="preserve"> Moda Joven Y Rebelde Con Diseño Y Variedad. Compra Online La Ropa Para Definir Tu Estilo. Envíos Gratis Por +$699.</v>
      </c>
      <c r="AG559" s="31" t="str">
        <f t="shared" si="27"/>
        <v>NO</v>
      </c>
      <c r="AH559" s="31" t="str">
        <f t="shared" si="27"/>
        <v>NO</v>
      </c>
      <c r="AI559" s="31" t="str">
        <f>IF(AW559="Hombre",departamentos!$A$2,IF(AW559="Mujer",departamentos!$A$3,IF(AW559="Cubrebocas",departamentos!$A$5,IF(AW559="Outlet",departamentos!$A$4,IF(AW559="Ugly Sweaters",departamentos!$A$6,"")))))</f>
        <v/>
      </c>
      <c r="AK559" s="31" t="str">
        <f>IF(AW559="Hombre",VLOOKUP(AL559,categorías!$G$47:$I$60,3,0),IF(AW559="Mujer",VLOOKUP(AL559,categorías!$O$47:$Q$59,3,0),IF(AW559="Outlet",VLOOKUP(AL559,categorías!$S$47:$U$62,3,0),IF(AW559="Cubrebocas",64,IF(AW559="Ugly Sweaters",65,"")))))</f>
        <v/>
      </c>
      <c r="AL559" s="20"/>
      <c r="AM559" s="32">
        <v>2000000</v>
      </c>
      <c r="AO559" s="33">
        <v>2.0000000000000001E-4</v>
      </c>
      <c r="AP559" s="34" t="s">
        <v>98</v>
      </c>
      <c r="AQ559" s="34" t="s">
        <v>99</v>
      </c>
      <c r="AW559" s="20"/>
    </row>
    <row r="560" spans="2:49" x14ac:dyDescent="0.3">
      <c r="B560" s="20"/>
      <c r="C560" s="2" t="s">
        <v>51</v>
      </c>
      <c r="D560" s="2" t="s">
        <v>48</v>
      </c>
      <c r="F560" s="3">
        <v>1</v>
      </c>
      <c r="H560" s="3">
        <v>1</v>
      </c>
      <c r="J560" s="3">
        <v>1</v>
      </c>
      <c r="L560" s="3">
        <v>250</v>
      </c>
      <c r="N560" s="2" t="s">
        <v>49</v>
      </c>
      <c r="O560" s="3">
        <v>1</v>
      </c>
      <c r="P560" s="20"/>
      <c r="R560" s="4"/>
      <c r="U560" s="20"/>
      <c r="W560" s="30" t="s">
        <v>48</v>
      </c>
      <c r="X560" s="20"/>
      <c r="Y560" s="30" t="s">
        <v>51</v>
      </c>
      <c r="Z560" s="31" t="str">
        <f t="shared" si="25"/>
        <v>-</v>
      </c>
      <c r="AA560" s="20"/>
      <c r="AB560" s="4"/>
      <c r="AC560" s="20"/>
      <c r="AD560" s="31" t="str">
        <f t="shared" si="26"/>
        <v/>
      </c>
      <c r="AE560" s="31" t="str">
        <f>CONCATENATE(LOWER(AD560)," ",'meta tag'!$A$2)</f>
        <v xml:space="preserve"> Moda Joven Y Rebelde Con Diseño Y Variedad. Compra Online La Ropa Para Definir Tu Estilo. Envíos Gratis Por +$699.</v>
      </c>
      <c r="AG560" s="31" t="str">
        <f t="shared" si="27"/>
        <v>NO</v>
      </c>
      <c r="AH560" s="31" t="str">
        <f t="shared" si="27"/>
        <v>NO</v>
      </c>
      <c r="AI560" s="31" t="str">
        <f>IF(AW560="Hombre",departamentos!$A$2,IF(AW560="Mujer",departamentos!$A$3,IF(AW560="Cubrebocas",departamentos!$A$5,IF(AW560="Outlet",departamentos!$A$4,IF(AW560="Ugly Sweaters",departamentos!$A$6,"")))))</f>
        <v/>
      </c>
      <c r="AK560" s="31" t="str">
        <f>IF(AW560="Hombre",VLOOKUP(AL560,categorías!$G$47:$I$60,3,0),IF(AW560="Mujer",VLOOKUP(AL560,categorías!$O$47:$Q$59,3,0),IF(AW560="Outlet",VLOOKUP(AL560,categorías!$S$47:$U$62,3,0),IF(AW560="Cubrebocas",64,IF(AW560="Ugly Sweaters",65,"")))))</f>
        <v/>
      </c>
      <c r="AL560" s="20"/>
      <c r="AM560" s="32">
        <v>2000000</v>
      </c>
      <c r="AO560" s="33">
        <v>2.0000000000000001E-4</v>
      </c>
      <c r="AP560" s="34" t="s">
        <v>98</v>
      </c>
      <c r="AQ560" s="34" t="s">
        <v>99</v>
      </c>
      <c r="AW560" s="20"/>
    </row>
    <row r="561" spans="2:49" x14ac:dyDescent="0.3">
      <c r="B561" s="20"/>
      <c r="C561" s="2" t="s">
        <v>51</v>
      </c>
      <c r="D561" s="2" t="s">
        <v>48</v>
      </c>
      <c r="F561" s="3">
        <v>1</v>
      </c>
      <c r="H561" s="3">
        <v>1</v>
      </c>
      <c r="J561" s="3">
        <v>1</v>
      </c>
      <c r="L561" s="3">
        <v>250</v>
      </c>
      <c r="N561" s="2" t="s">
        <v>49</v>
      </c>
      <c r="O561" s="3">
        <v>1</v>
      </c>
      <c r="P561" s="20"/>
      <c r="R561" s="4"/>
      <c r="U561" s="20"/>
      <c r="W561" s="30" t="s">
        <v>48</v>
      </c>
      <c r="X561" s="20"/>
      <c r="Y561" s="30" t="s">
        <v>51</v>
      </c>
      <c r="Z561" s="31" t="str">
        <f t="shared" si="25"/>
        <v>-</v>
      </c>
      <c r="AA561" s="20"/>
      <c r="AB561" s="4"/>
      <c r="AC561" s="20"/>
      <c r="AD561" s="31" t="str">
        <f t="shared" si="26"/>
        <v/>
      </c>
      <c r="AE561" s="31" t="str">
        <f>CONCATENATE(LOWER(AD561)," ",'meta tag'!$A$2)</f>
        <v xml:space="preserve"> Moda Joven Y Rebelde Con Diseño Y Variedad. Compra Online La Ropa Para Definir Tu Estilo. Envíos Gratis Por +$699.</v>
      </c>
      <c r="AG561" s="31" t="str">
        <f t="shared" si="27"/>
        <v>NO</v>
      </c>
      <c r="AH561" s="31" t="str">
        <f t="shared" si="27"/>
        <v>NO</v>
      </c>
      <c r="AI561" s="31" t="str">
        <f>IF(AW561="Hombre",departamentos!$A$2,IF(AW561="Mujer",departamentos!$A$3,IF(AW561="Cubrebocas",departamentos!$A$5,IF(AW561="Outlet",departamentos!$A$4,IF(AW561="Ugly Sweaters",departamentos!$A$6,"")))))</f>
        <v/>
      </c>
      <c r="AK561" s="31" t="str">
        <f>IF(AW561="Hombre",VLOOKUP(AL561,categorías!$G$47:$I$60,3,0),IF(AW561="Mujer",VLOOKUP(AL561,categorías!$O$47:$Q$59,3,0),IF(AW561="Outlet",VLOOKUP(AL561,categorías!$S$47:$U$62,3,0),IF(AW561="Cubrebocas",64,IF(AW561="Ugly Sweaters",65,"")))))</f>
        <v/>
      </c>
      <c r="AL561" s="20"/>
      <c r="AM561" s="32">
        <v>2000000</v>
      </c>
      <c r="AO561" s="33">
        <v>2.0000000000000001E-4</v>
      </c>
      <c r="AP561" s="34" t="s">
        <v>98</v>
      </c>
      <c r="AQ561" s="34" t="s">
        <v>99</v>
      </c>
      <c r="AW561" s="20"/>
    </row>
    <row r="562" spans="2:49" x14ac:dyDescent="0.3">
      <c r="B562" s="20"/>
      <c r="C562" s="2" t="s">
        <v>51</v>
      </c>
      <c r="D562" s="2" t="s">
        <v>48</v>
      </c>
      <c r="F562" s="3">
        <v>1</v>
      </c>
      <c r="H562" s="3">
        <v>1</v>
      </c>
      <c r="J562" s="3">
        <v>1</v>
      </c>
      <c r="L562" s="3">
        <v>250</v>
      </c>
      <c r="N562" s="2" t="s">
        <v>49</v>
      </c>
      <c r="O562" s="3">
        <v>1</v>
      </c>
      <c r="P562" s="20"/>
      <c r="R562" s="4"/>
      <c r="U562" s="20"/>
      <c r="W562" s="30" t="s">
        <v>48</v>
      </c>
      <c r="X562" s="20"/>
      <c r="Y562" s="30" t="s">
        <v>51</v>
      </c>
      <c r="Z562" s="31" t="str">
        <f t="shared" si="25"/>
        <v>-</v>
      </c>
      <c r="AA562" s="20"/>
      <c r="AB562" s="4"/>
      <c r="AC562" s="20"/>
      <c r="AD562" s="31" t="str">
        <f t="shared" si="26"/>
        <v/>
      </c>
      <c r="AE562" s="31" t="str">
        <f>CONCATENATE(LOWER(AD562)," ",'meta tag'!$A$2)</f>
        <v xml:space="preserve"> Moda Joven Y Rebelde Con Diseño Y Variedad. Compra Online La Ropa Para Definir Tu Estilo. Envíos Gratis Por +$699.</v>
      </c>
      <c r="AG562" s="31" t="str">
        <f t="shared" si="27"/>
        <v>NO</v>
      </c>
      <c r="AH562" s="31" t="str">
        <f t="shared" si="27"/>
        <v>NO</v>
      </c>
      <c r="AI562" s="31" t="str">
        <f>IF(AW562="Hombre",departamentos!$A$2,IF(AW562="Mujer",departamentos!$A$3,IF(AW562="Cubrebocas",departamentos!$A$5,IF(AW562="Outlet",departamentos!$A$4,IF(AW562="Ugly Sweaters",departamentos!$A$6,"")))))</f>
        <v/>
      </c>
      <c r="AK562" s="31" t="str">
        <f>IF(AW562="Hombre",VLOOKUP(AL562,categorías!$G$47:$I$60,3,0),IF(AW562="Mujer",VLOOKUP(AL562,categorías!$O$47:$Q$59,3,0),IF(AW562="Outlet",VLOOKUP(AL562,categorías!$S$47:$U$62,3,0),IF(AW562="Cubrebocas",64,IF(AW562="Ugly Sweaters",65,"")))))</f>
        <v/>
      </c>
      <c r="AL562" s="20"/>
      <c r="AM562" s="32">
        <v>2000000</v>
      </c>
      <c r="AO562" s="33">
        <v>2.0000000000000001E-4</v>
      </c>
      <c r="AP562" s="34" t="s">
        <v>98</v>
      </c>
      <c r="AQ562" s="34" t="s">
        <v>99</v>
      </c>
      <c r="AW562" s="20"/>
    </row>
    <row r="563" spans="2:49" x14ac:dyDescent="0.3">
      <c r="B563" s="20"/>
      <c r="C563" s="2" t="s">
        <v>51</v>
      </c>
      <c r="D563" s="2" t="s">
        <v>48</v>
      </c>
      <c r="F563" s="3">
        <v>1</v>
      </c>
      <c r="H563" s="3">
        <v>1</v>
      </c>
      <c r="J563" s="3">
        <v>1</v>
      </c>
      <c r="L563" s="3">
        <v>250</v>
      </c>
      <c r="N563" s="2" t="s">
        <v>49</v>
      </c>
      <c r="O563" s="3">
        <v>1</v>
      </c>
      <c r="P563" s="20"/>
      <c r="R563" s="4"/>
      <c r="U563" s="20"/>
      <c r="W563" s="30" t="s">
        <v>48</v>
      </c>
      <c r="X563" s="20"/>
      <c r="Y563" s="30" t="s">
        <v>51</v>
      </c>
      <c r="Z563" s="31" t="str">
        <f t="shared" si="25"/>
        <v>-</v>
      </c>
      <c r="AA563" s="20"/>
      <c r="AB563" s="4"/>
      <c r="AC563" s="20"/>
      <c r="AD563" s="31" t="str">
        <f t="shared" si="26"/>
        <v/>
      </c>
      <c r="AE563" s="31" t="str">
        <f>CONCATENATE(LOWER(AD563)," ",'meta tag'!$A$2)</f>
        <v xml:space="preserve"> Moda Joven Y Rebelde Con Diseño Y Variedad. Compra Online La Ropa Para Definir Tu Estilo. Envíos Gratis Por +$699.</v>
      </c>
      <c r="AG563" s="31" t="str">
        <f t="shared" si="27"/>
        <v>NO</v>
      </c>
      <c r="AH563" s="31" t="str">
        <f t="shared" si="27"/>
        <v>NO</v>
      </c>
      <c r="AI563" s="31" t="str">
        <f>IF(AW563="Hombre",departamentos!$A$2,IF(AW563="Mujer",departamentos!$A$3,IF(AW563="Cubrebocas",departamentos!$A$5,IF(AW563="Outlet",departamentos!$A$4,IF(AW563="Ugly Sweaters",departamentos!$A$6,"")))))</f>
        <v/>
      </c>
      <c r="AK563" s="31" t="str">
        <f>IF(AW563="Hombre",VLOOKUP(AL563,categorías!$G$47:$I$60,3,0),IF(AW563="Mujer",VLOOKUP(AL563,categorías!$O$47:$Q$59,3,0),IF(AW563="Outlet",VLOOKUP(AL563,categorías!$S$47:$U$62,3,0),IF(AW563="Cubrebocas",64,IF(AW563="Ugly Sweaters",65,"")))))</f>
        <v/>
      </c>
      <c r="AL563" s="20"/>
      <c r="AM563" s="32">
        <v>2000000</v>
      </c>
      <c r="AO563" s="33">
        <v>2.0000000000000001E-4</v>
      </c>
      <c r="AP563" s="34" t="s">
        <v>98</v>
      </c>
      <c r="AQ563" s="34" t="s">
        <v>99</v>
      </c>
      <c r="AW563" s="20"/>
    </row>
    <row r="564" spans="2:49" x14ac:dyDescent="0.3">
      <c r="B564" s="20"/>
      <c r="C564" s="2" t="s">
        <v>51</v>
      </c>
      <c r="D564" s="2" t="s">
        <v>48</v>
      </c>
      <c r="F564" s="3">
        <v>1</v>
      </c>
      <c r="H564" s="3">
        <v>1</v>
      </c>
      <c r="J564" s="3">
        <v>1</v>
      </c>
      <c r="L564" s="3">
        <v>250</v>
      </c>
      <c r="N564" s="2" t="s">
        <v>49</v>
      </c>
      <c r="O564" s="3">
        <v>1</v>
      </c>
      <c r="P564" s="20"/>
      <c r="R564" s="4"/>
      <c r="U564" s="20"/>
      <c r="W564" s="30" t="s">
        <v>48</v>
      </c>
      <c r="X564" s="20"/>
      <c r="Y564" s="30" t="s">
        <v>51</v>
      </c>
      <c r="Z564" s="31" t="str">
        <f t="shared" si="25"/>
        <v>-</v>
      </c>
      <c r="AA564" s="20"/>
      <c r="AB564" s="4"/>
      <c r="AC564" s="20"/>
      <c r="AD564" s="31" t="str">
        <f t="shared" si="26"/>
        <v/>
      </c>
      <c r="AE564" s="31" t="str">
        <f>CONCATENATE(LOWER(AD564)," ",'meta tag'!$A$2)</f>
        <v xml:space="preserve"> Moda Joven Y Rebelde Con Diseño Y Variedad. Compra Online La Ropa Para Definir Tu Estilo. Envíos Gratis Por +$699.</v>
      </c>
      <c r="AG564" s="31" t="str">
        <f t="shared" si="27"/>
        <v>NO</v>
      </c>
      <c r="AH564" s="31" t="str">
        <f t="shared" si="27"/>
        <v>NO</v>
      </c>
      <c r="AI564" s="31" t="str">
        <f>IF(AW564="Hombre",departamentos!$A$2,IF(AW564="Mujer",departamentos!$A$3,IF(AW564="Cubrebocas",departamentos!$A$5,IF(AW564="Outlet",departamentos!$A$4,IF(AW564="Ugly Sweaters",departamentos!$A$6,"")))))</f>
        <v/>
      </c>
      <c r="AK564" s="31" t="str">
        <f>IF(AW564="Hombre",VLOOKUP(AL564,categorías!$G$47:$I$60,3,0),IF(AW564="Mujer",VLOOKUP(AL564,categorías!$O$47:$Q$59,3,0),IF(AW564="Outlet",VLOOKUP(AL564,categorías!$S$47:$U$62,3,0),IF(AW564="Cubrebocas",64,IF(AW564="Ugly Sweaters",65,"")))))</f>
        <v/>
      </c>
      <c r="AL564" s="20"/>
      <c r="AM564" s="32">
        <v>2000000</v>
      </c>
      <c r="AO564" s="33">
        <v>2.0000000000000001E-4</v>
      </c>
      <c r="AP564" s="34" t="s">
        <v>98</v>
      </c>
      <c r="AQ564" s="34" t="s">
        <v>99</v>
      </c>
      <c r="AW564" s="20"/>
    </row>
    <row r="565" spans="2:49" x14ac:dyDescent="0.3">
      <c r="B565" s="20"/>
      <c r="C565" s="2" t="s">
        <v>51</v>
      </c>
      <c r="D565" s="2" t="s">
        <v>48</v>
      </c>
      <c r="F565" s="3">
        <v>1</v>
      </c>
      <c r="H565" s="3">
        <v>1</v>
      </c>
      <c r="J565" s="3">
        <v>1</v>
      </c>
      <c r="L565" s="3">
        <v>250</v>
      </c>
      <c r="N565" s="2" t="s">
        <v>49</v>
      </c>
      <c r="O565" s="3">
        <v>1</v>
      </c>
      <c r="P565" s="20"/>
      <c r="R565" s="4"/>
      <c r="U565" s="20"/>
      <c r="W565" s="30" t="s">
        <v>48</v>
      </c>
      <c r="X565" s="20"/>
      <c r="Y565" s="30" t="s">
        <v>51</v>
      </c>
      <c r="Z565" s="31" t="str">
        <f t="shared" si="25"/>
        <v>-</v>
      </c>
      <c r="AA565" s="20"/>
      <c r="AB565" s="4"/>
      <c r="AC565" s="20"/>
      <c r="AD565" s="31" t="str">
        <f t="shared" si="26"/>
        <v/>
      </c>
      <c r="AE565" s="31" t="str">
        <f>CONCATENATE(LOWER(AD565)," ",'meta tag'!$A$2)</f>
        <v xml:space="preserve"> Moda Joven Y Rebelde Con Diseño Y Variedad. Compra Online La Ropa Para Definir Tu Estilo. Envíos Gratis Por +$699.</v>
      </c>
      <c r="AG565" s="31" t="str">
        <f t="shared" si="27"/>
        <v>NO</v>
      </c>
      <c r="AH565" s="31" t="str">
        <f t="shared" si="27"/>
        <v>NO</v>
      </c>
      <c r="AI565" s="31" t="str">
        <f>IF(AW565="Hombre",departamentos!$A$2,IF(AW565="Mujer",departamentos!$A$3,IF(AW565="Cubrebocas",departamentos!$A$5,IF(AW565="Outlet",departamentos!$A$4,IF(AW565="Ugly Sweaters",departamentos!$A$6,"")))))</f>
        <v/>
      </c>
      <c r="AK565" s="31" t="str">
        <f>IF(AW565="Hombre",VLOOKUP(AL565,categorías!$G$47:$I$60,3,0),IF(AW565="Mujer",VLOOKUP(AL565,categorías!$O$47:$Q$59,3,0),IF(AW565="Outlet",VLOOKUP(AL565,categorías!$S$47:$U$62,3,0),IF(AW565="Cubrebocas",64,IF(AW565="Ugly Sweaters",65,"")))))</f>
        <v/>
      </c>
      <c r="AL565" s="20"/>
      <c r="AM565" s="32">
        <v>2000000</v>
      </c>
      <c r="AO565" s="33">
        <v>2.0000000000000001E-4</v>
      </c>
      <c r="AP565" s="34" t="s">
        <v>98</v>
      </c>
      <c r="AQ565" s="34" t="s">
        <v>99</v>
      </c>
      <c r="AW565" s="20"/>
    </row>
    <row r="566" spans="2:49" x14ac:dyDescent="0.3">
      <c r="B566" s="20"/>
      <c r="C566" s="2" t="s">
        <v>51</v>
      </c>
      <c r="D566" s="2" t="s">
        <v>48</v>
      </c>
      <c r="F566" s="3">
        <v>1</v>
      </c>
      <c r="H566" s="3">
        <v>1</v>
      </c>
      <c r="J566" s="3">
        <v>1</v>
      </c>
      <c r="L566" s="3">
        <v>250</v>
      </c>
      <c r="N566" s="2" t="s">
        <v>49</v>
      </c>
      <c r="O566" s="3">
        <v>1</v>
      </c>
      <c r="P566" s="20"/>
      <c r="R566" s="4"/>
      <c r="U566" s="20"/>
      <c r="W566" s="30" t="s">
        <v>48</v>
      </c>
      <c r="X566" s="20"/>
      <c r="Y566" s="30" t="s">
        <v>51</v>
      </c>
      <c r="Z566" s="31" t="str">
        <f t="shared" si="25"/>
        <v>-</v>
      </c>
      <c r="AA566" s="20"/>
      <c r="AB566" s="4"/>
      <c r="AC566" s="20"/>
      <c r="AD566" s="31" t="str">
        <f t="shared" si="26"/>
        <v/>
      </c>
      <c r="AE566" s="31" t="str">
        <f>CONCATENATE(LOWER(AD566)," ",'meta tag'!$A$2)</f>
        <v xml:space="preserve"> Moda Joven Y Rebelde Con Diseño Y Variedad. Compra Online La Ropa Para Definir Tu Estilo. Envíos Gratis Por +$699.</v>
      </c>
      <c r="AG566" s="31" t="str">
        <f t="shared" si="27"/>
        <v>NO</v>
      </c>
      <c r="AH566" s="31" t="str">
        <f t="shared" si="27"/>
        <v>NO</v>
      </c>
      <c r="AI566" s="31" t="str">
        <f>IF(AW566="Hombre",departamentos!$A$2,IF(AW566="Mujer",departamentos!$A$3,IF(AW566="Cubrebocas",departamentos!$A$5,IF(AW566="Outlet",departamentos!$A$4,IF(AW566="Ugly Sweaters",departamentos!$A$6,"")))))</f>
        <v/>
      </c>
      <c r="AK566" s="31" t="str">
        <f>IF(AW566="Hombre",VLOOKUP(AL566,categorías!$G$47:$I$60,3,0),IF(AW566="Mujer",VLOOKUP(AL566,categorías!$O$47:$Q$59,3,0),IF(AW566="Outlet",VLOOKUP(AL566,categorías!$S$47:$U$62,3,0),IF(AW566="Cubrebocas",64,IF(AW566="Ugly Sweaters",65,"")))))</f>
        <v/>
      </c>
      <c r="AL566" s="20"/>
      <c r="AM566" s="32">
        <v>2000000</v>
      </c>
      <c r="AO566" s="33">
        <v>2.0000000000000001E-4</v>
      </c>
      <c r="AP566" s="34" t="s">
        <v>98</v>
      </c>
      <c r="AQ566" s="34" t="s">
        <v>99</v>
      </c>
      <c r="AW566" s="20"/>
    </row>
    <row r="567" spans="2:49" x14ac:dyDescent="0.3">
      <c r="B567" s="20"/>
      <c r="C567" s="2" t="s">
        <v>51</v>
      </c>
      <c r="D567" s="2" t="s">
        <v>48</v>
      </c>
      <c r="F567" s="3">
        <v>1</v>
      </c>
      <c r="H567" s="3">
        <v>1</v>
      </c>
      <c r="J567" s="3">
        <v>1</v>
      </c>
      <c r="L567" s="3">
        <v>250</v>
      </c>
      <c r="N567" s="2" t="s">
        <v>49</v>
      </c>
      <c r="O567" s="3">
        <v>1</v>
      </c>
      <c r="P567" s="20"/>
      <c r="R567" s="4"/>
      <c r="U567" s="20"/>
      <c r="W567" s="30" t="s">
        <v>48</v>
      </c>
      <c r="X567" s="20"/>
      <c r="Y567" s="30" t="s">
        <v>51</v>
      </c>
      <c r="Z567" s="31" t="str">
        <f t="shared" si="25"/>
        <v>-</v>
      </c>
      <c r="AA567" s="20"/>
      <c r="AB567" s="4"/>
      <c r="AC567" s="20"/>
      <c r="AD567" s="31" t="str">
        <f t="shared" si="26"/>
        <v/>
      </c>
      <c r="AE567" s="31" t="str">
        <f>CONCATENATE(LOWER(AD567)," ",'meta tag'!$A$2)</f>
        <v xml:space="preserve"> Moda Joven Y Rebelde Con Diseño Y Variedad. Compra Online La Ropa Para Definir Tu Estilo. Envíos Gratis Por +$699.</v>
      </c>
      <c r="AG567" s="31" t="str">
        <f t="shared" si="27"/>
        <v>NO</v>
      </c>
      <c r="AH567" s="31" t="str">
        <f t="shared" si="27"/>
        <v>NO</v>
      </c>
      <c r="AI567" s="31" t="str">
        <f>IF(AW567="Hombre",departamentos!$A$2,IF(AW567="Mujer",departamentos!$A$3,IF(AW567="Cubrebocas",departamentos!$A$5,IF(AW567="Outlet",departamentos!$A$4,IF(AW567="Ugly Sweaters",departamentos!$A$6,"")))))</f>
        <v/>
      </c>
      <c r="AK567" s="31" t="str">
        <f>IF(AW567="Hombre",VLOOKUP(AL567,categorías!$G$47:$I$60,3,0),IF(AW567="Mujer",VLOOKUP(AL567,categorías!$O$47:$Q$59,3,0),IF(AW567="Outlet",VLOOKUP(AL567,categorías!$S$47:$U$62,3,0),IF(AW567="Cubrebocas",64,IF(AW567="Ugly Sweaters",65,"")))))</f>
        <v/>
      </c>
      <c r="AL567" s="20"/>
      <c r="AM567" s="32">
        <v>2000000</v>
      </c>
      <c r="AO567" s="33">
        <v>2.0000000000000001E-4</v>
      </c>
      <c r="AP567" s="34" t="s">
        <v>98</v>
      </c>
      <c r="AQ567" s="34" t="s">
        <v>99</v>
      </c>
      <c r="AW567" s="20"/>
    </row>
    <row r="568" spans="2:49" x14ac:dyDescent="0.3">
      <c r="B568" s="20"/>
      <c r="C568" s="2" t="s">
        <v>51</v>
      </c>
      <c r="D568" s="2" t="s">
        <v>48</v>
      </c>
      <c r="F568" s="3">
        <v>1</v>
      </c>
      <c r="H568" s="3">
        <v>1</v>
      </c>
      <c r="J568" s="3">
        <v>1</v>
      </c>
      <c r="L568" s="3">
        <v>250</v>
      </c>
      <c r="N568" s="2" t="s">
        <v>49</v>
      </c>
      <c r="O568" s="3">
        <v>1</v>
      </c>
      <c r="P568" s="20"/>
      <c r="R568" s="4"/>
      <c r="U568" s="20"/>
      <c r="W568" s="30" t="s">
        <v>48</v>
      </c>
      <c r="X568" s="20"/>
      <c r="Y568" s="30" t="s">
        <v>51</v>
      </c>
      <c r="Z568" s="31" t="str">
        <f t="shared" si="25"/>
        <v>-</v>
      </c>
      <c r="AA568" s="20"/>
      <c r="AB568" s="4"/>
      <c r="AC568" s="20"/>
      <c r="AD568" s="31" t="str">
        <f t="shared" si="26"/>
        <v/>
      </c>
      <c r="AE568" s="31" t="str">
        <f>CONCATENATE(LOWER(AD568)," ",'meta tag'!$A$2)</f>
        <v xml:space="preserve"> Moda Joven Y Rebelde Con Diseño Y Variedad. Compra Online La Ropa Para Definir Tu Estilo. Envíos Gratis Por +$699.</v>
      </c>
      <c r="AG568" s="31" t="str">
        <f t="shared" si="27"/>
        <v>NO</v>
      </c>
      <c r="AH568" s="31" t="str">
        <f t="shared" si="27"/>
        <v>NO</v>
      </c>
      <c r="AI568" s="31" t="str">
        <f>IF(AW568="Hombre",departamentos!$A$2,IF(AW568="Mujer",departamentos!$A$3,IF(AW568="Cubrebocas",departamentos!$A$5,IF(AW568="Outlet",departamentos!$A$4,IF(AW568="Ugly Sweaters",departamentos!$A$6,"")))))</f>
        <v/>
      </c>
      <c r="AK568" s="31" t="str">
        <f>IF(AW568="Hombre",VLOOKUP(AL568,categorías!$G$47:$I$60,3,0),IF(AW568="Mujer",VLOOKUP(AL568,categorías!$O$47:$Q$59,3,0),IF(AW568="Outlet",VLOOKUP(AL568,categorías!$S$47:$U$62,3,0),IF(AW568="Cubrebocas",64,IF(AW568="Ugly Sweaters",65,"")))))</f>
        <v/>
      </c>
      <c r="AL568" s="20"/>
      <c r="AM568" s="32">
        <v>2000000</v>
      </c>
      <c r="AO568" s="33">
        <v>2.0000000000000001E-4</v>
      </c>
      <c r="AP568" s="34" t="s">
        <v>98</v>
      </c>
      <c r="AQ568" s="34" t="s">
        <v>99</v>
      </c>
      <c r="AW568" s="20"/>
    </row>
    <row r="569" spans="2:49" x14ac:dyDescent="0.3">
      <c r="B569" s="20"/>
      <c r="C569" s="2" t="s">
        <v>51</v>
      </c>
      <c r="D569" s="2" t="s">
        <v>48</v>
      </c>
      <c r="F569" s="3">
        <v>1</v>
      </c>
      <c r="H569" s="3">
        <v>1</v>
      </c>
      <c r="J569" s="3">
        <v>1</v>
      </c>
      <c r="L569" s="3">
        <v>250</v>
      </c>
      <c r="N569" s="2" t="s">
        <v>49</v>
      </c>
      <c r="O569" s="3">
        <v>1</v>
      </c>
      <c r="P569" s="20"/>
      <c r="R569" s="4"/>
      <c r="U569" s="20"/>
      <c r="W569" s="30" t="s">
        <v>48</v>
      </c>
      <c r="X569" s="20"/>
      <c r="Y569" s="30" t="s">
        <v>51</v>
      </c>
      <c r="Z569" s="31" t="str">
        <f t="shared" si="25"/>
        <v>-</v>
      </c>
      <c r="AA569" s="20"/>
      <c r="AB569" s="4"/>
      <c r="AC569" s="20"/>
      <c r="AD569" s="31" t="str">
        <f t="shared" si="26"/>
        <v/>
      </c>
      <c r="AE569" s="31" t="str">
        <f>CONCATENATE(LOWER(AD569)," ",'meta tag'!$A$2)</f>
        <v xml:space="preserve"> Moda Joven Y Rebelde Con Diseño Y Variedad. Compra Online La Ropa Para Definir Tu Estilo. Envíos Gratis Por +$699.</v>
      </c>
      <c r="AG569" s="31" t="str">
        <f t="shared" si="27"/>
        <v>NO</v>
      </c>
      <c r="AH569" s="31" t="str">
        <f t="shared" si="27"/>
        <v>NO</v>
      </c>
      <c r="AI569" s="31" t="str">
        <f>IF(AW569="Hombre",departamentos!$A$2,IF(AW569="Mujer",departamentos!$A$3,IF(AW569="Cubrebocas",departamentos!$A$5,IF(AW569="Outlet",departamentos!$A$4,IF(AW569="Ugly Sweaters",departamentos!$A$6,"")))))</f>
        <v/>
      </c>
      <c r="AK569" s="31" t="str">
        <f>IF(AW569="Hombre",VLOOKUP(AL569,categorías!$G$47:$I$60,3,0),IF(AW569="Mujer",VLOOKUP(AL569,categorías!$O$47:$Q$59,3,0),IF(AW569="Outlet",VLOOKUP(AL569,categorías!$S$47:$U$62,3,0),IF(AW569="Cubrebocas",64,IF(AW569="Ugly Sweaters",65,"")))))</f>
        <v/>
      </c>
      <c r="AL569" s="20"/>
      <c r="AM569" s="32">
        <v>2000000</v>
      </c>
      <c r="AO569" s="33">
        <v>2.0000000000000001E-4</v>
      </c>
      <c r="AP569" s="34" t="s">
        <v>98</v>
      </c>
      <c r="AQ569" s="34" t="s">
        <v>99</v>
      </c>
      <c r="AW569" s="20"/>
    </row>
    <row r="570" spans="2:49" x14ac:dyDescent="0.3">
      <c r="B570" s="20"/>
      <c r="C570" s="2" t="s">
        <v>51</v>
      </c>
      <c r="D570" s="2" t="s">
        <v>48</v>
      </c>
      <c r="F570" s="3">
        <v>1</v>
      </c>
      <c r="H570" s="3">
        <v>1</v>
      </c>
      <c r="J570" s="3">
        <v>1</v>
      </c>
      <c r="L570" s="3">
        <v>250</v>
      </c>
      <c r="N570" s="2" t="s">
        <v>49</v>
      </c>
      <c r="O570" s="3">
        <v>1</v>
      </c>
      <c r="P570" s="20"/>
      <c r="R570" s="4"/>
      <c r="U570" s="20"/>
      <c r="W570" s="30" t="s">
        <v>48</v>
      </c>
      <c r="X570" s="20"/>
      <c r="Y570" s="30" t="s">
        <v>51</v>
      </c>
      <c r="Z570" s="31" t="str">
        <f t="shared" si="25"/>
        <v>-</v>
      </c>
      <c r="AA570" s="20"/>
      <c r="AB570" s="4"/>
      <c r="AC570" s="20"/>
      <c r="AD570" s="31" t="str">
        <f t="shared" si="26"/>
        <v/>
      </c>
      <c r="AE570" s="31" t="str">
        <f>CONCATENATE(LOWER(AD570)," ",'meta tag'!$A$2)</f>
        <v xml:space="preserve"> Moda Joven Y Rebelde Con Diseño Y Variedad. Compra Online La Ropa Para Definir Tu Estilo. Envíos Gratis Por +$699.</v>
      </c>
      <c r="AG570" s="31" t="str">
        <f t="shared" si="27"/>
        <v>NO</v>
      </c>
      <c r="AH570" s="31" t="str">
        <f t="shared" si="27"/>
        <v>NO</v>
      </c>
      <c r="AI570" s="31" t="str">
        <f>IF(AW570="Hombre",departamentos!$A$2,IF(AW570="Mujer",departamentos!$A$3,IF(AW570="Cubrebocas",departamentos!$A$5,IF(AW570="Outlet",departamentos!$A$4,IF(AW570="Ugly Sweaters",departamentos!$A$6,"")))))</f>
        <v/>
      </c>
      <c r="AK570" s="31" t="str">
        <f>IF(AW570="Hombre",VLOOKUP(AL570,categorías!$G$47:$I$60,3,0),IF(AW570="Mujer",VLOOKUP(AL570,categorías!$O$47:$Q$59,3,0),IF(AW570="Outlet",VLOOKUP(AL570,categorías!$S$47:$U$62,3,0),IF(AW570="Cubrebocas",64,IF(AW570="Ugly Sweaters",65,"")))))</f>
        <v/>
      </c>
      <c r="AL570" s="20"/>
      <c r="AM570" s="32">
        <v>2000000</v>
      </c>
      <c r="AO570" s="33">
        <v>2.0000000000000001E-4</v>
      </c>
      <c r="AP570" s="34" t="s">
        <v>98</v>
      </c>
      <c r="AQ570" s="34" t="s">
        <v>99</v>
      </c>
      <c r="AW570" s="20"/>
    </row>
    <row r="571" spans="2:49" x14ac:dyDescent="0.3">
      <c r="B571" s="20"/>
      <c r="C571" s="2" t="s">
        <v>51</v>
      </c>
      <c r="D571" s="2" t="s">
        <v>48</v>
      </c>
      <c r="F571" s="3">
        <v>1</v>
      </c>
      <c r="H571" s="3">
        <v>1</v>
      </c>
      <c r="J571" s="3">
        <v>1</v>
      </c>
      <c r="L571" s="3">
        <v>250</v>
      </c>
      <c r="N571" s="2" t="s">
        <v>49</v>
      </c>
      <c r="O571" s="3">
        <v>1</v>
      </c>
      <c r="P571" s="20"/>
      <c r="R571" s="4"/>
      <c r="U571" s="20"/>
      <c r="W571" s="30" t="s">
        <v>48</v>
      </c>
      <c r="X571" s="20"/>
      <c r="Y571" s="30" t="s">
        <v>51</v>
      </c>
      <c r="Z571" s="31" t="str">
        <f t="shared" si="25"/>
        <v>-</v>
      </c>
      <c r="AA571" s="20"/>
      <c r="AB571" s="4"/>
      <c r="AC571" s="20"/>
      <c r="AD571" s="31" t="str">
        <f t="shared" si="26"/>
        <v/>
      </c>
      <c r="AE571" s="31" t="str">
        <f>CONCATENATE(LOWER(AD571)," ",'meta tag'!$A$2)</f>
        <v xml:space="preserve"> Moda Joven Y Rebelde Con Diseño Y Variedad. Compra Online La Ropa Para Definir Tu Estilo. Envíos Gratis Por +$699.</v>
      </c>
      <c r="AG571" s="31" t="str">
        <f t="shared" si="27"/>
        <v>NO</v>
      </c>
      <c r="AH571" s="31" t="str">
        <f t="shared" si="27"/>
        <v>NO</v>
      </c>
      <c r="AI571" s="31" t="str">
        <f>IF(AW571="Hombre",departamentos!$A$2,IF(AW571="Mujer",departamentos!$A$3,IF(AW571="Cubrebocas",departamentos!$A$5,IF(AW571="Outlet",departamentos!$A$4,IF(AW571="Ugly Sweaters",departamentos!$A$6,"")))))</f>
        <v/>
      </c>
      <c r="AK571" s="31" t="str">
        <f>IF(AW571="Hombre",VLOOKUP(AL571,categorías!$G$47:$I$60,3,0),IF(AW571="Mujer",VLOOKUP(AL571,categorías!$O$47:$Q$59,3,0),IF(AW571="Outlet",VLOOKUP(AL571,categorías!$S$47:$U$62,3,0),IF(AW571="Cubrebocas",64,IF(AW571="Ugly Sweaters",65,"")))))</f>
        <v/>
      </c>
      <c r="AL571" s="20"/>
      <c r="AM571" s="32">
        <v>2000000</v>
      </c>
      <c r="AO571" s="33">
        <v>2.0000000000000001E-4</v>
      </c>
      <c r="AP571" s="34" t="s">
        <v>98</v>
      </c>
      <c r="AQ571" s="34" t="s">
        <v>99</v>
      </c>
      <c r="AW571" s="20"/>
    </row>
    <row r="572" spans="2:49" x14ac:dyDescent="0.3">
      <c r="B572" s="20"/>
      <c r="C572" s="2" t="s">
        <v>51</v>
      </c>
      <c r="D572" s="2" t="s">
        <v>48</v>
      </c>
      <c r="F572" s="3">
        <v>1</v>
      </c>
      <c r="H572" s="3">
        <v>1</v>
      </c>
      <c r="J572" s="3">
        <v>1</v>
      </c>
      <c r="L572" s="3">
        <v>250</v>
      </c>
      <c r="N572" s="2" t="s">
        <v>49</v>
      </c>
      <c r="O572" s="3">
        <v>1</v>
      </c>
      <c r="P572" s="20"/>
      <c r="R572" s="4"/>
      <c r="U572" s="20"/>
      <c r="W572" s="30" t="s">
        <v>48</v>
      </c>
      <c r="X572" s="20"/>
      <c r="Y572" s="30" t="s">
        <v>51</v>
      </c>
      <c r="Z572" s="31" t="str">
        <f t="shared" si="25"/>
        <v>-</v>
      </c>
      <c r="AA572" s="20"/>
      <c r="AB572" s="4"/>
      <c r="AC572" s="20"/>
      <c r="AD572" s="31" t="str">
        <f t="shared" si="26"/>
        <v/>
      </c>
      <c r="AE572" s="31" t="str">
        <f>CONCATENATE(LOWER(AD572)," ",'meta tag'!$A$2)</f>
        <v xml:space="preserve"> Moda Joven Y Rebelde Con Diseño Y Variedad. Compra Online La Ropa Para Definir Tu Estilo. Envíos Gratis Por +$699.</v>
      </c>
      <c r="AG572" s="31" t="str">
        <f t="shared" si="27"/>
        <v>NO</v>
      </c>
      <c r="AH572" s="31" t="str">
        <f t="shared" si="27"/>
        <v>NO</v>
      </c>
      <c r="AI572" s="31" t="str">
        <f>IF(AW572="Hombre",departamentos!$A$2,IF(AW572="Mujer",departamentos!$A$3,IF(AW572="Cubrebocas",departamentos!$A$5,IF(AW572="Outlet",departamentos!$A$4,IF(AW572="Ugly Sweaters",departamentos!$A$6,"")))))</f>
        <v/>
      </c>
      <c r="AK572" s="31" t="str">
        <f>IF(AW572="Hombre",VLOOKUP(AL572,categorías!$G$47:$I$60,3,0),IF(AW572="Mujer",VLOOKUP(AL572,categorías!$O$47:$Q$59,3,0),IF(AW572="Outlet",VLOOKUP(AL572,categorías!$S$47:$U$62,3,0),IF(AW572="Cubrebocas",64,IF(AW572="Ugly Sweaters",65,"")))))</f>
        <v/>
      </c>
      <c r="AL572" s="20"/>
      <c r="AM572" s="32">
        <v>2000000</v>
      </c>
      <c r="AO572" s="33">
        <v>2.0000000000000001E-4</v>
      </c>
      <c r="AP572" s="34" t="s">
        <v>98</v>
      </c>
      <c r="AQ572" s="34" t="s">
        <v>99</v>
      </c>
      <c r="AW572" s="20"/>
    </row>
    <row r="573" spans="2:49" x14ac:dyDescent="0.3">
      <c r="B573" s="20"/>
      <c r="C573" s="2" t="s">
        <v>51</v>
      </c>
      <c r="D573" s="2" t="s">
        <v>48</v>
      </c>
      <c r="F573" s="3">
        <v>1</v>
      </c>
      <c r="H573" s="3">
        <v>1</v>
      </c>
      <c r="J573" s="3">
        <v>1</v>
      </c>
      <c r="L573" s="3">
        <v>250</v>
      </c>
      <c r="N573" s="2" t="s">
        <v>49</v>
      </c>
      <c r="O573" s="3">
        <v>1</v>
      </c>
      <c r="P573" s="20"/>
      <c r="R573" s="4"/>
      <c r="U573" s="20"/>
      <c r="W573" s="30" t="s">
        <v>48</v>
      </c>
      <c r="X573" s="20"/>
      <c r="Y573" s="30" t="s">
        <v>51</v>
      </c>
      <c r="Z573" s="31" t="str">
        <f t="shared" si="25"/>
        <v>-</v>
      </c>
      <c r="AA573" s="20"/>
      <c r="AB573" s="4"/>
      <c r="AC573" s="20"/>
      <c r="AD573" s="31" t="str">
        <f t="shared" si="26"/>
        <v/>
      </c>
      <c r="AE573" s="31" t="str">
        <f>CONCATENATE(LOWER(AD573)," ",'meta tag'!$A$2)</f>
        <v xml:space="preserve"> Moda Joven Y Rebelde Con Diseño Y Variedad. Compra Online La Ropa Para Definir Tu Estilo. Envíos Gratis Por +$699.</v>
      </c>
      <c r="AG573" s="31" t="str">
        <f t="shared" si="27"/>
        <v>NO</v>
      </c>
      <c r="AH573" s="31" t="str">
        <f t="shared" si="27"/>
        <v>NO</v>
      </c>
      <c r="AI573" s="31" t="str">
        <f>IF(AW573="Hombre",departamentos!$A$2,IF(AW573="Mujer",departamentos!$A$3,IF(AW573="Cubrebocas",departamentos!$A$5,IF(AW573="Outlet",departamentos!$A$4,IF(AW573="Ugly Sweaters",departamentos!$A$6,"")))))</f>
        <v/>
      </c>
      <c r="AK573" s="31" t="str">
        <f>IF(AW573="Hombre",VLOOKUP(AL573,categorías!$G$47:$I$60,3,0),IF(AW573="Mujer",VLOOKUP(AL573,categorías!$O$47:$Q$59,3,0),IF(AW573="Outlet",VLOOKUP(AL573,categorías!$S$47:$U$62,3,0),IF(AW573="Cubrebocas",64,IF(AW573="Ugly Sweaters",65,"")))))</f>
        <v/>
      </c>
      <c r="AL573" s="20"/>
      <c r="AM573" s="32">
        <v>2000000</v>
      </c>
      <c r="AO573" s="33">
        <v>2.0000000000000001E-4</v>
      </c>
      <c r="AP573" s="34" t="s">
        <v>98</v>
      </c>
      <c r="AQ573" s="34" t="s">
        <v>99</v>
      </c>
      <c r="AW573" s="20"/>
    </row>
    <row r="574" spans="2:49" x14ac:dyDescent="0.3">
      <c r="B574" s="20"/>
      <c r="C574" s="2" t="s">
        <v>51</v>
      </c>
      <c r="D574" s="2" t="s">
        <v>48</v>
      </c>
      <c r="F574" s="3">
        <v>1</v>
      </c>
      <c r="H574" s="3">
        <v>1</v>
      </c>
      <c r="J574" s="3">
        <v>1</v>
      </c>
      <c r="L574" s="3">
        <v>250</v>
      </c>
      <c r="N574" s="2" t="s">
        <v>49</v>
      </c>
      <c r="O574" s="3">
        <v>1</v>
      </c>
      <c r="P574" s="20"/>
      <c r="R574" s="4"/>
      <c r="U574" s="20"/>
      <c r="W574" s="30" t="s">
        <v>48</v>
      </c>
      <c r="X574" s="20"/>
      <c r="Y574" s="30" t="s">
        <v>51</v>
      </c>
      <c r="Z574" s="31" t="str">
        <f t="shared" si="25"/>
        <v>-</v>
      </c>
      <c r="AA574" s="20"/>
      <c r="AB574" s="4"/>
      <c r="AC574" s="20"/>
      <c r="AD574" s="31" t="str">
        <f t="shared" si="26"/>
        <v/>
      </c>
      <c r="AE574" s="31" t="str">
        <f>CONCATENATE(LOWER(AD574)," ",'meta tag'!$A$2)</f>
        <v xml:space="preserve"> Moda Joven Y Rebelde Con Diseño Y Variedad. Compra Online La Ropa Para Definir Tu Estilo. Envíos Gratis Por +$699.</v>
      </c>
      <c r="AG574" s="31" t="str">
        <f t="shared" si="27"/>
        <v>NO</v>
      </c>
      <c r="AH574" s="31" t="str">
        <f t="shared" si="27"/>
        <v>NO</v>
      </c>
      <c r="AI574" s="31" t="str">
        <f>IF(AW574="Hombre",departamentos!$A$2,IF(AW574="Mujer",departamentos!$A$3,IF(AW574="Cubrebocas",departamentos!$A$5,IF(AW574="Outlet",departamentos!$A$4,IF(AW574="Ugly Sweaters",departamentos!$A$6,"")))))</f>
        <v/>
      </c>
      <c r="AK574" s="31" t="str">
        <f>IF(AW574="Hombre",VLOOKUP(AL574,categorías!$G$47:$I$60,3,0),IF(AW574="Mujer",VLOOKUP(AL574,categorías!$O$47:$Q$59,3,0),IF(AW574="Outlet",VLOOKUP(AL574,categorías!$S$47:$U$62,3,0),IF(AW574="Cubrebocas",64,IF(AW574="Ugly Sweaters",65,"")))))</f>
        <v/>
      </c>
      <c r="AL574" s="20"/>
      <c r="AM574" s="32">
        <v>2000000</v>
      </c>
      <c r="AO574" s="33">
        <v>2.0000000000000001E-4</v>
      </c>
      <c r="AP574" s="34" t="s">
        <v>98</v>
      </c>
      <c r="AQ574" s="34" t="s">
        <v>99</v>
      </c>
      <c r="AW574" s="20"/>
    </row>
    <row r="575" spans="2:49" x14ac:dyDescent="0.3">
      <c r="B575" s="20"/>
      <c r="C575" s="2" t="s">
        <v>51</v>
      </c>
      <c r="D575" s="2" t="s">
        <v>48</v>
      </c>
      <c r="F575" s="3">
        <v>1</v>
      </c>
      <c r="H575" s="3">
        <v>1</v>
      </c>
      <c r="J575" s="3">
        <v>1</v>
      </c>
      <c r="L575" s="3">
        <v>250</v>
      </c>
      <c r="N575" s="2" t="s">
        <v>49</v>
      </c>
      <c r="O575" s="3">
        <v>1</v>
      </c>
      <c r="P575" s="20"/>
      <c r="R575" s="4"/>
      <c r="U575" s="20"/>
      <c r="W575" s="30" t="s">
        <v>48</v>
      </c>
      <c r="X575" s="20"/>
      <c r="Y575" s="30" t="s">
        <v>51</v>
      </c>
      <c r="Z575" s="31" t="str">
        <f t="shared" si="25"/>
        <v>-</v>
      </c>
      <c r="AA575" s="20"/>
      <c r="AB575" s="4"/>
      <c r="AC575" s="20"/>
      <c r="AD575" s="31" t="str">
        <f t="shared" si="26"/>
        <v/>
      </c>
      <c r="AE575" s="31" t="str">
        <f>CONCATENATE(LOWER(AD575)," ",'meta tag'!$A$2)</f>
        <v xml:space="preserve"> Moda Joven Y Rebelde Con Diseño Y Variedad. Compra Online La Ropa Para Definir Tu Estilo. Envíos Gratis Por +$699.</v>
      </c>
      <c r="AG575" s="31" t="str">
        <f t="shared" si="27"/>
        <v>NO</v>
      </c>
      <c r="AH575" s="31" t="str">
        <f t="shared" si="27"/>
        <v>NO</v>
      </c>
      <c r="AI575" s="31" t="str">
        <f>IF(AW575="Hombre",departamentos!$A$2,IF(AW575="Mujer",departamentos!$A$3,IF(AW575="Cubrebocas",departamentos!$A$5,IF(AW575="Outlet",departamentos!$A$4,IF(AW575="Ugly Sweaters",departamentos!$A$6,"")))))</f>
        <v/>
      </c>
      <c r="AK575" s="31" t="str">
        <f>IF(AW575="Hombre",VLOOKUP(AL575,categorías!$G$47:$I$60,3,0),IF(AW575="Mujer",VLOOKUP(AL575,categorías!$O$47:$Q$59,3,0),IF(AW575="Outlet",VLOOKUP(AL575,categorías!$S$47:$U$62,3,0),IF(AW575="Cubrebocas",64,IF(AW575="Ugly Sweaters",65,"")))))</f>
        <v/>
      </c>
      <c r="AL575" s="20"/>
      <c r="AM575" s="32">
        <v>2000000</v>
      </c>
      <c r="AO575" s="33">
        <v>2.0000000000000001E-4</v>
      </c>
      <c r="AP575" s="34" t="s">
        <v>98</v>
      </c>
      <c r="AQ575" s="34" t="s">
        <v>99</v>
      </c>
      <c r="AW575" s="20"/>
    </row>
    <row r="576" spans="2:49" x14ac:dyDescent="0.3">
      <c r="B576" s="20"/>
      <c r="C576" s="2" t="s">
        <v>51</v>
      </c>
      <c r="D576" s="2" t="s">
        <v>48</v>
      </c>
      <c r="F576" s="3">
        <v>1</v>
      </c>
      <c r="H576" s="3">
        <v>1</v>
      </c>
      <c r="J576" s="3">
        <v>1</v>
      </c>
      <c r="L576" s="3">
        <v>250</v>
      </c>
      <c r="N576" s="2" t="s">
        <v>49</v>
      </c>
      <c r="O576" s="3">
        <v>1</v>
      </c>
      <c r="P576" s="20"/>
      <c r="R576" s="4"/>
      <c r="U576" s="20"/>
      <c r="W576" s="30" t="s">
        <v>48</v>
      </c>
      <c r="X576" s="20"/>
      <c r="Y576" s="30" t="s">
        <v>51</v>
      </c>
      <c r="Z576" s="31" t="str">
        <f t="shared" si="25"/>
        <v>-</v>
      </c>
      <c r="AA576" s="20"/>
      <c r="AB576" s="4"/>
      <c r="AC576" s="20"/>
      <c r="AD576" s="31" t="str">
        <f t="shared" si="26"/>
        <v/>
      </c>
      <c r="AE576" s="31" t="str">
        <f>CONCATENATE(LOWER(AD576)," ",'meta tag'!$A$2)</f>
        <v xml:space="preserve"> Moda Joven Y Rebelde Con Diseño Y Variedad. Compra Online La Ropa Para Definir Tu Estilo. Envíos Gratis Por +$699.</v>
      </c>
      <c r="AG576" s="31" t="str">
        <f t="shared" si="27"/>
        <v>NO</v>
      </c>
      <c r="AH576" s="31" t="str">
        <f t="shared" si="27"/>
        <v>NO</v>
      </c>
      <c r="AI576" s="31" t="str">
        <f>IF(AW576="Hombre",departamentos!$A$2,IF(AW576="Mujer",departamentos!$A$3,IF(AW576="Cubrebocas",departamentos!$A$5,IF(AW576="Outlet",departamentos!$A$4,IF(AW576="Ugly Sweaters",departamentos!$A$6,"")))))</f>
        <v/>
      </c>
      <c r="AK576" s="31" t="str">
        <f>IF(AW576="Hombre",VLOOKUP(AL576,categorías!$G$47:$I$60,3,0),IF(AW576="Mujer",VLOOKUP(AL576,categorías!$O$47:$Q$59,3,0),IF(AW576="Outlet",VLOOKUP(AL576,categorías!$S$47:$U$62,3,0),IF(AW576="Cubrebocas",64,IF(AW576="Ugly Sweaters",65,"")))))</f>
        <v/>
      </c>
      <c r="AL576" s="20"/>
      <c r="AM576" s="32">
        <v>2000000</v>
      </c>
      <c r="AO576" s="33">
        <v>2.0000000000000001E-4</v>
      </c>
      <c r="AP576" s="34" t="s">
        <v>98</v>
      </c>
      <c r="AQ576" s="34" t="s">
        <v>99</v>
      </c>
      <c r="AW576" s="20"/>
    </row>
    <row r="577" spans="2:49" x14ac:dyDescent="0.3">
      <c r="B577" s="20"/>
      <c r="C577" s="2" t="s">
        <v>51</v>
      </c>
      <c r="D577" s="2" t="s">
        <v>48</v>
      </c>
      <c r="F577" s="3">
        <v>1</v>
      </c>
      <c r="H577" s="3">
        <v>1</v>
      </c>
      <c r="J577" s="3">
        <v>1</v>
      </c>
      <c r="L577" s="3">
        <v>250</v>
      </c>
      <c r="N577" s="2" t="s">
        <v>49</v>
      </c>
      <c r="O577" s="3">
        <v>1</v>
      </c>
      <c r="P577" s="20"/>
      <c r="R577" s="4"/>
      <c r="U577" s="20"/>
      <c r="W577" s="30" t="s">
        <v>48</v>
      </c>
      <c r="X577" s="20"/>
      <c r="Y577" s="30" t="s">
        <v>51</v>
      </c>
      <c r="Z577" s="31" t="str">
        <f t="shared" si="25"/>
        <v>-</v>
      </c>
      <c r="AA577" s="20"/>
      <c r="AB577" s="4"/>
      <c r="AC577" s="20"/>
      <c r="AD577" s="31" t="str">
        <f t="shared" si="26"/>
        <v/>
      </c>
      <c r="AE577" s="31" t="str">
        <f>CONCATENATE(LOWER(AD577)," ",'meta tag'!$A$2)</f>
        <v xml:space="preserve"> Moda Joven Y Rebelde Con Diseño Y Variedad. Compra Online La Ropa Para Definir Tu Estilo. Envíos Gratis Por +$699.</v>
      </c>
      <c r="AG577" s="31" t="str">
        <f t="shared" si="27"/>
        <v>NO</v>
      </c>
      <c r="AH577" s="31" t="str">
        <f t="shared" si="27"/>
        <v>NO</v>
      </c>
      <c r="AI577" s="31" t="str">
        <f>IF(AW577="Hombre",departamentos!$A$2,IF(AW577="Mujer",departamentos!$A$3,IF(AW577="Cubrebocas",departamentos!$A$5,IF(AW577="Outlet",departamentos!$A$4,IF(AW577="Ugly Sweaters",departamentos!$A$6,"")))))</f>
        <v/>
      </c>
      <c r="AK577" s="31" t="str">
        <f>IF(AW577="Hombre",VLOOKUP(AL577,categorías!$G$47:$I$60,3,0),IF(AW577="Mujer",VLOOKUP(AL577,categorías!$O$47:$Q$59,3,0),IF(AW577="Outlet",VLOOKUP(AL577,categorías!$S$47:$U$62,3,0),IF(AW577="Cubrebocas",64,IF(AW577="Ugly Sweaters",65,"")))))</f>
        <v/>
      </c>
      <c r="AL577" s="20"/>
      <c r="AM577" s="32">
        <v>2000000</v>
      </c>
      <c r="AO577" s="33">
        <v>2.0000000000000001E-4</v>
      </c>
      <c r="AP577" s="34" t="s">
        <v>98</v>
      </c>
      <c r="AQ577" s="34" t="s">
        <v>99</v>
      </c>
      <c r="AW577" s="20"/>
    </row>
    <row r="578" spans="2:49" x14ac:dyDescent="0.3">
      <c r="B578" s="20"/>
      <c r="C578" s="2" t="s">
        <v>51</v>
      </c>
      <c r="D578" s="2" t="s">
        <v>48</v>
      </c>
      <c r="F578" s="3">
        <v>1</v>
      </c>
      <c r="H578" s="3">
        <v>1</v>
      </c>
      <c r="J578" s="3">
        <v>1</v>
      </c>
      <c r="L578" s="3">
        <v>250</v>
      </c>
      <c r="N578" s="2" t="s">
        <v>49</v>
      </c>
      <c r="O578" s="3">
        <v>1</v>
      </c>
      <c r="P578" s="20"/>
      <c r="R578" s="4"/>
      <c r="U578" s="20"/>
      <c r="W578" s="30" t="s">
        <v>48</v>
      </c>
      <c r="X578" s="20"/>
      <c r="Y578" s="30" t="s">
        <v>51</v>
      </c>
      <c r="Z578" s="31" t="str">
        <f t="shared" ref="Z578:Z603" si="28">CONCATENATE(LOWER(SUBSTITUTE(B578," ","-")), LOWER(X578),"-",LOWER(AW578))</f>
        <v>-</v>
      </c>
      <c r="AA578" s="20"/>
      <c r="AB578" s="4"/>
      <c r="AC578" s="20"/>
      <c r="AD578" s="31" t="str">
        <f t="shared" si="26"/>
        <v/>
      </c>
      <c r="AE578" s="31" t="str">
        <f>CONCATENATE(LOWER(AD578)," ",'meta tag'!$A$2)</f>
        <v xml:space="preserve"> Moda Joven Y Rebelde Con Diseño Y Variedad. Compra Online La Ropa Para Definir Tu Estilo. Envíos Gratis Por +$699.</v>
      </c>
      <c r="AG578" s="31" t="str">
        <f t="shared" si="27"/>
        <v>NO</v>
      </c>
      <c r="AH578" s="31" t="str">
        <f t="shared" si="27"/>
        <v>NO</v>
      </c>
      <c r="AI578" s="31" t="str">
        <f>IF(AW578="Hombre",departamentos!$A$2,IF(AW578="Mujer",departamentos!$A$3,IF(AW578="Cubrebocas",departamentos!$A$5,IF(AW578="Outlet",departamentos!$A$4,IF(AW578="Ugly Sweaters",departamentos!$A$6,"")))))</f>
        <v/>
      </c>
      <c r="AK578" s="31" t="str">
        <f>IF(AW578="Hombre",VLOOKUP(AL578,categorías!$G$47:$I$60,3,0),IF(AW578="Mujer",VLOOKUP(AL578,categorías!$O$47:$Q$59,3,0),IF(AW578="Outlet",VLOOKUP(AL578,categorías!$S$47:$U$62,3,0),IF(AW578="Cubrebocas",64,IF(AW578="Ugly Sweaters",65,"")))))</f>
        <v/>
      </c>
      <c r="AL578" s="20"/>
      <c r="AM578" s="32">
        <v>2000000</v>
      </c>
      <c r="AO578" s="33">
        <v>2.0000000000000001E-4</v>
      </c>
      <c r="AP578" s="34" t="s">
        <v>98</v>
      </c>
      <c r="AQ578" s="34" t="s">
        <v>99</v>
      </c>
      <c r="AW578" s="20"/>
    </row>
    <row r="579" spans="2:49" x14ac:dyDescent="0.3">
      <c r="B579" s="20"/>
      <c r="C579" s="2" t="s">
        <v>51</v>
      </c>
      <c r="D579" s="2" t="s">
        <v>48</v>
      </c>
      <c r="F579" s="3">
        <v>1</v>
      </c>
      <c r="H579" s="3">
        <v>1</v>
      </c>
      <c r="J579" s="3">
        <v>1</v>
      </c>
      <c r="L579" s="3">
        <v>250</v>
      </c>
      <c r="N579" s="2" t="s">
        <v>49</v>
      </c>
      <c r="O579" s="3">
        <v>1</v>
      </c>
      <c r="P579" s="20"/>
      <c r="R579" s="4"/>
      <c r="U579" s="20"/>
      <c r="W579" s="30" t="s">
        <v>48</v>
      </c>
      <c r="X579" s="20"/>
      <c r="Y579" s="30" t="s">
        <v>51</v>
      </c>
      <c r="Z579" s="31" t="str">
        <f t="shared" si="28"/>
        <v>-</v>
      </c>
      <c r="AA579" s="20"/>
      <c r="AB579" s="4"/>
      <c r="AC579" s="20"/>
      <c r="AD579" s="31" t="str">
        <f t="shared" ref="AD579:AD603" si="29">CONCATENATE(B579,X579)</f>
        <v/>
      </c>
      <c r="AE579" s="31" t="str">
        <f>CONCATENATE(LOWER(AD579)," ",'meta tag'!$A$2)</f>
        <v xml:space="preserve"> Moda Joven Y Rebelde Con Diseño Y Variedad. Compra Online La Ropa Para Definir Tu Estilo. Envíos Gratis Por +$699.</v>
      </c>
      <c r="AG579" s="31" t="str">
        <f t="shared" si="27"/>
        <v>NO</v>
      </c>
      <c r="AH579" s="31" t="str">
        <f t="shared" si="27"/>
        <v>NO</v>
      </c>
      <c r="AI579" s="31" t="str">
        <f>IF(AW579="Hombre",departamentos!$A$2,IF(AW579="Mujer",departamentos!$A$3,IF(AW579="Cubrebocas",departamentos!$A$5,IF(AW579="Outlet",departamentos!$A$4,IF(AW579="Ugly Sweaters",departamentos!$A$6,"")))))</f>
        <v/>
      </c>
      <c r="AK579" s="31" t="str">
        <f>IF(AW579="Hombre",VLOOKUP(AL579,categorías!$G$47:$I$60,3,0),IF(AW579="Mujer",VLOOKUP(AL579,categorías!$O$47:$Q$59,3,0),IF(AW579="Outlet",VLOOKUP(AL579,categorías!$S$47:$U$62,3,0),IF(AW579="Cubrebocas",64,IF(AW579="Ugly Sweaters",65,"")))))</f>
        <v/>
      </c>
      <c r="AL579" s="20"/>
      <c r="AM579" s="32">
        <v>2000000</v>
      </c>
      <c r="AO579" s="33">
        <v>2.0000000000000001E-4</v>
      </c>
      <c r="AP579" s="34" t="s">
        <v>98</v>
      </c>
      <c r="AQ579" s="34" t="s">
        <v>99</v>
      </c>
      <c r="AW579" s="20"/>
    </row>
    <row r="580" spans="2:49" x14ac:dyDescent="0.3">
      <c r="B580" s="20"/>
      <c r="C580" s="2" t="s">
        <v>51</v>
      </c>
      <c r="D580" s="2" t="s">
        <v>48</v>
      </c>
      <c r="F580" s="3">
        <v>1</v>
      </c>
      <c r="H580" s="3">
        <v>1</v>
      </c>
      <c r="J580" s="3">
        <v>1</v>
      </c>
      <c r="L580" s="3">
        <v>250</v>
      </c>
      <c r="N580" s="2" t="s">
        <v>49</v>
      </c>
      <c r="O580" s="3">
        <v>1</v>
      </c>
      <c r="P580" s="20"/>
      <c r="R580" s="4"/>
      <c r="U580" s="20"/>
      <c r="W580" s="30" t="s">
        <v>48</v>
      </c>
      <c r="X580" s="20"/>
      <c r="Y580" s="30" t="s">
        <v>51</v>
      </c>
      <c r="Z580" s="31" t="str">
        <f t="shared" si="28"/>
        <v>-</v>
      </c>
      <c r="AA580" s="20"/>
      <c r="AB580" s="4"/>
      <c r="AC580" s="20"/>
      <c r="AD580" s="31" t="str">
        <f t="shared" si="29"/>
        <v/>
      </c>
      <c r="AE580" s="31" t="str">
        <f>CONCATENATE(LOWER(AD580)," ",'meta tag'!$A$2)</f>
        <v xml:space="preserve"> Moda Joven Y Rebelde Con Diseño Y Variedad. Compra Online La Ropa Para Definir Tu Estilo. Envíos Gratis Por +$699.</v>
      </c>
      <c r="AG580" s="31" t="str">
        <f t="shared" si="27"/>
        <v>NO</v>
      </c>
      <c r="AH580" s="31" t="str">
        <f t="shared" si="27"/>
        <v>NO</v>
      </c>
      <c r="AI580" s="31" t="str">
        <f>IF(AW580="Hombre",departamentos!$A$2,IF(AW580="Mujer",departamentos!$A$3,IF(AW580="Cubrebocas",departamentos!$A$5,IF(AW580="Outlet",departamentos!$A$4,IF(AW580="Ugly Sweaters",departamentos!$A$6,"")))))</f>
        <v/>
      </c>
      <c r="AK580" s="31" t="str">
        <f>IF(AW580="Hombre",VLOOKUP(AL580,categorías!$G$47:$I$60,3,0),IF(AW580="Mujer",VLOOKUP(AL580,categorías!$O$47:$Q$59,3,0),IF(AW580="Outlet",VLOOKUP(AL580,categorías!$S$47:$U$62,3,0),IF(AW580="Cubrebocas",64,IF(AW580="Ugly Sweaters",65,"")))))</f>
        <v/>
      </c>
      <c r="AL580" s="20"/>
      <c r="AM580" s="32">
        <v>2000000</v>
      </c>
      <c r="AO580" s="33">
        <v>2.0000000000000001E-4</v>
      </c>
      <c r="AP580" s="34" t="s">
        <v>98</v>
      </c>
      <c r="AQ580" s="34" t="s">
        <v>99</v>
      </c>
      <c r="AW580" s="20"/>
    </row>
    <row r="581" spans="2:49" x14ac:dyDescent="0.3">
      <c r="B581" s="20"/>
      <c r="C581" s="2" t="s">
        <v>51</v>
      </c>
      <c r="D581" s="2" t="s">
        <v>48</v>
      </c>
      <c r="F581" s="3">
        <v>1</v>
      </c>
      <c r="H581" s="3">
        <v>1</v>
      </c>
      <c r="J581" s="3">
        <v>1</v>
      </c>
      <c r="L581" s="3">
        <v>250</v>
      </c>
      <c r="N581" s="2" t="s">
        <v>49</v>
      </c>
      <c r="O581" s="3">
        <v>1</v>
      </c>
      <c r="P581" s="20"/>
      <c r="R581" s="4"/>
      <c r="U581" s="20"/>
      <c r="W581" s="30" t="s">
        <v>48</v>
      </c>
      <c r="X581" s="20"/>
      <c r="Y581" s="30" t="s">
        <v>51</v>
      </c>
      <c r="Z581" s="31" t="str">
        <f t="shared" si="28"/>
        <v>-</v>
      </c>
      <c r="AA581" s="20"/>
      <c r="AB581" s="4"/>
      <c r="AC581" s="20"/>
      <c r="AD581" s="31" t="str">
        <f t="shared" si="29"/>
        <v/>
      </c>
      <c r="AE581" s="31" t="str">
        <f>CONCATENATE(LOWER(AD581)," ",'meta tag'!$A$2)</f>
        <v xml:space="preserve"> Moda Joven Y Rebelde Con Diseño Y Variedad. Compra Online La Ropa Para Definir Tu Estilo. Envíos Gratis Por +$699.</v>
      </c>
      <c r="AG581" s="31" t="str">
        <f t="shared" si="27"/>
        <v>NO</v>
      </c>
      <c r="AH581" s="31" t="str">
        <f t="shared" si="27"/>
        <v>NO</v>
      </c>
      <c r="AI581" s="31" t="str">
        <f>IF(AW581="Hombre",departamentos!$A$2,IF(AW581="Mujer",departamentos!$A$3,IF(AW581="Cubrebocas",departamentos!$A$5,IF(AW581="Outlet",departamentos!$A$4,IF(AW581="Ugly Sweaters",departamentos!$A$6,"")))))</f>
        <v/>
      </c>
      <c r="AK581" s="31" t="str">
        <f>IF(AW581="Hombre",VLOOKUP(AL581,categorías!$G$47:$I$60,3,0),IF(AW581="Mujer",VLOOKUP(AL581,categorías!$O$47:$Q$59,3,0),IF(AW581="Outlet",VLOOKUP(AL581,categorías!$S$47:$U$62,3,0),IF(AW581="Cubrebocas",64,IF(AW581="Ugly Sweaters",65,"")))))</f>
        <v/>
      </c>
      <c r="AL581" s="20"/>
      <c r="AM581" s="32">
        <v>2000000</v>
      </c>
      <c r="AO581" s="33">
        <v>2.0000000000000001E-4</v>
      </c>
      <c r="AP581" s="34" t="s">
        <v>98</v>
      </c>
      <c r="AQ581" s="34" t="s">
        <v>99</v>
      </c>
      <c r="AW581" s="20"/>
    </row>
    <row r="582" spans="2:49" x14ac:dyDescent="0.3">
      <c r="B582" s="20"/>
      <c r="C582" s="2" t="s">
        <v>51</v>
      </c>
      <c r="D582" s="2" t="s">
        <v>48</v>
      </c>
      <c r="F582" s="3">
        <v>1</v>
      </c>
      <c r="H582" s="3">
        <v>1</v>
      </c>
      <c r="J582" s="3">
        <v>1</v>
      </c>
      <c r="L582" s="3">
        <v>250</v>
      </c>
      <c r="N582" s="2" t="s">
        <v>49</v>
      </c>
      <c r="O582" s="3">
        <v>1</v>
      </c>
      <c r="P582" s="20"/>
      <c r="R582" s="4"/>
      <c r="U582" s="20"/>
      <c r="W582" s="30" t="s">
        <v>48</v>
      </c>
      <c r="X582" s="20"/>
      <c r="Y582" s="30" t="s">
        <v>51</v>
      </c>
      <c r="Z582" s="31" t="str">
        <f t="shared" si="28"/>
        <v>-</v>
      </c>
      <c r="AA582" s="20"/>
      <c r="AB582" s="4"/>
      <c r="AC582" s="20"/>
      <c r="AD582" s="31" t="str">
        <f t="shared" si="29"/>
        <v/>
      </c>
      <c r="AE582" s="31" t="str">
        <f>CONCATENATE(LOWER(AD582)," ",'meta tag'!$A$2)</f>
        <v xml:space="preserve"> Moda Joven Y Rebelde Con Diseño Y Variedad. Compra Online La Ropa Para Definir Tu Estilo. Envíos Gratis Por +$699.</v>
      </c>
      <c r="AG582" s="31" t="str">
        <f t="shared" si="27"/>
        <v>NO</v>
      </c>
      <c r="AH582" s="31" t="str">
        <f t="shared" si="27"/>
        <v>NO</v>
      </c>
      <c r="AI582" s="31" t="str">
        <f>IF(AW582="Hombre",departamentos!$A$2,IF(AW582="Mujer",departamentos!$A$3,IF(AW582="Cubrebocas",departamentos!$A$5,IF(AW582="Outlet",departamentos!$A$4,IF(AW582="Ugly Sweaters",departamentos!$A$6,"")))))</f>
        <v/>
      </c>
      <c r="AK582" s="31" t="str">
        <f>IF(AW582="Hombre",VLOOKUP(AL582,categorías!$G$47:$I$60,3,0),IF(AW582="Mujer",VLOOKUP(AL582,categorías!$O$47:$Q$59,3,0),IF(AW582="Outlet",VLOOKUP(AL582,categorías!$S$47:$U$62,3,0),IF(AW582="Cubrebocas",64,IF(AW582="Ugly Sweaters",65,"")))))</f>
        <v/>
      </c>
      <c r="AL582" s="20"/>
      <c r="AM582" s="32">
        <v>2000000</v>
      </c>
      <c r="AO582" s="33">
        <v>2.0000000000000001E-4</v>
      </c>
      <c r="AP582" s="34" t="s">
        <v>98</v>
      </c>
      <c r="AQ582" s="34" t="s">
        <v>99</v>
      </c>
      <c r="AW582" s="20"/>
    </row>
    <row r="583" spans="2:49" x14ac:dyDescent="0.3">
      <c r="B583" s="20"/>
      <c r="C583" s="2" t="s">
        <v>51</v>
      </c>
      <c r="D583" s="2" t="s">
        <v>48</v>
      </c>
      <c r="F583" s="3">
        <v>1</v>
      </c>
      <c r="H583" s="3">
        <v>1</v>
      </c>
      <c r="J583" s="3">
        <v>1</v>
      </c>
      <c r="L583" s="3">
        <v>250</v>
      </c>
      <c r="N583" s="2" t="s">
        <v>49</v>
      </c>
      <c r="O583" s="3">
        <v>1</v>
      </c>
      <c r="P583" s="20"/>
      <c r="R583" s="4"/>
      <c r="U583" s="20"/>
      <c r="W583" s="30" t="s">
        <v>48</v>
      </c>
      <c r="X583" s="20"/>
      <c r="Y583" s="30" t="s">
        <v>51</v>
      </c>
      <c r="Z583" s="31" t="str">
        <f t="shared" si="28"/>
        <v>-</v>
      </c>
      <c r="AA583" s="20"/>
      <c r="AB583" s="4"/>
      <c r="AC583" s="20"/>
      <c r="AD583" s="31" t="str">
        <f t="shared" si="29"/>
        <v/>
      </c>
      <c r="AE583" s="31" t="str">
        <f>CONCATENATE(LOWER(AD583)," ",'meta tag'!$A$2)</f>
        <v xml:space="preserve"> Moda Joven Y Rebelde Con Diseño Y Variedad. Compra Online La Ropa Para Definir Tu Estilo. Envíos Gratis Por +$699.</v>
      </c>
      <c r="AG583" s="31" t="str">
        <f t="shared" si="27"/>
        <v>NO</v>
      </c>
      <c r="AH583" s="31" t="str">
        <f t="shared" si="27"/>
        <v>NO</v>
      </c>
      <c r="AI583" s="31" t="str">
        <f>IF(AW583="Hombre",departamentos!$A$2,IF(AW583="Mujer",departamentos!$A$3,IF(AW583="Cubrebocas",departamentos!$A$5,IF(AW583="Outlet",departamentos!$A$4,IF(AW583="Ugly Sweaters",departamentos!$A$6,"")))))</f>
        <v/>
      </c>
      <c r="AK583" s="31" t="str">
        <f>IF(AW583="Hombre",VLOOKUP(AL583,categorías!$G$47:$I$60,3,0),IF(AW583="Mujer",VLOOKUP(AL583,categorías!$O$47:$Q$59,3,0),IF(AW583="Outlet",VLOOKUP(AL583,categorías!$S$47:$U$62,3,0),IF(AW583="Cubrebocas",64,IF(AW583="Ugly Sweaters",65,"")))))</f>
        <v/>
      </c>
      <c r="AL583" s="20"/>
      <c r="AM583" s="32">
        <v>2000000</v>
      </c>
      <c r="AO583" s="33">
        <v>2.0000000000000001E-4</v>
      </c>
      <c r="AP583" s="34" t="s">
        <v>98</v>
      </c>
      <c r="AQ583" s="34" t="s">
        <v>99</v>
      </c>
      <c r="AW583" s="20"/>
    </row>
    <row r="584" spans="2:49" x14ac:dyDescent="0.3">
      <c r="B584" s="20"/>
      <c r="C584" s="2" t="s">
        <v>51</v>
      </c>
      <c r="D584" s="2" t="s">
        <v>48</v>
      </c>
      <c r="F584" s="3">
        <v>1</v>
      </c>
      <c r="H584" s="3">
        <v>1</v>
      </c>
      <c r="J584" s="3">
        <v>1</v>
      </c>
      <c r="L584" s="3">
        <v>250</v>
      </c>
      <c r="N584" s="2" t="s">
        <v>49</v>
      </c>
      <c r="O584" s="3">
        <v>1</v>
      </c>
      <c r="P584" s="20"/>
      <c r="R584" s="4"/>
      <c r="U584" s="20"/>
      <c r="W584" s="30" t="s">
        <v>48</v>
      </c>
      <c r="X584" s="20"/>
      <c r="Y584" s="30" t="s">
        <v>51</v>
      </c>
      <c r="Z584" s="31" t="str">
        <f t="shared" si="28"/>
        <v>-</v>
      </c>
      <c r="AA584" s="20"/>
      <c r="AB584" s="4"/>
      <c r="AC584" s="20"/>
      <c r="AD584" s="31" t="str">
        <f t="shared" si="29"/>
        <v/>
      </c>
      <c r="AE584" s="31" t="str">
        <f>CONCATENATE(LOWER(AD584)," ",'meta tag'!$A$2)</f>
        <v xml:space="preserve"> Moda Joven Y Rebelde Con Diseño Y Variedad. Compra Online La Ropa Para Definir Tu Estilo. Envíos Gratis Por +$699.</v>
      </c>
      <c r="AG584" s="31" t="str">
        <f t="shared" si="27"/>
        <v>NO</v>
      </c>
      <c r="AH584" s="31" t="str">
        <f t="shared" si="27"/>
        <v>NO</v>
      </c>
      <c r="AI584" s="31" t="str">
        <f>IF(AW584="Hombre",departamentos!$A$2,IF(AW584="Mujer",departamentos!$A$3,IF(AW584="Cubrebocas",departamentos!$A$5,IF(AW584="Outlet",departamentos!$A$4,IF(AW584="Ugly Sweaters",departamentos!$A$6,"")))))</f>
        <v/>
      </c>
      <c r="AK584" s="31" t="str">
        <f>IF(AW584="Hombre",VLOOKUP(AL584,categorías!$G$47:$I$60,3,0),IF(AW584="Mujer",VLOOKUP(AL584,categorías!$O$47:$Q$59,3,0),IF(AW584="Outlet",VLOOKUP(AL584,categorías!$S$47:$U$62,3,0),IF(AW584="Cubrebocas",64,IF(AW584="Ugly Sweaters",65,"")))))</f>
        <v/>
      </c>
      <c r="AL584" s="20"/>
      <c r="AM584" s="32">
        <v>2000000</v>
      </c>
      <c r="AO584" s="33">
        <v>2.0000000000000001E-4</v>
      </c>
      <c r="AP584" s="34" t="s">
        <v>98</v>
      </c>
      <c r="AQ584" s="34" t="s">
        <v>99</v>
      </c>
      <c r="AW584" s="20"/>
    </row>
    <row r="585" spans="2:49" x14ac:dyDescent="0.3">
      <c r="B585" s="20"/>
      <c r="C585" s="2" t="s">
        <v>51</v>
      </c>
      <c r="D585" s="2" t="s">
        <v>48</v>
      </c>
      <c r="F585" s="3">
        <v>1</v>
      </c>
      <c r="H585" s="3">
        <v>1</v>
      </c>
      <c r="J585" s="3">
        <v>1</v>
      </c>
      <c r="L585" s="3">
        <v>250</v>
      </c>
      <c r="N585" s="2" t="s">
        <v>49</v>
      </c>
      <c r="O585" s="3">
        <v>1</v>
      </c>
      <c r="P585" s="20"/>
      <c r="R585" s="4"/>
      <c r="U585" s="20"/>
      <c r="W585" s="30" t="s">
        <v>48</v>
      </c>
      <c r="X585" s="20"/>
      <c r="Y585" s="30" t="s">
        <v>51</v>
      </c>
      <c r="Z585" s="31" t="str">
        <f t="shared" si="28"/>
        <v>-</v>
      </c>
      <c r="AA585" s="20"/>
      <c r="AB585" s="4"/>
      <c r="AC585" s="20"/>
      <c r="AD585" s="31" t="str">
        <f t="shared" si="29"/>
        <v/>
      </c>
      <c r="AE585" s="31" t="str">
        <f>CONCATENATE(LOWER(AD585)," ",'meta tag'!$A$2)</f>
        <v xml:space="preserve"> Moda Joven Y Rebelde Con Diseño Y Variedad. Compra Online La Ropa Para Definir Tu Estilo. Envíos Gratis Por +$699.</v>
      </c>
      <c r="AG585" s="31" t="str">
        <f t="shared" si="27"/>
        <v>NO</v>
      </c>
      <c r="AH585" s="31" t="str">
        <f t="shared" si="27"/>
        <v>NO</v>
      </c>
      <c r="AI585" s="31" t="str">
        <f>IF(AW585="Hombre",departamentos!$A$2,IF(AW585="Mujer",departamentos!$A$3,IF(AW585="Cubrebocas",departamentos!$A$5,IF(AW585="Outlet",departamentos!$A$4,IF(AW585="Ugly Sweaters",departamentos!$A$6,"")))))</f>
        <v/>
      </c>
      <c r="AK585" s="31" t="str">
        <f>IF(AW585="Hombre",VLOOKUP(AL585,categorías!$G$47:$I$60,3,0),IF(AW585="Mujer",VLOOKUP(AL585,categorías!$O$47:$Q$59,3,0),IF(AW585="Outlet",VLOOKUP(AL585,categorías!$S$47:$U$62,3,0),IF(AW585="Cubrebocas",64,IF(AW585="Ugly Sweaters",65,"")))))</f>
        <v/>
      </c>
      <c r="AL585" s="20"/>
      <c r="AM585" s="32">
        <v>2000000</v>
      </c>
      <c r="AO585" s="33">
        <v>2.0000000000000001E-4</v>
      </c>
      <c r="AP585" s="34" t="s">
        <v>98</v>
      </c>
      <c r="AQ585" s="34" t="s">
        <v>99</v>
      </c>
      <c r="AW585" s="20"/>
    </row>
    <row r="586" spans="2:49" x14ac:dyDescent="0.3">
      <c r="B586" s="20"/>
      <c r="C586" s="2" t="s">
        <v>51</v>
      </c>
      <c r="D586" s="2" t="s">
        <v>48</v>
      </c>
      <c r="F586" s="3">
        <v>1</v>
      </c>
      <c r="H586" s="3">
        <v>1</v>
      </c>
      <c r="J586" s="3">
        <v>1</v>
      </c>
      <c r="L586" s="3">
        <v>250</v>
      </c>
      <c r="N586" s="2" t="s">
        <v>49</v>
      </c>
      <c r="O586" s="3">
        <v>1</v>
      </c>
      <c r="P586" s="20"/>
      <c r="R586" s="4"/>
      <c r="U586" s="20"/>
      <c r="W586" s="30" t="s">
        <v>48</v>
      </c>
      <c r="X586" s="20"/>
      <c r="Y586" s="30" t="s">
        <v>51</v>
      </c>
      <c r="Z586" s="31" t="str">
        <f t="shared" si="28"/>
        <v>-</v>
      </c>
      <c r="AA586" s="20"/>
      <c r="AB586" s="4"/>
      <c r="AC586" s="20"/>
      <c r="AD586" s="31" t="str">
        <f t="shared" si="29"/>
        <v/>
      </c>
      <c r="AE586" s="31" t="str">
        <f>CONCATENATE(LOWER(AD586)," ",'meta tag'!$A$2)</f>
        <v xml:space="preserve"> Moda Joven Y Rebelde Con Diseño Y Variedad. Compra Online La Ropa Para Definir Tu Estilo. Envíos Gratis Por +$699.</v>
      </c>
      <c r="AG586" s="31" t="str">
        <f t="shared" si="27"/>
        <v>NO</v>
      </c>
      <c r="AH586" s="31" t="str">
        <f t="shared" si="27"/>
        <v>NO</v>
      </c>
      <c r="AI586" s="31" t="str">
        <f>IF(AW586="Hombre",departamentos!$A$2,IF(AW586="Mujer",departamentos!$A$3,IF(AW586="Cubrebocas",departamentos!$A$5,IF(AW586="Outlet",departamentos!$A$4,IF(AW586="Ugly Sweaters",departamentos!$A$6,"")))))</f>
        <v/>
      </c>
      <c r="AK586" s="31" t="str">
        <f>IF(AW586="Hombre",VLOOKUP(AL586,categorías!$G$47:$I$60,3,0),IF(AW586="Mujer",VLOOKUP(AL586,categorías!$O$47:$Q$59,3,0),IF(AW586="Outlet",VLOOKUP(AL586,categorías!$S$47:$U$62,3,0),IF(AW586="Cubrebocas",64,IF(AW586="Ugly Sweaters",65,"")))))</f>
        <v/>
      </c>
      <c r="AL586" s="20"/>
      <c r="AM586" s="32">
        <v>2000000</v>
      </c>
      <c r="AO586" s="33">
        <v>2.0000000000000001E-4</v>
      </c>
      <c r="AP586" s="34" t="s">
        <v>98</v>
      </c>
      <c r="AQ586" s="34" t="s">
        <v>99</v>
      </c>
      <c r="AW586" s="20"/>
    </row>
    <row r="587" spans="2:49" x14ac:dyDescent="0.3">
      <c r="B587" s="20"/>
      <c r="C587" s="2" t="s">
        <v>51</v>
      </c>
      <c r="D587" s="2" t="s">
        <v>48</v>
      </c>
      <c r="F587" s="3">
        <v>1</v>
      </c>
      <c r="H587" s="3">
        <v>1</v>
      </c>
      <c r="J587" s="3">
        <v>1</v>
      </c>
      <c r="L587" s="3">
        <v>250</v>
      </c>
      <c r="N587" s="2" t="s">
        <v>49</v>
      </c>
      <c r="O587" s="3">
        <v>1</v>
      </c>
      <c r="P587" s="20"/>
      <c r="R587" s="4"/>
      <c r="U587" s="20"/>
      <c r="W587" s="30" t="s">
        <v>48</v>
      </c>
      <c r="X587" s="20"/>
      <c r="Y587" s="30" t="s">
        <v>51</v>
      </c>
      <c r="Z587" s="31" t="str">
        <f t="shared" si="28"/>
        <v>-</v>
      </c>
      <c r="AA587" s="20"/>
      <c r="AB587" s="4"/>
      <c r="AC587" s="20"/>
      <c r="AD587" s="31" t="str">
        <f t="shared" si="29"/>
        <v/>
      </c>
      <c r="AE587" s="31" t="str">
        <f>CONCATENATE(LOWER(AD587)," ",'meta tag'!$A$2)</f>
        <v xml:space="preserve"> Moda Joven Y Rebelde Con Diseño Y Variedad. Compra Online La Ropa Para Definir Tu Estilo. Envíos Gratis Por +$699.</v>
      </c>
      <c r="AG587" s="31" t="str">
        <f t="shared" si="27"/>
        <v>NO</v>
      </c>
      <c r="AH587" s="31" t="str">
        <f t="shared" si="27"/>
        <v>NO</v>
      </c>
      <c r="AI587" s="31" t="str">
        <f>IF(AW587="Hombre",departamentos!$A$2,IF(AW587="Mujer",departamentos!$A$3,IF(AW587="Cubrebocas",departamentos!$A$5,IF(AW587="Outlet",departamentos!$A$4,IF(AW587="Ugly Sweaters",departamentos!$A$6,"")))))</f>
        <v/>
      </c>
      <c r="AK587" s="31" t="str">
        <f>IF(AW587="Hombre",VLOOKUP(AL587,categorías!$G$47:$I$60,3,0),IF(AW587="Mujer",VLOOKUP(AL587,categorías!$O$47:$Q$59,3,0),IF(AW587="Outlet",VLOOKUP(AL587,categorías!$S$47:$U$62,3,0),IF(AW587="Cubrebocas",64,IF(AW587="Ugly Sweaters",65,"")))))</f>
        <v/>
      </c>
      <c r="AL587" s="20"/>
      <c r="AM587" s="32">
        <v>2000000</v>
      </c>
      <c r="AO587" s="33">
        <v>2.0000000000000001E-4</v>
      </c>
      <c r="AP587" s="34" t="s">
        <v>98</v>
      </c>
      <c r="AQ587" s="34" t="s">
        <v>99</v>
      </c>
      <c r="AW587" s="20"/>
    </row>
    <row r="588" spans="2:49" x14ac:dyDescent="0.3">
      <c r="B588" s="20"/>
      <c r="C588" s="2" t="s">
        <v>51</v>
      </c>
      <c r="D588" s="2" t="s">
        <v>48</v>
      </c>
      <c r="F588" s="3">
        <v>1</v>
      </c>
      <c r="H588" s="3">
        <v>1</v>
      </c>
      <c r="J588" s="3">
        <v>1</v>
      </c>
      <c r="L588" s="3">
        <v>250</v>
      </c>
      <c r="N588" s="2" t="s">
        <v>49</v>
      </c>
      <c r="O588" s="3">
        <v>1</v>
      </c>
      <c r="P588" s="20"/>
      <c r="R588" s="4"/>
      <c r="U588" s="20"/>
      <c r="W588" s="30" t="s">
        <v>48</v>
      </c>
      <c r="X588" s="20"/>
      <c r="Y588" s="30" t="s">
        <v>51</v>
      </c>
      <c r="Z588" s="31" t="str">
        <f t="shared" si="28"/>
        <v>-</v>
      </c>
      <c r="AA588" s="20"/>
      <c r="AB588" s="4"/>
      <c r="AC588" s="20"/>
      <c r="AD588" s="31" t="str">
        <f t="shared" si="29"/>
        <v/>
      </c>
      <c r="AE588" s="31" t="str">
        <f>CONCATENATE(LOWER(AD588)," ",'meta tag'!$A$2)</f>
        <v xml:space="preserve"> Moda Joven Y Rebelde Con Diseño Y Variedad. Compra Online La Ropa Para Definir Tu Estilo. Envíos Gratis Por +$699.</v>
      </c>
      <c r="AG588" s="31" t="str">
        <f t="shared" si="27"/>
        <v>NO</v>
      </c>
      <c r="AH588" s="31" t="str">
        <f t="shared" si="27"/>
        <v>NO</v>
      </c>
      <c r="AI588" s="31" t="str">
        <f>IF(AW588="Hombre",departamentos!$A$2,IF(AW588="Mujer",departamentos!$A$3,IF(AW588="Cubrebocas",departamentos!$A$5,IF(AW588="Outlet",departamentos!$A$4,IF(AW588="Ugly Sweaters",departamentos!$A$6,"")))))</f>
        <v/>
      </c>
      <c r="AK588" s="31" t="str">
        <f>IF(AW588="Hombre",VLOOKUP(AL588,categorías!$G$47:$I$60,3,0),IF(AW588="Mujer",VLOOKUP(AL588,categorías!$O$47:$Q$59,3,0),IF(AW588="Outlet",VLOOKUP(AL588,categorías!$S$47:$U$62,3,0),IF(AW588="Cubrebocas",64,IF(AW588="Ugly Sweaters",65,"")))))</f>
        <v/>
      </c>
      <c r="AL588" s="20"/>
      <c r="AM588" s="32">
        <v>2000000</v>
      </c>
      <c r="AO588" s="33">
        <v>2.0000000000000001E-4</v>
      </c>
      <c r="AP588" s="34" t="s">
        <v>98</v>
      </c>
      <c r="AQ588" s="34" t="s">
        <v>99</v>
      </c>
      <c r="AW588" s="20"/>
    </row>
    <row r="589" spans="2:49" x14ac:dyDescent="0.3">
      <c r="B589" s="20"/>
      <c r="C589" s="2" t="s">
        <v>51</v>
      </c>
      <c r="D589" s="2" t="s">
        <v>48</v>
      </c>
      <c r="F589" s="3">
        <v>1</v>
      </c>
      <c r="H589" s="3">
        <v>1</v>
      </c>
      <c r="J589" s="3">
        <v>1</v>
      </c>
      <c r="L589" s="3">
        <v>250</v>
      </c>
      <c r="N589" s="2" t="s">
        <v>49</v>
      </c>
      <c r="O589" s="3">
        <v>1</v>
      </c>
      <c r="P589" s="20"/>
      <c r="R589" s="4"/>
      <c r="U589" s="20"/>
      <c r="W589" s="30" t="s">
        <v>48</v>
      </c>
      <c r="X589" s="20"/>
      <c r="Y589" s="30" t="s">
        <v>51</v>
      </c>
      <c r="Z589" s="31" t="str">
        <f t="shared" si="28"/>
        <v>-</v>
      </c>
      <c r="AA589" s="20"/>
      <c r="AB589" s="4"/>
      <c r="AC589" s="20"/>
      <c r="AD589" s="31" t="str">
        <f t="shared" si="29"/>
        <v/>
      </c>
      <c r="AE589" s="31" t="str">
        <f>CONCATENATE(LOWER(AD589)," ",'meta tag'!$A$2)</f>
        <v xml:space="preserve"> Moda Joven Y Rebelde Con Diseño Y Variedad. Compra Online La Ropa Para Definir Tu Estilo. Envíos Gratis Por +$699.</v>
      </c>
      <c r="AG589" s="31" t="str">
        <f t="shared" si="27"/>
        <v>NO</v>
      </c>
      <c r="AH589" s="31" t="str">
        <f t="shared" si="27"/>
        <v>NO</v>
      </c>
      <c r="AI589" s="31" t="str">
        <f>IF(AW589="Hombre",departamentos!$A$2,IF(AW589="Mujer",departamentos!$A$3,IF(AW589="Cubrebocas",departamentos!$A$5,IF(AW589="Outlet",departamentos!$A$4,IF(AW589="Ugly Sweaters",departamentos!$A$6,"")))))</f>
        <v/>
      </c>
      <c r="AK589" s="31" t="str">
        <f>IF(AW589="Hombre",VLOOKUP(AL589,categorías!$G$47:$I$60,3,0),IF(AW589="Mujer",VLOOKUP(AL589,categorías!$O$47:$Q$59,3,0),IF(AW589="Outlet",VLOOKUP(AL589,categorías!$S$47:$U$62,3,0),IF(AW589="Cubrebocas",64,IF(AW589="Ugly Sweaters",65,"")))))</f>
        <v/>
      </c>
      <c r="AL589" s="20"/>
      <c r="AM589" s="32">
        <v>2000000</v>
      </c>
      <c r="AO589" s="33">
        <v>2.0000000000000001E-4</v>
      </c>
      <c r="AP589" s="34" t="s">
        <v>98</v>
      </c>
      <c r="AQ589" s="34" t="s">
        <v>99</v>
      </c>
      <c r="AW589" s="20"/>
    </row>
    <row r="590" spans="2:49" x14ac:dyDescent="0.3">
      <c r="B590" s="20"/>
      <c r="C590" s="2" t="s">
        <v>51</v>
      </c>
      <c r="D590" s="2" t="s">
        <v>48</v>
      </c>
      <c r="F590" s="3">
        <v>1</v>
      </c>
      <c r="H590" s="3">
        <v>1</v>
      </c>
      <c r="J590" s="3">
        <v>1</v>
      </c>
      <c r="L590" s="3">
        <v>250</v>
      </c>
      <c r="N590" s="2" t="s">
        <v>49</v>
      </c>
      <c r="O590" s="3">
        <v>1</v>
      </c>
      <c r="P590" s="20"/>
      <c r="R590" s="4"/>
      <c r="U590" s="20"/>
      <c r="W590" s="30" t="s">
        <v>48</v>
      </c>
      <c r="X590" s="20"/>
      <c r="Y590" s="30" t="s">
        <v>51</v>
      </c>
      <c r="Z590" s="31" t="str">
        <f t="shared" si="28"/>
        <v>-</v>
      </c>
      <c r="AA590" s="20"/>
      <c r="AB590" s="4"/>
      <c r="AC590" s="20"/>
      <c r="AD590" s="31" t="str">
        <f t="shared" si="29"/>
        <v/>
      </c>
      <c r="AE590" s="31" t="str">
        <f>CONCATENATE(LOWER(AD590)," ",'meta tag'!$A$2)</f>
        <v xml:space="preserve"> Moda Joven Y Rebelde Con Diseño Y Variedad. Compra Online La Ropa Para Definir Tu Estilo. Envíos Gratis Por +$699.</v>
      </c>
      <c r="AG590" s="31" t="str">
        <f t="shared" si="27"/>
        <v>NO</v>
      </c>
      <c r="AH590" s="31" t="str">
        <f t="shared" si="27"/>
        <v>NO</v>
      </c>
      <c r="AI590" s="31" t="str">
        <f>IF(AW590="Hombre",departamentos!$A$2,IF(AW590="Mujer",departamentos!$A$3,IF(AW590="Cubrebocas",departamentos!$A$5,IF(AW590="Outlet",departamentos!$A$4,IF(AW590="Ugly Sweaters",departamentos!$A$6,"")))))</f>
        <v/>
      </c>
      <c r="AK590" s="31" t="str">
        <f>IF(AW590="Hombre",VLOOKUP(AL590,categorías!$G$47:$I$60,3,0),IF(AW590="Mujer",VLOOKUP(AL590,categorías!$O$47:$Q$59,3,0),IF(AW590="Outlet",VLOOKUP(AL590,categorías!$S$47:$U$62,3,0),IF(AW590="Cubrebocas",64,IF(AW590="Ugly Sweaters",65,"")))))</f>
        <v/>
      </c>
      <c r="AL590" s="20"/>
      <c r="AM590" s="32">
        <v>2000000</v>
      </c>
      <c r="AO590" s="33">
        <v>2.0000000000000001E-4</v>
      </c>
      <c r="AP590" s="34" t="s">
        <v>98</v>
      </c>
      <c r="AQ590" s="34" t="s">
        <v>99</v>
      </c>
      <c r="AW590" s="20"/>
    </row>
    <row r="591" spans="2:49" x14ac:dyDescent="0.3">
      <c r="B591" s="20"/>
      <c r="C591" s="2" t="s">
        <v>51</v>
      </c>
      <c r="D591" s="2" t="s">
        <v>48</v>
      </c>
      <c r="F591" s="3">
        <v>1</v>
      </c>
      <c r="H591" s="3">
        <v>1</v>
      </c>
      <c r="J591" s="3">
        <v>1</v>
      </c>
      <c r="L591" s="3">
        <v>250</v>
      </c>
      <c r="N591" s="2" t="s">
        <v>49</v>
      </c>
      <c r="O591" s="3">
        <v>1</v>
      </c>
      <c r="P591" s="20"/>
      <c r="R591" s="4"/>
      <c r="U591" s="20"/>
      <c r="W591" s="30" t="s">
        <v>48</v>
      </c>
      <c r="X591" s="20"/>
      <c r="Y591" s="30" t="s">
        <v>51</v>
      </c>
      <c r="Z591" s="31" t="str">
        <f t="shared" si="28"/>
        <v>-</v>
      </c>
      <c r="AA591" s="20"/>
      <c r="AB591" s="4"/>
      <c r="AC591" s="20"/>
      <c r="AD591" s="31" t="str">
        <f t="shared" si="29"/>
        <v/>
      </c>
      <c r="AE591" s="31" t="str">
        <f>CONCATENATE(LOWER(AD591)," ",'meta tag'!$A$2)</f>
        <v xml:space="preserve"> Moda Joven Y Rebelde Con Diseño Y Variedad. Compra Online La Ropa Para Definir Tu Estilo. Envíos Gratis Por +$699.</v>
      </c>
      <c r="AG591" s="31" t="str">
        <f t="shared" si="27"/>
        <v>NO</v>
      </c>
      <c r="AH591" s="31" t="str">
        <f t="shared" si="27"/>
        <v>NO</v>
      </c>
      <c r="AI591" s="31" t="str">
        <f>IF(AW591="Hombre",departamentos!$A$2,IF(AW591="Mujer",departamentos!$A$3,IF(AW591="Cubrebocas",departamentos!$A$5,IF(AW591="Outlet",departamentos!$A$4,IF(AW591="Ugly Sweaters",departamentos!$A$6,"")))))</f>
        <v/>
      </c>
      <c r="AK591" s="31" t="str">
        <f>IF(AW591="Hombre",VLOOKUP(AL591,categorías!$G$47:$I$60,3,0),IF(AW591="Mujer",VLOOKUP(AL591,categorías!$O$47:$Q$59,3,0),IF(AW591="Outlet",VLOOKUP(AL591,categorías!$S$47:$U$62,3,0),IF(AW591="Cubrebocas",64,IF(AW591="Ugly Sweaters",65,"")))))</f>
        <v/>
      </c>
      <c r="AL591" s="20"/>
      <c r="AM591" s="32">
        <v>2000000</v>
      </c>
      <c r="AO591" s="33">
        <v>2.0000000000000001E-4</v>
      </c>
      <c r="AP591" s="34" t="s">
        <v>98</v>
      </c>
      <c r="AQ591" s="34" t="s">
        <v>99</v>
      </c>
      <c r="AW591" s="20"/>
    </row>
    <row r="592" spans="2:49" x14ac:dyDescent="0.3">
      <c r="B592" s="20"/>
      <c r="C592" s="2" t="s">
        <v>51</v>
      </c>
      <c r="D592" s="2" t="s">
        <v>48</v>
      </c>
      <c r="F592" s="3">
        <v>1</v>
      </c>
      <c r="H592" s="3">
        <v>1</v>
      </c>
      <c r="J592" s="3">
        <v>1</v>
      </c>
      <c r="L592" s="3">
        <v>250</v>
      </c>
      <c r="N592" s="2" t="s">
        <v>49</v>
      </c>
      <c r="O592" s="3">
        <v>1</v>
      </c>
      <c r="P592" s="20"/>
      <c r="R592" s="4"/>
      <c r="U592" s="20"/>
      <c r="W592" s="30" t="s">
        <v>48</v>
      </c>
      <c r="X592" s="20"/>
      <c r="Y592" s="30" t="s">
        <v>51</v>
      </c>
      <c r="Z592" s="31" t="str">
        <f t="shared" si="28"/>
        <v>-</v>
      </c>
      <c r="AA592" s="20"/>
      <c r="AB592" s="4"/>
      <c r="AC592" s="20"/>
      <c r="AD592" s="31" t="str">
        <f t="shared" si="29"/>
        <v/>
      </c>
      <c r="AE592" s="31" t="str">
        <f>CONCATENATE(LOWER(AD592)," ",'meta tag'!$A$2)</f>
        <v xml:space="preserve"> Moda Joven Y Rebelde Con Diseño Y Variedad. Compra Online La Ropa Para Definir Tu Estilo. Envíos Gratis Por +$699.</v>
      </c>
      <c r="AG592" s="31" t="str">
        <f t="shared" si="27"/>
        <v>NO</v>
      </c>
      <c r="AH592" s="31" t="str">
        <f t="shared" si="27"/>
        <v>NO</v>
      </c>
      <c r="AI592" s="31" t="str">
        <f>IF(AW592="Hombre",departamentos!$A$2,IF(AW592="Mujer",departamentos!$A$3,IF(AW592="Cubrebocas",departamentos!$A$5,IF(AW592="Outlet",departamentos!$A$4,IF(AW592="Ugly Sweaters",departamentos!$A$6,"")))))</f>
        <v/>
      </c>
      <c r="AK592" s="31" t="str">
        <f>IF(AW592="Hombre",VLOOKUP(AL592,categorías!$G$47:$I$60,3,0),IF(AW592="Mujer",VLOOKUP(AL592,categorías!$O$47:$Q$59,3,0),IF(AW592="Outlet",VLOOKUP(AL592,categorías!$S$47:$U$62,3,0),IF(AW592="Cubrebocas",64,IF(AW592="Ugly Sweaters",65,"")))))</f>
        <v/>
      </c>
      <c r="AL592" s="20"/>
      <c r="AM592" s="32">
        <v>2000000</v>
      </c>
      <c r="AO592" s="33">
        <v>2.0000000000000001E-4</v>
      </c>
      <c r="AP592" s="34" t="s">
        <v>98</v>
      </c>
      <c r="AQ592" s="34" t="s">
        <v>99</v>
      </c>
      <c r="AW592" s="20"/>
    </row>
    <row r="593" spans="2:49" x14ac:dyDescent="0.3">
      <c r="B593" s="20"/>
      <c r="C593" s="2" t="s">
        <v>51</v>
      </c>
      <c r="D593" s="2" t="s">
        <v>48</v>
      </c>
      <c r="F593" s="3">
        <v>1</v>
      </c>
      <c r="H593" s="3">
        <v>1</v>
      </c>
      <c r="J593" s="3">
        <v>1</v>
      </c>
      <c r="L593" s="3">
        <v>250</v>
      </c>
      <c r="N593" s="2" t="s">
        <v>49</v>
      </c>
      <c r="O593" s="3">
        <v>1</v>
      </c>
      <c r="P593" s="20"/>
      <c r="R593" s="4"/>
      <c r="U593" s="20"/>
      <c r="W593" s="30" t="s">
        <v>48</v>
      </c>
      <c r="X593" s="20"/>
      <c r="Y593" s="30" t="s">
        <v>51</v>
      </c>
      <c r="Z593" s="31" t="str">
        <f t="shared" si="28"/>
        <v>-</v>
      </c>
      <c r="AA593" s="20"/>
      <c r="AB593" s="4"/>
      <c r="AC593" s="20"/>
      <c r="AD593" s="31" t="str">
        <f t="shared" si="29"/>
        <v/>
      </c>
      <c r="AE593" s="31" t="str">
        <f>CONCATENATE(LOWER(AD593)," ",'meta tag'!$A$2)</f>
        <v xml:space="preserve"> Moda Joven Y Rebelde Con Diseño Y Variedad. Compra Online La Ropa Para Definir Tu Estilo. Envíos Gratis Por +$699.</v>
      </c>
      <c r="AG593" s="31" t="str">
        <f t="shared" si="27"/>
        <v>NO</v>
      </c>
      <c r="AH593" s="31" t="str">
        <f t="shared" si="27"/>
        <v>NO</v>
      </c>
      <c r="AI593" s="31" t="str">
        <f>IF(AW593="Hombre",departamentos!$A$2,IF(AW593="Mujer",departamentos!$A$3,IF(AW593="Cubrebocas",departamentos!$A$5,IF(AW593="Outlet",departamentos!$A$4,IF(AW593="Ugly Sweaters",departamentos!$A$6,"")))))</f>
        <v/>
      </c>
      <c r="AK593" s="31" t="str">
        <f>IF(AW593="Hombre",VLOOKUP(AL593,categorías!$G$47:$I$60,3,0),IF(AW593="Mujer",VLOOKUP(AL593,categorías!$O$47:$Q$59,3,0),IF(AW593="Outlet",VLOOKUP(AL593,categorías!$S$47:$U$62,3,0),IF(AW593="Cubrebocas",64,IF(AW593="Ugly Sweaters",65,"")))))</f>
        <v/>
      </c>
      <c r="AL593" s="20"/>
      <c r="AM593" s="32">
        <v>2000000</v>
      </c>
      <c r="AO593" s="33">
        <v>2.0000000000000001E-4</v>
      </c>
      <c r="AP593" s="34" t="s">
        <v>98</v>
      </c>
      <c r="AQ593" s="34" t="s">
        <v>99</v>
      </c>
      <c r="AW593" s="20"/>
    </row>
    <row r="594" spans="2:49" x14ac:dyDescent="0.3">
      <c r="B594" s="20"/>
      <c r="C594" s="2" t="s">
        <v>51</v>
      </c>
      <c r="D594" s="2" t="s">
        <v>48</v>
      </c>
      <c r="F594" s="3">
        <v>1</v>
      </c>
      <c r="H594" s="3">
        <v>1</v>
      </c>
      <c r="J594" s="3">
        <v>1</v>
      </c>
      <c r="L594" s="3">
        <v>250</v>
      </c>
      <c r="N594" s="2" t="s">
        <v>49</v>
      </c>
      <c r="O594" s="3">
        <v>1</v>
      </c>
      <c r="P594" s="20"/>
      <c r="R594" s="4"/>
      <c r="U594" s="20"/>
      <c r="W594" s="30" t="s">
        <v>48</v>
      </c>
      <c r="X594" s="20"/>
      <c r="Y594" s="30" t="s">
        <v>51</v>
      </c>
      <c r="Z594" s="31" t="str">
        <f t="shared" si="28"/>
        <v>-</v>
      </c>
      <c r="AA594" s="20"/>
      <c r="AB594" s="4"/>
      <c r="AC594" s="20"/>
      <c r="AD594" s="31" t="str">
        <f t="shared" si="29"/>
        <v/>
      </c>
      <c r="AE594" s="31" t="str">
        <f>CONCATENATE(LOWER(AD594)," ",'meta tag'!$A$2)</f>
        <v xml:space="preserve"> Moda Joven Y Rebelde Con Diseño Y Variedad. Compra Online La Ropa Para Definir Tu Estilo. Envíos Gratis Por +$699.</v>
      </c>
      <c r="AG594" s="31" t="str">
        <f t="shared" ref="AG594:AH603" si="30">UPPER("no")</f>
        <v>NO</v>
      </c>
      <c r="AH594" s="31" t="str">
        <f t="shared" si="30"/>
        <v>NO</v>
      </c>
      <c r="AI594" s="31" t="str">
        <f>IF(AW594="Hombre",departamentos!$A$2,IF(AW594="Mujer",departamentos!$A$3,IF(AW594="Cubrebocas",departamentos!$A$5,IF(AW594="Outlet",departamentos!$A$4,IF(AW594="Ugly Sweaters",departamentos!$A$6,"")))))</f>
        <v/>
      </c>
      <c r="AK594" s="31" t="str">
        <f>IF(AW594="Hombre",VLOOKUP(AL594,categorías!$G$47:$I$60,3,0),IF(AW594="Mujer",VLOOKUP(AL594,categorías!$O$47:$Q$59,3,0),IF(AW594="Outlet",VLOOKUP(AL594,categorías!$S$47:$U$62,3,0),IF(AW594="Cubrebocas",64,IF(AW594="Ugly Sweaters",65,"")))))</f>
        <v/>
      </c>
      <c r="AL594" s="20"/>
      <c r="AM594" s="32">
        <v>2000000</v>
      </c>
      <c r="AO594" s="33">
        <v>2.0000000000000001E-4</v>
      </c>
      <c r="AP594" s="34" t="s">
        <v>98</v>
      </c>
      <c r="AQ594" s="34" t="s">
        <v>99</v>
      </c>
      <c r="AW594" s="20"/>
    </row>
    <row r="595" spans="2:49" x14ac:dyDescent="0.3">
      <c r="B595" s="20"/>
      <c r="C595" s="2" t="s">
        <v>51</v>
      </c>
      <c r="D595" s="2" t="s">
        <v>48</v>
      </c>
      <c r="F595" s="3">
        <v>1</v>
      </c>
      <c r="H595" s="3">
        <v>1</v>
      </c>
      <c r="J595" s="3">
        <v>1</v>
      </c>
      <c r="L595" s="3">
        <v>250</v>
      </c>
      <c r="N595" s="2" t="s">
        <v>49</v>
      </c>
      <c r="O595" s="3">
        <v>1</v>
      </c>
      <c r="P595" s="20"/>
      <c r="R595" s="4"/>
      <c r="U595" s="20"/>
      <c r="W595" s="30" t="s">
        <v>48</v>
      </c>
      <c r="X595" s="20"/>
      <c r="Y595" s="30" t="s">
        <v>51</v>
      </c>
      <c r="Z595" s="31" t="str">
        <f t="shared" si="28"/>
        <v>-</v>
      </c>
      <c r="AA595" s="20"/>
      <c r="AB595" s="4"/>
      <c r="AC595" s="20"/>
      <c r="AD595" s="31" t="str">
        <f t="shared" si="29"/>
        <v/>
      </c>
      <c r="AE595" s="31" t="str">
        <f>CONCATENATE(LOWER(AD595)," ",'meta tag'!$A$2)</f>
        <v xml:space="preserve"> Moda Joven Y Rebelde Con Diseño Y Variedad. Compra Online La Ropa Para Definir Tu Estilo. Envíos Gratis Por +$699.</v>
      </c>
      <c r="AG595" s="31" t="str">
        <f t="shared" si="30"/>
        <v>NO</v>
      </c>
      <c r="AH595" s="31" t="str">
        <f t="shared" si="30"/>
        <v>NO</v>
      </c>
      <c r="AI595" s="31" t="str">
        <f>IF(AW595="Hombre",departamentos!$A$2,IF(AW595="Mujer",departamentos!$A$3,IF(AW595="Cubrebocas",departamentos!$A$5,IF(AW595="Outlet",departamentos!$A$4,IF(AW595="Ugly Sweaters",departamentos!$A$6,"")))))</f>
        <v/>
      </c>
      <c r="AK595" s="31" t="str">
        <f>IF(AW595="Hombre",VLOOKUP(AL595,categorías!$G$47:$I$60,3,0),IF(AW595="Mujer",VLOOKUP(AL595,categorías!$O$47:$Q$59,3,0),IF(AW595="Outlet",VLOOKUP(AL595,categorías!$S$47:$U$62,3,0),IF(AW595="Cubrebocas",64,IF(AW595="Ugly Sweaters",65,"")))))</f>
        <v/>
      </c>
      <c r="AL595" s="20"/>
      <c r="AM595" s="32">
        <v>2000000</v>
      </c>
      <c r="AO595" s="33">
        <v>2.0000000000000001E-4</v>
      </c>
      <c r="AP595" s="34" t="s">
        <v>98</v>
      </c>
      <c r="AQ595" s="34" t="s">
        <v>99</v>
      </c>
      <c r="AW595" s="20"/>
    </row>
    <row r="596" spans="2:49" x14ac:dyDescent="0.3">
      <c r="B596" s="20"/>
      <c r="C596" s="2" t="s">
        <v>51</v>
      </c>
      <c r="D596" s="2" t="s">
        <v>48</v>
      </c>
      <c r="F596" s="3">
        <v>1</v>
      </c>
      <c r="H596" s="3">
        <v>1</v>
      </c>
      <c r="J596" s="3">
        <v>1</v>
      </c>
      <c r="L596" s="3">
        <v>250</v>
      </c>
      <c r="N596" s="2" t="s">
        <v>49</v>
      </c>
      <c r="O596" s="3">
        <v>1</v>
      </c>
      <c r="P596" s="20"/>
      <c r="R596" s="4"/>
      <c r="U596" s="20"/>
      <c r="W596" s="30" t="s">
        <v>48</v>
      </c>
      <c r="X596" s="20"/>
      <c r="Y596" s="30" t="s">
        <v>51</v>
      </c>
      <c r="Z596" s="31" t="str">
        <f t="shared" si="28"/>
        <v>-</v>
      </c>
      <c r="AA596" s="20"/>
      <c r="AB596" s="4"/>
      <c r="AC596" s="20"/>
      <c r="AD596" s="31" t="str">
        <f t="shared" si="29"/>
        <v/>
      </c>
      <c r="AE596" s="31" t="str">
        <f>CONCATENATE(LOWER(AD596)," ",'meta tag'!$A$2)</f>
        <v xml:space="preserve"> Moda Joven Y Rebelde Con Diseño Y Variedad. Compra Online La Ropa Para Definir Tu Estilo. Envíos Gratis Por +$699.</v>
      </c>
      <c r="AG596" s="31" t="str">
        <f t="shared" si="30"/>
        <v>NO</v>
      </c>
      <c r="AH596" s="31" t="str">
        <f t="shared" si="30"/>
        <v>NO</v>
      </c>
      <c r="AI596" s="31" t="str">
        <f>IF(AW596="Hombre",departamentos!$A$2,IF(AW596="Mujer",departamentos!$A$3,IF(AW596="Cubrebocas",departamentos!$A$5,IF(AW596="Outlet",departamentos!$A$4,IF(AW596="Ugly Sweaters",departamentos!$A$6,"")))))</f>
        <v/>
      </c>
      <c r="AK596" s="31" t="str">
        <f>IF(AW596="Hombre",VLOOKUP(AL596,categorías!$G$47:$I$60,3,0),IF(AW596="Mujer",VLOOKUP(AL596,categorías!$O$47:$Q$59,3,0),IF(AW596="Outlet",VLOOKUP(AL596,categorías!$S$47:$U$62,3,0),IF(AW596="Cubrebocas",64,IF(AW596="Ugly Sweaters",65,"")))))</f>
        <v/>
      </c>
      <c r="AL596" s="20"/>
      <c r="AM596" s="32">
        <v>2000000</v>
      </c>
      <c r="AO596" s="33">
        <v>2.0000000000000001E-4</v>
      </c>
      <c r="AP596" s="34" t="s">
        <v>98</v>
      </c>
      <c r="AQ596" s="34" t="s">
        <v>99</v>
      </c>
      <c r="AW596" s="20"/>
    </row>
    <row r="597" spans="2:49" x14ac:dyDescent="0.3">
      <c r="B597" s="20"/>
      <c r="C597" s="2" t="s">
        <v>51</v>
      </c>
      <c r="D597" s="2" t="s">
        <v>48</v>
      </c>
      <c r="F597" s="3">
        <v>1</v>
      </c>
      <c r="H597" s="3">
        <v>1</v>
      </c>
      <c r="J597" s="3">
        <v>1</v>
      </c>
      <c r="L597" s="3">
        <v>250</v>
      </c>
      <c r="N597" s="2" t="s">
        <v>49</v>
      </c>
      <c r="O597" s="3">
        <v>1</v>
      </c>
      <c r="P597" s="20"/>
      <c r="R597" s="4"/>
      <c r="U597" s="20"/>
      <c r="W597" s="30" t="s">
        <v>48</v>
      </c>
      <c r="X597" s="20"/>
      <c r="Y597" s="30" t="s">
        <v>51</v>
      </c>
      <c r="Z597" s="31" t="str">
        <f t="shared" si="28"/>
        <v>-</v>
      </c>
      <c r="AA597" s="20"/>
      <c r="AB597" s="4"/>
      <c r="AC597" s="20"/>
      <c r="AD597" s="31" t="str">
        <f t="shared" si="29"/>
        <v/>
      </c>
      <c r="AE597" s="31" t="str">
        <f>CONCATENATE(LOWER(AD597)," ",'meta tag'!$A$2)</f>
        <v xml:space="preserve"> Moda Joven Y Rebelde Con Diseño Y Variedad. Compra Online La Ropa Para Definir Tu Estilo. Envíos Gratis Por +$699.</v>
      </c>
      <c r="AG597" s="31" t="str">
        <f t="shared" si="30"/>
        <v>NO</v>
      </c>
      <c r="AH597" s="31" t="str">
        <f t="shared" si="30"/>
        <v>NO</v>
      </c>
      <c r="AI597" s="31" t="str">
        <f>IF(AW597="Hombre",departamentos!$A$2,IF(AW597="Mujer",departamentos!$A$3,IF(AW597="Cubrebocas",departamentos!$A$5,IF(AW597="Outlet",departamentos!$A$4,IF(AW597="Ugly Sweaters",departamentos!$A$6,"")))))</f>
        <v/>
      </c>
      <c r="AK597" s="31" t="str">
        <f>IF(AW597="Hombre",VLOOKUP(AL597,categorías!$G$47:$I$60,3,0),IF(AW597="Mujer",VLOOKUP(AL597,categorías!$O$47:$Q$59,3,0),IF(AW597="Outlet",VLOOKUP(AL597,categorías!$S$47:$U$62,3,0),IF(AW597="Cubrebocas",64,IF(AW597="Ugly Sweaters",65,"")))))</f>
        <v/>
      </c>
      <c r="AL597" s="20"/>
      <c r="AM597" s="32">
        <v>2000000</v>
      </c>
      <c r="AO597" s="33">
        <v>2.0000000000000001E-4</v>
      </c>
      <c r="AP597" s="34" t="s">
        <v>98</v>
      </c>
      <c r="AQ597" s="34" t="s">
        <v>99</v>
      </c>
      <c r="AW597" s="20"/>
    </row>
    <row r="598" spans="2:49" x14ac:dyDescent="0.3">
      <c r="B598" s="20"/>
      <c r="C598" s="2" t="s">
        <v>51</v>
      </c>
      <c r="D598" s="2" t="s">
        <v>48</v>
      </c>
      <c r="F598" s="3">
        <v>1</v>
      </c>
      <c r="H598" s="3">
        <v>1</v>
      </c>
      <c r="J598" s="3">
        <v>1</v>
      </c>
      <c r="L598" s="3">
        <v>250</v>
      </c>
      <c r="N598" s="2" t="s">
        <v>49</v>
      </c>
      <c r="O598" s="3">
        <v>1</v>
      </c>
      <c r="P598" s="20"/>
      <c r="R598" s="4"/>
      <c r="U598" s="20"/>
      <c r="W598" s="30" t="s">
        <v>48</v>
      </c>
      <c r="X598" s="20"/>
      <c r="Y598" s="30" t="s">
        <v>51</v>
      </c>
      <c r="Z598" s="31" t="str">
        <f t="shared" si="28"/>
        <v>-</v>
      </c>
      <c r="AA598" s="20"/>
      <c r="AB598" s="4"/>
      <c r="AC598" s="20"/>
      <c r="AD598" s="31" t="str">
        <f t="shared" si="29"/>
        <v/>
      </c>
      <c r="AE598" s="31" t="str">
        <f>CONCATENATE(LOWER(AD598)," ",'meta tag'!$A$2)</f>
        <v xml:space="preserve"> Moda Joven Y Rebelde Con Diseño Y Variedad. Compra Online La Ropa Para Definir Tu Estilo. Envíos Gratis Por +$699.</v>
      </c>
      <c r="AG598" s="31" t="str">
        <f t="shared" si="30"/>
        <v>NO</v>
      </c>
      <c r="AH598" s="31" t="str">
        <f t="shared" si="30"/>
        <v>NO</v>
      </c>
      <c r="AI598" s="31" t="str">
        <f>IF(AW598="Hombre",departamentos!$A$2,IF(AW598="Mujer",departamentos!$A$3,IF(AW598="Cubrebocas",departamentos!$A$5,IF(AW598="Outlet",departamentos!$A$4,IF(AW598="Ugly Sweaters",departamentos!$A$6,"")))))</f>
        <v/>
      </c>
      <c r="AK598" s="31" t="str">
        <f>IF(AW598="Hombre",VLOOKUP(AL598,categorías!$G$47:$I$60,3,0),IF(AW598="Mujer",VLOOKUP(AL598,categorías!$O$47:$Q$59,3,0),IF(AW598="Outlet",VLOOKUP(AL598,categorías!$S$47:$U$62,3,0),IF(AW598="Cubrebocas",64,IF(AW598="Ugly Sweaters",65,"")))))</f>
        <v/>
      </c>
      <c r="AL598" s="20"/>
      <c r="AM598" s="32">
        <v>2000000</v>
      </c>
      <c r="AO598" s="33">
        <v>2.0000000000000001E-4</v>
      </c>
      <c r="AP598" s="34" t="s">
        <v>98</v>
      </c>
      <c r="AQ598" s="34" t="s">
        <v>99</v>
      </c>
      <c r="AW598" s="20"/>
    </row>
    <row r="599" spans="2:49" x14ac:dyDescent="0.3">
      <c r="B599" s="20"/>
      <c r="C599" s="2" t="s">
        <v>51</v>
      </c>
      <c r="D599" s="2" t="s">
        <v>48</v>
      </c>
      <c r="F599" s="3">
        <v>1</v>
      </c>
      <c r="H599" s="3">
        <v>1</v>
      </c>
      <c r="J599" s="3">
        <v>1</v>
      </c>
      <c r="L599" s="3">
        <v>250</v>
      </c>
      <c r="N599" s="2" t="s">
        <v>49</v>
      </c>
      <c r="O599" s="3">
        <v>1</v>
      </c>
      <c r="P599" s="20"/>
      <c r="R599" s="4"/>
      <c r="U599" s="20"/>
      <c r="W599" s="30" t="s">
        <v>48</v>
      </c>
      <c r="X599" s="20"/>
      <c r="Y599" s="30" t="s">
        <v>51</v>
      </c>
      <c r="Z599" s="31" t="str">
        <f t="shared" si="28"/>
        <v>-</v>
      </c>
      <c r="AA599" s="20"/>
      <c r="AB599" s="4"/>
      <c r="AC599" s="20"/>
      <c r="AD599" s="31" t="str">
        <f t="shared" si="29"/>
        <v/>
      </c>
      <c r="AE599" s="31" t="str">
        <f>CONCATENATE(LOWER(AD599)," ",'meta tag'!$A$2)</f>
        <v xml:space="preserve"> Moda Joven Y Rebelde Con Diseño Y Variedad. Compra Online La Ropa Para Definir Tu Estilo. Envíos Gratis Por +$699.</v>
      </c>
      <c r="AG599" s="31" t="str">
        <f t="shared" si="30"/>
        <v>NO</v>
      </c>
      <c r="AH599" s="31" t="str">
        <f t="shared" si="30"/>
        <v>NO</v>
      </c>
      <c r="AI599" s="31" t="str">
        <f>IF(AW599="Hombre",departamentos!$A$2,IF(AW599="Mujer",departamentos!$A$3,IF(AW599="Cubrebocas",departamentos!$A$5,IF(AW599="Outlet",departamentos!$A$4,IF(AW599="Ugly Sweaters",departamentos!$A$6,"")))))</f>
        <v/>
      </c>
      <c r="AK599" s="31" t="str">
        <f>IF(AW599="Hombre",VLOOKUP(AL599,categorías!$G$47:$I$60,3,0),IF(AW599="Mujer",VLOOKUP(AL599,categorías!$O$47:$Q$59,3,0),IF(AW599="Outlet",VLOOKUP(AL599,categorías!$S$47:$U$62,3,0),IF(AW599="Cubrebocas",64,IF(AW599="Ugly Sweaters",65,"")))))</f>
        <v/>
      </c>
      <c r="AL599" s="20"/>
      <c r="AM599" s="32">
        <v>2000000</v>
      </c>
      <c r="AO599" s="33">
        <v>2.0000000000000001E-4</v>
      </c>
      <c r="AP599" s="34" t="s">
        <v>98</v>
      </c>
      <c r="AQ599" s="34" t="s">
        <v>99</v>
      </c>
      <c r="AW599" s="20"/>
    </row>
    <row r="600" spans="2:49" x14ac:dyDescent="0.3">
      <c r="B600" s="20"/>
      <c r="C600" s="2" t="s">
        <v>51</v>
      </c>
      <c r="D600" s="2" t="s">
        <v>48</v>
      </c>
      <c r="F600" s="3">
        <v>1</v>
      </c>
      <c r="H600" s="3">
        <v>1</v>
      </c>
      <c r="J600" s="3">
        <v>1</v>
      </c>
      <c r="L600" s="3">
        <v>250</v>
      </c>
      <c r="N600" s="2" t="s">
        <v>49</v>
      </c>
      <c r="O600" s="3">
        <v>1</v>
      </c>
      <c r="P600" s="20"/>
      <c r="R600" s="4"/>
      <c r="U600" s="20"/>
      <c r="W600" s="30" t="s">
        <v>48</v>
      </c>
      <c r="X600" s="20"/>
      <c r="Y600" s="30" t="s">
        <v>51</v>
      </c>
      <c r="Z600" s="31" t="str">
        <f t="shared" si="28"/>
        <v>-</v>
      </c>
      <c r="AA600" s="20"/>
      <c r="AB600" s="4"/>
      <c r="AC600" s="20"/>
      <c r="AD600" s="31" t="str">
        <f t="shared" si="29"/>
        <v/>
      </c>
      <c r="AE600" s="31" t="str">
        <f>CONCATENATE(LOWER(AD600)," ",'meta tag'!$A$2)</f>
        <v xml:space="preserve"> Moda Joven Y Rebelde Con Diseño Y Variedad. Compra Online La Ropa Para Definir Tu Estilo. Envíos Gratis Por +$699.</v>
      </c>
      <c r="AG600" s="31" t="str">
        <f t="shared" si="30"/>
        <v>NO</v>
      </c>
      <c r="AH600" s="31" t="str">
        <f t="shared" si="30"/>
        <v>NO</v>
      </c>
      <c r="AI600" s="31" t="str">
        <f>IF(AW600="Hombre",departamentos!$A$2,IF(AW600="Mujer",departamentos!$A$3,IF(AW600="Cubrebocas",departamentos!$A$5,IF(AW600="Outlet",departamentos!$A$4,IF(AW600="Ugly Sweaters",departamentos!$A$6,"")))))</f>
        <v/>
      </c>
      <c r="AK600" s="31" t="str">
        <f>IF(AW600="Hombre",VLOOKUP(AL600,categorías!$G$47:$I$60,3,0),IF(AW600="Mujer",VLOOKUP(AL600,categorías!$O$47:$Q$59,3,0),IF(AW600="Outlet",VLOOKUP(AL600,categorías!$S$47:$U$62,3,0),IF(AW600="Cubrebocas",64,IF(AW600="Ugly Sweaters",65,"")))))</f>
        <v/>
      </c>
      <c r="AL600" s="20"/>
      <c r="AM600" s="32">
        <v>2000000</v>
      </c>
      <c r="AO600" s="33">
        <v>2.0000000000000001E-4</v>
      </c>
      <c r="AP600" s="34" t="s">
        <v>98</v>
      </c>
      <c r="AQ600" s="34" t="s">
        <v>99</v>
      </c>
      <c r="AW600" s="20"/>
    </row>
    <row r="601" spans="2:49" x14ac:dyDescent="0.3">
      <c r="B601" s="20"/>
      <c r="C601" s="2" t="s">
        <v>51</v>
      </c>
      <c r="D601" s="2" t="s">
        <v>48</v>
      </c>
      <c r="F601" s="3">
        <v>1</v>
      </c>
      <c r="H601" s="3">
        <v>1</v>
      </c>
      <c r="J601" s="3">
        <v>1</v>
      </c>
      <c r="L601" s="3">
        <v>250</v>
      </c>
      <c r="N601" s="2" t="s">
        <v>49</v>
      </c>
      <c r="O601" s="3">
        <v>1</v>
      </c>
      <c r="P601" s="20"/>
      <c r="R601" s="4"/>
      <c r="U601" s="20"/>
      <c r="W601" s="30" t="s">
        <v>48</v>
      </c>
      <c r="X601" s="20"/>
      <c r="Y601" s="30" t="s">
        <v>51</v>
      </c>
      <c r="Z601" s="31" t="str">
        <f t="shared" si="28"/>
        <v>-</v>
      </c>
      <c r="AA601" s="20"/>
      <c r="AB601" s="4"/>
      <c r="AC601" s="20"/>
      <c r="AD601" s="31" t="str">
        <f t="shared" si="29"/>
        <v/>
      </c>
      <c r="AE601" s="31" t="str">
        <f>CONCATENATE(LOWER(AD601)," ",'meta tag'!$A$2)</f>
        <v xml:space="preserve"> Moda Joven Y Rebelde Con Diseño Y Variedad. Compra Online La Ropa Para Definir Tu Estilo. Envíos Gratis Por +$699.</v>
      </c>
      <c r="AG601" s="31" t="str">
        <f t="shared" si="30"/>
        <v>NO</v>
      </c>
      <c r="AH601" s="31" t="str">
        <f t="shared" si="30"/>
        <v>NO</v>
      </c>
      <c r="AI601" s="31" t="str">
        <f>IF(AW601="Hombre",departamentos!$A$2,IF(AW601="Mujer",departamentos!$A$3,IF(AW601="Cubrebocas",departamentos!$A$5,IF(AW601="Outlet",departamentos!$A$4,IF(AW601="Ugly Sweaters",departamentos!$A$6,"")))))</f>
        <v/>
      </c>
      <c r="AK601" s="31" t="str">
        <f>IF(AW601="Hombre",VLOOKUP(AL601,categorías!$G$47:$I$60,3,0),IF(AW601="Mujer",VLOOKUP(AL601,categorías!$O$47:$Q$59,3,0),IF(AW601="Outlet",VLOOKUP(AL601,categorías!$S$47:$U$62,3,0),IF(AW601="Cubrebocas",64,IF(AW601="Ugly Sweaters",65,"")))))</f>
        <v/>
      </c>
      <c r="AL601" s="20"/>
      <c r="AM601" s="32">
        <v>2000000</v>
      </c>
      <c r="AO601" s="33">
        <v>2.0000000000000001E-4</v>
      </c>
      <c r="AP601" s="34" t="s">
        <v>98</v>
      </c>
      <c r="AQ601" s="34" t="s">
        <v>99</v>
      </c>
      <c r="AW601" s="20"/>
    </row>
    <row r="602" spans="2:49" x14ac:dyDescent="0.3">
      <c r="B602" s="20"/>
      <c r="C602" s="2" t="s">
        <v>51</v>
      </c>
      <c r="D602" s="2" t="s">
        <v>48</v>
      </c>
      <c r="F602" s="3">
        <v>1</v>
      </c>
      <c r="H602" s="3">
        <v>1</v>
      </c>
      <c r="J602" s="3">
        <v>1</v>
      </c>
      <c r="L602" s="3">
        <v>250</v>
      </c>
      <c r="N602" s="2" t="s">
        <v>49</v>
      </c>
      <c r="O602" s="3">
        <v>1</v>
      </c>
      <c r="P602" s="20"/>
      <c r="R602" s="4"/>
      <c r="U602" s="20"/>
      <c r="W602" s="30" t="s">
        <v>48</v>
      </c>
      <c r="X602" s="20"/>
      <c r="Y602" s="30" t="s">
        <v>51</v>
      </c>
      <c r="Z602" s="31" t="str">
        <f t="shared" si="28"/>
        <v>-</v>
      </c>
      <c r="AA602" s="20"/>
      <c r="AB602" s="4"/>
      <c r="AC602" s="20"/>
      <c r="AD602" s="31" t="str">
        <f t="shared" si="29"/>
        <v/>
      </c>
      <c r="AE602" s="31" t="str">
        <f>CONCATENATE(LOWER(AD602)," ",'meta tag'!$A$2)</f>
        <v xml:space="preserve"> Moda Joven Y Rebelde Con Diseño Y Variedad. Compra Online La Ropa Para Definir Tu Estilo. Envíos Gratis Por +$699.</v>
      </c>
      <c r="AG602" s="31" t="str">
        <f t="shared" si="30"/>
        <v>NO</v>
      </c>
      <c r="AH602" s="31" t="str">
        <f t="shared" si="30"/>
        <v>NO</v>
      </c>
      <c r="AI602" s="31" t="str">
        <f>IF(AW602="Hombre",departamentos!$A$2,IF(AW602="Mujer",departamentos!$A$3,IF(AW602="Cubrebocas",departamentos!$A$5,IF(AW602="Outlet",departamentos!$A$4,IF(AW602="Ugly Sweaters",departamentos!$A$6,"")))))</f>
        <v/>
      </c>
      <c r="AK602" s="31" t="str">
        <f>IF(AW602="Hombre",VLOOKUP(AL602,categorías!$G$47:$I$60,3,0),IF(AW602="Mujer",VLOOKUP(AL602,categorías!$O$47:$Q$59,3,0),IF(AW602="Outlet",VLOOKUP(AL602,categorías!$S$47:$U$62,3,0),IF(AW602="Cubrebocas",64,IF(AW602="Ugly Sweaters",65,"")))))</f>
        <v/>
      </c>
      <c r="AL602" s="20"/>
      <c r="AM602" s="32">
        <v>2000000</v>
      </c>
      <c r="AO602" s="33">
        <v>2.0000000000000001E-4</v>
      </c>
      <c r="AP602" s="34" t="s">
        <v>98</v>
      </c>
      <c r="AQ602" s="34" t="s">
        <v>99</v>
      </c>
      <c r="AW602" s="20"/>
    </row>
    <row r="603" spans="2:49" x14ac:dyDescent="0.3">
      <c r="B603" s="20"/>
      <c r="C603" s="2" t="s">
        <v>51</v>
      </c>
      <c r="D603" s="2" t="s">
        <v>48</v>
      </c>
      <c r="F603" s="3">
        <v>1</v>
      </c>
      <c r="H603" s="3">
        <v>1</v>
      </c>
      <c r="J603" s="3">
        <v>1</v>
      </c>
      <c r="L603" s="3">
        <v>250</v>
      </c>
      <c r="N603" s="2" t="s">
        <v>49</v>
      </c>
      <c r="O603" s="3">
        <v>1</v>
      </c>
      <c r="P603" s="20"/>
      <c r="R603" s="4"/>
      <c r="U603" s="20"/>
      <c r="W603" s="30" t="s">
        <v>48</v>
      </c>
      <c r="X603" s="20"/>
      <c r="Y603" s="30" t="s">
        <v>51</v>
      </c>
      <c r="Z603" s="31" t="str">
        <f t="shared" si="28"/>
        <v>-</v>
      </c>
      <c r="AA603" s="20"/>
      <c r="AB603" s="4"/>
      <c r="AC603" s="20"/>
      <c r="AD603" s="31" t="str">
        <f t="shared" si="29"/>
        <v/>
      </c>
      <c r="AE603" s="31" t="str">
        <f>CONCATENATE(LOWER(AD603)," ",'meta tag'!$A$2)</f>
        <v xml:space="preserve"> Moda Joven Y Rebelde Con Diseño Y Variedad. Compra Online La Ropa Para Definir Tu Estilo. Envíos Gratis Por +$699.</v>
      </c>
      <c r="AG603" s="31" t="str">
        <f t="shared" si="30"/>
        <v>NO</v>
      </c>
      <c r="AH603" s="31" t="str">
        <f t="shared" si="30"/>
        <v>NO</v>
      </c>
      <c r="AI603" s="31" t="str">
        <f>IF(AW603="Hombre",departamentos!$A$2,IF(AW603="Mujer",departamentos!$A$3,IF(AW603="Cubrebocas",departamentos!$A$5,IF(AW603="Outlet",departamentos!$A$4,IF(AW603="Ugly Sweaters",departamentos!$A$6,"")))))</f>
        <v/>
      </c>
      <c r="AK603" s="31" t="str">
        <f>IF(AW603="Hombre",VLOOKUP(AL603,categorías!$G$47:$I$60,3,0),IF(AW603="Mujer",VLOOKUP(AL603,categorías!$O$47:$Q$59,3,0),IF(AW603="Outlet",VLOOKUP(AL603,categorías!$S$47:$U$62,3,0),IF(AW603="Cubrebocas",64,IF(AW603="Ugly Sweaters",65,"")))))</f>
        <v/>
      </c>
      <c r="AL603" s="20"/>
      <c r="AM603" s="32">
        <v>2000000</v>
      </c>
      <c r="AO603" s="33">
        <v>2.0000000000000001E-4</v>
      </c>
      <c r="AP603" s="34" t="s">
        <v>98</v>
      </c>
      <c r="AQ603" s="34" t="s">
        <v>99</v>
      </c>
      <c r="AW603" s="2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4.4" x14ac:dyDescent="0.3"/>
  <cols>
    <col min="1" max="1" width="105.44140625" bestFit="1" customWidth="1"/>
    <col min="2" max="2" width="15" bestFit="1" customWidth="1"/>
  </cols>
  <sheetData>
    <row r="1" spans="1:1" x14ac:dyDescent="0.3">
      <c r="A1" t="s">
        <v>59</v>
      </c>
    </row>
    <row r="2" spans="1:1" x14ac:dyDescent="0.3">
      <c r="A2" s="2" t="s">
        <v>60</v>
      </c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>
        <v>8</v>
      </c>
      <c r="B2" s="2" t="s">
        <v>63</v>
      </c>
    </row>
    <row r="3" spans="1:2" x14ac:dyDescent="0.3">
      <c r="A3">
        <v>9</v>
      </c>
      <c r="B3" s="2" t="s">
        <v>64</v>
      </c>
    </row>
    <row r="4" spans="1:2" x14ac:dyDescent="0.3">
      <c r="A4">
        <v>29</v>
      </c>
      <c r="B4" s="2" t="s">
        <v>65</v>
      </c>
    </row>
    <row r="5" spans="1:2" x14ac:dyDescent="0.3">
      <c r="A5">
        <v>64</v>
      </c>
      <c r="B5" s="2" t="s">
        <v>66</v>
      </c>
    </row>
    <row r="6" spans="1:2" x14ac:dyDescent="0.3">
      <c r="A6">
        <v>65</v>
      </c>
      <c r="B6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abSelected="1" topLeftCell="D34" workbookViewId="0">
      <selection activeCell="O51" sqref="O51"/>
    </sheetView>
  </sheetViews>
  <sheetFormatPr baseColWidth="10" defaultRowHeight="14.4" x14ac:dyDescent="0.3"/>
  <cols>
    <col min="1" max="1" width="25" customWidth="1"/>
    <col min="2" max="2" width="24.109375" customWidth="1"/>
    <col min="5" max="5" width="11.88671875" bestFit="1" customWidth="1"/>
    <col min="7" max="7" width="22.88671875" customWidth="1"/>
    <col min="8" max="8" width="20.33203125" bestFit="1" customWidth="1"/>
    <col min="15" max="15" width="23.109375" bestFit="1" customWidth="1"/>
  </cols>
  <sheetData>
    <row r="1" spans="1:8" x14ac:dyDescent="0.3">
      <c r="A1" t="s">
        <v>68</v>
      </c>
      <c r="B1" t="s">
        <v>79</v>
      </c>
      <c r="C1" t="s">
        <v>61</v>
      </c>
    </row>
    <row r="2" spans="1:8" x14ac:dyDescent="0.3">
      <c r="A2" t="s">
        <v>69</v>
      </c>
      <c r="B2" s="2" t="s">
        <v>63</v>
      </c>
      <c r="C2">
        <v>6</v>
      </c>
    </row>
    <row r="3" spans="1:8" x14ac:dyDescent="0.3">
      <c r="A3" t="s">
        <v>70</v>
      </c>
      <c r="B3" s="2" t="s">
        <v>63</v>
      </c>
      <c r="C3">
        <v>10</v>
      </c>
    </row>
    <row r="4" spans="1:8" x14ac:dyDescent="0.3">
      <c r="A4" t="s">
        <v>71</v>
      </c>
      <c r="B4" s="2" t="s">
        <v>63</v>
      </c>
      <c r="C4">
        <v>12</v>
      </c>
    </row>
    <row r="5" spans="1:8" x14ac:dyDescent="0.3">
      <c r="A5" s="2" t="s">
        <v>72</v>
      </c>
      <c r="B5" s="2" t="s">
        <v>63</v>
      </c>
      <c r="C5" s="1">
        <v>13</v>
      </c>
      <c r="G5" s="14"/>
      <c r="H5" s="17"/>
    </row>
    <row r="6" spans="1:8" x14ac:dyDescent="0.3">
      <c r="A6" s="2" t="s">
        <v>73</v>
      </c>
      <c r="B6" s="2" t="s">
        <v>63</v>
      </c>
      <c r="C6" s="1">
        <v>14</v>
      </c>
      <c r="H6" s="17"/>
    </row>
    <row r="7" spans="1:8" x14ac:dyDescent="0.3">
      <c r="A7" s="2" t="s">
        <v>74</v>
      </c>
      <c r="B7" s="2" t="s">
        <v>63</v>
      </c>
      <c r="C7" s="1">
        <v>15</v>
      </c>
      <c r="H7" s="16"/>
    </row>
    <row r="8" spans="1:8" x14ac:dyDescent="0.3">
      <c r="A8" s="2" t="s">
        <v>75</v>
      </c>
      <c r="B8" s="2" t="s">
        <v>63</v>
      </c>
      <c r="C8" s="1">
        <v>16</v>
      </c>
      <c r="H8" s="17"/>
    </row>
    <row r="9" spans="1:8" x14ac:dyDescent="0.3">
      <c r="A9" s="2" t="s">
        <v>76</v>
      </c>
      <c r="B9" s="2" t="s">
        <v>63</v>
      </c>
      <c r="C9" s="1">
        <v>17</v>
      </c>
      <c r="H9" s="17"/>
    </row>
    <row r="10" spans="1:8" x14ac:dyDescent="0.3">
      <c r="A10" s="2" t="s">
        <v>77</v>
      </c>
      <c r="B10" s="2" t="s">
        <v>63</v>
      </c>
      <c r="C10" s="1">
        <v>18</v>
      </c>
    </row>
    <row r="11" spans="1:8" x14ac:dyDescent="0.3">
      <c r="A11" s="2" t="s">
        <v>78</v>
      </c>
      <c r="B11" s="2" t="s">
        <v>64</v>
      </c>
      <c r="C11" s="1">
        <v>19</v>
      </c>
    </row>
    <row r="12" spans="1:8" x14ac:dyDescent="0.3">
      <c r="A12" s="2" t="s">
        <v>77</v>
      </c>
      <c r="B12" s="2" t="s">
        <v>64</v>
      </c>
      <c r="C12" s="1">
        <v>20</v>
      </c>
    </row>
    <row r="13" spans="1:8" x14ac:dyDescent="0.3">
      <c r="A13" s="2" t="s">
        <v>69</v>
      </c>
      <c r="B13" s="2" t="s">
        <v>64</v>
      </c>
      <c r="C13" s="1">
        <v>21</v>
      </c>
    </row>
    <row r="14" spans="1:8" x14ac:dyDescent="0.3">
      <c r="A14" s="2" t="s">
        <v>80</v>
      </c>
      <c r="B14" s="2" t="s">
        <v>64</v>
      </c>
      <c r="C14" s="1">
        <v>22</v>
      </c>
    </row>
    <row r="15" spans="1:8" x14ac:dyDescent="0.3">
      <c r="A15" s="2" t="s">
        <v>81</v>
      </c>
      <c r="B15" s="2" t="s">
        <v>64</v>
      </c>
      <c r="C15" s="1">
        <v>24</v>
      </c>
    </row>
    <row r="16" spans="1:8" x14ac:dyDescent="0.3">
      <c r="A16" s="2" t="s">
        <v>72</v>
      </c>
      <c r="B16" s="2" t="s">
        <v>64</v>
      </c>
      <c r="C16" s="1">
        <v>25</v>
      </c>
    </row>
    <row r="17" spans="1:3" x14ac:dyDescent="0.3">
      <c r="A17" s="2" t="s">
        <v>73</v>
      </c>
      <c r="B17" s="2" t="s">
        <v>64</v>
      </c>
      <c r="C17" s="1">
        <v>26</v>
      </c>
    </row>
    <row r="18" spans="1:3" x14ac:dyDescent="0.3">
      <c r="A18" s="2" t="s">
        <v>82</v>
      </c>
      <c r="B18" s="2" t="s">
        <v>64</v>
      </c>
      <c r="C18" s="1">
        <v>27</v>
      </c>
    </row>
    <row r="19" spans="1:3" x14ac:dyDescent="0.3">
      <c r="A19" s="2" t="s">
        <v>83</v>
      </c>
      <c r="B19" s="2" t="s">
        <v>64</v>
      </c>
      <c r="C19" s="1">
        <v>28</v>
      </c>
    </row>
    <row r="20" spans="1:3" x14ac:dyDescent="0.3">
      <c r="A20" s="2" t="s">
        <v>84</v>
      </c>
      <c r="B20" s="2" t="s">
        <v>63</v>
      </c>
      <c r="C20" s="1">
        <v>32</v>
      </c>
    </row>
    <row r="21" spans="1:3" x14ac:dyDescent="0.3">
      <c r="A21" s="2" t="s">
        <v>70</v>
      </c>
      <c r="B21" s="2" t="s">
        <v>65</v>
      </c>
      <c r="C21" s="1">
        <v>34</v>
      </c>
    </row>
    <row r="22" spans="1:3" x14ac:dyDescent="0.3">
      <c r="A22" s="2" t="s">
        <v>71</v>
      </c>
      <c r="B22" s="2" t="s">
        <v>65</v>
      </c>
      <c r="C22" s="1">
        <v>35</v>
      </c>
    </row>
    <row r="23" spans="1:3" x14ac:dyDescent="0.3">
      <c r="A23" s="2" t="s">
        <v>69</v>
      </c>
      <c r="B23" s="2" t="s">
        <v>65</v>
      </c>
      <c r="C23" s="1">
        <v>36</v>
      </c>
    </row>
    <row r="24" spans="1:3" x14ac:dyDescent="0.3">
      <c r="A24" s="2" t="s">
        <v>72</v>
      </c>
      <c r="B24" s="2" t="s">
        <v>65</v>
      </c>
      <c r="C24" s="1">
        <v>37</v>
      </c>
    </row>
    <row r="25" spans="1:3" x14ac:dyDescent="0.3">
      <c r="A25" s="2" t="s">
        <v>75</v>
      </c>
      <c r="B25" s="2" t="s">
        <v>65</v>
      </c>
      <c r="C25" s="1">
        <v>39</v>
      </c>
    </row>
    <row r="26" spans="1:3" x14ac:dyDescent="0.3">
      <c r="A26" s="2" t="s">
        <v>73</v>
      </c>
      <c r="B26" s="2" t="s">
        <v>65</v>
      </c>
      <c r="C26" s="1">
        <v>40</v>
      </c>
    </row>
    <row r="27" spans="1:3" x14ac:dyDescent="0.3">
      <c r="A27" s="2" t="s">
        <v>85</v>
      </c>
      <c r="B27" s="2" t="s">
        <v>65</v>
      </c>
      <c r="C27" s="1">
        <v>41</v>
      </c>
    </row>
    <row r="28" spans="1:3" x14ac:dyDescent="0.3">
      <c r="A28" s="2" t="s">
        <v>76</v>
      </c>
      <c r="B28" s="2" t="s">
        <v>65</v>
      </c>
      <c r="C28" s="1">
        <v>44</v>
      </c>
    </row>
    <row r="29" spans="1:3" x14ac:dyDescent="0.3">
      <c r="A29" s="2" t="s">
        <v>73</v>
      </c>
      <c r="B29" s="2" t="s">
        <v>65</v>
      </c>
      <c r="C29" s="1">
        <v>46</v>
      </c>
    </row>
    <row r="30" spans="1:3" x14ac:dyDescent="0.3">
      <c r="A30" s="2" t="s">
        <v>82</v>
      </c>
      <c r="B30" s="2" t="s">
        <v>65</v>
      </c>
      <c r="C30" s="1">
        <v>47</v>
      </c>
    </row>
    <row r="31" spans="1:3" x14ac:dyDescent="0.3">
      <c r="A31" s="2" t="s">
        <v>83</v>
      </c>
      <c r="B31" s="2" t="s">
        <v>65</v>
      </c>
      <c r="C31" s="1">
        <v>48</v>
      </c>
    </row>
    <row r="32" spans="1:3" x14ac:dyDescent="0.3">
      <c r="A32" s="2" t="s">
        <v>86</v>
      </c>
      <c r="B32" s="2" t="s">
        <v>65</v>
      </c>
      <c r="C32" s="1">
        <v>50</v>
      </c>
    </row>
    <row r="33" spans="1:25" x14ac:dyDescent="0.3">
      <c r="A33" s="2" t="s">
        <v>71</v>
      </c>
      <c r="B33" s="2" t="s">
        <v>65</v>
      </c>
      <c r="C33" s="1">
        <v>51</v>
      </c>
    </row>
    <row r="34" spans="1:25" x14ac:dyDescent="0.3">
      <c r="A34" s="2" t="s">
        <v>69</v>
      </c>
      <c r="B34" s="2" t="s">
        <v>65</v>
      </c>
      <c r="C34" s="1">
        <v>52</v>
      </c>
    </row>
    <row r="35" spans="1:25" x14ac:dyDescent="0.3">
      <c r="A35" s="2" t="s">
        <v>72</v>
      </c>
      <c r="B35" s="2" t="s">
        <v>65</v>
      </c>
      <c r="C35" s="1">
        <v>53</v>
      </c>
    </row>
    <row r="36" spans="1:25" x14ac:dyDescent="0.3">
      <c r="A36" s="2" t="s">
        <v>87</v>
      </c>
      <c r="B36" s="2" t="s">
        <v>65</v>
      </c>
      <c r="C36" s="1">
        <v>54</v>
      </c>
    </row>
    <row r="37" spans="1:25" x14ac:dyDescent="0.3">
      <c r="A37" s="2" t="s">
        <v>88</v>
      </c>
      <c r="B37" s="2" t="s">
        <v>64</v>
      </c>
      <c r="C37" s="1">
        <v>56</v>
      </c>
    </row>
    <row r="38" spans="1:25" x14ac:dyDescent="0.3">
      <c r="A38" s="2" t="s">
        <v>89</v>
      </c>
      <c r="B38" s="2" t="s">
        <v>63</v>
      </c>
      <c r="C38" s="1">
        <v>57</v>
      </c>
    </row>
    <row r="39" spans="1:25" x14ac:dyDescent="0.3">
      <c r="A39" s="2" t="s">
        <v>89</v>
      </c>
      <c r="B39" s="2" t="s">
        <v>64</v>
      </c>
      <c r="C39" s="1">
        <v>58</v>
      </c>
    </row>
    <row r="40" spans="1:25" x14ac:dyDescent="0.3">
      <c r="A40" s="2" t="s">
        <v>90</v>
      </c>
      <c r="B40" s="2" t="s">
        <v>63</v>
      </c>
      <c r="C40" s="1">
        <v>59</v>
      </c>
    </row>
    <row r="41" spans="1:25" x14ac:dyDescent="0.3">
      <c r="A41" s="2" t="s">
        <v>91</v>
      </c>
      <c r="B41" s="2" t="s">
        <v>64</v>
      </c>
      <c r="C41" s="1">
        <v>60</v>
      </c>
    </row>
    <row r="42" spans="1:25" x14ac:dyDescent="0.3">
      <c r="A42" s="2" t="s">
        <v>92</v>
      </c>
      <c r="B42" s="2" t="s">
        <v>63</v>
      </c>
      <c r="C42" s="1">
        <v>62</v>
      </c>
      <c r="G42" t="s">
        <v>93</v>
      </c>
      <c r="K42" t="s">
        <v>94</v>
      </c>
      <c r="O42" t="s">
        <v>95</v>
      </c>
      <c r="S42" t="s">
        <v>96</v>
      </c>
      <c r="W42" t="s">
        <v>97</v>
      </c>
    </row>
    <row r="43" spans="1:25" x14ac:dyDescent="0.3">
      <c r="A43" s="2" t="s">
        <v>92</v>
      </c>
      <c r="B43" s="2" t="s">
        <v>64</v>
      </c>
      <c r="C43" s="1">
        <v>63</v>
      </c>
    </row>
    <row r="44" spans="1:25" x14ac:dyDescent="0.3">
      <c r="A44" s="2" t="s">
        <v>66</v>
      </c>
      <c r="B44" s="2" t="s">
        <v>66</v>
      </c>
      <c r="C44" s="1">
        <v>64</v>
      </c>
    </row>
    <row r="45" spans="1:25" x14ac:dyDescent="0.3">
      <c r="A45" s="2" t="s">
        <v>67</v>
      </c>
      <c r="B45" s="2" t="s">
        <v>67</v>
      </c>
      <c r="C45" s="1">
        <v>65</v>
      </c>
    </row>
    <row r="46" spans="1:25" x14ac:dyDescent="0.3">
      <c r="G46" s="7" t="s">
        <v>68</v>
      </c>
      <c r="H46" s="13" t="s">
        <v>79</v>
      </c>
      <c r="I46" s="8" t="s">
        <v>61</v>
      </c>
      <c r="K46" s="7" t="s">
        <v>68</v>
      </c>
      <c r="L46" s="13" t="s">
        <v>79</v>
      </c>
      <c r="M46" s="8" t="s">
        <v>61</v>
      </c>
      <c r="O46" s="7" t="s">
        <v>68</v>
      </c>
      <c r="P46" s="13" t="s">
        <v>79</v>
      </c>
      <c r="Q46" s="8" t="s">
        <v>61</v>
      </c>
      <c r="S46" s="7" t="s">
        <v>68</v>
      </c>
      <c r="T46" s="13" t="s">
        <v>79</v>
      </c>
      <c r="U46" s="8" t="s">
        <v>61</v>
      </c>
      <c r="W46" s="7" t="s">
        <v>68</v>
      </c>
      <c r="X46" s="13" t="s">
        <v>79</v>
      </c>
      <c r="Y46" s="8" t="s">
        <v>61</v>
      </c>
    </row>
    <row r="47" spans="1:25" x14ac:dyDescent="0.3">
      <c r="G47" s="9" t="s">
        <v>69</v>
      </c>
      <c r="H47" s="15" t="s">
        <v>63</v>
      </c>
      <c r="I47" s="11">
        <v>6</v>
      </c>
      <c r="K47" s="16" t="s">
        <v>66</v>
      </c>
      <c r="L47" s="15" t="s">
        <v>66</v>
      </c>
      <c r="M47" s="19">
        <v>64</v>
      </c>
      <c r="O47" s="16" t="s">
        <v>78</v>
      </c>
      <c r="P47" s="15" t="s">
        <v>64</v>
      </c>
      <c r="Q47" s="19">
        <v>19</v>
      </c>
      <c r="S47" s="16" t="s">
        <v>70</v>
      </c>
      <c r="T47" s="15" t="s">
        <v>65</v>
      </c>
      <c r="U47" s="19">
        <v>34</v>
      </c>
      <c r="W47" s="16" t="s">
        <v>67</v>
      </c>
      <c r="X47" s="15" t="s">
        <v>67</v>
      </c>
      <c r="Y47" s="19">
        <v>65</v>
      </c>
    </row>
    <row r="48" spans="1:25" x14ac:dyDescent="0.3">
      <c r="G48" s="10" t="s">
        <v>70</v>
      </c>
      <c r="H48" s="14" t="s">
        <v>63</v>
      </c>
      <c r="I48" s="12">
        <v>10</v>
      </c>
      <c r="O48" s="17" t="s">
        <v>77</v>
      </c>
      <c r="P48" s="14" t="s">
        <v>64</v>
      </c>
      <c r="Q48" s="18">
        <v>20</v>
      </c>
      <c r="S48" s="17" t="s">
        <v>71</v>
      </c>
      <c r="T48" s="14" t="s">
        <v>65</v>
      </c>
      <c r="U48" s="18">
        <v>35</v>
      </c>
    </row>
    <row r="49" spans="7:21" x14ac:dyDescent="0.3">
      <c r="G49" s="9" t="s">
        <v>71</v>
      </c>
      <c r="H49" s="15" t="s">
        <v>63</v>
      </c>
      <c r="I49" s="11">
        <v>12</v>
      </c>
      <c r="O49" s="16" t="s">
        <v>69</v>
      </c>
      <c r="P49" s="15" t="s">
        <v>64</v>
      </c>
      <c r="Q49" s="19">
        <v>21</v>
      </c>
      <c r="S49" s="16" t="s">
        <v>69</v>
      </c>
      <c r="T49" s="15" t="s">
        <v>65</v>
      </c>
      <c r="U49" s="19">
        <v>36</v>
      </c>
    </row>
    <row r="50" spans="7:21" x14ac:dyDescent="0.3">
      <c r="G50" s="17" t="s">
        <v>72</v>
      </c>
      <c r="H50" s="14" t="s">
        <v>63</v>
      </c>
      <c r="I50" s="18">
        <v>13</v>
      </c>
      <c r="O50" s="17" t="s">
        <v>101</v>
      </c>
      <c r="P50" s="14" t="s">
        <v>64</v>
      </c>
      <c r="Q50" s="18">
        <v>22</v>
      </c>
      <c r="S50" s="17" t="s">
        <v>72</v>
      </c>
      <c r="T50" s="14" t="s">
        <v>65</v>
      </c>
      <c r="U50" s="18">
        <v>37</v>
      </c>
    </row>
    <row r="51" spans="7:21" x14ac:dyDescent="0.3">
      <c r="G51" s="16" t="s">
        <v>73</v>
      </c>
      <c r="H51" s="15" t="s">
        <v>63</v>
      </c>
      <c r="I51" s="19">
        <v>14</v>
      </c>
      <c r="O51" s="16" t="s">
        <v>81</v>
      </c>
      <c r="P51" s="15" t="s">
        <v>64</v>
      </c>
      <c r="Q51" s="19">
        <v>24</v>
      </c>
      <c r="S51" s="16" t="s">
        <v>75</v>
      </c>
      <c r="T51" s="15" t="s">
        <v>65</v>
      </c>
      <c r="U51" s="19">
        <v>39</v>
      </c>
    </row>
    <row r="52" spans="7:21" x14ac:dyDescent="0.3">
      <c r="G52" s="17" t="s">
        <v>74</v>
      </c>
      <c r="H52" s="14" t="s">
        <v>63</v>
      </c>
      <c r="I52" s="18">
        <v>15</v>
      </c>
      <c r="O52" s="17" t="s">
        <v>72</v>
      </c>
      <c r="P52" s="14" t="s">
        <v>64</v>
      </c>
      <c r="Q52" s="18">
        <v>25</v>
      </c>
      <c r="S52" s="17" t="s">
        <v>73</v>
      </c>
      <c r="T52" s="14" t="s">
        <v>65</v>
      </c>
      <c r="U52" s="18">
        <v>40</v>
      </c>
    </row>
    <row r="53" spans="7:21" x14ac:dyDescent="0.3">
      <c r="G53" s="16" t="s">
        <v>75</v>
      </c>
      <c r="H53" s="15" t="s">
        <v>63</v>
      </c>
      <c r="I53" s="19">
        <v>16</v>
      </c>
      <c r="O53" s="16" t="s">
        <v>73</v>
      </c>
      <c r="P53" s="15" t="s">
        <v>64</v>
      </c>
      <c r="Q53" s="19">
        <v>26</v>
      </c>
      <c r="S53" s="16" t="s">
        <v>85</v>
      </c>
      <c r="T53" s="15" t="s">
        <v>65</v>
      </c>
      <c r="U53" s="19">
        <v>41</v>
      </c>
    </row>
    <row r="54" spans="7:21" x14ac:dyDescent="0.3">
      <c r="G54" s="17" t="s">
        <v>76</v>
      </c>
      <c r="H54" s="14" t="s">
        <v>63</v>
      </c>
      <c r="I54" s="18">
        <v>17</v>
      </c>
      <c r="O54" s="17" t="s">
        <v>82</v>
      </c>
      <c r="P54" s="14" t="s">
        <v>64</v>
      </c>
      <c r="Q54" s="18">
        <v>27</v>
      </c>
      <c r="S54" s="17" t="s">
        <v>76</v>
      </c>
      <c r="T54" s="14" t="s">
        <v>65</v>
      </c>
      <c r="U54" s="18">
        <v>44</v>
      </c>
    </row>
    <row r="55" spans="7:21" x14ac:dyDescent="0.3">
      <c r="G55" s="16" t="s">
        <v>77</v>
      </c>
      <c r="H55" s="15" t="s">
        <v>63</v>
      </c>
      <c r="I55" s="19">
        <v>18</v>
      </c>
      <c r="O55" s="16" t="s">
        <v>83</v>
      </c>
      <c r="P55" s="15" t="s">
        <v>64</v>
      </c>
      <c r="Q55" s="19">
        <v>28</v>
      </c>
      <c r="S55" s="16" t="s">
        <v>73</v>
      </c>
      <c r="T55" s="15" t="s">
        <v>65</v>
      </c>
      <c r="U55" s="19">
        <v>46</v>
      </c>
    </row>
    <row r="56" spans="7:21" x14ac:dyDescent="0.3">
      <c r="G56" s="17" t="s">
        <v>84</v>
      </c>
      <c r="H56" s="14" t="s">
        <v>63</v>
      </c>
      <c r="I56" s="18">
        <v>32</v>
      </c>
      <c r="O56" s="17" t="s">
        <v>88</v>
      </c>
      <c r="P56" s="14" t="s">
        <v>64</v>
      </c>
      <c r="Q56" s="18">
        <v>56</v>
      </c>
      <c r="S56" s="17" t="s">
        <v>82</v>
      </c>
      <c r="T56" s="14" t="s">
        <v>65</v>
      </c>
      <c r="U56" s="18">
        <v>47</v>
      </c>
    </row>
    <row r="57" spans="7:21" x14ac:dyDescent="0.3">
      <c r="G57" s="16" t="s">
        <v>89</v>
      </c>
      <c r="H57" s="15" t="s">
        <v>63</v>
      </c>
      <c r="I57" s="19">
        <v>57</v>
      </c>
      <c r="O57" s="16" t="s">
        <v>89</v>
      </c>
      <c r="P57" s="15" t="s">
        <v>64</v>
      </c>
      <c r="Q57" s="19">
        <v>58</v>
      </c>
      <c r="S57" s="16" t="s">
        <v>83</v>
      </c>
      <c r="T57" s="15" t="s">
        <v>65</v>
      </c>
      <c r="U57" s="19">
        <v>48</v>
      </c>
    </row>
    <row r="58" spans="7:21" x14ac:dyDescent="0.3">
      <c r="G58" s="17" t="s">
        <v>90</v>
      </c>
      <c r="H58" s="14" t="s">
        <v>63</v>
      </c>
      <c r="I58" s="18">
        <v>59</v>
      </c>
      <c r="O58" s="17" t="s">
        <v>91</v>
      </c>
      <c r="P58" s="14" t="s">
        <v>64</v>
      </c>
      <c r="Q58" s="18">
        <v>60</v>
      </c>
      <c r="S58" s="17" t="s">
        <v>86</v>
      </c>
      <c r="T58" s="14" t="s">
        <v>65</v>
      </c>
      <c r="U58" s="18">
        <v>50</v>
      </c>
    </row>
    <row r="59" spans="7:21" x14ac:dyDescent="0.3">
      <c r="G59" s="16" t="s">
        <v>92</v>
      </c>
      <c r="H59" s="15" t="s">
        <v>63</v>
      </c>
      <c r="I59" s="19">
        <v>62</v>
      </c>
      <c r="O59" s="16" t="s">
        <v>92</v>
      </c>
      <c r="P59" s="15" t="s">
        <v>64</v>
      </c>
      <c r="Q59" s="19">
        <v>63</v>
      </c>
      <c r="S59" s="16" t="s">
        <v>71</v>
      </c>
      <c r="T59" s="15" t="s">
        <v>65</v>
      </c>
      <c r="U59" s="19">
        <v>51</v>
      </c>
    </row>
    <row r="60" spans="7:21" x14ac:dyDescent="0.3">
      <c r="G60" s="37" t="s">
        <v>100</v>
      </c>
      <c r="H60" s="15" t="s">
        <v>63</v>
      </c>
      <c r="I60" s="38">
        <v>61</v>
      </c>
      <c r="S60" s="17" t="s">
        <v>69</v>
      </c>
      <c r="T60" s="14" t="s">
        <v>65</v>
      </c>
      <c r="U60" s="18">
        <v>52</v>
      </c>
    </row>
    <row r="61" spans="7:21" x14ac:dyDescent="0.3">
      <c r="S61" s="16" t="s">
        <v>72</v>
      </c>
      <c r="T61" s="15" t="s">
        <v>65</v>
      </c>
      <c r="U61" s="19">
        <v>53</v>
      </c>
    </row>
    <row r="62" spans="7:21" x14ac:dyDescent="0.3">
      <c r="S62" s="17" t="s">
        <v>87</v>
      </c>
      <c r="T62" s="14" t="s">
        <v>65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1"/>
  <sheetViews>
    <sheetView workbookViewId="0">
      <selection activeCell="B7" sqref="B7"/>
    </sheetView>
  </sheetViews>
  <sheetFormatPr baseColWidth="10" defaultRowHeight="14.4" x14ac:dyDescent="0.3"/>
  <cols>
    <col min="18" max="18" width="11.44140625" style="4"/>
    <col min="33" max="33" width="10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2021-01-05T18:27:15Z</dcterms:created>
  <dcterms:modified xsi:type="dcterms:W3CDTF">2021-05-04T17:56:08Z</dcterms:modified>
</cp:coreProperties>
</file>