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st\Documents\01_Vorlesungen\01_Studium Plus\07_System_Simulation\05_Matlab_work\Chapter_7\"/>
    </mc:Choice>
  </mc:AlternateContent>
  <bookViews>
    <workbookView xWindow="0" yWindow="0" windowWidth="16392" windowHeight="5472" activeTab="1"/>
  </bookViews>
  <sheets>
    <sheet name="Diff-Gl Dirichlet &amp; Neumann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" i="2" l="1" a="1"/>
  <c r="AN5" i="2" s="1"/>
  <c r="AN28" i="2" l="1"/>
  <c r="AN27" i="2"/>
  <c r="AN11" i="2"/>
  <c r="AN14" i="2"/>
  <c r="AN20" i="2"/>
  <c r="AN12" i="2"/>
  <c r="AN19" i="2"/>
  <c r="AN26" i="2"/>
  <c r="AN18" i="2"/>
  <c r="AN10" i="2"/>
  <c r="AN25" i="2"/>
  <c r="AN17" i="2"/>
  <c r="AN9" i="2"/>
  <c r="AN24" i="2"/>
  <c r="AN16" i="2"/>
  <c r="AN8" i="2"/>
  <c r="AN23" i="2"/>
  <c r="AN15" i="2"/>
  <c r="AN7" i="2"/>
  <c r="AN22" i="2"/>
  <c r="AN6" i="2"/>
  <c r="AN29" i="2"/>
  <c r="AN21" i="2"/>
  <c r="AN13" i="2"/>
  <c r="O14" i="1" l="1"/>
  <c r="Q7" i="1"/>
  <c r="G7" i="1"/>
  <c r="H14" i="1" s="1"/>
  <c r="Q14" i="1" l="1"/>
  <c r="R14" i="1"/>
  <c r="G14" i="1"/>
  <c r="P14" i="1"/>
  <c r="O15" i="1" s="1"/>
  <c r="S14" i="1"/>
  <c r="R15" i="1" s="1"/>
  <c r="Q15" i="1"/>
  <c r="E14" i="1"/>
  <c r="F14" i="1"/>
  <c r="E15" i="1" s="1"/>
  <c r="G15" i="1"/>
  <c r="H15" i="1"/>
  <c r="S15" i="1" l="1"/>
  <c r="S16" i="1" s="1"/>
  <c r="P15" i="1"/>
  <c r="O16" i="1" s="1"/>
  <c r="P16" i="1"/>
  <c r="O17" i="1" s="1"/>
  <c r="R16" i="1"/>
  <c r="S17" i="1" s="1"/>
  <c r="F15" i="1"/>
  <c r="E16" i="1" s="1"/>
  <c r="H16" i="1"/>
  <c r="Q16" i="1" l="1"/>
  <c r="Q17" i="1"/>
  <c r="P17" i="1"/>
  <c r="O18" i="1" s="1"/>
  <c r="R17" i="1"/>
  <c r="S18" i="1" s="1"/>
  <c r="G16" i="1"/>
  <c r="H17" i="1" s="1"/>
  <c r="F16" i="1"/>
  <c r="E17" i="1" s="1"/>
  <c r="F17" i="1"/>
  <c r="G17" i="1"/>
  <c r="P18" i="1" l="1"/>
  <c r="O19" i="1" s="1"/>
  <c r="Q18" i="1"/>
  <c r="P19" i="1" s="1"/>
  <c r="O20" i="1" s="1"/>
  <c r="R18" i="1"/>
  <c r="S19" i="1" s="1"/>
  <c r="Q19" i="1" l="1"/>
  <c r="P20" i="1" s="1"/>
  <c r="O21" i="1" s="1"/>
  <c r="R19" i="1"/>
  <c r="S20" i="1" s="1"/>
  <c r="Q20" i="1" l="1"/>
  <c r="P21" i="1" s="1"/>
  <c r="O22" i="1" s="1"/>
  <c r="R20" i="1"/>
  <c r="S21" i="1" s="1"/>
  <c r="Q21" i="1" l="1"/>
  <c r="P22" i="1" s="1"/>
  <c r="R21" i="1"/>
  <c r="S22" i="1" s="1"/>
  <c r="Q22" i="1" l="1"/>
  <c r="R22" i="1"/>
</calcChain>
</file>

<file path=xl/sharedStrings.xml><?xml version="1.0" encoding="utf-8"?>
<sst xmlns="http://schemas.openxmlformats.org/spreadsheetml/2006/main" count="91" uniqueCount="51">
  <si>
    <t>Dirichlet-Randbedingung</t>
  </si>
  <si>
    <t>Stablänge</t>
  </si>
  <si>
    <t>l=0</t>
  </si>
  <si>
    <t>l=2cm</t>
  </si>
  <si>
    <t>l=4cm</t>
  </si>
  <si>
    <t>l=6cm</t>
  </si>
  <si>
    <t>l=8cm</t>
  </si>
  <si>
    <t>l=10cm</t>
  </si>
  <si>
    <t xml:space="preserve">Temperatur </t>
  </si>
  <si>
    <t>a [s/m²]</t>
  </si>
  <si>
    <t>dx[m]</t>
  </si>
  <si>
    <t>dt [s]</t>
  </si>
  <si>
    <t>k [-]</t>
  </si>
  <si>
    <t>T_A [°C]</t>
  </si>
  <si>
    <t>T_E [°C]</t>
  </si>
  <si>
    <t>t[s]</t>
  </si>
  <si>
    <t>Pos.</t>
  </si>
  <si>
    <t>T_A und T_E const</t>
  </si>
  <si>
    <t>Diffusions-Gleichung</t>
  </si>
  <si>
    <t>T_A  const und m_E=0</t>
  </si>
  <si>
    <t>m_E [°C/m]</t>
  </si>
  <si>
    <t>Stab</t>
  </si>
  <si>
    <t>Neumann-Randbedingung</t>
  </si>
  <si>
    <t>V_01</t>
  </si>
  <si>
    <t>V_02</t>
  </si>
  <si>
    <t>V_03</t>
  </si>
  <si>
    <t>V_04</t>
  </si>
  <si>
    <t>V_00</t>
  </si>
  <si>
    <t>V_10</t>
  </si>
  <si>
    <t>V_11</t>
  </si>
  <si>
    <t>V_12</t>
  </si>
  <si>
    <t>V_13</t>
  </si>
  <si>
    <t>V_14</t>
  </si>
  <si>
    <t>V_20</t>
  </si>
  <si>
    <t>V_21</t>
  </si>
  <si>
    <t>V_22</t>
  </si>
  <si>
    <t>V_23</t>
  </si>
  <si>
    <t>V_24</t>
  </si>
  <si>
    <t>V_30</t>
  </si>
  <si>
    <t>V_31</t>
  </si>
  <si>
    <t>V_32</t>
  </si>
  <si>
    <t>V_33</t>
  </si>
  <si>
    <t>V_34</t>
  </si>
  <si>
    <t>V_40</t>
  </si>
  <si>
    <t>V_41</t>
  </si>
  <si>
    <t>V_42</t>
  </si>
  <si>
    <t>V_43</t>
  </si>
  <si>
    <t>V_44</t>
  </si>
  <si>
    <t>Ergebnis</t>
  </si>
  <si>
    <t>•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</si>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</sst>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/>
      <bottom/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/>
      <bottom/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Dirichlet</a:t>
            </a:r>
            <a:r>
              <a:rPr lang="de-DE" baseline="0"/>
              <a:t> Randbedingung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'Diff-Gl Dirichlet &amp; Neumann'!$D$13:$I$13</c:f>
              <c:numCache>
                <c:formatCode>0.00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5-405E-96BE-D6A8F30A4AD1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'Diff-Gl Dirichlet &amp; Neumann'!$D$14:$I$14</c:f>
              <c:numCache>
                <c:formatCode>0.00</c:formatCode>
                <c:ptCount val="6"/>
                <c:pt idx="0">
                  <c:v>0</c:v>
                </c:pt>
                <c:pt idx="1">
                  <c:v>14.342739471838158</c:v>
                </c:pt>
                <c:pt idx="2">
                  <c:v>20</c:v>
                </c:pt>
                <c:pt idx="3">
                  <c:v>20</c:v>
                </c:pt>
                <c:pt idx="4">
                  <c:v>42.629042112647362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25-405E-96BE-D6A8F30A4AD1}"/>
            </c:ext>
          </c:extLst>
        </c:ser>
        <c:ser>
          <c:idx val="2"/>
          <c:order val="2"/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'Diff-Gl Dirichlet &amp; Neumann'!$D$15:$I$15</c:f>
              <c:numCache>
                <c:formatCode>0.00</c:formatCode>
                <c:ptCount val="6"/>
                <c:pt idx="0">
                  <c:v>0</c:v>
                </c:pt>
                <c:pt idx="1">
                  <c:v>11.885938612026116</c:v>
                </c:pt>
                <c:pt idx="2">
                  <c:v>18.3997701658251</c:v>
                </c:pt>
                <c:pt idx="3">
                  <c:v>26.400919336699602</c:v>
                </c:pt>
                <c:pt idx="4">
                  <c:v>52.456245551895528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25-405E-96BE-D6A8F30A4AD1}"/>
            </c:ext>
          </c:extLst>
        </c:ser>
        <c:ser>
          <c:idx val="3"/>
          <c:order val="3"/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'Diff-Gl Dirichlet &amp; Neumann'!$D$16:$I$16</c:f>
              <c:numCache>
                <c:formatCode>0.00</c:formatCode>
                <c:ptCount val="6"/>
                <c:pt idx="0">
                  <c:v>0</c:v>
                </c:pt>
                <c:pt idx="1">
                  <c:v>10.366368151347718</c:v>
                </c:pt>
                <c:pt idx="2">
                  <c:v>18.820477328221152</c:v>
                </c:pt>
                <c:pt idx="3">
                  <c:v>31.507778494763862</c:v>
                </c:pt>
                <c:pt idx="4">
                  <c:v>58.534527394609128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5-405E-96BE-D6A8F30A4AD1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'Diff-Gl Dirichlet &amp; Neumann'!$D$17:$I$17</c:f>
              <c:numCache>
                <c:formatCode>0.00</c:formatCode>
                <c:ptCount val="6"/>
                <c:pt idx="0">
                  <c:v>0</c:v>
                </c:pt>
                <c:pt idx="1">
                  <c:v>9.8254607905518867</c:v>
                </c:pt>
                <c:pt idx="2">
                  <c:v>20.017890825785496</c:v>
                </c:pt>
                <c:pt idx="3">
                  <c:v>35.563878077626477</c:v>
                </c:pt>
                <c:pt idx="4">
                  <c:v>62.618708479430026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25-405E-96BE-D6A8F30A4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97144"/>
        <c:axId val="180996752"/>
      </c:lineChart>
      <c:catAx>
        <c:axId val="18099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auf dem Stab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6752"/>
        <c:crosses val="autoZero"/>
        <c:auto val="1"/>
        <c:lblAlgn val="ctr"/>
        <c:lblOffset val="100"/>
        <c:noMultiLvlLbl val="0"/>
      </c:catAx>
      <c:valAx>
        <c:axId val="1809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 [°C]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714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Neumann Randbedingung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Neumann'!$N$13:$T$13</c15:sqref>
                  </c15:fullRef>
                </c:ext>
              </c:extLst>
              <c:f>'Diff-Gl Dirichlet &amp; Neumann'!$N$13:$S$13</c:f>
              <c:numCache>
                <c:formatCode>0.00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6-4D01-ACA8-D9DB95FA0A71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Neumann'!$N$14:$T$14</c15:sqref>
                  </c15:fullRef>
                </c:ext>
              </c:extLst>
              <c:f>'Diff-Gl Dirichlet &amp; Neumann'!$N$14:$S$14</c:f>
              <c:numCache>
                <c:formatCode>0.00</c:formatCode>
                <c:ptCount val="6"/>
                <c:pt idx="0">
                  <c:v>0</c:v>
                </c:pt>
                <c:pt idx="1">
                  <c:v>14.342739471838158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A6-4D01-ACA8-D9DB95FA0A71}"/>
            </c:ext>
          </c:extLst>
        </c:ser>
        <c:ser>
          <c:idx val="2"/>
          <c:order val="2"/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Neumann'!$N$15:$T$15</c15:sqref>
                  </c15:fullRef>
                </c:ext>
              </c:extLst>
              <c:f>'Diff-Gl Dirichlet &amp; Neumann'!$N$15:$S$15</c:f>
              <c:numCache>
                <c:formatCode>0.00</c:formatCode>
                <c:ptCount val="6"/>
                <c:pt idx="0">
                  <c:v>0</c:v>
                </c:pt>
                <c:pt idx="1">
                  <c:v>11.885938612026116</c:v>
                </c:pt>
                <c:pt idx="2">
                  <c:v>18.3997701658251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A6-4D01-ACA8-D9DB95FA0A71}"/>
            </c:ext>
          </c:extLst>
        </c:ser>
        <c:ser>
          <c:idx val="3"/>
          <c:order val="3"/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Neumann'!$N$16:$T$16</c15:sqref>
                  </c15:fullRef>
                </c:ext>
              </c:extLst>
              <c:f>'Diff-Gl Dirichlet &amp; Neumann'!$N$16:$S$16</c:f>
              <c:numCache>
                <c:formatCode>0.00</c:formatCode>
                <c:ptCount val="6"/>
                <c:pt idx="0">
                  <c:v>0</c:v>
                </c:pt>
                <c:pt idx="1">
                  <c:v>10.366368151347718</c:v>
                </c:pt>
                <c:pt idx="2">
                  <c:v>17.009893912848227</c:v>
                </c:pt>
                <c:pt idx="3">
                  <c:v>19.547354146156771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A6-4D01-ACA8-D9DB95FA0A71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Neumann'!$N$17:$T$17</c15:sqref>
                  </c15:fullRef>
                </c:ext>
              </c:extLst>
              <c:f>'Diff-Gl Dirichlet &amp; Neumann'!$N$17:$S$17</c:f>
              <c:numCache>
                <c:formatCode>0.00</c:formatCode>
                <c:ptCount val="6"/>
                <c:pt idx="0">
                  <c:v>0</c:v>
                </c:pt>
                <c:pt idx="1">
                  <c:v>9.3133136861152011</c:v>
                </c:pt>
                <c:pt idx="2">
                  <c:v>15.848439790913908</c:v>
                </c:pt>
                <c:pt idx="3">
                  <c:v>18.957637241282104</c:v>
                </c:pt>
                <c:pt idx="4">
                  <c:v>19.87196322389083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A6-4D01-ACA8-D9DB95FA0A71}"/>
            </c:ext>
          </c:extLst>
        </c:ser>
        <c:ser>
          <c:idx val="5"/>
          <c:order val="5"/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Neumann'!$N$18:$T$18</c15:sqref>
                  </c15:fullRef>
                </c:ext>
              </c:extLst>
              <c:f>'Diff-Gl Dirichlet &amp; Neumann'!$N$18:$S$18</c:f>
              <c:numCache>
                <c:formatCode>0.00</c:formatCode>
                <c:ptCount val="6"/>
                <c:pt idx="0">
                  <c:v>0</c:v>
                </c:pt>
                <c:pt idx="1">
                  <c:v>8.5274671389346395</c:v>
                </c:pt>
                <c:pt idx="2">
                  <c:v>14.879371243463492</c:v>
                </c:pt>
                <c:pt idx="3">
                  <c:v>18.336789255334889</c:v>
                </c:pt>
                <c:pt idx="4">
                  <c:v>19.649551079308345</c:v>
                </c:pt>
                <c:pt idx="5">
                  <c:v>19.92756626003645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A6-4D01-ACA8-D9DB95FA0A71}"/>
            </c:ext>
          </c:extLst>
        </c:ser>
        <c:ser>
          <c:idx val="6"/>
          <c:order val="6"/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Neumann'!$N$19:$T$19</c15:sqref>
                  </c15:fullRef>
                </c:ext>
              </c:extLst>
              <c:f>'Diff-Gl Dirichlet &amp; Neumann'!$N$19:$S$19</c:f>
              <c:numCache>
                <c:formatCode>0.00</c:formatCode>
                <c:ptCount val="6"/>
                <c:pt idx="0">
                  <c:v>0</c:v>
                </c:pt>
                <c:pt idx="1">
                  <c:v>7.9120807948810459</c:v>
                </c:pt>
                <c:pt idx="2">
                  <c:v>14.060628147398271</c:v>
                </c:pt>
                <c:pt idx="3">
                  <c:v>17.730145315421233</c:v>
                </c:pt>
                <c:pt idx="4">
                  <c:v>19.356859512234351</c:v>
                </c:pt>
                <c:pt idx="5">
                  <c:v>19.77028582922016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A6-4D01-ACA8-D9DB95FA0A71}"/>
            </c:ext>
          </c:extLst>
        </c:ser>
        <c:ser>
          <c:idx val="7"/>
          <c:order val="7"/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Neumann'!$N$20:$T$20</c15:sqref>
                  </c15:fullRef>
                </c:ext>
              </c:extLst>
              <c:f>'Diff-Gl Dirichlet &amp; Neumann'!$N$20:$S$20</c:f>
              <c:numCache>
                <c:formatCode>0.00</c:formatCode>
                <c:ptCount val="6"/>
                <c:pt idx="0">
                  <c:v>0</c:v>
                </c:pt>
                <c:pt idx="1">
                  <c:v>7.4132423882021348</c:v>
                </c:pt>
                <c:pt idx="2">
                  <c:v>13.359402166855212</c:v>
                </c:pt>
                <c:pt idx="3">
                  <c:v>17.152311884629373</c:v>
                </c:pt>
                <c:pt idx="4">
                  <c:v>19.01366523064214</c:v>
                </c:pt>
                <c:pt idx="5">
                  <c:v>19.536399790781445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A6-4D01-ACA8-D9DB95FA0A71}"/>
            </c:ext>
          </c:extLst>
        </c:ser>
        <c:ser>
          <c:idx val="8"/>
          <c:order val="8"/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Neumann'!$N$21:$T$21</c15:sqref>
                  </c15:fullRef>
                </c:ext>
              </c:extLst>
              <c:f>'Diff-Gl Dirichlet &amp; Neumann'!$N$21:$S$21</c:f>
              <c:numCache>
                <c:formatCode>0.00</c:formatCode>
                <c:ptCount val="6"/>
                <c:pt idx="0">
                  <c:v>0</c:v>
                </c:pt>
                <c:pt idx="1">
                  <c:v>6.9982589612744075</c:v>
                </c:pt>
                <c:pt idx="2">
                  <c:v>12.750327338021593</c:v>
                </c:pt>
                <c:pt idx="3">
                  <c:v>16.605946003635111</c:v>
                </c:pt>
                <c:pt idx="4">
                  <c:v>18.635019469663245</c:v>
                </c:pt>
                <c:pt idx="5">
                  <c:v>19.24067523140323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A6-4D01-ACA8-D9DB95FA0A71}"/>
            </c:ext>
          </c:extLst>
        </c:ser>
        <c:ser>
          <c:idx val="9"/>
          <c:order val="9"/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'Diff-Gl Dirichlet &amp; Neumann'!$N$22:$T$22</c15:sqref>
                  </c15:fullRef>
                </c:ext>
              </c:extLst>
              <c:f>'Diff-Gl Dirichlet &amp; Neumann'!$N$22:$S$22</c:f>
              <c:numCache>
                <c:formatCode>0.00</c:formatCode>
                <c:ptCount val="6"/>
                <c:pt idx="0">
                  <c:v>0</c:v>
                </c:pt>
                <c:pt idx="1">
                  <c:v>6.6457577210537684</c:v>
                </c:pt>
                <c:pt idx="2">
                  <c:v>12.213891833299574</c:v>
                </c:pt>
                <c:pt idx="3">
                  <c:v>16.089283900609217</c:v>
                </c:pt>
                <c:pt idx="4">
                  <c:v>18.232387229985441</c:v>
                </c:pt>
                <c:pt idx="5">
                  <c:v>18.898039987948689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A6-4D01-ACA8-D9DB95FA0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930992"/>
        <c:axId val="340931384"/>
      </c:lineChart>
      <c:catAx>
        <c:axId val="34093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auf dem Stab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31384"/>
        <c:crosses val="autoZero"/>
        <c:auto val="1"/>
        <c:lblAlgn val="ctr"/>
        <c:lblOffset val="100"/>
        <c:noMultiLvlLbl val="0"/>
      </c:catAx>
      <c:valAx>
        <c:axId val="34093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 [°C]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3099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260985</xdr:colOff>
      <xdr:row>17</xdr:row>
      <xdr:rowOff>179070</xdr:rowOff>
    </xdr:from>
    <xdr:to>
      <xdr:col>8</xdr:col>
      <xdr:colOff>544830</xdr:colOff>
      <xdr:row>32</xdr:row>
      <xdr:rowOff>179070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57150</xdr:colOff>
      <xdr:row>2</xdr:row>
      <xdr:rowOff>19050</xdr:rowOff>
    </xdr:from>
    <xdr:to>
      <xdr:col>7</xdr:col>
      <xdr:colOff>437707</xdr:colOff>
      <xdr:row>2</xdr:row>
      <xdr:rowOff>438098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685800"/>
          <a:ext cx="3542857" cy="419048"/>
        </a:xfrm>
        <a:prstGeom prst="rect">
          <a:avLst/>
        </a:prstGeom>
      </xdr:spPr>
    </xdr:pic>
    <xdr:clientData/>
  </xdr:twoCellAnchor>
  <xdr:oneCellAnchor>
    <xdr:from>
      <xdr:col>13</xdr:col>
      <xdr:colOff>57150</xdr:colOff>
      <xdr:row>2</xdr:row>
      <xdr:rowOff>19050</xdr:rowOff>
    </xdr:from>
    <xdr:ext cx="3542857" cy="419048"/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685800"/>
          <a:ext cx="3542857" cy="419048"/>
        </a:xfrm>
        <a:prstGeom prst="rect">
          <a:avLst/>
        </a:prstGeom>
      </xdr:spPr>
    </xdr:pic>
    <xdr:clientData/>
  </xdr:oneCellAnchor>
  <xdr:twoCellAnchor>
    <xdr:from>
      <xdr:col>12</xdr:col>
      <xdr:colOff>257175</xdr:colOff>
      <xdr:row>23</xdr:row>
      <xdr:rowOff>133350</xdr:rowOff>
    </xdr:from>
    <xdr:to>
      <xdr:col>19</xdr:col>
      <xdr:colOff>83820</xdr:colOff>
      <xdr:row>38</xdr:row>
      <xdr:rowOff>133350</xdr:rowOff>
    </xdr:to>
    <xdr:grpSp>
      <xdr:nvGrpSpPr>
        <xdr:cNvPr id="9" name="Gruppieren 8"/>
        <xdr:cNvGrpSpPr/>
      </xdr:nvGrpSpPr>
      <xdr:grpSpPr>
        <a:xfrm>
          <a:off x="7442835" y="5063490"/>
          <a:ext cx="4893945" cy="2743200"/>
          <a:chOff x="7442835" y="5063490"/>
          <a:chExt cx="4893945" cy="2743200"/>
        </a:xfrm>
      </xdr:grpSpPr>
      <xdr:graphicFrame macro="">
        <xdr:nvGraphicFramePr>
          <xdr:cNvPr id="6" name="Diagramm 5"/>
          <xdr:cNvGraphicFramePr>
            <a:graphicFrameLocks/>
          </xdr:cNvGraphicFramePr>
        </xdr:nvGraphicFramePr>
        <xdr:xfrm>
          <a:off x="7442835" y="5063490"/>
          <a:ext cx="489394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cxnSp macro="">
        <xdr:nvCxnSpPr>
          <xdr:cNvPr id="8" name="Gerader Verbinder 7"/>
          <xdr:cNvCxnSpPr/>
        </xdr:nvCxnSpPr>
        <xdr:spPr>
          <a:xfrm>
            <a:off x="11315700" y="5554980"/>
            <a:ext cx="0" cy="1699260"/>
          </a:xfrm>
          <a:prstGeom prst="line">
            <a:avLst/>
          </a:prstGeom>
          <a:ln w="19050">
            <a:solidFill>
              <a:srgbClr val="FF0000"/>
            </a:solidFill>
            <a:prstDash val="dash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opLeftCell="A16" zoomScaleNormal="100" workbookViewId="0">
      <selection activeCell="U34" sqref="U34"/>
    </sheetView>
  </sheetViews>
  <sheetFormatPr baseColWidth="10" defaultRowHeight="14.4" x14ac:dyDescent="0.3"/>
  <cols>
    <col min="1" max="1" width="3.88671875" style="2" customWidth="1"/>
    <col min="2" max="3" width="4.77734375" style="2" customWidth="1"/>
    <col min="4" max="10" width="11.5546875" style="2"/>
    <col min="11" max="11" width="6.5546875" style="2" customWidth="1"/>
    <col min="12" max="12" width="3.88671875" style="2" bestFit="1" customWidth="1"/>
    <col min="13" max="13" width="4.5546875" style="2" bestFit="1" customWidth="1"/>
    <col min="14" max="16384" width="11.5546875" style="2"/>
  </cols>
  <sheetData>
    <row r="2" spans="2:19" ht="38.4" customHeight="1" x14ac:dyDescent="0.3">
      <c r="D2" s="19" t="s">
        <v>18</v>
      </c>
      <c r="E2" s="19"/>
      <c r="F2" s="19"/>
      <c r="G2" s="19"/>
      <c r="H2" s="19"/>
      <c r="I2" s="19"/>
      <c r="N2" s="19" t="s">
        <v>18</v>
      </c>
      <c r="O2" s="19"/>
      <c r="P2" s="19"/>
      <c r="Q2" s="19"/>
      <c r="R2" s="19"/>
      <c r="S2" s="19"/>
    </row>
    <row r="3" spans="2:19" ht="38.4" customHeight="1" x14ac:dyDescent="0.3"/>
    <row r="4" spans="2:19" x14ac:dyDescent="0.3">
      <c r="E4" s="1"/>
      <c r="F4" s="1"/>
      <c r="G4" s="1"/>
      <c r="H4" s="18" t="s">
        <v>0</v>
      </c>
      <c r="I4" s="18"/>
      <c r="O4" s="1"/>
      <c r="P4" s="1"/>
      <c r="Q4" s="1"/>
      <c r="R4" s="18" t="s">
        <v>22</v>
      </c>
      <c r="S4" s="18"/>
    </row>
    <row r="5" spans="2:19" ht="23.4" customHeight="1" x14ac:dyDescent="0.3">
      <c r="H5" s="14" t="s">
        <v>17</v>
      </c>
      <c r="I5" s="14"/>
      <c r="R5" s="14" t="s">
        <v>19</v>
      </c>
      <c r="S5" s="14"/>
    </row>
    <row r="6" spans="2:19" x14ac:dyDescent="0.3"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N6" s="2" t="s">
        <v>9</v>
      </c>
      <c r="O6" s="2" t="s">
        <v>10</v>
      </c>
      <c r="P6" s="2" t="s">
        <v>11</v>
      </c>
      <c r="Q6" s="2" t="s">
        <v>12</v>
      </c>
      <c r="R6" s="2" t="s">
        <v>13</v>
      </c>
      <c r="S6" s="2" t="s">
        <v>20</v>
      </c>
    </row>
    <row r="7" spans="2:19" x14ac:dyDescent="0.3">
      <c r="D7" s="3">
        <v>8838.2000000000007</v>
      </c>
      <c r="E7" s="2">
        <v>0.02</v>
      </c>
      <c r="F7" s="2">
        <v>1</v>
      </c>
      <c r="G7" s="3">
        <f>F7/(D7*E7^2)</f>
        <v>0.28286302640809208</v>
      </c>
      <c r="H7" s="2">
        <v>0</v>
      </c>
      <c r="I7" s="2">
        <v>100</v>
      </c>
      <c r="N7" s="3">
        <v>8838.2000000000007</v>
      </c>
      <c r="O7" s="2">
        <v>0.02</v>
      </c>
      <c r="P7" s="2">
        <v>1</v>
      </c>
      <c r="Q7" s="3">
        <f>P7/(N7*O7^2)</f>
        <v>0.28286302640809208</v>
      </c>
      <c r="R7" s="2">
        <v>0</v>
      </c>
      <c r="S7" s="2">
        <v>0</v>
      </c>
    </row>
    <row r="8" spans="2:19" x14ac:dyDescent="0.3">
      <c r="E8" s="3"/>
      <c r="O8" s="3"/>
      <c r="R8" s="14"/>
      <c r="S8" s="14"/>
    </row>
    <row r="9" spans="2:19" x14ac:dyDescent="0.3">
      <c r="D9" s="2" t="s">
        <v>8</v>
      </c>
      <c r="N9" s="2" t="s">
        <v>8</v>
      </c>
    </row>
    <row r="10" spans="2:19" x14ac:dyDescent="0.3">
      <c r="B10" s="2" t="s">
        <v>15</v>
      </c>
      <c r="D10" s="2" t="s">
        <v>1</v>
      </c>
      <c r="L10" s="2" t="s">
        <v>15</v>
      </c>
      <c r="N10" s="15" t="s">
        <v>21</v>
      </c>
      <c r="O10" s="16"/>
      <c r="P10" s="16"/>
      <c r="Q10" s="16"/>
      <c r="R10" s="16"/>
      <c r="S10" s="17"/>
    </row>
    <row r="11" spans="2:19" x14ac:dyDescent="0.3"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</row>
    <row r="12" spans="2:19" x14ac:dyDescent="0.3">
      <c r="C12" s="2" t="s">
        <v>16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M12" s="2" t="s">
        <v>16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2">
        <v>6</v>
      </c>
    </row>
    <row r="13" spans="2:19" x14ac:dyDescent="0.3">
      <c r="B13" s="2">
        <v>0</v>
      </c>
      <c r="D13" s="4">
        <v>0</v>
      </c>
      <c r="E13" s="5">
        <v>20</v>
      </c>
      <c r="F13" s="5">
        <v>20</v>
      </c>
      <c r="G13" s="5">
        <v>20</v>
      </c>
      <c r="H13" s="5">
        <v>20</v>
      </c>
      <c r="I13" s="6">
        <v>100</v>
      </c>
      <c r="L13" s="2">
        <v>0</v>
      </c>
      <c r="N13" s="4">
        <v>0</v>
      </c>
      <c r="O13" s="5">
        <v>20</v>
      </c>
      <c r="P13" s="5">
        <v>20</v>
      </c>
      <c r="Q13" s="5">
        <v>20</v>
      </c>
      <c r="R13" s="5">
        <v>20</v>
      </c>
      <c r="S13" s="6">
        <v>20</v>
      </c>
    </row>
    <row r="14" spans="2:19" x14ac:dyDescent="0.3">
      <c r="B14" s="2">
        <v>1</v>
      </c>
      <c r="D14" s="7">
        <v>0</v>
      </c>
      <c r="E14" s="8">
        <f>$G$7*(F13+D13)+(1-2*$G$7)*E13</f>
        <v>14.342739471838158</v>
      </c>
      <c r="F14" s="8">
        <f>$G$7*(G13+E13)+(1-2*$G$7)*F13</f>
        <v>20</v>
      </c>
      <c r="G14" s="8">
        <f>$G$7*(H13+F13)+(1-2*$G$7)*G13</f>
        <v>20</v>
      </c>
      <c r="H14" s="8">
        <f>$G$7*(I13+G13)+(1-2*$G$7)*H13</f>
        <v>42.629042112647362</v>
      </c>
      <c r="I14" s="9">
        <v>100</v>
      </c>
      <c r="L14" s="2">
        <v>1</v>
      </c>
      <c r="N14" s="7">
        <v>0</v>
      </c>
      <c r="O14" s="8">
        <f>$G$7*(P13+N13)+(1-2*$G$7)*O13</f>
        <v>14.342739471838158</v>
      </c>
      <c r="P14" s="8">
        <f>$G$7*(Q13+O13)+(1-2*$G$7)*P13</f>
        <v>20</v>
      </c>
      <c r="Q14" s="8">
        <f>$G$7*(R13+P13)+(1-2*$G$7)*Q13</f>
        <v>20</v>
      </c>
      <c r="R14" s="8">
        <f>$G$7*(S13+Q13)+(1-2*$G$7)*R13</f>
        <v>20</v>
      </c>
      <c r="S14" s="9">
        <f>$G$7*(2*R13)+(1-2*$G$7)*S13</f>
        <v>20</v>
      </c>
    </row>
    <row r="15" spans="2:19" x14ac:dyDescent="0.3">
      <c r="B15" s="2">
        <v>2</v>
      </c>
      <c r="D15" s="7">
        <v>0</v>
      </c>
      <c r="E15" s="8">
        <f t="shared" ref="E15:E17" si="0">$G$7*(F14+D14)+(1-2*$G$7)*E14</f>
        <v>11.885938612026116</v>
      </c>
      <c r="F15" s="8">
        <f t="shared" ref="F15:F17" si="1">$G$7*(G14+E14)+(1-2*$G$7)*F14</f>
        <v>18.3997701658251</v>
      </c>
      <c r="G15" s="8">
        <f t="shared" ref="G15:G17" si="2">$G$7*(H14+F14)+(1-2*$G$7)*G14</f>
        <v>26.400919336699602</v>
      </c>
      <c r="H15" s="8">
        <f>$G$7*(I14+G14)+(1-2*$G$7)*H14</f>
        <v>52.456245551895528</v>
      </c>
      <c r="I15" s="9">
        <v>100</v>
      </c>
      <c r="L15" s="2">
        <v>2</v>
      </c>
      <c r="N15" s="7">
        <v>0</v>
      </c>
      <c r="O15" s="8">
        <f t="shared" ref="O15:O17" si="3">$G$7*(P14+N14)+(1-2*$G$7)*O14</f>
        <v>11.885938612026116</v>
      </c>
      <c r="P15" s="8">
        <f t="shared" ref="P15:P17" si="4">$G$7*(Q14+O14)+(1-2*$G$7)*P14</f>
        <v>18.3997701658251</v>
      </c>
      <c r="Q15" s="8">
        <f t="shared" ref="Q15:Q17" si="5">$G$7*(R14+P14)+(1-2*$G$7)*Q14</f>
        <v>20</v>
      </c>
      <c r="R15" s="8">
        <f>$G$7*(S14+Q14)+(1-2*$G$7)*R14</f>
        <v>20</v>
      </c>
      <c r="S15" s="9">
        <f t="shared" ref="S15:S22" si="6">$G$7*(2*R14)+(1-2*$G$7)*S14</f>
        <v>20</v>
      </c>
    </row>
    <row r="16" spans="2:19" x14ac:dyDescent="0.3">
      <c r="B16" s="2">
        <v>3</v>
      </c>
      <c r="D16" s="7">
        <v>0</v>
      </c>
      <c r="E16" s="8">
        <f t="shared" si="0"/>
        <v>10.366368151347718</v>
      </c>
      <c r="F16" s="8">
        <f t="shared" si="1"/>
        <v>18.820477328221152</v>
      </c>
      <c r="G16" s="8">
        <f t="shared" si="2"/>
        <v>31.507778494763862</v>
      </c>
      <c r="H16" s="8">
        <f>$G$7*(I15+G15)+(1-2*$G$7)*H15</f>
        <v>58.534527394609128</v>
      </c>
      <c r="I16" s="9">
        <v>100</v>
      </c>
      <c r="L16" s="2">
        <v>3</v>
      </c>
      <c r="N16" s="7">
        <v>0</v>
      </c>
      <c r="O16" s="8">
        <f t="shared" si="3"/>
        <v>10.366368151347718</v>
      </c>
      <c r="P16" s="8">
        <f t="shared" si="4"/>
        <v>17.009893912848227</v>
      </c>
      <c r="Q16" s="8">
        <f t="shared" si="5"/>
        <v>19.547354146156771</v>
      </c>
      <c r="R16" s="8">
        <f>$G$7*(S15+Q15)+(1-2*$G$7)*R15</f>
        <v>20</v>
      </c>
      <c r="S16" s="9">
        <f t="shared" si="6"/>
        <v>20</v>
      </c>
    </row>
    <row r="17" spans="2:19" x14ac:dyDescent="0.3">
      <c r="B17" s="2">
        <v>4</v>
      </c>
      <c r="D17" s="10">
        <v>0</v>
      </c>
      <c r="E17" s="11">
        <f t="shared" si="0"/>
        <v>9.8254607905518867</v>
      </c>
      <c r="F17" s="11">
        <f t="shared" si="1"/>
        <v>20.017890825785496</v>
      </c>
      <c r="G17" s="11">
        <f t="shared" si="2"/>
        <v>35.563878077626477</v>
      </c>
      <c r="H17" s="11">
        <f>$G$7*(I16+G16)+(1-2*$G$7)*H16</f>
        <v>62.618708479430026</v>
      </c>
      <c r="I17" s="12">
        <v>100</v>
      </c>
      <c r="L17" s="2">
        <v>4</v>
      </c>
      <c r="N17" s="7">
        <v>0</v>
      </c>
      <c r="O17" s="8">
        <f t="shared" si="3"/>
        <v>9.3133136861152011</v>
      </c>
      <c r="P17" s="8">
        <f t="shared" si="4"/>
        <v>15.848439790913908</v>
      </c>
      <c r="Q17" s="8">
        <f t="shared" si="5"/>
        <v>18.957637241282104</v>
      </c>
      <c r="R17" s="8">
        <f>$G$7*(S16+Q16)+(1-2*$G$7)*R16</f>
        <v>19.87196322389083</v>
      </c>
      <c r="S17" s="9">
        <f t="shared" si="6"/>
        <v>20</v>
      </c>
    </row>
    <row r="18" spans="2:19" x14ac:dyDescent="0.3">
      <c r="L18" s="2">
        <v>5</v>
      </c>
      <c r="N18" s="7">
        <v>0</v>
      </c>
      <c r="O18" s="8">
        <f t="shared" ref="O18:O22" si="7">$G$7*(P17+N17)+(1-2*$G$7)*O17</f>
        <v>8.5274671389346395</v>
      </c>
      <c r="P18" s="8">
        <f t="shared" ref="P18:P22" si="8">$G$7*(Q17+O17)+(1-2*$G$7)*P17</f>
        <v>14.879371243463492</v>
      </c>
      <c r="Q18" s="8">
        <f t="shared" ref="Q18:Q22" si="9">$G$7*(R17+P17)+(1-2*$G$7)*Q17</f>
        <v>18.336789255334889</v>
      </c>
      <c r="R18" s="8">
        <f t="shared" ref="R18:R22" si="10">$G$7*(S17+Q17)+(1-2*$G$7)*R17</f>
        <v>19.649551079308345</v>
      </c>
      <c r="S18" s="9">
        <f t="shared" si="6"/>
        <v>19.92756626003645</v>
      </c>
    </row>
    <row r="19" spans="2:19" x14ac:dyDescent="0.3">
      <c r="L19" s="2">
        <v>6</v>
      </c>
      <c r="N19" s="7">
        <v>0</v>
      </c>
      <c r="O19" s="8">
        <f t="shared" si="7"/>
        <v>7.9120807948810459</v>
      </c>
      <c r="P19" s="8">
        <f t="shared" si="8"/>
        <v>14.060628147398271</v>
      </c>
      <c r="Q19" s="8">
        <f t="shared" si="9"/>
        <v>17.730145315421233</v>
      </c>
      <c r="R19" s="8">
        <f t="shared" si="10"/>
        <v>19.356859512234351</v>
      </c>
      <c r="S19" s="9">
        <f t="shared" si="6"/>
        <v>19.77028582922016</v>
      </c>
    </row>
    <row r="20" spans="2:19" x14ac:dyDescent="0.3">
      <c r="L20" s="2">
        <v>7</v>
      </c>
      <c r="N20" s="7">
        <v>0</v>
      </c>
      <c r="O20" s="8">
        <f t="shared" si="7"/>
        <v>7.4132423882021348</v>
      </c>
      <c r="P20" s="8">
        <f t="shared" si="8"/>
        <v>13.359402166855212</v>
      </c>
      <c r="Q20" s="8">
        <f t="shared" si="9"/>
        <v>17.152311884629373</v>
      </c>
      <c r="R20" s="8">
        <f t="shared" si="10"/>
        <v>19.01366523064214</v>
      </c>
      <c r="S20" s="9">
        <f t="shared" si="6"/>
        <v>19.536399790781445</v>
      </c>
    </row>
    <row r="21" spans="2:19" x14ac:dyDescent="0.3">
      <c r="L21" s="2">
        <v>8</v>
      </c>
      <c r="N21" s="7">
        <v>0</v>
      </c>
      <c r="O21" s="8">
        <f t="shared" si="7"/>
        <v>6.9982589612744075</v>
      </c>
      <c r="P21" s="8">
        <f t="shared" si="8"/>
        <v>12.750327338021593</v>
      </c>
      <c r="Q21" s="8">
        <f t="shared" si="9"/>
        <v>16.605946003635111</v>
      </c>
      <c r="R21" s="8">
        <f t="shared" si="10"/>
        <v>18.635019469663245</v>
      </c>
      <c r="S21" s="9">
        <f t="shared" si="6"/>
        <v>19.24067523140323</v>
      </c>
    </row>
    <row r="22" spans="2:19" x14ac:dyDescent="0.3">
      <c r="L22" s="2">
        <v>9</v>
      </c>
      <c r="N22" s="10">
        <v>0</v>
      </c>
      <c r="O22" s="11">
        <f t="shared" si="7"/>
        <v>6.6457577210537684</v>
      </c>
      <c r="P22" s="11">
        <f t="shared" si="8"/>
        <v>12.213891833299574</v>
      </c>
      <c r="Q22" s="11">
        <f t="shared" si="9"/>
        <v>16.089283900609217</v>
      </c>
      <c r="R22" s="11">
        <f t="shared" si="10"/>
        <v>18.232387229985441</v>
      </c>
      <c r="S22" s="12">
        <f t="shared" si="6"/>
        <v>18.898039987948689</v>
      </c>
    </row>
  </sheetData>
  <mergeCells count="8">
    <mergeCell ref="R8:S8"/>
    <mergeCell ref="N10:S10"/>
    <mergeCell ref="H5:I5"/>
    <mergeCell ref="H4:I4"/>
    <mergeCell ref="D2:I2"/>
    <mergeCell ref="N2:S2"/>
    <mergeCell ref="R4:S4"/>
    <mergeCell ref="R5:S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32"/>
  <sheetViews>
    <sheetView showGridLines="0" tabSelected="1" topLeftCell="A10" zoomScale="80" zoomScaleNormal="80" workbookViewId="0">
      <selection activeCell="I39" sqref="I39"/>
    </sheetView>
  </sheetViews>
  <sheetFormatPr baseColWidth="10" defaultRowHeight="14.4" x14ac:dyDescent="0.3"/>
  <cols>
    <col min="1" max="1" width="11.5546875" style="13"/>
    <col min="2" max="2" width="2.33203125" style="13" customWidth="1"/>
    <col min="3" max="9" width="7.33203125" style="13" customWidth="1"/>
    <col min="10" max="10" width="7.33203125" customWidth="1"/>
    <col min="11" max="27" width="7.33203125" style="13" customWidth="1"/>
    <col min="28" max="31" width="2.6640625" style="22" customWidth="1"/>
    <col min="32" max="32" width="1.88671875" style="13" customWidth="1"/>
    <col min="33" max="33" width="6.77734375" style="13" customWidth="1"/>
    <col min="34" max="34" width="2" style="22" customWidth="1"/>
    <col min="35" max="35" width="7.21875" style="22" customWidth="1"/>
    <col min="36" max="36" width="2.21875" style="13" customWidth="1"/>
    <col min="37" max="37" width="4.44140625" style="13" customWidth="1"/>
    <col min="38" max="38" width="2.33203125" style="22" customWidth="1"/>
    <col min="39" max="39" width="11.5546875" style="13"/>
    <col min="40" max="40" width="11.5546875" style="26"/>
    <col min="41" max="16384" width="11.5546875" style="13"/>
  </cols>
  <sheetData>
    <row r="1" spans="2:64" ht="18" customHeight="1" x14ac:dyDescent="0.3">
      <c r="J1" s="13"/>
    </row>
    <row r="2" spans="2:64" ht="18" customHeight="1" x14ac:dyDescent="0.3">
      <c r="C2" s="20" t="s">
        <v>27</v>
      </c>
      <c r="D2" s="20" t="s">
        <v>23</v>
      </c>
      <c r="E2" s="20" t="s">
        <v>24</v>
      </c>
      <c r="F2" s="20" t="s">
        <v>25</v>
      </c>
      <c r="G2" s="20" t="s">
        <v>26</v>
      </c>
      <c r="H2" s="20" t="s">
        <v>28</v>
      </c>
      <c r="I2" s="20" t="s">
        <v>29</v>
      </c>
      <c r="J2" s="20" t="s">
        <v>30</v>
      </c>
      <c r="K2" s="20" t="s">
        <v>31</v>
      </c>
      <c r="L2" s="20" t="s">
        <v>32</v>
      </c>
      <c r="M2" s="20" t="s">
        <v>33</v>
      </c>
      <c r="N2" s="20" t="s">
        <v>34</v>
      </c>
      <c r="O2" s="20" t="s">
        <v>35</v>
      </c>
      <c r="P2" s="20" t="s">
        <v>36</v>
      </c>
      <c r="Q2" s="20" t="s">
        <v>37</v>
      </c>
      <c r="R2" s="20" t="s">
        <v>38</v>
      </c>
      <c r="S2" s="20" t="s">
        <v>39</v>
      </c>
      <c r="T2" s="20" t="s">
        <v>40</v>
      </c>
      <c r="U2" s="20" t="s">
        <v>41</v>
      </c>
      <c r="V2" s="20" t="s">
        <v>42</v>
      </c>
      <c r="W2" s="20" t="s">
        <v>43</v>
      </c>
      <c r="X2" s="20" t="s">
        <v>44</v>
      </c>
      <c r="Y2" s="20" t="s">
        <v>45</v>
      </c>
      <c r="Z2" s="20" t="s">
        <v>46</v>
      </c>
      <c r="AA2" s="20" t="s">
        <v>47</v>
      </c>
      <c r="AB2" s="27"/>
      <c r="AC2" s="27"/>
      <c r="AD2" s="27"/>
      <c r="AE2" s="27"/>
      <c r="AN2" s="51" t="s">
        <v>48</v>
      </c>
      <c r="AP2" s="13">
        <v>1</v>
      </c>
      <c r="AQ2" s="13">
        <v>2</v>
      </c>
      <c r="AR2" s="13">
        <v>3</v>
      </c>
      <c r="AS2" s="13">
        <v>4</v>
      </c>
      <c r="AT2" s="13">
        <v>5</v>
      </c>
      <c r="AU2" s="13">
        <v>6</v>
      </c>
      <c r="AV2" s="13">
        <v>7</v>
      </c>
      <c r="AW2" s="13">
        <v>8</v>
      </c>
      <c r="AX2" s="13">
        <v>9</v>
      </c>
      <c r="AY2" s="13">
        <v>10</v>
      </c>
      <c r="AZ2" s="13">
        <v>11</v>
      </c>
      <c r="BA2" s="13">
        <v>12</v>
      </c>
      <c r="BB2" s="13">
        <v>13</v>
      </c>
      <c r="BC2" s="13">
        <v>14</v>
      </c>
      <c r="BD2" s="13">
        <v>15</v>
      </c>
      <c r="BE2" s="13">
        <v>16</v>
      </c>
      <c r="BF2" s="13">
        <v>17</v>
      </c>
      <c r="BG2" s="13">
        <v>18</v>
      </c>
      <c r="BH2" s="13">
        <v>19</v>
      </c>
      <c r="BI2" s="13">
        <v>20</v>
      </c>
    </row>
    <row r="3" spans="2:64" ht="12" customHeight="1" thickBot="1" x14ac:dyDescent="0.35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7"/>
      <c r="AC3" s="27"/>
      <c r="AD3" s="27"/>
      <c r="AE3" s="27"/>
      <c r="AN3" s="13"/>
    </row>
    <row r="4" spans="2:64" ht="10.199999999999999" customHeight="1" x14ac:dyDescent="0.3">
      <c r="B4" s="32"/>
      <c r="J4" s="13"/>
      <c r="AB4" s="28"/>
      <c r="AC4" s="35"/>
      <c r="AD4" s="35"/>
      <c r="AE4" s="35"/>
      <c r="AF4" s="37"/>
      <c r="AH4" s="40"/>
      <c r="AI4" s="35"/>
      <c r="AJ4" s="43"/>
      <c r="AL4" s="48"/>
      <c r="AN4" s="13"/>
    </row>
    <row r="5" spans="2:64" ht="18" customHeight="1" x14ac:dyDescent="0.3">
      <c r="B5" s="33"/>
      <c r="C5" s="24">
        <v>1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9"/>
      <c r="AC5" s="35"/>
      <c r="AD5" s="35"/>
      <c r="AE5" s="35"/>
      <c r="AF5" s="38"/>
      <c r="AG5" s="21" t="s">
        <v>27</v>
      </c>
      <c r="AH5" s="41"/>
      <c r="AI5" s="35"/>
      <c r="AJ5" s="44"/>
      <c r="AK5" s="23">
        <v>-5</v>
      </c>
      <c r="AL5" s="49"/>
      <c r="AN5" s="26">
        <f t="array" ref="AN5:AN29">MMULT(MINVERSE(C5:AA29),AK5:AK29)</f>
        <v>-5</v>
      </c>
      <c r="AP5" s="13">
        <v>1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K5" s="13">
        <v>-5</v>
      </c>
      <c r="BL5" s="13">
        <v>1</v>
      </c>
    </row>
    <row r="6" spans="2:64" ht="18" customHeight="1" x14ac:dyDescent="0.3">
      <c r="B6" s="33"/>
      <c r="C6" s="23">
        <v>0</v>
      </c>
      <c r="D6" s="24">
        <v>1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9"/>
      <c r="AC6" s="35"/>
      <c r="AD6" s="35"/>
      <c r="AE6" s="35"/>
      <c r="AF6" s="38"/>
      <c r="AG6" s="21" t="s">
        <v>23</v>
      </c>
      <c r="AH6" s="41"/>
      <c r="AI6" s="35"/>
      <c r="AJ6" s="44"/>
      <c r="AK6" s="23">
        <v>-5</v>
      </c>
      <c r="AL6" s="49"/>
      <c r="AN6" s="26">
        <v>-5</v>
      </c>
      <c r="AP6" s="13">
        <v>0</v>
      </c>
      <c r="AQ6" s="13">
        <v>1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K6" s="13">
        <v>-5</v>
      </c>
      <c r="BL6" s="13">
        <v>2</v>
      </c>
    </row>
    <row r="7" spans="2:64" ht="18" customHeight="1" x14ac:dyDescent="0.3">
      <c r="B7" s="33"/>
      <c r="C7" s="23">
        <v>0</v>
      </c>
      <c r="D7" s="23">
        <v>0</v>
      </c>
      <c r="E7" s="24">
        <v>1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9"/>
      <c r="AC7" s="35"/>
      <c r="AD7" s="35"/>
      <c r="AE7" s="35"/>
      <c r="AF7" s="38"/>
      <c r="AG7" s="21" t="s">
        <v>24</v>
      </c>
      <c r="AH7" s="41"/>
      <c r="AI7" s="35"/>
      <c r="AJ7" s="44"/>
      <c r="AK7" s="23">
        <v>-5</v>
      </c>
      <c r="AL7" s="49"/>
      <c r="AN7" s="26">
        <v>-5</v>
      </c>
      <c r="AP7" s="13">
        <v>0</v>
      </c>
      <c r="AQ7" s="13">
        <v>0</v>
      </c>
      <c r="AR7" s="13">
        <v>1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K7" s="13">
        <v>-5</v>
      </c>
      <c r="BL7" s="13">
        <v>3</v>
      </c>
    </row>
    <row r="8" spans="2:64" ht="18" customHeight="1" x14ac:dyDescent="0.3">
      <c r="B8" s="33"/>
      <c r="C8" s="23">
        <v>0</v>
      </c>
      <c r="D8" s="23">
        <v>0</v>
      </c>
      <c r="E8" s="23">
        <v>0</v>
      </c>
      <c r="F8" s="24">
        <v>1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9"/>
      <c r="AC8" s="35"/>
      <c r="AD8" s="35"/>
      <c r="AE8" s="35"/>
      <c r="AF8" s="38"/>
      <c r="AG8" s="21" t="s">
        <v>25</v>
      </c>
      <c r="AH8" s="41"/>
      <c r="AI8" s="35"/>
      <c r="AJ8" s="44"/>
      <c r="AK8" s="23">
        <v>-5</v>
      </c>
      <c r="AL8" s="49"/>
      <c r="AN8" s="26">
        <v>-5</v>
      </c>
      <c r="AP8" s="13">
        <v>0</v>
      </c>
      <c r="AQ8" s="13">
        <v>0</v>
      </c>
      <c r="AR8" s="13">
        <v>0</v>
      </c>
      <c r="AS8" s="13">
        <v>1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K8" s="13">
        <v>-5</v>
      </c>
      <c r="BL8" s="13">
        <v>4</v>
      </c>
    </row>
    <row r="9" spans="2:64" ht="18" customHeight="1" x14ac:dyDescent="0.3">
      <c r="B9" s="33"/>
      <c r="C9" s="23">
        <v>0</v>
      </c>
      <c r="D9" s="23">
        <v>0</v>
      </c>
      <c r="E9" s="23">
        <v>0</v>
      </c>
      <c r="F9" s="23">
        <v>0</v>
      </c>
      <c r="G9" s="24">
        <v>1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9"/>
      <c r="AC9" s="35"/>
      <c r="AD9" s="35"/>
      <c r="AE9" s="35"/>
      <c r="AF9" s="38"/>
      <c r="AG9" s="21" t="s">
        <v>26</v>
      </c>
      <c r="AH9" s="41"/>
      <c r="AI9" s="35"/>
      <c r="AJ9" s="44"/>
      <c r="AK9" s="23">
        <v>-5</v>
      </c>
      <c r="AL9" s="49"/>
      <c r="AN9" s="26">
        <v>-5</v>
      </c>
      <c r="AP9" s="13">
        <v>0</v>
      </c>
      <c r="AQ9" s="13">
        <v>0</v>
      </c>
      <c r="AR9" s="13">
        <v>0</v>
      </c>
      <c r="AS9" s="13">
        <v>0</v>
      </c>
      <c r="AT9" s="13">
        <v>1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K9" s="13">
        <v>-5</v>
      </c>
      <c r="BL9" s="13">
        <v>5</v>
      </c>
    </row>
    <row r="10" spans="2:64" ht="18" customHeight="1" x14ac:dyDescent="0.3">
      <c r="B10" s="33"/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4">
        <v>1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9"/>
      <c r="AC10" s="35"/>
      <c r="AD10" s="35"/>
      <c r="AE10" s="35"/>
      <c r="AF10" s="38"/>
      <c r="AG10" s="13" t="s">
        <v>28</v>
      </c>
      <c r="AH10" s="41"/>
      <c r="AI10" s="35"/>
      <c r="AJ10" s="44"/>
      <c r="AK10" s="23">
        <v>0</v>
      </c>
      <c r="AL10" s="49"/>
      <c r="AN10" s="26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K10" s="13">
        <v>0</v>
      </c>
      <c r="BL10" s="13">
        <v>6</v>
      </c>
    </row>
    <row r="11" spans="2:64" ht="18" customHeight="1" x14ac:dyDescent="0.3">
      <c r="B11" s="33"/>
      <c r="C11" s="13">
        <v>0</v>
      </c>
      <c r="D11" s="25">
        <v>-0.25</v>
      </c>
      <c r="E11" s="13">
        <v>0</v>
      </c>
      <c r="F11" s="13">
        <v>0</v>
      </c>
      <c r="G11" s="13">
        <v>0</v>
      </c>
      <c r="H11" s="25">
        <v>-0.25</v>
      </c>
      <c r="I11" s="25">
        <v>1</v>
      </c>
      <c r="J11" s="25">
        <v>-0.25</v>
      </c>
      <c r="K11" s="13">
        <v>0</v>
      </c>
      <c r="L11" s="13">
        <v>0</v>
      </c>
      <c r="M11" s="13">
        <v>0</v>
      </c>
      <c r="N11" s="25">
        <v>-0.25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29"/>
      <c r="AC11" s="35"/>
      <c r="AD11" s="35"/>
      <c r="AE11" s="35"/>
      <c r="AF11" s="38"/>
      <c r="AG11" s="13" t="s">
        <v>29</v>
      </c>
      <c r="AH11" s="41"/>
      <c r="AI11" s="35"/>
      <c r="AJ11" s="44"/>
      <c r="AK11" s="13">
        <v>0</v>
      </c>
      <c r="AL11" s="49"/>
      <c r="AN11" s="52">
        <v>-1.7857142857142863</v>
      </c>
      <c r="AP11" s="13">
        <v>0</v>
      </c>
      <c r="AQ11" s="13">
        <v>-0.25</v>
      </c>
      <c r="AR11" s="13">
        <v>0</v>
      </c>
      <c r="AS11" s="13">
        <v>0</v>
      </c>
      <c r="AT11" s="13">
        <v>0</v>
      </c>
      <c r="AU11" s="13">
        <v>-0.25</v>
      </c>
      <c r="AV11" s="13">
        <v>1</v>
      </c>
      <c r="AW11" s="13">
        <v>-0.25</v>
      </c>
      <c r="AX11" s="13">
        <v>0</v>
      </c>
      <c r="AY11" s="13">
        <v>0</v>
      </c>
      <c r="AZ11" s="13">
        <v>0</v>
      </c>
      <c r="BA11" s="13">
        <v>-0.25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K11" s="13">
        <v>0</v>
      </c>
      <c r="BL11" s="13">
        <v>7</v>
      </c>
    </row>
    <row r="12" spans="2:64" ht="18" customHeight="1" x14ac:dyDescent="0.3">
      <c r="B12" s="33"/>
      <c r="C12" s="13">
        <v>0</v>
      </c>
      <c r="D12" s="13">
        <v>0</v>
      </c>
      <c r="E12" s="25">
        <v>-0.25</v>
      </c>
      <c r="F12" s="13">
        <v>0</v>
      </c>
      <c r="G12" s="13">
        <v>0</v>
      </c>
      <c r="H12" s="13">
        <v>0</v>
      </c>
      <c r="I12" s="25">
        <v>-0.25</v>
      </c>
      <c r="J12" s="25">
        <v>1</v>
      </c>
      <c r="K12" s="25">
        <v>-0.25</v>
      </c>
      <c r="L12" s="13">
        <v>0</v>
      </c>
      <c r="M12" s="13">
        <v>0</v>
      </c>
      <c r="N12" s="13">
        <v>0</v>
      </c>
      <c r="O12" s="25">
        <v>-0.25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29"/>
      <c r="AC12" s="35"/>
      <c r="AD12" s="35"/>
      <c r="AE12" s="35"/>
      <c r="AF12" s="38"/>
      <c r="AG12" s="13" t="s">
        <v>30</v>
      </c>
      <c r="AH12" s="41"/>
      <c r="AI12" s="35"/>
      <c r="AJ12" s="44"/>
      <c r="AK12" s="13">
        <v>0</v>
      </c>
      <c r="AL12" s="49"/>
      <c r="AN12" s="52">
        <v>-1.2500000000000002</v>
      </c>
      <c r="AP12" s="13">
        <v>0</v>
      </c>
      <c r="AQ12" s="13">
        <v>0</v>
      </c>
      <c r="AR12" s="13">
        <v>-0.25</v>
      </c>
      <c r="AS12" s="13">
        <v>0</v>
      </c>
      <c r="AT12" s="13">
        <v>0</v>
      </c>
      <c r="AU12" s="13">
        <v>0</v>
      </c>
      <c r="AV12" s="13">
        <v>-0.25</v>
      </c>
      <c r="AW12" s="13">
        <v>1</v>
      </c>
      <c r="AX12" s="13">
        <v>-0.25</v>
      </c>
      <c r="AY12" s="13">
        <v>0</v>
      </c>
      <c r="AZ12" s="13">
        <v>0</v>
      </c>
      <c r="BA12" s="13">
        <v>0</v>
      </c>
      <c r="BB12" s="13">
        <v>-0.25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K12" s="13">
        <v>0</v>
      </c>
      <c r="BL12" s="13">
        <v>8</v>
      </c>
    </row>
    <row r="13" spans="2:64" ht="18" customHeight="1" x14ac:dyDescent="0.3">
      <c r="B13" s="33"/>
      <c r="C13" s="13">
        <v>0</v>
      </c>
      <c r="D13" s="13">
        <v>0</v>
      </c>
      <c r="E13" s="13">
        <v>0</v>
      </c>
      <c r="F13" s="25">
        <v>-0.25</v>
      </c>
      <c r="G13" s="13">
        <v>0</v>
      </c>
      <c r="H13" s="13">
        <v>0</v>
      </c>
      <c r="I13" s="13">
        <v>0</v>
      </c>
      <c r="J13" s="25">
        <v>-0.25</v>
      </c>
      <c r="K13" s="25">
        <v>1</v>
      </c>
      <c r="L13" s="25">
        <v>-0.25</v>
      </c>
      <c r="M13" s="13">
        <v>0</v>
      </c>
      <c r="N13" s="13">
        <v>0</v>
      </c>
      <c r="O13" s="13">
        <v>0</v>
      </c>
      <c r="P13" s="25">
        <v>-0.25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29"/>
      <c r="AC13" s="35"/>
      <c r="AD13" s="35"/>
      <c r="AE13" s="35"/>
      <c r="AF13" s="38"/>
      <c r="AG13" s="13" t="s">
        <v>31</v>
      </c>
      <c r="AH13" s="41"/>
      <c r="AI13" s="35"/>
      <c r="AJ13" s="44"/>
      <c r="AK13" s="13">
        <v>0</v>
      </c>
      <c r="AL13" s="49"/>
      <c r="AN13" s="52">
        <v>1.7857142857142858</v>
      </c>
      <c r="AP13" s="13">
        <v>0</v>
      </c>
      <c r="AQ13" s="13">
        <v>0</v>
      </c>
      <c r="AR13" s="13">
        <v>0</v>
      </c>
      <c r="AS13" s="13">
        <v>-0.25</v>
      </c>
      <c r="AT13" s="13">
        <v>0</v>
      </c>
      <c r="AU13" s="13">
        <v>0</v>
      </c>
      <c r="AV13" s="13">
        <v>0</v>
      </c>
      <c r="AW13" s="13">
        <v>-0.25</v>
      </c>
      <c r="AX13" s="13">
        <v>1</v>
      </c>
      <c r="AY13" s="13">
        <v>-0.25</v>
      </c>
      <c r="AZ13" s="13">
        <v>0</v>
      </c>
      <c r="BA13" s="13">
        <v>0</v>
      </c>
      <c r="BB13" s="13">
        <v>0</v>
      </c>
      <c r="BC13" s="13">
        <v>-0.25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K13" s="13">
        <v>0</v>
      </c>
      <c r="BL13" s="13">
        <v>9</v>
      </c>
    </row>
    <row r="14" spans="2:64" ht="18" customHeight="1" x14ac:dyDescent="0.3">
      <c r="B14" s="33"/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4">
        <v>1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9"/>
      <c r="AC14" s="35"/>
      <c r="AD14" s="35"/>
      <c r="AE14" s="35"/>
      <c r="AF14" s="38"/>
      <c r="AG14" s="13" t="s">
        <v>32</v>
      </c>
      <c r="AH14" s="41"/>
      <c r="AI14" s="35"/>
      <c r="AJ14" s="44"/>
      <c r="AK14" s="23">
        <v>10</v>
      </c>
      <c r="AL14" s="49"/>
      <c r="AN14" s="26">
        <v>10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1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K14" s="13">
        <v>10</v>
      </c>
      <c r="BL14" s="13">
        <v>10</v>
      </c>
    </row>
    <row r="15" spans="2:64" ht="18" customHeight="1" x14ac:dyDescent="0.3">
      <c r="B15" s="33"/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4">
        <v>1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9"/>
      <c r="AC15" s="35"/>
      <c r="AD15" s="35"/>
      <c r="AE15" s="35"/>
      <c r="AF15" s="38"/>
      <c r="AG15" s="21" t="s">
        <v>33</v>
      </c>
      <c r="AH15" s="41"/>
      <c r="AI15" s="35"/>
      <c r="AJ15" s="44"/>
      <c r="AK15" s="23">
        <v>0</v>
      </c>
      <c r="AL15" s="49"/>
      <c r="AN15" s="26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1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K15" s="13">
        <v>0</v>
      </c>
      <c r="BL15" s="13">
        <v>11</v>
      </c>
    </row>
    <row r="16" spans="2:64" ht="18" customHeight="1" x14ac:dyDescent="0.3">
      <c r="B16" s="33"/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25">
        <v>-0.25</v>
      </c>
      <c r="J16" s="13">
        <v>0</v>
      </c>
      <c r="K16" s="13">
        <v>0</v>
      </c>
      <c r="L16" s="13">
        <v>0</v>
      </c>
      <c r="M16" s="25">
        <v>-0.25</v>
      </c>
      <c r="N16" s="25">
        <v>1</v>
      </c>
      <c r="O16" s="25">
        <v>-0.25</v>
      </c>
      <c r="P16" s="13">
        <v>0</v>
      </c>
      <c r="Q16" s="13">
        <v>0</v>
      </c>
      <c r="R16" s="13">
        <v>0</v>
      </c>
      <c r="S16" s="25">
        <v>-0.25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29"/>
      <c r="AC16" s="35"/>
      <c r="AD16" s="35"/>
      <c r="AE16" s="35"/>
      <c r="AF16" s="38"/>
      <c r="AG16" s="21" t="s">
        <v>34</v>
      </c>
      <c r="AH16" s="41"/>
      <c r="AI16" s="35"/>
      <c r="AJ16" s="44"/>
      <c r="AK16" s="13">
        <v>0</v>
      </c>
      <c r="AL16" s="49"/>
      <c r="AN16" s="52">
        <v>-0.89285714285714279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-0.25</v>
      </c>
      <c r="AW16" s="13">
        <v>0</v>
      </c>
      <c r="AX16" s="13">
        <v>0</v>
      </c>
      <c r="AY16" s="13">
        <v>0</v>
      </c>
      <c r="AZ16" s="13">
        <v>-0.25</v>
      </c>
      <c r="BA16" s="13">
        <v>1</v>
      </c>
      <c r="BB16" s="13">
        <v>-0.25</v>
      </c>
      <c r="BC16" s="13">
        <v>0</v>
      </c>
      <c r="BD16" s="13">
        <v>0</v>
      </c>
      <c r="BE16" s="13">
        <v>0</v>
      </c>
      <c r="BF16" s="13">
        <v>-0.25</v>
      </c>
      <c r="BG16" s="13">
        <v>0</v>
      </c>
      <c r="BH16" s="13">
        <v>0</v>
      </c>
      <c r="BI16" s="13">
        <v>0</v>
      </c>
      <c r="BK16" s="13">
        <v>0</v>
      </c>
      <c r="BL16" s="13">
        <v>12</v>
      </c>
    </row>
    <row r="17" spans="2:64" ht="18" customHeight="1" x14ac:dyDescent="0.3">
      <c r="B17" s="33"/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25">
        <v>-0.25</v>
      </c>
      <c r="K17" s="13">
        <v>0</v>
      </c>
      <c r="L17" s="13">
        <v>0</v>
      </c>
      <c r="M17" s="13">
        <v>0</v>
      </c>
      <c r="N17" s="25">
        <v>-0.25</v>
      </c>
      <c r="O17" s="25">
        <v>1</v>
      </c>
      <c r="P17" s="25">
        <v>-0.25</v>
      </c>
      <c r="Q17" s="13">
        <v>0</v>
      </c>
      <c r="R17" s="13">
        <v>0</v>
      </c>
      <c r="S17" s="13">
        <v>0</v>
      </c>
      <c r="T17" s="25">
        <v>-0.25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29"/>
      <c r="AC17" s="35"/>
      <c r="AD17" s="46" t="s">
        <v>49</v>
      </c>
      <c r="AE17" s="35"/>
      <c r="AF17" s="38"/>
      <c r="AG17" s="21" t="s">
        <v>35</v>
      </c>
      <c r="AH17" s="41"/>
      <c r="AI17" s="47" t="s">
        <v>50</v>
      </c>
      <c r="AJ17" s="44"/>
      <c r="AK17" s="13">
        <v>0</v>
      </c>
      <c r="AL17" s="49"/>
      <c r="AN17" s="52">
        <v>-3.3306690738754696E-16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-0.25</v>
      </c>
      <c r="AX17" s="13">
        <v>0</v>
      </c>
      <c r="AY17" s="13">
        <v>0</v>
      </c>
      <c r="AZ17" s="13">
        <v>0</v>
      </c>
      <c r="BA17" s="13">
        <v>-0.25</v>
      </c>
      <c r="BB17" s="13">
        <v>1</v>
      </c>
      <c r="BC17" s="13">
        <v>-0.25</v>
      </c>
      <c r="BD17" s="13">
        <v>0</v>
      </c>
      <c r="BE17" s="13">
        <v>0</v>
      </c>
      <c r="BF17" s="13">
        <v>0</v>
      </c>
      <c r="BG17" s="13">
        <v>-0.25</v>
      </c>
      <c r="BH17" s="13">
        <v>0</v>
      </c>
      <c r="BI17" s="13">
        <v>0</v>
      </c>
      <c r="BK17" s="13">
        <v>0</v>
      </c>
      <c r="BL17" s="13">
        <v>13</v>
      </c>
    </row>
    <row r="18" spans="2:64" ht="18" customHeight="1" x14ac:dyDescent="0.3">
      <c r="B18" s="33"/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25">
        <v>-0.25</v>
      </c>
      <c r="L18" s="13">
        <v>0</v>
      </c>
      <c r="M18" s="13">
        <v>0</v>
      </c>
      <c r="N18" s="13">
        <v>0</v>
      </c>
      <c r="O18" s="25">
        <v>-0.25</v>
      </c>
      <c r="P18" s="25">
        <v>1</v>
      </c>
      <c r="Q18" s="25">
        <v>-0.25</v>
      </c>
      <c r="R18" s="13">
        <v>0</v>
      </c>
      <c r="S18" s="13">
        <v>0</v>
      </c>
      <c r="T18" s="13">
        <v>0</v>
      </c>
      <c r="U18" s="25">
        <v>-0.25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29"/>
      <c r="AC18" s="35"/>
      <c r="AD18" s="35"/>
      <c r="AE18" s="35"/>
      <c r="AF18" s="38"/>
      <c r="AG18" s="21" t="s">
        <v>36</v>
      </c>
      <c r="AH18" s="41"/>
      <c r="AI18" s="35"/>
      <c r="AJ18" s="44"/>
      <c r="AK18" s="13">
        <v>0</v>
      </c>
      <c r="AL18" s="49"/>
      <c r="AN18" s="52">
        <v>3.3928571428571428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-0.25</v>
      </c>
      <c r="AY18" s="13">
        <v>0</v>
      </c>
      <c r="AZ18" s="13">
        <v>0</v>
      </c>
      <c r="BA18" s="13">
        <v>0</v>
      </c>
      <c r="BB18" s="13">
        <v>-0.25</v>
      </c>
      <c r="BC18" s="13">
        <v>1</v>
      </c>
      <c r="BD18" s="13">
        <v>-0.25</v>
      </c>
      <c r="BE18" s="13">
        <v>0</v>
      </c>
      <c r="BF18" s="13">
        <v>0</v>
      </c>
      <c r="BG18" s="13">
        <v>0</v>
      </c>
      <c r="BH18" s="13">
        <v>-0.25</v>
      </c>
      <c r="BI18" s="13">
        <v>0</v>
      </c>
      <c r="BK18" s="13">
        <v>0</v>
      </c>
      <c r="BL18" s="13">
        <v>14</v>
      </c>
    </row>
    <row r="19" spans="2:64" ht="18" customHeight="1" x14ac:dyDescent="0.3">
      <c r="B19" s="33"/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4">
        <v>1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9"/>
      <c r="AC19" s="35"/>
      <c r="AD19" s="35"/>
      <c r="AE19" s="35"/>
      <c r="AF19" s="38"/>
      <c r="AG19" s="21" t="s">
        <v>37</v>
      </c>
      <c r="AH19" s="41"/>
      <c r="AI19" s="35"/>
      <c r="AJ19" s="44"/>
      <c r="AK19" s="23">
        <v>10</v>
      </c>
      <c r="AL19" s="49"/>
      <c r="AN19" s="26">
        <v>10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1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K19" s="13">
        <v>10</v>
      </c>
      <c r="BL19" s="13">
        <v>15</v>
      </c>
    </row>
    <row r="20" spans="2:64" ht="18" customHeight="1" x14ac:dyDescent="0.3">
      <c r="B20" s="33"/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4">
        <v>1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9"/>
      <c r="AC20" s="35"/>
      <c r="AD20" s="35"/>
      <c r="AE20" s="35"/>
      <c r="AF20" s="38"/>
      <c r="AG20" s="13" t="s">
        <v>38</v>
      </c>
      <c r="AH20" s="41"/>
      <c r="AI20" s="35"/>
      <c r="AJ20" s="44"/>
      <c r="AK20" s="23">
        <v>0</v>
      </c>
      <c r="AL20" s="49"/>
      <c r="AN20" s="26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1</v>
      </c>
      <c r="BF20" s="13">
        <v>0</v>
      </c>
      <c r="BG20" s="13">
        <v>0</v>
      </c>
      <c r="BH20" s="13">
        <v>0</v>
      </c>
      <c r="BI20" s="13">
        <v>0</v>
      </c>
      <c r="BK20" s="13">
        <v>0</v>
      </c>
      <c r="BL20" s="13">
        <v>16</v>
      </c>
    </row>
    <row r="21" spans="2:64" ht="18" customHeight="1" x14ac:dyDescent="0.3">
      <c r="B21" s="33"/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25">
        <v>-0.25</v>
      </c>
      <c r="O21" s="13">
        <v>0</v>
      </c>
      <c r="P21" s="13">
        <v>0</v>
      </c>
      <c r="Q21" s="13">
        <v>0</v>
      </c>
      <c r="R21" s="25">
        <v>-0.25</v>
      </c>
      <c r="S21" s="25">
        <v>1</v>
      </c>
      <c r="T21" s="25">
        <v>-0.25</v>
      </c>
      <c r="U21" s="13">
        <v>0</v>
      </c>
      <c r="V21" s="13">
        <v>0</v>
      </c>
      <c r="W21" s="13">
        <v>0</v>
      </c>
      <c r="X21" s="25">
        <v>-0.25</v>
      </c>
      <c r="Y21" s="13">
        <v>0</v>
      </c>
      <c r="Z21" s="13">
        <v>0</v>
      </c>
      <c r="AA21" s="13">
        <v>0</v>
      </c>
      <c r="AB21" s="29"/>
      <c r="AC21" s="35"/>
      <c r="AD21" s="35"/>
      <c r="AE21" s="35"/>
      <c r="AF21" s="38"/>
      <c r="AG21" s="13" t="s">
        <v>39</v>
      </c>
      <c r="AH21" s="41"/>
      <c r="AI21" s="35"/>
      <c r="AJ21" s="44"/>
      <c r="AK21" s="13">
        <v>0</v>
      </c>
      <c r="AL21" s="49"/>
      <c r="AN21" s="52">
        <v>-1.7857142857142856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-0.25</v>
      </c>
      <c r="BB21" s="13">
        <v>0</v>
      </c>
      <c r="BC21" s="13">
        <v>0</v>
      </c>
      <c r="BD21" s="13">
        <v>0</v>
      </c>
      <c r="BE21" s="13">
        <v>-0.25</v>
      </c>
      <c r="BF21" s="13">
        <v>1</v>
      </c>
      <c r="BG21" s="13">
        <v>-0.25</v>
      </c>
      <c r="BH21" s="13">
        <v>0</v>
      </c>
      <c r="BI21" s="13">
        <v>0</v>
      </c>
      <c r="BK21" s="13">
        <v>0</v>
      </c>
      <c r="BL21" s="13">
        <v>17</v>
      </c>
    </row>
    <row r="22" spans="2:64" ht="18" customHeight="1" x14ac:dyDescent="0.3">
      <c r="B22" s="33"/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25">
        <v>-0.25</v>
      </c>
      <c r="P22" s="13">
        <v>0</v>
      </c>
      <c r="Q22" s="13">
        <v>0</v>
      </c>
      <c r="R22" s="13">
        <v>0</v>
      </c>
      <c r="S22" s="25">
        <v>-0.25</v>
      </c>
      <c r="T22" s="25">
        <v>1</v>
      </c>
      <c r="U22" s="25">
        <v>-0.25</v>
      </c>
      <c r="V22" s="13">
        <v>0</v>
      </c>
      <c r="W22" s="13">
        <v>0</v>
      </c>
      <c r="X22" s="13">
        <v>0</v>
      </c>
      <c r="Y22" s="25">
        <v>-0.25</v>
      </c>
      <c r="Z22" s="13">
        <v>0</v>
      </c>
      <c r="AA22" s="13">
        <v>0</v>
      </c>
      <c r="AB22" s="29"/>
      <c r="AC22" s="35"/>
      <c r="AD22" s="35"/>
      <c r="AE22" s="35"/>
      <c r="AF22" s="38"/>
      <c r="AG22" s="13" t="s">
        <v>40</v>
      </c>
      <c r="AH22" s="41"/>
      <c r="AI22" s="35"/>
      <c r="AJ22" s="44"/>
      <c r="AK22" s="13">
        <v>0</v>
      </c>
      <c r="AL22" s="49"/>
      <c r="AN22" s="52">
        <v>-1.25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-0.25</v>
      </c>
      <c r="BC22" s="13">
        <v>0</v>
      </c>
      <c r="BD22" s="13">
        <v>0</v>
      </c>
      <c r="BE22" s="13">
        <v>0</v>
      </c>
      <c r="BF22" s="13">
        <v>-0.25</v>
      </c>
      <c r="BG22" s="13">
        <v>1</v>
      </c>
      <c r="BH22" s="13">
        <v>-0.25</v>
      </c>
      <c r="BI22" s="13">
        <v>0</v>
      </c>
      <c r="BK22" s="13">
        <v>0</v>
      </c>
      <c r="BL22" s="13">
        <v>18</v>
      </c>
    </row>
    <row r="23" spans="2:64" ht="18" customHeight="1" x14ac:dyDescent="0.3">
      <c r="B23" s="33"/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25">
        <v>-0.25</v>
      </c>
      <c r="Q23" s="13">
        <v>0</v>
      </c>
      <c r="R23" s="13">
        <v>0</v>
      </c>
      <c r="S23" s="13">
        <v>0</v>
      </c>
      <c r="T23" s="25">
        <v>-0.25</v>
      </c>
      <c r="U23" s="25">
        <v>1</v>
      </c>
      <c r="V23" s="25">
        <v>-0.25</v>
      </c>
      <c r="W23" s="13">
        <v>0</v>
      </c>
      <c r="X23" s="13">
        <v>0</v>
      </c>
      <c r="Y23" s="13">
        <v>0</v>
      </c>
      <c r="Z23" s="25">
        <v>-0.25</v>
      </c>
      <c r="AA23" s="13">
        <v>0</v>
      </c>
      <c r="AB23" s="29"/>
      <c r="AC23" s="35"/>
      <c r="AD23" s="35"/>
      <c r="AE23" s="35"/>
      <c r="AF23" s="38"/>
      <c r="AG23" s="13" t="s">
        <v>41</v>
      </c>
      <c r="AH23" s="41"/>
      <c r="AI23" s="35"/>
      <c r="AJ23" s="44"/>
      <c r="AK23" s="13">
        <v>0</v>
      </c>
      <c r="AL23" s="49"/>
      <c r="AN23" s="52">
        <v>1.7857142857142854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-0.25</v>
      </c>
      <c r="BD23" s="13">
        <v>0</v>
      </c>
      <c r="BE23" s="13">
        <v>0</v>
      </c>
      <c r="BF23" s="13">
        <v>0</v>
      </c>
      <c r="BG23" s="13">
        <v>-0.25</v>
      </c>
      <c r="BH23" s="13">
        <v>1</v>
      </c>
      <c r="BI23" s="13">
        <v>-0.25</v>
      </c>
      <c r="BK23" s="13">
        <v>0</v>
      </c>
      <c r="BL23" s="13">
        <v>19</v>
      </c>
    </row>
    <row r="24" spans="2:64" ht="18" customHeight="1" x14ac:dyDescent="0.3">
      <c r="B24" s="33"/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4">
        <v>1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9"/>
      <c r="AC24" s="35"/>
      <c r="AD24" s="35"/>
      <c r="AE24" s="35"/>
      <c r="AF24" s="38"/>
      <c r="AG24" s="13" t="s">
        <v>42</v>
      </c>
      <c r="AH24" s="41"/>
      <c r="AI24" s="35"/>
      <c r="AJ24" s="44"/>
      <c r="AK24" s="23">
        <v>10</v>
      </c>
      <c r="AL24" s="49"/>
      <c r="AN24" s="26">
        <v>10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1</v>
      </c>
      <c r="BK24" s="13">
        <v>10</v>
      </c>
      <c r="BL24" s="13">
        <v>20</v>
      </c>
    </row>
    <row r="25" spans="2:64" ht="18" customHeight="1" x14ac:dyDescent="0.3">
      <c r="B25" s="33"/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4">
        <v>1</v>
      </c>
      <c r="X25" s="23">
        <v>0</v>
      </c>
      <c r="Y25" s="23">
        <v>0</v>
      </c>
      <c r="Z25" s="23">
        <v>0</v>
      </c>
      <c r="AA25" s="23">
        <v>0</v>
      </c>
      <c r="AB25" s="29"/>
      <c r="AC25" s="35"/>
      <c r="AD25" s="35"/>
      <c r="AE25" s="35"/>
      <c r="AF25" s="38"/>
      <c r="AG25" s="21" t="s">
        <v>43</v>
      </c>
      <c r="AH25" s="41"/>
      <c r="AI25" s="35"/>
      <c r="AJ25" s="44"/>
      <c r="AK25" s="23">
        <v>0</v>
      </c>
      <c r="AL25" s="49"/>
      <c r="AN25" s="26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K25" s="13">
        <v>-5</v>
      </c>
      <c r="BL25" s="13">
        <v>21</v>
      </c>
    </row>
    <row r="26" spans="2:64" ht="18" customHeight="1" x14ac:dyDescent="0.3">
      <c r="B26" s="33"/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4">
        <v>1</v>
      </c>
      <c r="Y26" s="23">
        <v>0</v>
      </c>
      <c r="Z26" s="23">
        <v>0</v>
      </c>
      <c r="AA26" s="23">
        <v>0</v>
      </c>
      <c r="AB26" s="29"/>
      <c r="AC26" s="35"/>
      <c r="AD26" s="35"/>
      <c r="AE26" s="35"/>
      <c r="AF26" s="38"/>
      <c r="AG26" s="21" t="s">
        <v>44</v>
      </c>
      <c r="AH26" s="41"/>
      <c r="AI26" s="35"/>
      <c r="AJ26" s="44"/>
      <c r="AK26" s="23">
        <v>-5</v>
      </c>
      <c r="AL26" s="49"/>
      <c r="AN26" s="26">
        <v>-5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K26" s="13">
        <v>-5</v>
      </c>
      <c r="BL26" s="13">
        <v>22</v>
      </c>
    </row>
    <row r="27" spans="2:64" ht="18" customHeight="1" x14ac:dyDescent="0.3">
      <c r="B27" s="33"/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4">
        <v>1</v>
      </c>
      <c r="Z27" s="23">
        <v>0</v>
      </c>
      <c r="AA27" s="23">
        <v>0</v>
      </c>
      <c r="AB27" s="29"/>
      <c r="AC27" s="35"/>
      <c r="AD27" s="35"/>
      <c r="AE27" s="35"/>
      <c r="AF27" s="38"/>
      <c r="AG27" s="21" t="s">
        <v>45</v>
      </c>
      <c r="AH27" s="41"/>
      <c r="AI27" s="35"/>
      <c r="AJ27" s="44"/>
      <c r="AK27" s="23">
        <v>-5</v>
      </c>
      <c r="AL27" s="49"/>
      <c r="AN27" s="26">
        <v>-5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K27" s="13">
        <v>-5</v>
      </c>
      <c r="BL27" s="13">
        <v>23</v>
      </c>
    </row>
    <row r="28" spans="2:64" ht="18" customHeight="1" x14ac:dyDescent="0.3">
      <c r="B28" s="33"/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4">
        <v>1</v>
      </c>
      <c r="AA28" s="23">
        <v>0</v>
      </c>
      <c r="AB28" s="29"/>
      <c r="AC28" s="35"/>
      <c r="AD28" s="35"/>
      <c r="AE28" s="35"/>
      <c r="AF28" s="38"/>
      <c r="AG28" s="21" t="s">
        <v>46</v>
      </c>
      <c r="AH28" s="41"/>
      <c r="AI28" s="35"/>
      <c r="AJ28" s="44"/>
      <c r="AK28" s="23">
        <v>-5</v>
      </c>
      <c r="AL28" s="49"/>
      <c r="AN28" s="26">
        <v>-5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K28" s="13">
        <v>-5</v>
      </c>
      <c r="BL28" s="13">
        <v>24</v>
      </c>
    </row>
    <row r="29" spans="2:64" ht="18" customHeight="1" x14ac:dyDescent="0.3">
      <c r="B29" s="33"/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4">
        <v>1</v>
      </c>
      <c r="AB29" s="30"/>
      <c r="AC29" s="36"/>
      <c r="AD29" s="36"/>
      <c r="AE29" s="36"/>
      <c r="AF29" s="38"/>
      <c r="AG29" s="21" t="s">
        <v>47</v>
      </c>
      <c r="AH29" s="41"/>
      <c r="AI29" s="35"/>
      <c r="AJ29" s="44"/>
      <c r="AK29" s="23">
        <v>-5</v>
      </c>
      <c r="AL29" s="49"/>
      <c r="AN29" s="26">
        <v>-5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K29" s="13">
        <v>-5</v>
      </c>
      <c r="BL29" s="13">
        <v>25</v>
      </c>
    </row>
    <row r="30" spans="2:64" ht="8.4" customHeight="1" thickBot="1" x14ac:dyDescent="0.35">
      <c r="B30" s="34"/>
      <c r="AB30" s="31"/>
      <c r="AC30" s="35"/>
      <c r="AD30" s="35"/>
      <c r="AE30" s="35"/>
      <c r="AF30" s="39"/>
      <c r="AH30" s="42"/>
      <c r="AI30" s="35"/>
      <c r="AJ30" s="45"/>
      <c r="AL30" s="50"/>
    </row>
    <row r="31" spans="2:64" ht="18" customHeight="1" x14ac:dyDescent="0.3"/>
    <row r="32" spans="2:64" ht="18" customHeight="1" x14ac:dyDescent="0.3"/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Diff-Gl Dirichlet &amp; Neumann</vt:lpstr>
      <vt:lpstr>Tabelle1</vt:lpstr>
    </vt:vector>
  </TitlesOfParts>
  <Company>Magna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Rumpf, Horst</dc:creator>
  <cp:lastModifiedBy>Horst</cp:lastModifiedBy>
  <dcterms:created xsi:type="dcterms:W3CDTF">2018-03-26T08:13:51Z</dcterms:created>
  <dcterms:modified xsi:type="dcterms:W3CDTF">2019-06-08T09:43:56Z</dcterms:modified>
</cp:coreProperties>
</file>