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2915" windowHeight="12345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G9" i="1" l="1"/>
  <c r="C20" i="1" s="1"/>
  <c r="G8" i="1"/>
  <c r="G7" i="1"/>
  <c r="C15" i="1" s="1"/>
  <c r="C10" i="1"/>
  <c r="C18" i="1" l="1"/>
  <c r="C17" i="1"/>
  <c r="C16" i="1"/>
  <c r="C19" i="1" l="1"/>
  <c r="E8" i="1"/>
  <c r="E7" i="1"/>
  <c r="E6" i="1"/>
  <c r="E9" i="1"/>
  <c r="E10" i="1" l="1"/>
  <c r="G6" i="1" s="1"/>
  <c r="C14" i="1" s="1"/>
</calcChain>
</file>

<file path=xl/sharedStrings.xml><?xml version="1.0" encoding="utf-8"?>
<sst xmlns="http://schemas.openxmlformats.org/spreadsheetml/2006/main" count="24" uniqueCount="24">
  <si>
    <t>x1</t>
  </si>
  <si>
    <t>x2</t>
  </si>
  <si>
    <t>x3</t>
  </si>
  <si>
    <t>x4</t>
  </si>
  <si>
    <t>f</t>
  </si>
  <si>
    <t>t</t>
  </si>
  <si>
    <t>t'</t>
  </si>
  <si>
    <t>t''</t>
  </si>
  <si>
    <t>M</t>
  </si>
  <si>
    <t>R</t>
  </si>
  <si>
    <t>J</t>
  </si>
  <si>
    <t>o</t>
  </si>
  <si>
    <t>d</t>
  </si>
  <si>
    <t>P</t>
  </si>
  <si>
    <t>Variable et fonction objectif</t>
  </si>
  <si>
    <t>Variable intermédiare de calcul</t>
  </si>
  <si>
    <t>sous resultat</t>
  </si>
  <si>
    <t>g1</t>
  </si>
  <si>
    <t>g2</t>
  </si>
  <si>
    <t>g3</t>
  </si>
  <si>
    <t>g4</t>
  </si>
  <si>
    <t>g5</t>
  </si>
  <si>
    <t>g6</t>
  </si>
  <si>
    <t>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</si>
</sst>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0"/>
  <sheetViews>
    <sheetView tabSelected="1" workbookViewId="0">
      <selection activeCell="D11" sqref="D11"/>
    </sheetView>
  </sheetViews>
  <sheetFormatPr baseColWidth="10" defaultRowHeight="15" x14ac:dyDescent="0.25"/>
  <cols>
    <col min="2" max="7" width="10.7109375" customWidth="1"/>
  </cols>
  <sheetData>
    <row r="5" spans="2:7" x14ac:dyDescent="0.25">
      <c r="B5" s="1" t="s">
        <v>14</v>
      </c>
      <c r="C5" s="1"/>
      <c r="D5" s="1" t="s">
        <v>15</v>
      </c>
      <c r="E5" s="1"/>
      <c r="F5" s="1" t="s">
        <v>16</v>
      </c>
      <c r="G5" s="1"/>
    </row>
    <row r="6" spans="2:7" x14ac:dyDescent="0.25">
      <c r="B6" t="s">
        <v>0</v>
      </c>
      <c r="C6">
        <v>0.21796983502573991</v>
      </c>
      <c r="D6" t="s">
        <v>8</v>
      </c>
      <c r="E6">
        <f>6000*(14+C7/2)</f>
        <v>93893.016296936141</v>
      </c>
      <c r="F6" t="s">
        <v>5</v>
      </c>
      <c r="G6">
        <f>SQRT(POWER(E9,2)+2*E9*E10*C7/(2*E7)+POWER(E10,2))</f>
        <v>13826.971486027027</v>
      </c>
    </row>
    <row r="7" spans="2:7" x14ac:dyDescent="0.25">
      <c r="B7" t="s">
        <v>1</v>
      </c>
      <c r="C7">
        <v>3.2976720989787105</v>
      </c>
      <c r="D7" t="s">
        <v>9</v>
      </c>
      <c r="E7">
        <f>SQRT(POWER(C7,2)/4+POWER((C6+C8)/2,2))</f>
        <v>4.7333760690684006</v>
      </c>
      <c r="F7" t="s">
        <v>11</v>
      </c>
      <c r="G7">
        <f>504000/(C9*POWER(C8,2))</f>
        <v>29431.784585359044</v>
      </c>
    </row>
    <row r="8" spans="2:7" x14ac:dyDescent="0.25">
      <c r="B8" t="s">
        <v>2</v>
      </c>
      <c r="C8">
        <v>8.6558542996151449</v>
      </c>
      <c r="D8" t="s">
        <v>10</v>
      </c>
      <c r="E8">
        <f>2*(C6*C7*SQRT(2)*(POWER(C7,2)/12+POWER((C6+C8)/2,2)))</f>
        <v>41.865473745023856</v>
      </c>
      <c r="F8" t="s">
        <v>12</v>
      </c>
      <c r="G8">
        <f>65856000/(30*POWER(10,6)*C9*POWER(C8,3))</f>
        <v>1.4809834872841449E-2</v>
      </c>
    </row>
    <row r="9" spans="2:7" x14ac:dyDescent="0.25">
      <c r="B9" t="s">
        <v>3</v>
      </c>
      <c r="C9">
        <v>0.2285567570061362</v>
      </c>
      <c r="D9" t="s">
        <v>6</v>
      </c>
      <c r="E9">
        <f>6000/(SQRT(2)*C6*C7)</f>
        <v>5902.4509574398217</v>
      </c>
      <c r="F9" t="s">
        <v>13</v>
      </c>
      <c r="G9">
        <f>4.013*30*POWER(10,6)/196*SQRT(POWER(C8,2)*POWER(C9,6)/36)*(1-C8/28*SQRT(30*POWER(10,6)/(4*12*POWER(10,6))))</f>
        <v>7994.1110853834389</v>
      </c>
    </row>
    <row r="10" spans="2:7" x14ac:dyDescent="0.25">
      <c r="B10" t="s">
        <v>4</v>
      </c>
      <c r="C10">
        <f>1.10471*POWER(C6,2)*C7+0.04811*C8*C9*(14+C7)</f>
        <v>1.8194490541444177</v>
      </c>
      <c r="D10" t="s">
        <v>7</v>
      </c>
      <c r="E10">
        <f>E6*E7/E8</f>
        <v>10615.691562439135</v>
      </c>
    </row>
    <row r="14" spans="2:7" x14ac:dyDescent="0.25">
      <c r="B14" t="s">
        <v>17</v>
      </c>
      <c r="C14">
        <f>G6-13600</f>
        <v>226.97148602702691</v>
      </c>
    </row>
    <row r="15" spans="2:7" x14ac:dyDescent="0.25">
      <c r="B15" t="s">
        <v>18</v>
      </c>
      <c r="C15">
        <f>G7-30000</f>
        <v>-568.21541464095571</v>
      </c>
    </row>
    <row r="16" spans="2:7" x14ac:dyDescent="0.25">
      <c r="B16" t="s">
        <v>19</v>
      </c>
      <c r="C16">
        <f>C6-C9</f>
        <v>-1.0586921980396291E-2</v>
      </c>
    </row>
    <row r="17" spans="2:3" x14ac:dyDescent="0.25">
      <c r="B17" t="s">
        <v>20</v>
      </c>
      <c r="C17">
        <f>0.10471*POWER(C6,2)+0.04811*C8*C9*(14+C7)-5</f>
        <v>-3.3486567462481878</v>
      </c>
    </row>
    <row r="18" spans="2:3" x14ac:dyDescent="0.25">
      <c r="B18" t="s">
        <v>21</v>
      </c>
      <c r="C18">
        <f>0.125-C6</f>
        <v>-9.2969835025739911E-2</v>
      </c>
    </row>
    <row r="19" spans="2:3" x14ac:dyDescent="0.25">
      <c r="B19" t="s">
        <v>22</v>
      </c>
      <c r="C19">
        <f>G8-0.25</f>
        <v>-0.23519016512715854</v>
      </c>
    </row>
    <row r="20" spans="2:3" x14ac:dyDescent="0.25">
      <c r="B20" t="s">
        <v>23</v>
      </c>
      <c r="C20">
        <f>6000-G9</f>
        <v>-1994.1110853834389</v>
      </c>
    </row>
  </sheetData>
  <mergeCells count="3">
    <mergeCell ref="D5:E5"/>
    <mergeCell ref="B5:C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SCHOTT</dc:creator>
  <cp:lastModifiedBy>SCHOTT</cp:lastModifiedBy>
  <dcterms:created xsi:type="dcterms:W3CDTF">2015-01-06T16:07:23Z</dcterms:created>
  <dcterms:modified xsi:type="dcterms:W3CDTF">2015-01-08T11:53:11Z</dcterms:modified>
</cp:coreProperties>
</file>