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truls_flatberg_sintef_no/Documents/Presentasjoner/NTNU/"/>
    </mc:Choice>
  </mc:AlternateContent>
  <xr:revisionPtr revIDLastSave="5487" documentId="8_{0C54A9CC-8FD0-44EF-8FFD-16A505DC8187}" xr6:coauthVersionLast="47" xr6:coauthVersionMax="47" xr10:uidLastSave="{4B2CC06C-8FC2-4BCE-8539-A96F04976BFD}"/>
  <bookViews>
    <workbookView xWindow="-110" yWindow="-110" windowWidth="38620" windowHeight="21220" activeTab="2" xr2:uid="{82AF0E93-A91B-4EE8-8DF6-3554BB360863}"/>
  </bookViews>
  <sheets>
    <sheet name="Basismodell" sheetId="1" r:id="rId1"/>
    <sheet name="Ulovlig produkt" sheetId="4" r:id="rId2"/>
    <sheet name="Historie" sheetId="6" r:id="rId3"/>
  </sheets>
  <definedNames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Basismodell!$E$5</definedName>
    <definedName name="solver_lhs1" localSheetId="2" hidden="1">Historie!$AA$16</definedName>
    <definedName name="solver_lhs1" localSheetId="1" hidden="1">'Ulovlig produkt'!$E$5</definedName>
    <definedName name="solver_lhs10" localSheetId="2" hidden="1">Historie!$E$5</definedName>
    <definedName name="solver_lhs10" localSheetId="1" hidden="1">'Ulovlig produkt'!$H$8</definedName>
    <definedName name="solver_lhs11" localSheetId="2" hidden="1">Historie!$E$6</definedName>
    <definedName name="solver_lhs11" localSheetId="1" hidden="1">'Ulovlig produkt'!$I$10</definedName>
    <definedName name="solver_lhs12" localSheetId="2" hidden="1">Historie!$E$7</definedName>
    <definedName name="solver_lhs13" localSheetId="2" hidden="1">Historie!$E$8</definedName>
    <definedName name="solver_lhs14" localSheetId="2" hidden="1">Historie!$E$9</definedName>
    <definedName name="solver_lhs15" localSheetId="2" hidden="1">Historie!$F$10</definedName>
    <definedName name="solver_lhs16" localSheetId="2" hidden="1">Historie!$G$10</definedName>
    <definedName name="solver_lhs17" localSheetId="2" hidden="1">Historie!$G$8</definedName>
    <definedName name="solver_lhs18" localSheetId="2" hidden="1">Historie!$H$10</definedName>
    <definedName name="solver_lhs19" localSheetId="2" hidden="1">Historie!$H$24</definedName>
    <definedName name="solver_lhs2" localSheetId="0" hidden="1">Basismodell!$E$6</definedName>
    <definedName name="solver_lhs2" localSheetId="2" hidden="1">Historie!$AA$17</definedName>
    <definedName name="solver_lhs2" localSheetId="1" hidden="1">'Ulovlig produkt'!$E$6</definedName>
    <definedName name="solver_lhs20" localSheetId="2" hidden="1">Historie!$H$8</definedName>
    <definedName name="solver_lhs21" localSheetId="2" hidden="1">Historie!$I$10</definedName>
    <definedName name="solver_lhs22" localSheetId="2" hidden="1">Historie!$Y$16</definedName>
    <definedName name="solver_lhs23" localSheetId="2" hidden="1">Historie!$Y$17</definedName>
    <definedName name="solver_lhs24" localSheetId="2" hidden="1">Historie!$Y$18</definedName>
    <definedName name="solver_lhs25" localSheetId="2" hidden="1">Historie!$Y$19</definedName>
    <definedName name="solver_lhs26" localSheetId="2" hidden="1">Historie!$Y$20</definedName>
    <definedName name="solver_lhs27" localSheetId="2" hidden="1">Historie!$Z$16</definedName>
    <definedName name="solver_lhs28" localSheetId="2" hidden="1">Historie!$Z$17</definedName>
    <definedName name="solver_lhs29" localSheetId="2" hidden="1">Historie!$Z$18</definedName>
    <definedName name="solver_lhs3" localSheetId="0" hidden="1">Basismodell!$E$7</definedName>
    <definedName name="solver_lhs3" localSheetId="2" hidden="1">Historie!$AA$18</definedName>
    <definedName name="solver_lhs3" localSheetId="1" hidden="1">'Ulovlig produkt'!$E$7</definedName>
    <definedName name="solver_lhs30" localSheetId="2" hidden="1">Historie!$Z$19</definedName>
    <definedName name="solver_lhs31" localSheetId="2" hidden="1">Historie!$Z$20</definedName>
    <definedName name="solver_lhs4" localSheetId="0" hidden="1">Basismodell!$E$8</definedName>
    <definedName name="solver_lhs4" localSheetId="2" hidden="1">Historie!$AA$19</definedName>
    <definedName name="solver_lhs4" localSheetId="1" hidden="1">'Ulovlig produkt'!$E$8</definedName>
    <definedName name="solver_lhs5" localSheetId="0" hidden="1">Basismodell!$E$9</definedName>
    <definedName name="solver_lhs5" localSheetId="2" hidden="1">Historie!$AA$20</definedName>
    <definedName name="solver_lhs5" localSheetId="1" hidden="1">'Ulovlig produkt'!$E$9</definedName>
    <definedName name="solver_lhs6" localSheetId="0" hidden="1">Basismodell!$F$10</definedName>
    <definedName name="solver_lhs6" localSheetId="2" hidden="1">Historie!$AB$17</definedName>
    <definedName name="solver_lhs6" localSheetId="1" hidden="1">'Ulovlig produkt'!$F$10</definedName>
    <definedName name="solver_lhs7" localSheetId="0" hidden="1">Basismodell!$G$10</definedName>
    <definedName name="solver_lhs7" localSheetId="2" hidden="1">Historie!$AB$18</definedName>
    <definedName name="solver_lhs7" localSheetId="1" hidden="1">'Ulovlig produkt'!$G$10</definedName>
    <definedName name="solver_lhs8" localSheetId="0" hidden="1">Basismodell!$H$10</definedName>
    <definedName name="solver_lhs8" localSheetId="2" hidden="1">Historie!$AB$19</definedName>
    <definedName name="solver_lhs8" localSheetId="1" hidden="1">'Ulovlig produkt'!$G$8</definedName>
    <definedName name="solver_lhs9" localSheetId="0" hidden="1">Basismodell!$I$10</definedName>
    <definedName name="solver_lhs9" localSheetId="2" hidden="1">Historie!$AB$20</definedName>
    <definedName name="solver_lhs9" localSheetId="1" hidden="1">'Ulovlig produkt'!$H$10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1" hidden="1">'Ulovlig produkt'!$M$23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0" localSheetId="2" hidden="1">2</definedName>
    <definedName name="solver_rel10" localSheetId="1" hidden="1">2</definedName>
    <definedName name="solver_rel11" localSheetId="2" hidden="1">2</definedName>
    <definedName name="solver_rel11" localSheetId="1" hidden="1">2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16" localSheetId="2" hidden="1">2</definedName>
    <definedName name="solver_rel17" localSheetId="2" hidden="1">2</definedName>
    <definedName name="solver_rel18" localSheetId="2" hidden="1">2</definedName>
    <definedName name="solver_rel19" localSheetId="2" hidden="1">2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el20" localSheetId="2" hidden="1">2</definedName>
    <definedName name="solver_rel21" localSheetId="2" hidden="1">2</definedName>
    <definedName name="solver_rel22" localSheetId="2" hidden="1">2</definedName>
    <definedName name="solver_rel23" localSheetId="2" hidden="1">2</definedName>
    <definedName name="solver_rel24" localSheetId="2" hidden="1">2</definedName>
    <definedName name="solver_rel25" localSheetId="2" hidden="1">2</definedName>
    <definedName name="solver_rel26" localSheetId="2" hidden="1">2</definedName>
    <definedName name="solver_rel27" localSheetId="2" hidden="1">2</definedName>
    <definedName name="solver_rel28" localSheetId="2" hidden="1">2</definedName>
    <definedName name="solver_rel29" localSheetId="2" hidden="1">2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30" localSheetId="2" hidden="1">2</definedName>
    <definedName name="solver_rel31" localSheetId="2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5" localSheetId="0" hidden="1">2</definedName>
    <definedName name="solver_rel5" localSheetId="2" hidden="1">2</definedName>
    <definedName name="solver_rel5" localSheetId="1" hidden="1">2</definedName>
    <definedName name="solver_rel6" localSheetId="0" hidden="1">2</definedName>
    <definedName name="solver_rel6" localSheetId="2" hidden="1">2</definedName>
    <definedName name="solver_rel6" localSheetId="1" hidden="1">2</definedName>
    <definedName name="solver_rel7" localSheetId="0" hidden="1">2</definedName>
    <definedName name="solver_rel7" localSheetId="2" hidden="1">2</definedName>
    <definedName name="solver_rel7" localSheetId="1" hidden="1">2</definedName>
    <definedName name="solver_rel8" localSheetId="0" hidden="1">2</definedName>
    <definedName name="solver_rel8" localSheetId="2" hidden="1">2</definedName>
    <definedName name="solver_rel8" localSheetId="1" hidden="1">2</definedName>
    <definedName name="solver_rel9" localSheetId="0" hidden="1">2</definedName>
    <definedName name="solver_rel9" localSheetId="2" hidden="1">2</definedName>
    <definedName name="solver_rel9" localSheetId="1" hidden="1">2</definedName>
    <definedName name="solver_rhs1" localSheetId="0" hidden="1">Basismodell!$J$5</definedName>
    <definedName name="solver_rhs1" localSheetId="2" hidden="1">Historie!$G$24</definedName>
    <definedName name="solver_rhs1" localSheetId="1" hidden="1">'Ulovlig produkt'!$J$5</definedName>
    <definedName name="solver_rhs10" localSheetId="2" hidden="1">Historie!$J$5</definedName>
    <definedName name="solver_rhs10" localSheetId="1" hidden="1">0</definedName>
    <definedName name="solver_rhs11" localSheetId="2" hidden="1">Historie!$J$6</definedName>
    <definedName name="solver_rhs11" localSheetId="1" hidden="1">'Ulovlig produkt'!$I$4</definedName>
    <definedName name="solver_rhs12" localSheetId="2" hidden="1">Historie!$J$7</definedName>
    <definedName name="solver_rhs13" localSheetId="2" hidden="1">Historie!$J$8</definedName>
    <definedName name="solver_rhs14" localSheetId="2" hidden="1">Historie!$J$9</definedName>
    <definedName name="solver_rhs15" localSheetId="2" hidden="1">Historie!$F$4</definedName>
    <definedName name="solver_rhs16" localSheetId="2" hidden="1">Historie!$G$4</definedName>
    <definedName name="solver_rhs17" localSheetId="2" hidden="1">0</definedName>
    <definedName name="solver_rhs18" localSheetId="2" hidden="1">Historie!$H$4</definedName>
    <definedName name="solver_rhs19" localSheetId="2" hidden="1">Historie!$AB$16</definedName>
    <definedName name="solver_rhs2" localSheetId="0" hidden="1">Basismodell!$J$6</definedName>
    <definedName name="solver_rhs2" localSheetId="2" hidden="1">Historie!$G$25</definedName>
    <definedName name="solver_rhs2" localSheetId="1" hidden="1">'Ulovlig produkt'!$J$6</definedName>
    <definedName name="solver_rhs20" localSheetId="2" hidden="1">0</definedName>
    <definedName name="solver_rhs21" localSheetId="2" hidden="1">Historie!$I$4</definedName>
    <definedName name="solver_rhs22" localSheetId="2" hidden="1">Historie!$E$24</definedName>
    <definedName name="solver_rhs23" localSheetId="2" hidden="1">Historie!$E$25</definedName>
    <definedName name="solver_rhs24" localSheetId="2" hidden="1">Historie!$E$26</definedName>
    <definedName name="solver_rhs25" localSheetId="2" hidden="1">Historie!$E$27</definedName>
    <definedName name="solver_rhs26" localSheetId="2" hidden="1">Historie!$E$28</definedName>
    <definedName name="solver_rhs27" localSheetId="2" hidden="1">Historie!$F$24</definedName>
    <definedName name="solver_rhs28" localSheetId="2" hidden="1">Historie!$F$25</definedName>
    <definedName name="solver_rhs29" localSheetId="2" hidden="1">Historie!$F$26</definedName>
    <definedName name="solver_rhs3" localSheetId="0" hidden="1">Basismodell!$J$7</definedName>
    <definedName name="solver_rhs3" localSheetId="2" hidden="1">Historie!$G$26</definedName>
    <definedName name="solver_rhs3" localSheetId="1" hidden="1">'Ulovlig produkt'!$J$7</definedName>
    <definedName name="solver_rhs30" localSheetId="2" hidden="1">Historie!$F$27</definedName>
    <definedName name="solver_rhs31" localSheetId="2" hidden="1">Historie!$F$28</definedName>
    <definedName name="solver_rhs4" localSheetId="0" hidden="1">Basismodell!$J$8</definedName>
    <definedName name="solver_rhs4" localSheetId="2" hidden="1">Historie!$G$27</definedName>
    <definedName name="solver_rhs4" localSheetId="1" hidden="1">'Ulovlig produkt'!$J$8</definedName>
    <definedName name="solver_rhs5" localSheetId="0" hidden="1">Basismodell!$J$9</definedName>
    <definedName name="solver_rhs5" localSheetId="2" hidden="1">Historie!$G$28</definedName>
    <definedName name="solver_rhs5" localSheetId="1" hidden="1">'Ulovlig produkt'!$J$9</definedName>
    <definedName name="solver_rhs6" localSheetId="0" hidden="1">Basismodell!$F$4</definedName>
    <definedName name="solver_rhs6" localSheetId="2" hidden="1">Historie!$H$25</definedName>
    <definedName name="solver_rhs6" localSheetId="1" hidden="1">'Ulovlig produkt'!$F$4</definedName>
    <definedName name="solver_rhs7" localSheetId="0" hidden="1">Basismodell!$G$4</definedName>
    <definedName name="solver_rhs7" localSheetId="2" hidden="1">Historie!$H$26</definedName>
    <definedName name="solver_rhs7" localSheetId="1" hidden="1">'Ulovlig produkt'!$G$4</definedName>
    <definedName name="solver_rhs8" localSheetId="0" hidden="1">Basismodell!$H$4</definedName>
    <definedName name="solver_rhs8" localSheetId="2" hidden="1">Historie!$H$27</definedName>
    <definedName name="solver_rhs8" localSheetId="1" hidden="1">0</definedName>
    <definedName name="solver_rhs9" localSheetId="0" hidden="1">Basismodell!$I$4</definedName>
    <definedName name="solver_rhs9" localSheetId="2" hidden="1">Historie!$H$28</definedName>
    <definedName name="solver_rhs9" localSheetId="1" hidden="1">'Ulovlig produkt'!$H$4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6" l="1"/>
  <c r="E24" i="6"/>
  <c r="M3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F24" i="6"/>
  <c r="G24" i="6"/>
  <c r="H24" i="6"/>
  <c r="Y17" i="6"/>
  <c r="Z17" i="6"/>
  <c r="AA17" i="6"/>
  <c r="AB17" i="6"/>
  <c r="Y18" i="6"/>
  <c r="Z18" i="6"/>
  <c r="AA18" i="6"/>
  <c r="AB18" i="6"/>
  <c r="Y19" i="6"/>
  <c r="Z19" i="6"/>
  <c r="AA19" i="6"/>
  <c r="AB19" i="6"/>
  <c r="Y20" i="6"/>
  <c r="Z20" i="6"/>
  <c r="AA20" i="6"/>
  <c r="AB20" i="6"/>
  <c r="Z16" i="6"/>
  <c r="AA16" i="6"/>
  <c r="AB16" i="6"/>
  <c r="J16" i="6"/>
  <c r="I10" i="6"/>
  <c r="H10" i="6"/>
  <c r="G10" i="6"/>
  <c r="F10" i="6"/>
  <c r="J9" i="6"/>
  <c r="J8" i="6"/>
  <c r="J7" i="6"/>
  <c r="J6" i="6"/>
  <c r="J5" i="6"/>
  <c r="I10" i="4"/>
  <c r="H10" i="4"/>
  <c r="G10" i="4"/>
  <c r="F10" i="4"/>
  <c r="J9" i="4"/>
  <c r="J8" i="4"/>
  <c r="J7" i="4"/>
  <c r="J6" i="4"/>
  <c r="J5" i="4"/>
  <c r="M3" i="4"/>
  <c r="G10" i="1"/>
  <c r="H10" i="1"/>
  <c r="I10" i="1"/>
  <c r="F10" i="1"/>
  <c r="J6" i="1"/>
  <c r="J7" i="1"/>
  <c r="J8" i="1"/>
  <c r="J9" i="1"/>
  <c r="J5" i="1"/>
  <c r="M3" i="1"/>
</calcChain>
</file>

<file path=xl/sharedStrings.xml><?xml version="1.0" encoding="utf-8"?>
<sst xmlns="http://schemas.openxmlformats.org/spreadsheetml/2006/main" count="39" uniqueCount="17">
  <si>
    <t>Diameter</t>
  </si>
  <si>
    <t>Legering</t>
  </si>
  <si>
    <t>Målfunksjon</t>
  </si>
  <si>
    <t>Historiske data</t>
  </si>
  <si>
    <t>Sjekk</t>
  </si>
  <si>
    <t>Positivt avvik</t>
  </si>
  <si>
    <t>Negativt avvik</t>
  </si>
  <si>
    <t>Differanse</t>
  </si>
  <si>
    <t>Inngangsdata</t>
  </si>
  <si>
    <t>Beslutningsvariabler</t>
  </si>
  <si>
    <t>Beregnet</t>
  </si>
  <si>
    <t xml:space="preserve">Avvik </t>
  </si>
  <si>
    <t>x-ρ</t>
  </si>
  <si>
    <t>ρ</t>
  </si>
  <si>
    <t>u</t>
  </si>
  <si>
    <t>v</t>
  </si>
  <si>
    <t>u-v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</si>
</sst>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>
        <bgColor theme="7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9" fontId="0" fillId="2" borderId="0" xfId="1" applyFont="1" applyFill="1"/>
    <xf numFmtId="0" fontId="0" fillId="4" borderId="0" xfId="0" applyFill="1"/>
    <xf numFmtId="9" fontId="0" fillId="3" borderId="0" xfId="1" applyFont="1" applyFill="1"/>
    <xf numFmtId="9" fontId="0" fillId="4" borderId="0" xfId="1" applyFont="1" applyFill="1"/>
    <xf numFmtId="9" fontId="0" fillId="0" borderId="0" xfId="1" applyFont="1"/>
    <xf numFmtId="9" fontId="0" fillId="0" borderId="0" xfId="0" applyNumberFormat="1"/>
    <xf numFmtId="164" fontId="0" fillId="4" borderId="0" xfId="0" applyNumberFormat="1" applyFill="1"/>
    <xf numFmtId="0" fontId="2" fillId="0" borderId="0" xfId="0" applyFont="1" applyAlignment="1">
      <alignment horizontal="right"/>
    </xf>
    <xf numFmtId="9" fontId="0" fillId="3" borderId="1" xfId="1" applyFont="1" applyFill="1" applyBorder="1"/>
    <xf numFmtId="9" fontId="0" fillId="3" borderId="2" xfId="1" applyFont="1" applyFill="1" applyBorder="1"/>
    <xf numFmtId="9" fontId="0" fillId="3" borderId="3" xfId="1" applyFont="1" applyFill="1" applyBorder="1"/>
    <xf numFmtId="9" fontId="0" fillId="3" borderId="4" xfId="1" applyFont="1" applyFill="1" applyBorder="1"/>
    <xf numFmtId="9" fontId="0" fillId="3" borderId="0" xfId="1" applyFont="1" applyFill="1" applyBorder="1"/>
    <xf numFmtId="9" fontId="0" fillId="3" borderId="5" xfId="1" applyFont="1" applyFill="1" applyBorder="1"/>
    <xf numFmtId="9" fontId="0" fillId="3" borderId="6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9" fontId="3" fillId="3" borderId="0" xfId="1" applyFont="1" applyFill="1" applyBorder="1"/>
    <xf numFmtId="9" fontId="3" fillId="5" borderId="0" xfId="1" applyFont="1" applyFill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5548-AB5A-4893-AC56-2C304159E2AE}">
  <dimension ref="D2:M16"/>
  <sheetViews>
    <sheetView workbookViewId="0">
      <selection activeCell="M37" sqref="M37"/>
    </sheetView>
  </sheetViews>
  <sheetFormatPr defaultRowHeight="14.5" x14ac:dyDescent="0.35"/>
  <sheetData>
    <row r="2" spans="4:13" x14ac:dyDescent="0.35">
      <c r="F2" t="s">
        <v>1</v>
      </c>
    </row>
    <row r="3" spans="4:13" x14ac:dyDescent="0.35">
      <c r="F3" s="3">
        <v>606035</v>
      </c>
      <c r="G3" s="3">
        <v>600540</v>
      </c>
      <c r="H3" s="3">
        <v>676079</v>
      </c>
      <c r="I3" s="3">
        <v>606017</v>
      </c>
      <c r="L3" s="11" t="s">
        <v>2</v>
      </c>
      <c r="M3" s="5">
        <f>0</f>
        <v>0</v>
      </c>
    </row>
    <row r="4" spans="4:13" x14ac:dyDescent="0.35">
      <c r="D4" t="s">
        <v>0</v>
      </c>
      <c r="F4" s="4">
        <v>0.15</v>
      </c>
      <c r="G4" s="4">
        <v>0.24</v>
      </c>
      <c r="H4" s="4">
        <v>0.45</v>
      </c>
      <c r="I4" s="4">
        <v>0.16</v>
      </c>
    </row>
    <row r="5" spans="4:13" x14ac:dyDescent="0.35">
      <c r="D5" s="3">
        <v>152</v>
      </c>
      <c r="E5" s="4">
        <v>0.5</v>
      </c>
      <c r="F5" s="12"/>
      <c r="G5" s="13"/>
      <c r="H5" s="13"/>
      <c r="I5" s="14"/>
      <c r="J5" s="7">
        <f>SUM(F5:I5)</f>
        <v>0</v>
      </c>
    </row>
    <row r="6" spans="4:13" x14ac:dyDescent="0.35">
      <c r="D6" s="3">
        <v>178</v>
      </c>
      <c r="E6" s="4">
        <v>0.13</v>
      </c>
      <c r="F6" s="15"/>
      <c r="G6" s="16"/>
      <c r="H6" s="16"/>
      <c r="I6" s="17"/>
      <c r="J6" s="7">
        <f t="shared" ref="J6:J9" si="0">SUM(F6:I6)</f>
        <v>0</v>
      </c>
    </row>
    <row r="7" spans="4:13" x14ac:dyDescent="0.35">
      <c r="D7" s="3">
        <v>203</v>
      </c>
      <c r="E7" s="4">
        <v>0.05</v>
      </c>
      <c r="F7" s="15"/>
      <c r="G7" s="16"/>
      <c r="H7" s="16"/>
      <c r="I7" s="17"/>
      <c r="J7" s="7">
        <f t="shared" si="0"/>
        <v>0</v>
      </c>
    </row>
    <row r="8" spans="4:13" x14ac:dyDescent="0.35">
      <c r="D8" s="3">
        <v>215</v>
      </c>
      <c r="E8" s="4">
        <v>0.26</v>
      </c>
      <c r="F8" s="15"/>
      <c r="G8" s="16"/>
      <c r="H8" s="16"/>
      <c r="I8" s="17"/>
      <c r="J8" s="7">
        <f t="shared" si="0"/>
        <v>0</v>
      </c>
    </row>
    <row r="9" spans="4:13" x14ac:dyDescent="0.35">
      <c r="D9" s="3">
        <v>254</v>
      </c>
      <c r="E9" s="4">
        <v>0.06</v>
      </c>
      <c r="F9" s="18"/>
      <c r="G9" s="19"/>
      <c r="H9" s="19"/>
      <c r="I9" s="20"/>
      <c r="J9" s="7">
        <f t="shared" si="0"/>
        <v>0</v>
      </c>
    </row>
    <row r="10" spans="4:13" x14ac:dyDescent="0.35">
      <c r="F10" s="7">
        <f>SUM(F5:F9)</f>
        <v>0</v>
      </c>
      <c r="G10" s="7">
        <f t="shared" ref="G10:I10" si="1">SUM(G5:G9)</f>
        <v>0</v>
      </c>
      <c r="H10" s="7">
        <f t="shared" si="1"/>
        <v>0</v>
      </c>
      <c r="I10" s="7">
        <f t="shared" si="1"/>
        <v>0</v>
      </c>
      <c r="J10" s="8"/>
    </row>
    <row r="14" spans="4:13" x14ac:dyDescent="0.35">
      <c r="D14" s="1"/>
      <c r="E14" t="s">
        <v>8</v>
      </c>
    </row>
    <row r="15" spans="4:13" x14ac:dyDescent="0.35">
      <c r="D15" s="2"/>
      <c r="E15" t="s">
        <v>9</v>
      </c>
    </row>
    <row r="16" spans="4:13" x14ac:dyDescent="0.35">
      <c r="D16" s="5"/>
      <c r="E1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0F4-9EE1-4675-82C1-0CB08B233502}">
  <dimension ref="D2:M16"/>
  <sheetViews>
    <sheetView workbookViewId="0">
      <selection activeCell="L17" sqref="L17"/>
    </sheetView>
  </sheetViews>
  <sheetFormatPr defaultRowHeight="14.5" x14ac:dyDescent="0.35"/>
  <sheetData>
    <row r="2" spans="4:13" x14ac:dyDescent="0.35">
      <c r="F2" t="s">
        <v>1</v>
      </c>
    </row>
    <row r="3" spans="4:13" x14ac:dyDescent="0.35">
      <c r="F3" s="3">
        <v>606035</v>
      </c>
      <c r="G3" s="3">
        <v>600540</v>
      </c>
      <c r="H3" s="3">
        <v>676079</v>
      </c>
      <c r="I3" s="3">
        <v>606017</v>
      </c>
      <c r="L3" s="11" t="s">
        <v>2</v>
      </c>
      <c r="M3" s="5">
        <f>0</f>
        <v>0</v>
      </c>
    </row>
    <row r="4" spans="4:13" x14ac:dyDescent="0.35">
      <c r="D4" t="s">
        <v>0</v>
      </c>
      <c r="F4" s="4">
        <v>0.15</v>
      </c>
      <c r="G4" s="4">
        <v>0.24</v>
      </c>
      <c r="H4" s="4">
        <v>0.45</v>
      </c>
      <c r="I4" s="4">
        <v>0.16</v>
      </c>
    </row>
    <row r="5" spans="4:13" x14ac:dyDescent="0.35">
      <c r="D5" s="3">
        <v>152</v>
      </c>
      <c r="E5" s="4">
        <v>0.5</v>
      </c>
      <c r="F5" s="12"/>
      <c r="G5" s="13"/>
      <c r="H5" s="13"/>
      <c r="I5" s="14"/>
      <c r="J5" s="7">
        <f>SUM(F5:I5)</f>
        <v>0</v>
      </c>
    </row>
    <row r="6" spans="4:13" x14ac:dyDescent="0.35">
      <c r="D6" s="3">
        <v>178</v>
      </c>
      <c r="E6" s="4">
        <v>0.13</v>
      </c>
      <c r="F6" s="15"/>
      <c r="G6" s="16"/>
      <c r="H6" s="16"/>
      <c r="I6" s="17"/>
      <c r="J6" s="7">
        <f t="shared" ref="J6:J9" si="0">SUM(F6:I6)</f>
        <v>0</v>
      </c>
    </row>
    <row r="7" spans="4:13" x14ac:dyDescent="0.35">
      <c r="D7" s="3">
        <v>203</v>
      </c>
      <c r="E7" s="4">
        <v>0.05</v>
      </c>
      <c r="F7" s="15"/>
      <c r="G7" s="16"/>
      <c r="H7" s="16"/>
      <c r="I7" s="17"/>
      <c r="J7" s="7">
        <f t="shared" si="0"/>
        <v>0</v>
      </c>
    </row>
    <row r="8" spans="4:13" x14ac:dyDescent="0.35">
      <c r="D8" s="3">
        <v>215</v>
      </c>
      <c r="E8" s="4">
        <v>0.26</v>
      </c>
      <c r="F8" s="15"/>
      <c r="G8" s="22"/>
      <c r="H8" s="22"/>
      <c r="I8" s="17"/>
      <c r="J8" s="7">
        <f t="shared" si="0"/>
        <v>0</v>
      </c>
    </row>
    <row r="9" spans="4:13" x14ac:dyDescent="0.35">
      <c r="D9" s="3">
        <v>254</v>
      </c>
      <c r="E9" s="4">
        <v>0.06</v>
      </c>
      <c r="F9" s="18"/>
      <c r="G9" s="19"/>
      <c r="H9" s="19"/>
      <c r="I9" s="20"/>
      <c r="J9" s="7">
        <f t="shared" si="0"/>
        <v>0</v>
      </c>
    </row>
    <row r="10" spans="4:13" x14ac:dyDescent="0.35">
      <c r="F10" s="7">
        <f>SUM(F5:F9)</f>
        <v>0</v>
      </c>
      <c r="G10" s="7">
        <f t="shared" ref="G10:I10" si="1">SUM(G5:G9)</f>
        <v>0</v>
      </c>
      <c r="H10" s="7">
        <f t="shared" si="1"/>
        <v>0</v>
      </c>
      <c r="I10" s="7">
        <f t="shared" si="1"/>
        <v>0</v>
      </c>
      <c r="J10" s="8"/>
    </row>
    <row r="14" spans="4:13" x14ac:dyDescent="0.35">
      <c r="D14" s="1"/>
      <c r="E14" t="s">
        <v>8</v>
      </c>
    </row>
    <row r="15" spans="4:13" x14ac:dyDescent="0.35">
      <c r="D15" s="2"/>
      <c r="E15" t="s">
        <v>9</v>
      </c>
    </row>
    <row r="16" spans="4:13" x14ac:dyDescent="0.35">
      <c r="D16" s="5"/>
      <c r="E16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B132-F1B7-4749-B3D2-497E4426B848}">
  <dimension ref="B2:AB28"/>
  <sheetViews>
    <sheetView tabSelected="1" workbookViewId="0">
      <selection activeCell="M33" sqref="M33"/>
    </sheetView>
  </sheetViews>
  <sheetFormatPr defaultRowHeight="14.5" x14ac:dyDescent="0.35"/>
  <sheetData>
    <row r="2" spans="2:28" x14ac:dyDescent="0.35">
      <c r="F2" t="s">
        <v>1</v>
      </c>
    </row>
    <row r="3" spans="2:28" x14ac:dyDescent="0.35">
      <c r="F3" s="3">
        <v>606035</v>
      </c>
      <c r="G3" s="3">
        <v>600540</v>
      </c>
      <c r="H3" s="3">
        <v>676079</v>
      </c>
      <c r="I3" s="3">
        <v>606017</v>
      </c>
      <c r="L3" s="11" t="s">
        <v>2</v>
      </c>
      <c r="M3" s="10">
        <f>SUM(M16:P20)+SUM(S16:V20)</f>
        <v>0</v>
      </c>
      <c r="Q3" s="1"/>
      <c r="R3" t="s">
        <v>8</v>
      </c>
    </row>
    <row r="4" spans="2:28" x14ac:dyDescent="0.35">
      <c r="D4" t="s">
        <v>0</v>
      </c>
      <c r="F4" s="4">
        <v>0.15</v>
      </c>
      <c r="G4" s="4">
        <v>0.24</v>
      </c>
      <c r="H4" s="4">
        <v>0.45</v>
      </c>
      <c r="I4" s="4">
        <v>0.16</v>
      </c>
      <c r="Q4" s="2"/>
      <c r="R4" t="s">
        <v>9</v>
      </c>
    </row>
    <row r="5" spans="2:28" x14ac:dyDescent="0.35">
      <c r="D5" s="3">
        <v>152</v>
      </c>
      <c r="E5" s="4">
        <v>0.5</v>
      </c>
      <c r="F5" s="12"/>
      <c r="G5" s="13"/>
      <c r="H5" s="13"/>
      <c r="I5" s="14"/>
      <c r="J5" s="7">
        <f>SUM(F5:I5)</f>
        <v>0</v>
      </c>
      <c r="Q5" s="5"/>
      <c r="R5" t="s">
        <v>10</v>
      </c>
    </row>
    <row r="6" spans="2:28" x14ac:dyDescent="0.35">
      <c r="D6" s="3">
        <v>178</v>
      </c>
      <c r="E6" s="4">
        <v>0.13</v>
      </c>
      <c r="F6" s="15"/>
      <c r="G6" s="16"/>
      <c r="H6" s="16"/>
      <c r="I6" s="17"/>
      <c r="J6" s="7">
        <f t="shared" ref="J6:J9" si="0">SUM(F6:I6)</f>
        <v>0</v>
      </c>
    </row>
    <row r="7" spans="2:28" x14ac:dyDescent="0.35">
      <c r="D7" s="3">
        <v>203</v>
      </c>
      <c r="E7" s="4">
        <v>0.05</v>
      </c>
      <c r="F7" s="15"/>
      <c r="G7" s="16"/>
      <c r="H7" s="16"/>
      <c r="I7" s="17"/>
      <c r="J7" s="7">
        <f t="shared" si="0"/>
        <v>0</v>
      </c>
    </row>
    <row r="8" spans="2:28" x14ac:dyDescent="0.35">
      <c r="D8" s="3">
        <v>215</v>
      </c>
      <c r="E8" s="4">
        <v>0.26</v>
      </c>
      <c r="F8" s="15"/>
      <c r="G8" s="21"/>
      <c r="H8" s="21"/>
      <c r="I8" s="17"/>
      <c r="J8" s="7">
        <f t="shared" si="0"/>
        <v>0</v>
      </c>
    </row>
    <row r="9" spans="2:28" x14ac:dyDescent="0.35">
      <c r="D9" s="3">
        <v>254</v>
      </c>
      <c r="E9" s="4">
        <v>0.06</v>
      </c>
      <c r="F9" s="18"/>
      <c r="G9" s="19"/>
      <c r="H9" s="19"/>
      <c r="I9" s="20"/>
      <c r="J9" s="7">
        <f t="shared" si="0"/>
        <v>0</v>
      </c>
    </row>
    <row r="10" spans="2:28" x14ac:dyDescent="0.35">
      <c r="F10" s="7">
        <f>SUM(F5:F9)</f>
        <v>0</v>
      </c>
      <c r="G10" s="7">
        <f t="shared" ref="G10:I10" si="1">SUM(G5:G9)</f>
        <v>0</v>
      </c>
      <c r="H10" s="7">
        <f t="shared" si="1"/>
        <v>0</v>
      </c>
      <c r="I10" s="7">
        <f t="shared" si="1"/>
        <v>0</v>
      </c>
      <c r="J10" s="8"/>
    </row>
    <row r="12" spans="2:28" x14ac:dyDescent="0.35">
      <c r="M12" t="s">
        <v>5</v>
      </c>
      <c r="O12" t="s">
        <v>14</v>
      </c>
      <c r="R12" t="s">
        <v>6</v>
      </c>
      <c r="T12" t="s">
        <v>15</v>
      </c>
      <c r="X12" t="s">
        <v>7</v>
      </c>
      <c r="Z12" t="s">
        <v>16</v>
      </c>
    </row>
    <row r="14" spans="2:28" x14ac:dyDescent="0.35">
      <c r="E14" t="s">
        <v>1</v>
      </c>
      <c r="M14" t="s">
        <v>1</v>
      </c>
      <c r="S14" t="s">
        <v>1</v>
      </c>
      <c r="Y14" t="s">
        <v>1</v>
      </c>
    </row>
    <row r="15" spans="2:28" x14ac:dyDescent="0.35">
      <c r="B15" t="s">
        <v>3</v>
      </c>
      <c r="D15" t="s">
        <v>0</v>
      </c>
      <c r="E15" s="3">
        <v>606035</v>
      </c>
      <c r="F15" s="3">
        <v>600540</v>
      </c>
      <c r="G15" s="3">
        <v>676079</v>
      </c>
      <c r="H15" s="3">
        <v>606017</v>
      </c>
      <c r="J15" t="s">
        <v>4</v>
      </c>
      <c r="L15" t="s">
        <v>0</v>
      </c>
      <c r="M15" s="3">
        <v>606035</v>
      </c>
      <c r="N15" s="3">
        <v>600540</v>
      </c>
      <c r="O15" s="3">
        <v>676079</v>
      </c>
      <c r="P15" s="3">
        <v>606017</v>
      </c>
      <c r="R15" t="s">
        <v>0</v>
      </c>
      <c r="S15" s="3">
        <v>606035</v>
      </c>
      <c r="T15" s="3">
        <v>600540</v>
      </c>
      <c r="U15" s="3">
        <v>676079</v>
      </c>
      <c r="V15" s="3">
        <v>606017</v>
      </c>
      <c r="X15" t="s">
        <v>0</v>
      </c>
      <c r="Y15" s="3">
        <v>606035</v>
      </c>
      <c r="Z15" s="3">
        <v>600540</v>
      </c>
      <c r="AA15" s="3">
        <v>676079</v>
      </c>
      <c r="AB15" s="3">
        <v>606017</v>
      </c>
    </row>
    <row r="16" spans="2:28" x14ac:dyDescent="0.35">
      <c r="B16" s="23" t="s">
        <v>13</v>
      </c>
      <c r="D16" s="3">
        <v>152</v>
      </c>
      <c r="E16" s="4">
        <v>9.2999999999999999E-2</v>
      </c>
      <c r="F16" s="4">
        <v>8.5000000000000006E-2</v>
      </c>
      <c r="G16" s="4">
        <v>0.25</v>
      </c>
      <c r="H16" s="4">
        <v>0.02</v>
      </c>
      <c r="J16" s="9">
        <f>SUM(E16:H20)</f>
        <v>0.99849999999999994</v>
      </c>
      <c r="L16" s="3">
        <v>152</v>
      </c>
      <c r="M16" s="6"/>
      <c r="N16" s="6"/>
      <c r="O16" s="6"/>
      <c r="P16" s="6"/>
      <c r="R16" s="3">
        <v>152</v>
      </c>
      <c r="S16" s="6"/>
      <c r="T16" s="6"/>
      <c r="U16" s="6"/>
      <c r="V16" s="6"/>
      <c r="X16" s="3">
        <v>152</v>
      </c>
      <c r="Y16" s="7">
        <f>M16-S16</f>
        <v>0</v>
      </c>
      <c r="Z16" s="7">
        <f t="shared" ref="Z16:AB16" si="2">N16-T16</f>
        <v>0</v>
      </c>
      <c r="AA16" s="7">
        <f t="shared" si="2"/>
        <v>0</v>
      </c>
      <c r="AB16" s="7">
        <f t="shared" si="2"/>
        <v>0</v>
      </c>
    </row>
    <row r="17" spans="2:28" x14ac:dyDescent="0.35">
      <c r="D17" s="3">
        <v>178</v>
      </c>
      <c r="E17" s="4">
        <v>0</v>
      </c>
      <c r="F17" s="4">
        <v>0.16</v>
      </c>
      <c r="G17" s="4">
        <v>5.0000000000000001E-4</v>
      </c>
      <c r="H17" s="4">
        <v>0.01</v>
      </c>
      <c r="L17" s="3">
        <v>178</v>
      </c>
      <c r="M17" s="6"/>
      <c r="N17" s="6"/>
      <c r="O17" s="6"/>
      <c r="P17" s="6"/>
      <c r="R17" s="3">
        <v>178</v>
      </c>
      <c r="S17" s="6"/>
      <c r="T17" s="6"/>
      <c r="U17" s="6"/>
      <c r="V17" s="6"/>
      <c r="X17" s="3">
        <v>178</v>
      </c>
      <c r="Y17" s="7">
        <f t="shared" ref="Y17:Y20" si="3">M17-S17</f>
        <v>0</v>
      </c>
      <c r="Z17" s="7">
        <f t="shared" ref="Z17:Z20" si="4">N17-T17</f>
        <v>0</v>
      </c>
      <c r="AA17" s="7">
        <f t="shared" ref="AA17:AA20" si="5">O17-U17</f>
        <v>0</v>
      </c>
      <c r="AB17" s="7">
        <f t="shared" ref="AB17:AB20" si="6">P17-V17</f>
        <v>0</v>
      </c>
    </row>
    <row r="18" spans="2:28" x14ac:dyDescent="0.35">
      <c r="D18" s="3">
        <v>203</v>
      </c>
      <c r="E18" s="4">
        <v>7.0000000000000007E-2</v>
      </c>
      <c r="F18" s="4">
        <v>0.01</v>
      </c>
      <c r="G18" s="4">
        <v>0</v>
      </c>
      <c r="H18" s="4">
        <v>0</v>
      </c>
      <c r="L18" s="3">
        <v>203</v>
      </c>
      <c r="M18" s="6"/>
      <c r="N18" s="6"/>
      <c r="O18" s="6"/>
      <c r="P18" s="6"/>
      <c r="R18" s="3">
        <v>203</v>
      </c>
      <c r="S18" s="6"/>
      <c r="T18" s="6"/>
      <c r="U18" s="6"/>
      <c r="V18" s="6"/>
      <c r="X18" s="3">
        <v>203</v>
      </c>
      <c r="Y18" s="7">
        <f t="shared" si="3"/>
        <v>0</v>
      </c>
      <c r="Z18" s="7">
        <f t="shared" si="4"/>
        <v>0</v>
      </c>
      <c r="AA18" s="7">
        <f t="shared" si="5"/>
        <v>0</v>
      </c>
      <c r="AB18" s="7">
        <f t="shared" si="6"/>
        <v>0</v>
      </c>
    </row>
    <row r="19" spans="2:28" x14ac:dyDescent="0.35">
      <c r="D19" s="3">
        <v>215</v>
      </c>
      <c r="E19" s="4">
        <v>0.13</v>
      </c>
      <c r="F19" s="4">
        <v>0</v>
      </c>
      <c r="G19" s="4">
        <v>0</v>
      </c>
      <c r="H19" s="4">
        <v>0.11</v>
      </c>
      <c r="L19" s="3">
        <v>215</v>
      </c>
      <c r="M19" s="6"/>
      <c r="N19" s="6"/>
      <c r="O19" s="6"/>
      <c r="P19" s="6"/>
      <c r="R19" s="3">
        <v>215</v>
      </c>
      <c r="S19" s="6"/>
      <c r="T19" s="6"/>
      <c r="U19" s="6"/>
      <c r="V19" s="6"/>
      <c r="X19" s="3">
        <v>215</v>
      </c>
      <c r="Y19" s="7">
        <f t="shared" si="3"/>
        <v>0</v>
      </c>
      <c r="Z19" s="7">
        <f t="shared" si="4"/>
        <v>0</v>
      </c>
      <c r="AA19" s="7">
        <f t="shared" si="5"/>
        <v>0</v>
      </c>
      <c r="AB19" s="7">
        <f t="shared" si="6"/>
        <v>0</v>
      </c>
    </row>
    <row r="20" spans="2:28" x14ac:dyDescent="0.35">
      <c r="D20" s="3">
        <v>254</v>
      </c>
      <c r="E20" s="4">
        <v>0</v>
      </c>
      <c r="F20" s="4">
        <v>0.02</v>
      </c>
      <c r="G20" s="4">
        <v>0.03</v>
      </c>
      <c r="H20" s="4">
        <v>0.01</v>
      </c>
      <c r="L20" s="3">
        <v>254</v>
      </c>
      <c r="M20" s="6"/>
      <c r="N20" s="6"/>
      <c r="O20" s="6"/>
      <c r="P20" s="6"/>
      <c r="R20" s="3">
        <v>254</v>
      </c>
      <c r="S20" s="6"/>
      <c r="T20" s="6"/>
      <c r="U20" s="6"/>
      <c r="V20" s="6"/>
      <c r="X20" s="3">
        <v>254</v>
      </c>
      <c r="Y20" s="7">
        <f t="shared" si="3"/>
        <v>0</v>
      </c>
      <c r="Z20" s="7">
        <f t="shared" si="4"/>
        <v>0</v>
      </c>
      <c r="AA20" s="7">
        <f t="shared" si="5"/>
        <v>0</v>
      </c>
      <c r="AB20" s="7">
        <f t="shared" si="6"/>
        <v>0</v>
      </c>
    </row>
    <row r="22" spans="2:28" x14ac:dyDescent="0.35">
      <c r="E22" t="s">
        <v>1</v>
      </c>
    </row>
    <row r="23" spans="2:28" x14ac:dyDescent="0.35">
      <c r="B23" t="s">
        <v>11</v>
      </c>
      <c r="D23" t="s">
        <v>0</v>
      </c>
      <c r="E23" s="3">
        <v>606035</v>
      </c>
      <c r="F23" s="3">
        <v>600540</v>
      </c>
      <c r="G23" s="3">
        <v>676079</v>
      </c>
      <c r="H23" s="3">
        <v>606017</v>
      </c>
    </row>
    <row r="24" spans="2:28" x14ac:dyDescent="0.35">
      <c r="B24" t="s">
        <v>12</v>
      </c>
      <c r="D24" s="3">
        <v>152</v>
      </c>
      <c r="E24" s="7">
        <f>F5-E16</f>
        <v>-9.2999999999999999E-2</v>
      </c>
      <c r="F24" s="7">
        <f t="shared" ref="F24:H24" si="7">G5-F16</f>
        <v>-8.5000000000000006E-2</v>
      </c>
      <c r="G24" s="7">
        <f t="shared" si="7"/>
        <v>-0.25</v>
      </c>
      <c r="H24" s="7">
        <f t="shared" si="7"/>
        <v>-0.02</v>
      </c>
    </row>
    <row r="25" spans="2:28" x14ac:dyDescent="0.35">
      <c r="D25" s="3">
        <v>178</v>
      </c>
      <c r="E25" s="7">
        <f t="shared" ref="E25:H25" si="8">F6-E17</f>
        <v>0</v>
      </c>
      <c r="F25" s="7">
        <f t="shared" si="8"/>
        <v>-0.16</v>
      </c>
      <c r="G25" s="7">
        <f t="shared" si="8"/>
        <v>-5.0000000000000001E-4</v>
      </c>
      <c r="H25" s="7">
        <f t="shared" si="8"/>
        <v>-0.01</v>
      </c>
    </row>
    <row r="26" spans="2:28" x14ac:dyDescent="0.35">
      <c r="D26" s="3">
        <v>203</v>
      </c>
      <c r="E26" s="7">
        <f t="shared" ref="E26:H26" si="9">F7-E18</f>
        <v>-7.0000000000000007E-2</v>
      </c>
      <c r="F26" s="7">
        <f t="shared" si="9"/>
        <v>-0.01</v>
      </c>
      <c r="G26" s="7">
        <f t="shared" si="9"/>
        <v>0</v>
      </c>
      <c r="H26" s="7">
        <f t="shared" si="9"/>
        <v>0</v>
      </c>
    </row>
    <row r="27" spans="2:28" x14ac:dyDescent="0.35">
      <c r="D27" s="3">
        <v>215</v>
      </c>
      <c r="E27" s="7">
        <f t="shared" ref="E27:H27" si="10">F8-E19</f>
        <v>-0.13</v>
      </c>
      <c r="F27" s="7">
        <f t="shared" si="10"/>
        <v>0</v>
      </c>
      <c r="G27" s="7">
        <f t="shared" si="10"/>
        <v>0</v>
      </c>
      <c r="H27" s="7">
        <f t="shared" si="10"/>
        <v>-0.11</v>
      </c>
    </row>
    <row r="28" spans="2:28" x14ac:dyDescent="0.35">
      <c r="D28" s="3">
        <v>254</v>
      </c>
      <c r="E28" s="7">
        <f t="shared" ref="E28:H28" si="11">F9-E20</f>
        <v>0</v>
      </c>
      <c r="F28" s="7">
        <f t="shared" si="11"/>
        <v>-0.02</v>
      </c>
      <c r="G28" s="7">
        <f t="shared" si="11"/>
        <v>-0.03</v>
      </c>
      <c r="H28" s="7">
        <f t="shared" si="11"/>
        <v>-0.01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Basismodell</vt:lpstr>
      <vt:lpstr>Ulovlig produkt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 Flatberg</dc:creator>
  <cp:lastModifiedBy>Truls Flatberg</cp:lastModifiedBy>
  <dcterms:created xsi:type="dcterms:W3CDTF">2021-09-22T18:32:11Z</dcterms:created>
  <dcterms:modified xsi:type="dcterms:W3CDTF">2021-10-06T19:38:58Z</dcterms:modified>
</cp:coreProperties>
</file>