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360" yWindow="0" windowWidth="14360" windowHeight="17560" tabRatio="500" activeTab="1"/>
  </bookViews>
  <sheets>
    <sheet name="Balance Sheet" sheetId="2" r:id="rId1"/>
    <sheet name="Income Statement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33" i="1"/>
  <c r="F33" i="1"/>
  <c r="D29" i="1"/>
  <c r="D33" i="1"/>
  <c r="E9" i="1"/>
  <c r="F9" i="1"/>
  <c r="D9" i="1"/>
  <c r="F29" i="1"/>
  <c r="D26" i="1"/>
  <c r="F21" i="1"/>
  <c r="D21" i="1"/>
  <c r="C22" i="2"/>
  <c r="G22" i="2"/>
  <c r="G11" i="2"/>
  <c r="D24" i="1"/>
  <c r="D5" i="1"/>
</calcChain>
</file>

<file path=xl/sharedStrings.xml><?xml version="1.0" encoding="utf-8"?>
<sst xmlns="http://schemas.openxmlformats.org/spreadsheetml/2006/main" count="81" uniqueCount="76">
  <si>
    <t>Spoon</t>
  </si>
  <si>
    <t>Income Statement</t>
  </si>
  <si>
    <t>Revenue</t>
  </si>
  <si>
    <t>Summer Period</t>
  </si>
  <si>
    <t>Easter Period</t>
  </si>
  <si>
    <t>Spring Period</t>
  </si>
  <si>
    <t>Sales revenue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</si>
  <si>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</si>
  <si>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</si>
  <si>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</si>
  <si>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</si>
  <si>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</si>
  <si>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</si>
  <si>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</si>
  <si>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</si>
  <si>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</si>
  <si>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</si>
  <si>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</si>
  <si>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Interest Expense</t>
  </si>
  <si>
    <t>Maintenance and repairs</t>
  </si>
  <si>
    <t>Office supplies</t>
  </si>
  <si>
    <t>Rent</t>
  </si>
  <si>
    <t>Research and development</t>
  </si>
  <si>
    <t>Salaries and Wages</t>
  </si>
  <si>
    <t>Travel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</si>
  <si>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</si>
  <si>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</si>
  <si>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</si>
  <si>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</si>
  <si>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</si>
  <si>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</si>
  <si>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Balance Sheet</t>
  </si>
  <si>
    <t>Assets</t>
  </si>
  <si>
    <t>Liabilities</t>
  </si>
  <si>
    <t>Current Assets</t>
  </si>
  <si>
    <t>Cash</t>
  </si>
  <si>
    <t>Accounts receivable</t>
  </si>
  <si>
    <t>Inventory</t>
  </si>
  <si>
    <t>Temporary Investment</t>
  </si>
  <si>
    <t>Prepaid expenses</t>
  </si>
  <si>
    <t>Total Assets</t>
  </si>
  <si>
    <t>Fixed Assets</t>
  </si>
  <si>
    <t>Long-term investments</t>
  </si>
  <si>
    <t>Land</t>
  </si>
  <si>
    <t>Equipment</t>
  </si>
  <si>
    <t>Furniture</t>
  </si>
  <si>
    <t>Total Fixed Assets</t>
  </si>
  <si>
    <t>Total Current Assets</t>
  </si>
  <si>
    <t>Current Liabilities</t>
  </si>
  <si>
    <t>Accounts payable</t>
  </si>
  <si>
    <t>Short-term notes</t>
  </si>
  <si>
    <t>Interest payable</t>
  </si>
  <si>
    <t>Taxes payable</t>
  </si>
  <si>
    <t>Accured payroll</t>
  </si>
  <si>
    <t>Total Current Liabilities</t>
  </si>
  <si>
    <t>Long-term Liabilities</t>
  </si>
  <si>
    <t>Mortgage</t>
  </si>
  <si>
    <t>Total Long-term Liabilities</t>
  </si>
  <si>
    <t>Shareholders Equity</t>
  </si>
  <si>
    <t>Capitalstack</t>
  </si>
  <si>
    <t>Retained Earnings</t>
  </si>
  <si>
    <t>Total Shareholders Equity</t>
  </si>
  <si>
    <t>Total Liabilities Equity</t>
  </si>
  <si>
    <t>exempt</t>
  </si>
  <si>
    <t>Buildings</t>
  </si>
  <si>
    <t>Our company doesn’t provide any extra equipment</t>
  </si>
  <si>
    <t>n/a</t>
  </si>
  <si>
    <t>Overheads include infrastructure rent that is paid at regular intevals. (See Buisness Plan)</t>
  </si>
  <si>
    <t>16.86% APR</t>
  </si>
  <si>
    <t>Loan received = £45,000.00</t>
  </si>
  <si>
    <t>Comes with infrastructure rental</t>
  </si>
  <si>
    <t>Total labour cost***</t>
  </si>
  <si>
    <t>plus the above!</t>
  </si>
  <si>
    <t>Jan 06th 2014 - May 30th 2014</t>
  </si>
  <si>
    <t>IT &amp; Utilities</t>
  </si>
  <si>
    <t>Software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</si>
</sst>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;[Red]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wrapText="1"/>
    </xf>
    <xf numFmtId="0" fontId="2" fillId="0" borderId="2" xfId="0" applyFont="1" applyBorder="1"/>
    <xf numFmtId="14" fontId="1" fillId="0" borderId="0" xfId="0" applyNumberFormat="1" applyFont="1" applyAlignment="1">
      <alignment horizontal="left"/>
    </xf>
    <xf numFmtId="164" fontId="0" fillId="0" borderId="1" xfId="0" applyNumberFormat="1" applyBorder="1"/>
    <xf numFmtId="0" fontId="2" fillId="0" borderId="1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/>
    <xf numFmtId="0" fontId="4" fillId="0" borderId="0" xfId="0" applyFont="1"/>
    <xf numFmtId="164" fontId="2" fillId="0" borderId="0" xfId="0" applyNumberFormat="1" applyFont="1"/>
    <xf numFmtId="0" fontId="0" fillId="0" borderId="0" xfId="0" applyFill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28" sqref="D28"/>
    </sheetView>
  </sheetViews>
  <sheetFormatPr baseColWidth="10" defaultRowHeight="15" x14ac:dyDescent="0"/>
  <cols>
    <col min="1" max="1" width="20.1640625" bestFit="1" customWidth="1"/>
    <col min="2" max="2" width="17.6640625" bestFit="1" customWidth="1"/>
    <col min="3" max="3" width="27.5" customWidth="1"/>
    <col min="5" max="5" width="17.83203125" bestFit="1" customWidth="1"/>
    <col min="6" max="6" width="22.33203125" bestFit="1" customWidth="1"/>
    <col min="7" max="7" width="19.1640625" customWidth="1"/>
  </cols>
  <sheetData>
    <row r="1" spans="1:8" ht="25">
      <c r="A1" s="16" t="s">
        <v>0</v>
      </c>
      <c r="B1" s="1" t="s">
        <v>31</v>
      </c>
    </row>
    <row r="2" spans="1:8">
      <c r="A2" s="1"/>
      <c r="B2" s="10">
        <v>41786</v>
      </c>
    </row>
    <row r="4" spans="1:8">
      <c r="A4" s="7" t="s">
        <v>32</v>
      </c>
      <c r="C4" s="4"/>
      <c r="E4" s="7" t="s">
        <v>33</v>
      </c>
      <c r="G4" s="4"/>
    </row>
    <row r="5" spans="1:8">
      <c r="A5" s="1" t="s">
        <v>34</v>
      </c>
      <c r="C5" s="5"/>
      <c r="E5" s="1" t="s">
        <v>48</v>
      </c>
      <c r="G5" s="5"/>
    </row>
    <row r="6" spans="1:8">
      <c r="A6" t="s">
        <v>35</v>
      </c>
      <c r="C6" s="9" t="s">
        <v>69</v>
      </c>
      <c r="E6" t="s">
        <v>49</v>
      </c>
      <c r="G6" s="3" t="s">
        <v>66</v>
      </c>
    </row>
    <row r="7" spans="1:8">
      <c r="A7" t="s">
        <v>36</v>
      </c>
      <c r="C7" s="11">
        <v>0</v>
      </c>
      <c r="E7" t="s">
        <v>50</v>
      </c>
      <c r="G7" s="2" t="s">
        <v>66</v>
      </c>
    </row>
    <row r="8" spans="1:8">
      <c r="A8" t="s">
        <v>37</v>
      </c>
      <c r="C8" s="11">
        <v>0</v>
      </c>
      <c r="E8" t="s">
        <v>51</v>
      </c>
      <c r="G8" s="2" t="s">
        <v>68</v>
      </c>
    </row>
    <row r="9" spans="1:8">
      <c r="A9" t="s">
        <v>38</v>
      </c>
      <c r="C9" s="11">
        <v>0</v>
      </c>
      <c r="E9" t="s">
        <v>52</v>
      </c>
      <c r="G9" s="2" t="s">
        <v>63</v>
      </c>
    </row>
    <row r="10" spans="1:8">
      <c r="A10" t="s">
        <v>39</v>
      </c>
      <c r="B10" s="1"/>
      <c r="C10" s="11">
        <v>0</v>
      </c>
      <c r="E10" t="s">
        <v>53</v>
      </c>
      <c r="G10" s="12" t="s">
        <v>71</v>
      </c>
    </row>
    <row r="11" spans="1:8">
      <c r="B11" s="1" t="s">
        <v>47</v>
      </c>
      <c r="C11" s="11">
        <v>45000</v>
      </c>
      <c r="F11" s="1" t="s">
        <v>54</v>
      </c>
      <c r="G11" s="11">
        <f>((C11/100)*16.86)/2</f>
        <v>3793.5</v>
      </c>
      <c r="H11" s="15" t="s">
        <v>72</v>
      </c>
    </row>
    <row r="13" spans="1:8">
      <c r="A13" s="1" t="s">
        <v>41</v>
      </c>
      <c r="C13" s="5"/>
      <c r="E13" s="1" t="s">
        <v>55</v>
      </c>
      <c r="G13" s="5"/>
    </row>
    <row r="14" spans="1:8">
      <c r="A14" t="s">
        <v>42</v>
      </c>
      <c r="C14" s="3" t="s">
        <v>66</v>
      </c>
      <c r="E14" t="s">
        <v>56</v>
      </c>
      <c r="G14" s="13">
        <v>0</v>
      </c>
    </row>
    <row r="15" spans="1:8">
      <c r="A15" t="s">
        <v>43</v>
      </c>
      <c r="C15" s="2" t="s">
        <v>66</v>
      </c>
      <c r="E15" t="s">
        <v>26</v>
      </c>
      <c r="G15" s="11">
        <v>0</v>
      </c>
    </row>
    <row r="16" spans="1:8" ht="60">
      <c r="A16" t="s">
        <v>64</v>
      </c>
      <c r="C16" s="8" t="s">
        <v>67</v>
      </c>
      <c r="F16" s="1" t="s">
        <v>57</v>
      </c>
      <c r="G16" s="11">
        <v>0</v>
      </c>
    </row>
    <row r="17" spans="1:7" ht="30">
      <c r="A17" t="s">
        <v>44</v>
      </c>
      <c r="C17" s="8" t="s">
        <v>65</v>
      </c>
    </row>
    <row r="18" spans="1:7">
      <c r="A18" t="s">
        <v>45</v>
      </c>
      <c r="C18" s="2" t="s">
        <v>70</v>
      </c>
      <c r="E18" s="1" t="s">
        <v>58</v>
      </c>
      <c r="G18" s="5"/>
    </row>
    <row r="19" spans="1:7">
      <c r="B19" s="1" t="s">
        <v>46</v>
      </c>
      <c r="C19" s="11">
        <v>0</v>
      </c>
      <c r="E19" t="s">
        <v>59</v>
      </c>
      <c r="G19" s="13">
        <v>0</v>
      </c>
    </row>
    <row r="20" spans="1:7">
      <c r="E20" t="s">
        <v>60</v>
      </c>
      <c r="G20" s="11">
        <v>0</v>
      </c>
    </row>
    <row r="21" spans="1:7">
      <c r="F21" s="1" t="s">
        <v>61</v>
      </c>
      <c r="G21" s="11">
        <v>0</v>
      </c>
    </row>
    <row r="22" spans="1:7">
      <c r="B22" s="1" t="s">
        <v>40</v>
      </c>
      <c r="C22" s="11">
        <f>C11+C19</f>
        <v>45000</v>
      </c>
      <c r="F22" s="1" t="s">
        <v>62</v>
      </c>
      <c r="G22" s="11">
        <f>G11+G16+G21</f>
        <v>3793.5</v>
      </c>
    </row>
    <row r="23" spans="1:7">
      <c r="G23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3" sqref="F23"/>
    </sheetView>
  </sheetViews>
  <sheetFormatPr baseColWidth="10" defaultRowHeight="15" x14ac:dyDescent="0"/>
  <cols>
    <col min="1" max="1" width="23.5" bestFit="1" customWidth="1"/>
    <col min="3" max="3" width="13.33203125" bestFit="1" customWidth="1"/>
    <col min="4" max="4" width="21.1640625" customWidth="1"/>
    <col min="5" max="5" width="16.6640625" customWidth="1"/>
    <col min="6" max="6" width="18.33203125" customWidth="1"/>
  </cols>
  <sheetData>
    <row r="1" spans="1:6" ht="25">
      <c r="A1" s="16" t="s">
        <v>0</v>
      </c>
      <c r="B1" t="s">
        <v>1</v>
      </c>
    </row>
    <row r="2" spans="1:6">
      <c r="B2" t="s">
        <v>73</v>
      </c>
    </row>
    <row r="4" spans="1:6">
      <c r="A4" s="1" t="s">
        <v>2</v>
      </c>
      <c r="D4" s="1" t="s">
        <v>5</v>
      </c>
      <c r="E4" s="1" t="s">
        <v>4</v>
      </c>
      <c r="F4" s="1" t="s">
        <v>3</v>
      </c>
    </row>
    <row r="5" spans="1:6">
      <c r="A5" t="s">
        <v>6</v>
      </c>
      <c r="D5" s="14">
        <f>3000+2500</f>
        <v>5500</v>
      </c>
      <c r="E5" s="14">
        <v>0</v>
      </c>
      <c r="F5" s="14">
        <v>0</v>
      </c>
    </row>
    <row r="6" spans="1:6">
      <c r="A6" t="s">
        <v>7</v>
      </c>
      <c r="D6" s="14">
        <v>0</v>
      </c>
      <c r="E6" s="14">
        <v>0</v>
      </c>
      <c r="F6" s="14">
        <v>0</v>
      </c>
    </row>
    <row r="7" spans="1:6">
      <c r="A7" t="s">
        <v>8</v>
      </c>
      <c r="D7" s="14">
        <v>0</v>
      </c>
      <c r="E7" s="14">
        <v>0</v>
      </c>
      <c r="F7" s="14">
        <v>0</v>
      </c>
    </row>
    <row r="8" spans="1:6">
      <c r="A8" t="s">
        <v>9</v>
      </c>
      <c r="D8" s="14">
        <v>0</v>
      </c>
      <c r="E8" s="14">
        <v>0</v>
      </c>
      <c r="F8" s="14">
        <v>0</v>
      </c>
    </row>
    <row r="9" spans="1:6">
      <c r="C9" s="1" t="s">
        <v>10</v>
      </c>
      <c r="D9" s="14">
        <f>SUM(D5:D8)</f>
        <v>5500</v>
      </c>
      <c r="E9" s="14">
        <f t="shared" ref="E9:F9" si="0">SUM(E5:E8)</f>
        <v>0</v>
      </c>
      <c r="F9" s="14">
        <f t="shared" si="0"/>
        <v>0</v>
      </c>
    </row>
    <row r="10" spans="1:6">
      <c r="D10" s="14"/>
      <c r="E10" s="14"/>
      <c r="F10" s="14"/>
    </row>
    <row r="11" spans="1:6">
      <c r="A11" s="1" t="s">
        <v>11</v>
      </c>
      <c r="D11" s="14"/>
      <c r="E11" s="14"/>
      <c r="F11" s="14"/>
    </row>
    <row r="12" spans="1:6">
      <c r="A12" t="s">
        <v>12</v>
      </c>
      <c r="D12" s="14">
        <v>0</v>
      </c>
      <c r="E12" s="14">
        <v>0</v>
      </c>
      <c r="F12" s="14">
        <v>0</v>
      </c>
    </row>
    <row r="13" spans="1:6">
      <c r="A13" t="s">
        <v>13</v>
      </c>
      <c r="D13" s="14">
        <v>0</v>
      </c>
      <c r="E13" s="14">
        <v>0</v>
      </c>
      <c r="F13" s="14">
        <v>0</v>
      </c>
    </row>
    <row r="14" spans="1:6">
      <c r="A14" t="s">
        <v>14</v>
      </c>
      <c r="D14" s="14">
        <v>0</v>
      </c>
      <c r="E14" s="14">
        <v>0</v>
      </c>
      <c r="F14" s="14">
        <v>0</v>
      </c>
    </row>
    <row r="15" spans="1:6">
      <c r="A15" t="s">
        <v>15</v>
      </c>
      <c r="D15" s="14">
        <v>0</v>
      </c>
      <c r="E15" s="14">
        <v>0</v>
      </c>
      <c r="F15" s="14">
        <v>0</v>
      </c>
    </row>
    <row r="16" spans="1:6">
      <c r="A16" t="s">
        <v>16</v>
      </c>
      <c r="D16" s="14">
        <v>0</v>
      </c>
      <c r="E16" s="14">
        <v>0</v>
      </c>
      <c r="F16" s="14">
        <v>0</v>
      </c>
    </row>
    <row r="17" spans="1:6">
      <c r="A17" t="s">
        <v>17</v>
      </c>
      <c r="D17" s="14">
        <v>0</v>
      </c>
      <c r="E17" s="14">
        <v>0</v>
      </c>
      <c r="F17" s="14">
        <v>0</v>
      </c>
    </row>
    <row r="18" spans="1:6">
      <c r="A18" t="s">
        <v>18</v>
      </c>
      <c r="D18" s="14">
        <v>0</v>
      </c>
      <c r="E18" s="14">
        <v>0</v>
      </c>
      <c r="F18" s="14">
        <v>0</v>
      </c>
    </row>
    <row r="19" spans="1:6">
      <c r="A19" t="s">
        <v>19</v>
      </c>
      <c r="D19" s="14">
        <v>0</v>
      </c>
      <c r="E19" s="14">
        <v>0</v>
      </c>
      <c r="F19" s="14">
        <v>0</v>
      </c>
    </row>
    <row r="20" spans="1:6">
      <c r="A20" t="s">
        <v>20</v>
      </c>
      <c r="D20" s="14">
        <v>0</v>
      </c>
      <c r="E20" s="14">
        <v>0</v>
      </c>
      <c r="F20" s="14">
        <v>0</v>
      </c>
    </row>
    <row r="21" spans="1:6">
      <c r="A21" t="s">
        <v>21</v>
      </c>
      <c r="D21" s="14">
        <f>2530.8+1898.1+1898.1</f>
        <v>6327</v>
      </c>
      <c r="E21" s="14">
        <v>0</v>
      </c>
      <c r="F21" s="14">
        <f>5694.3</f>
        <v>5694.3</v>
      </c>
    </row>
    <row r="22" spans="1:6">
      <c r="A22" t="s">
        <v>22</v>
      </c>
      <c r="D22" s="14">
        <v>0</v>
      </c>
      <c r="E22" s="14">
        <v>0</v>
      </c>
      <c r="F22" s="14">
        <v>0</v>
      </c>
    </row>
    <row r="23" spans="1:6">
      <c r="A23" s="6" t="s">
        <v>23</v>
      </c>
      <c r="D23" s="19">
        <v>12196.5</v>
      </c>
      <c r="E23" s="19">
        <v>4799.75</v>
      </c>
      <c r="F23" s="17">
        <v>0</v>
      </c>
    </row>
    <row r="24" spans="1:6">
      <c r="A24" t="s">
        <v>75</v>
      </c>
      <c r="D24" s="14">
        <f>2800+2700</f>
        <v>5500</v>
      </c>
      <c r="E24" s="14">
        <v>0</v>
      </c>
      <c r="F24" s="14">
        <v>0</v>
      </c>
    </row>
    <row r="25" spans="1:6">
      <c r="A25" t="s">
        <v>24</v>
      </c>
      <c r="D25" s="14">
        <v>0</v>
      </c>
      <c r="E25" s="14">
        <v>0</v>
      </c>
      <c r="F25" s="14">
        <v>0</v>
      </c>
    </row>
    <row r="26" spans="1:6">
      <c r="A26" s="18" t="s">
        <v>74</v>
      </c>
      <c r="D26" s="14">
        <f>900+450</f>
        <v>1350</v>
      </c>
      <c r="E26" s="14">
        <v>0</v>
      </c>
      <c r="F26" s="14">
        <v>1650</v>
      </c>
    </row>
    <row r="27" spans="1:6">
      <c r="A27" s="18" t="s">
        <v>25</v>
      </c>
      <c r="D27" s="14">
        <v>14.5</v>
      </c>
      <c r="E27" s="14">
        <v>0</v>
      </c>
      <c r="F27" s="14">
        <v>0</v>
      </c>
    </row>
    <row r="28" spans="1:6">
      <c r="A28" t="s">
        <v>26</v>
      </c>
      <c r="D28" s="14">
        <v>0</v>
      </c>
      <c r="E28" s="14">
        <v>0</v>
      </c>
      <c r="F28" s="14">
        <v>0</v>
      </c>
    </row>
    <row r="29" spans="1:6">
      <c r="C29" s="1" t="s">
        <v>27</v>
      </c>
      <c r="D29" s="14">
        <f>SUM(D12:D28)</f>
        <v>25388</v>
      </c>
      <c r="E29" s="14">
        <f t="shared" ref="E29:F29" si="1">SUM(E12:E28)</f>
        <v>4799.75</v>
      </c>
      <c r="F29" s="14">
        <f t="shared" si="1"/>
        <v>7344.3</v>
      </c>
    </row>
    <row r="30" spans="1:6">
      <c r="D30" s="14"/>
      <c r="E30" s="14"/>
      <c r="F30" s="14"/>
    </row>
    <row r="31" spans="1:6">
      <c r="A31" t="s">
        <v>28</v>
      </c>
      <c r="D31" s="14">
        <v>0</v>
      </c>
      <c r="E31" s="14">
        <v>0</v>
      </c>
      <c r="F31" s="14">
        <v>0</v>
      </c>
    </row>
    <row r="32" spans="1:6">
      <c r="A32" t="s">
        <v>29</v>
      </c>
      <c r="D32" s="14">
        <v>0</v>
      </c>
      <c r="E32" s="14">
        <v>0</v>
      </c>
      <c r="F32" s="14">
        <v>0</v>
      </c>
    </row>
    <row r="33" spans="3:6">
      <c r="C33" s="1" t="s">
        <v>30</v>
      </c>
      <c r="D33" s="14">
        <f>D9-D29</f>
        <v>-19888</v>
      </c>
      <c r="E33" s="14">
        <f t="shared" ref="E33:F33" si="2">E9-E29</f>
        <v>-4799.75</v>
      </c>
      <c r="F33" s="14">
        <f t="shared" si="2"/>
        <v>-7344.3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>piss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Beedell</dc:creator>
  <cp:lastModifiedBy>Sam Beedell</cp:lastModifiedBy>
  <dcterms:created xsi:type="dcterms:W3CDTF">2014-05-13T15:10:46Z</dcterms:created>
  <dcterms:modified xsi:type="dcterms:W3CDTF">2014-05-27T14:12:37Z</dcterms:modified>
</cp:coreProperties>
</file>