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shan\Desktop\"/>
    </mc:Choice>
  </mc:AlternateContent>
  <xr:revisionPtr revIDLastSave="0" documentId="13_ncr:1_{5F500209-E1DC-4BF3-BAB7-05BCE3D41D86}" xr6:coauthVersionLast="47" xr6:coauthVersionMax="47" xr10:uidLastSave="{00000000-0000-0000-0000-000000000000}"/>
  <bookViews>
    <workbookView xWindow="-110" yWindow="-110" windowWidth="19420" windowHeight="10300" firstSheet="2" activeTab="5" xr2:uid="{F7EE31F7-6B86-4172-BE21-D040CBAA3E4C}"/>
  </bookViews>
  <sheets>
    <sheet name="Sheet1" sheetId="1" r:id="rId1"/>
    <sheet name="Day vs Notifications" sheetId="3" r:id="rId2"/>
    <sheet name="Sheet6" sheetId="6" r:id="rId3"/>
    <sheet name="Sheet7" sheetId="7" r:id="rId4"/>
    <sheet name="Sheet8" sheetId="8" r:id="rId5"/>
    <sheet name="Sheet9" sheetId="9" r:id="rId6"/>
    <sheet name="Sheet2" sheetId="2" r:id="rId7"/>
  </sheets>
  <definedNames>
    <definedName name="Chrome">Sheet1!$L$2:$N$3</definedName>
    <definedName name="Linkedin">Sheet1!$O$2:$Q$3</definedName>
    <definedName name="Phone">Sheet1!$F$2:$H$3</definedName>
    <definedName name="Spotify">Sheet1!$R$2:$T$3</definedName>
    <definedName name="Whatsapp">Sheet1!$C$2:$E$3</definedName>
    <definedName name="Youtube">Sheet1!$I$2:$K$3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4" i="9" l="1"/>
  <c r="Q21" i="9"/>
  <c r="Q37" i="9"/>
  <c r="Q29" i="9"/>
  <c r="F1" i="2"/>
  <c r="F2" i="2"/>
  <c r="C7" i="9"/>
  <c r="S7" i="9"/>
  <c r="P7" i="9"/>
  <c r="M7" i="9"/>
  <c r="I7" i="9"/>
  <c r="F7" i="9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5" i="2"/>
  <c r="F3" i="2" l="1"/>
  <c r="G5" i="2" l="1"/>
  <c r="G9" i="2"/>
  <c r="G13" i="2"/>
  <c r="G17" i="2"/>
  <c r="G21" i="2"/>
  <c r="G25" i="2"/>
  <c r="G6" i="2"/>
  <c r="G10" i="2"/>
  <c r="G14" i="2"/>
  <c r="G18" i="2"/>
  <c r="G22" i="2"/>
  <c r="G26" i="2"/>
  <c r="G7" i="2"/>
  <c r="G11" i="2"/>
  <c r="G15" i="2"/>
  <c r="G19" i="2"/>
  <c r="G23" i="2"/>
  <c r="G27" i="2"/>
  <c r="G8" i="2"/>
  <c r="G12" i="2"/>
  <c r="G16" i="2"/>
  <c r="G20" i="2"/>
  <c r="G24" i="2"/>
  <c r="G3" i="2" l="1"/>
</calcChain>
</file>

<file path=xl/sharedStrings.xml><?xml version="1.0" encoding="utf-8"?>
<sst xmlns="http://schemas.openxmlformats.org/spreadsheetml/2006/main" count="185" uniqueCount="55">
  <si>
    <t>12th Mar</t>
  </si>
  <si>
    <t>13th Mar</t>
  </si>
  <si>
    <t>14th Mar</t>
  </si>
  <si>
    <t>15th Mar</t>
  </si>
  <si>
    <t>16th Mar</t>
  </si>
  <si>
    <t>17th Mar</t>
  </si>
  <si>
    <t>18th Mar</t>
  </si>
  <si>
    <t>19th Mar</t>
  </si>
  <si>
    <t>20th Mar</t>
  </si>
  <si>
    <t>21st Mar</t>
  </si>
  <si>
    <t>22nd Mar</t>
  </si>
  <si>
    <t>23rd Mar</t>
  </si>
  <si>
    <t>24th Mar</t>
  </si>
  <si>
    <t>25th Mar</t>
  </si>
  <si>
    <t>26th Mar</t>
  </si>
  <si>
    <t>27th Mar</t>
  </si>
  <si>
    <t>28th Mar</t>
  </si>
  <si>
    <t>29th Mar</t>
  </si>
  <si>
    <t>30th Mar</t>
  </si>
  <si>
    <t>31st Mar</t>
  </si>
  <si>
    <t>1st Apr</t>
  </si>
  <si>
    <t>2nd Apr</t>
  </si>
  <si>
    <t>3rd Apr</t>
  </si>
  <si>
    <t>Screen Time</t>
  </si>
  <si>
    <t>Notifications Received</t>
  </si>
  <si>
    <t>Times Opened</t>
  </si>
  <si>
    <t>Whatsapp</t>
  </si>
  <si>
    <t>Phone</t>
  </si>
  <si>
    <t>Youtube</t>
  </si>
  <si>
    <t>Chrome</t>
  </si>
  <si>
    <t>Spotify</t>
  </si>
  <si>
    <t>linkedin</t>
  </si>
  <si>
    <t>Totol Notifications</t>
  </si>
  <si>
    <t>Total Unlocks</t>
  </si>
  <si>
    <t>Total Screen Time</t>
  </si>
  <si>
    <t>Total Day</t>
  </si>
  <si>
    <t>Notifications</t>
  </si>
  <si>
    <t>Unlocks</t>
  </si>
  <si>
    <t>Screentime</t>
  </si>
  <si>
    <t>Day</t>
  </si>
  <si>
    <t>12th Mar,Sun</t>
  </si>
  <si>
    <t>18th Mar,Sat</t>
  </si>
  <si>
    <t>19th Mar,Sun</t>
  </si>
  <si>
    <t>25th Mar,Sat</t>
  </si>
  <si>
    <t>26th Mar,Sun</t>
  </si>
  <si>
    <t>1st Apr,Sat</t>
  </si>
  <si>
    <t>2nd Apr,Sun</t>
  </si>
  <si>
    <t>Row Labels</t>
  </si>
  <si>
    <t>Grand Total</t>
  </si>
  <si>
    <t>Sum of Notifications</t>
  </si>
  <si>
    <t>Screentime in hr</t>
  </si>
  <si>
    <t>Sum of Screentime in hr</t>
  </si>
  <si>
    <t>Sum of Unlocks</t>
  </si>
  <si>
    <t>Variation in Screen time</t>
  </si>
  <si>
    <t>Variation in Unlocks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</si>
</sst>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Bauhaus 93"/>
      <family val="5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3" fillId="3" borderId="0" xfId="0" applyFont="1" applyFill="1"/>
    <xf numFmtId="1" fontId="3" fillId="3" borderId="0" xfId="0" applyNumberFormat="1" applyFont="1" applyFill="1"/>
  </cellXfs>
  <cellStyles count="1">
    <cellStyle name="Normal" xfId="0" builtinId="0"/>
  </cellStyles>
  <dxfs count="25">
    <dxf>
      <numFmt numFmtId="164" formatCode="0.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analyser.xlsx]Day vs Notifications!PivotTable2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</a:t>
            </a:r>
            <a:r>
              <a:rPr lang="en-US" baseline="0"/>
              <a:t> vs Notifications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vs Notifications'!$B$3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'Day vs Notifications'!$A$4:$A$26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'Day vs Notifications'!$B$4:$B$26</c:f>
              <c:numCache>
                <c:formatCode>General</c:formatCode>
                <c:ptCount val="23"/>
                <c:pt idx="0">
                  <c:v>349</c:v>
                </c:pt>
                <c:pt idx="1">
                  <c:v>151</c:v>
                </c:pt>
                <c:pt idx="2">
                  <c:v>149</c:v>
                </c:pt>
                <c:pt idx="3">
                  <c:v>138</c:v>
                </c:pt>
                <c:pt idx="4">
                  <c:v>402</c:v>
                </c:pt>
                <c:pt idx="5">
                  <c:v>254</c:v>
                </c:pt>
                <c:pt idx="6">
                  <c:v>249</c:v>
                </c:pt>
                <c:pt idx="7">
                  <c:v>152</c:v>
                </c:pt>
                <c:pt idx="8">
                  <c:v>216</c:v>
                </c:pt>
                <c:pt idx="9">
                  <c:v>166</c:v>
                </c:pt>
                <c:pt idx="10">
                  <c:v>163</c:v>
                </c:pt>
                <c:pt idx="11">
                  <c:v>189</c:v>
                </c:pt>
                <c:pt idx="12">
                  <c:v>139</c:v>
                </c:pt>
                <c:pt idx="13">
                  <c:v>199</c:v>
                </c:pt>
                <c:pt idx="14">
                  <c:v>236</c:v>
                </c:pt>
                <c:pt idx="15">
                  <c:v>127</c:v>
                </c:pt>
                <c:pt idx="16">
                  <c:v>138</c:v>
                </c:pt>
                <c:pt idx="17">
                  <c:v>184</c:v>
                </c:pt>
                <c:pt idx="18">
                  <c:v>171</c:v>
                </c:pt>
                <c:pt idx="19">
                  <c:v>202</c:v>
                </c:pt>
                <c:pt idx="20">
                  <c:v>207</c:v>
                </c:pt>
                <c:pt idx="21">
                  <c:v>295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B-4CF7-9E09-C92771569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40800592"/>
        <c:axId val="1040797232"/>
      </c:barChart>
      <c:catAx>
        <c:axId val="10408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7232"/>
        <c:crosses val="autoZero"/>
        <c:auto val="1"/>
        <c:lblAlgn val="ctr"/>
        <c:lblOffset val="100"/>
        <c:noMultiLvlLbl val="0"/>
      </c:catAx>
      <c:valAx>
        <c:axId val="1040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</a:t>
                </a:r>
                <a:r>
                  <a:rPr lang="en-IN" baseline="0"/>
                  <a:t> of 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0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analyser.xlsx]Sheet6!PivotTable4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vs Screentime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innerShdw blurRad="114300">
                <a:schemeClr val="accent1"/>
              </a:innerShdw>
            </a:effectLst>
          </c:spPr>
          <c:cat>
            <c:strRef>
              <c:f>Sheet6!$A$4:$A$26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Sheet6!$B$4:$B$26</c:f>
              <c:numCache>
                <c:formatCode>General</c:formatCode>
                <c:ptCount val="23"/>
                <c:pt idx="0">
                  <c:v>5.083333333333333</c:v>
                </c:pt>
                <c:pt idx="1">
                  <c:v>4.5333333333333332</c:v>
                </c:pt>
                <c:pt idx="2">
                  <c:v>6.8166666666666664</c:v>
                </c:pt>
                <c:pt idx="3">
                  <c:v>3.8166666666666669</c:v>
                </c:pt>
                <c:pt idx="4">
                  <c:v>5.6833333333333336</c:v>
                </c:pt>
                <c:pt idx="5">
                  <c:v>4.0666666666666664</c:v>
                </c:pt>
                <c:pt idx="6">
                  <c:v>6.0666666666666664</c:v>
                </c:pt>
                <c:pt idx="7">
                  <c:v>8.3666666666666671</c:v>
                </c:pt>
                <c:pt idx="8">
                  <c:v>6.4</c:v>
                </c:pt>
                <c:pt idx="9">
                  <c:v>7.0666666666666664</c:v>
                </c:pt>
                <c:pt idx="10">
                  <c:v>4.5333333333333332</c:v>
                </c:pt>
                <c:pt idx="11">
                  <c:v>6.833333333333333</c:v>
                </c:pt>
                <c:pt idx="12">
                  <c:v>3.3</c:v>
                </c:pt>
                <c:pt idx="13">
                  <c:v>6.45</c:v>
                </c:pt>
                <c:pt idx="14">
                  <c:v>5.8833333333333337</c:v>
                </c:pt>
                <c:pt idx="15">
                  <c:v>6.1166666666666663</c:v>
                </c:pt>
                <c:pt idx="16">
                  <c:v>5.15</c:v>
                </c:pt>
                <c:pt idx="17">
                  <c:v>5.65</c:v>
                </c:pt>
                <c:pt idx="18">
                  <c:v>7.166666666666667</c:v>
                </c:pt>
                <c:pt idx="19">
                  <c:v>5.0333333333333332</c:v>
                </c:pt>
                <c:pt idx="20">
                  <c:v>6.8</c:v>
                </c:pt>
                <c:pt idx="21">
                  <c:v>3.05</c:v>
                </c:pt>
                <c:pt idx="2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A-4D28-8944-18C6097CF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99440"/>
        <c:axId val="1160805200"/>
      </c:areaChart>
      <c:catAx>
        <c:axId val="11607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05200"/>
        <c:crosses val="autoZero"/>
        <c:auto val="1"/>
        <c:lblAlgn val="ctr"/>
        <c:lblOffset val="100"/>
        <c:noMultiLvlLbl val="0"/>
      </c:catAx>
      <c:valAx>
        <c:axId val="116080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SCREENTIME IN 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analyser.xlsx]Sheet7!PivotTable5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bg2">
                    <a:lumMod val="1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DAY VS UNLOCKS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bg2">
                  <a:lumMod val="1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Sheet7!$A$4:$A$27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Sheet7!$B$4:$B$27</c:f>
              <c:numCache>
                <c:formatCode>General</c:formatCode>
                <c:ptCount val="23"/>
                <c:pt idx="0">
                  <c:v>60</c:v>
                </c:pt>
                <c:pt idx="1">
                  <c:v>59</c:v>
                </c:pt>
                <c:pt idx="2">
                  <c:v>79</c:v>
                </c:pt>
                <c:pt idx="3">
                  <c:v>78</c:v>
                </c:pt>
                <c:pt idx="4">
                  <c:v>109</c:v>
                </c:pt>
                <c:pt idx="5">
                  <c:v>85</c:v>
                </c:pt>
                <c:pt idx="6">
                  <c:v>75</c:v>
                </c:pt>
                <c:pt idx="7">
                  <c:v>75</c:v>
                </c:pt>
                <c:pt idx="8">
                  <c:v>92</c:v>
                </c:pt>
                <c:pt idx="9">
                  <c:v>62</c:v>
                </c:pt>
                <c:pt idx="10">
                  <c:v>61</c:v>
                </c:pt>
                <c:pt idx="11">
                  <c:v>73</c:v>
                </c:pt>
                <c:pt idx="12">
                  <c:v>101</c:v>
                </c:pt>
                <c:pt idx="13">
                  <c:v>79</c:v>
                </c:pt>
                <c:pt idx="14">
                  <c:v>84</c:v>
                </c:pt>
                <c:pt idx="15">
                  <c:v>97</c:v>
                </c:pt>
                <c:pt idx="16">
                  <c:v>87</c:v>
                </c:pt>
                <c:pt idx="17">
                  <c:v>81</c:v>
                </c:pt>
                <c:pt idx="18">
                  <c:v>94</c:v>
                </c:pt>
                <c:pt idx="19">
                  <c:v>78</c:v>
                </c:pt>
                <c:pt idx="20">
                  <c:v>95</c:v>
                </c:pt>
                <c:pt idx="21">
                  <c:v>138</c:v>
                </c:pt>
                <c:pt idx="2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9-44BB-B62A-58243912C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293776"/>
        <c:axId val="1155288016"/>
      </c:lineChart>
      <c:catAx>
        <c:axId val="11552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88016"/>
        <c:crosses val="autoZero"/>
        <c:auto val="1"/>
        <c:lblAlgn val="ctr"/>
        <c:lblOffset val="100"/>
        <c:noMultiLvlLbl val="0"/>
      </c:catAx>
      <c:valAx>
        <c:axId val="1155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 OF UNLOCKS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93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analyser.xlsx]Sheet6!PivotTable4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vs Screentime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85000"/>
                  <a:lumOff val="1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innerShdw blurRad="114300">
              <a:schemeClr val="accent1"/>
            </a:innerShdw>
          </a:effectLst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</c:marker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6">
                <a:lumMod val="60000"/>
                <a:lumOff val="40000"/>
              </a:schemeClr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>
              <a:innerShdw blurRad="114300">
                <a:schemeClr val="accent1"/>
              </a:innerShdw>
            </a:effectLst>
          </c:spPr>
          <c:cat>
            <c:strRef>
              <c:f>Sheet6!$A$4:$A$26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Sheet6!$B$4:$B$26</c:f>
              <c:numCache>
                <c:formatCode>General</c:formatCode>
                <c:ptCount val="23"/>
                <c:pt idx="0">
                  <c:v>5.083333333333333</c:v>
                </c:pt>
                <c:pt idx="1">
                  <c:v>4.5333333333333332</c:v>
                </c:pt>
                <c:pt idx="2">
                  <c:v>6.8166666666666664</c:v>
                </c:pt>
                <c:pt idx="3">
                  <c:v>3.8166666666666669</c:v>
                </c:pt>
                <c:pt idx="4">
                  <c:v>5.6833333333333336</c:v>
                </c:pt>
                <c:pt idx="5">
                  <c:v>4.0666666666666664</c:v>
                </c:pt>
                <c:pt idx="6">
                  <c:v>6.0666666666666664</c:v>
                </c:pt>
                <c:pt idx="7">
                  <c:v>8.3666666666666671</c:v>
                </c:pt>
                <c:pt idx="8">
                  <c:v>6.4</c:v>
                </c:pt>
                <c:pt idx="9">
                  <c:v>7.0666666666666664</c:v>
                </c:pt>
                <c:pt idx="10">
                  <c:v>4.5333333333333332</c:v>
                </c:pt>
                <c:pt idx="11">
                  <c:v>6.833333333333333</c:v>
                </c:pt>
                <c:pt idx="12">
                  <c:v>3.3</c:v>
                </c:pt>
                <c:pt idx="13">
                  <c:v>6.45</c:v>
                </c:pt>
                <c:pt idx="14">
                  <c:v>5.8833333333333337</c:v>
                </c:pt>
                <c:pt idx="15">
                  <c:v>6.1166666666666663</c:v>
                </c:pt>
                <c:pt idx="16">
                  <c:v>5.15</c:v>
                </c:pt>
                <c:pt idx="17">
                  <c:v>5.65</c:v>
                </c:pt>
                <c:pt idx="18">
                  <c:v>7.166666666666667</c:v>
                </c:pt>
                <c:pt idx="19">
                  <c:v>5.0333333333333332</c:v>
                </c:pt>
                <c:pt idx="20">
                  <c:v>6.8</c:v>
                </c:pt>
                <c:pt idx="21">
                  <c:v>3.05</c:v>
                </c:pt>
                <c:pt idx="22">
                  <c:v>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D-4298-916E-AD357BE91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99440"/>
        <c:axId val="1160805200"/>
      </c:areaChart>
      <c:catAx>
        <c:axId val="116079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805200"/>
        <c:crosses val="autoZero"/>
        <c:auto val="1"/>
        <c:lblAlgn val="ctr"/>
        <c:lblOffset val="100"/>
        <c:noMultiLvlLbl val="0"/>
      </c:catAx>
      <c:valAx>
        <c:axId val="116080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SCREENTIME IN 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innerShdw blurRad="63500" dist="50800" dir="13500000">
        <a:prstClr val="black">
          <a:alpha val="50000"/>
        </a:prstClr>
      </a:innerShdw>
    </a:effectLst>
  </c:spPr>
  <c:txPr>
    <a:bodyPr/>
    <a:lstStyle/>
    <a:p>
      <a:pPr>
        <a:defRPr>
          <a:solidFill>
            <a:schemeClr val="tx1">
              <a:lumMod val="85000"/>
              <a:lumOff val="1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analyser.xlsx]Sheet7!PivotTable5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bg2">
                    <a:lumMod val="1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DAY VS UNLOCKS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bg2">
                  <a:lumMod val="1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Sheet7!$A$4:$A$27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Sheet7!$B$4:$B$27</c:f>
              <c:numCache>
                <c:formatCode>General</c:formatCode>
                <c:ptCount val="23"/>
                <c:pt idx="0">
                  <c:v>60</c:v>
                </c:pt>
                <c:pt idx="1">
                  <c:v>59</c:v>
                </c:pt>
                <c:pt idx="2">
                  <c:v>79</c:v>
                </c:pt>
                <c:pt idx="3">
                  <c:v>78</c:v>
                </c:pt>
                <c:pt idx="4">
                  <c:v>109</c:v>
                </c:pt>
                <c:pt idx="5">
                  <c:v>85</c:v>
                </c:pt>
                <c:pt idx="6">
                  <c:v>75</c:v>
                </c:pt>
                <c:pt idx="7">
                  <c:v>75</c:v>
                </c:pt>
                <c:pt idx="8">
                  <c:v>92</c:v>
                </c:pt>
                <c:pt idx="9">
                  <c:v>62</c:v>
                </c:pt>
                <c:pt idx="10">
                  <c:v>61</c:v>
                </c:pt>
                <c:pt idx="11">
                  <c:v>73</c:v>
                </c:pt>
                <c:pt idx="12">
                  <c:v>101</c:v>
                </c:pt>
                <c:pt idx="13">
                  <c:v>79</c:v>
                </c:pt>
                <c:pt idx="14">
                  <c:v>84</c:v>
                </c:pt>
                <c:pt idx="15">
                  <c:v>97</c:v>
                </c:pt>
                <c:pt idx="16">
                  <c:v>87</c:v>
                </c:pt>
                <c:pt idx="17">
                  <c:v>81</c:v>
                </c:pt>
                <c:pt idx="18">
                  <c:v>94</c:v>
                </c:pt>
                <c:pt idx="19">
                  <c:v>78</c:v>
                </c:pt>
                <c:pt idx="20">
                  <c:v>95</c:v>
                </c:pt>
                <c:pt idx="21">
                  <c:v>138</c:v>
                </c:pt>
                <c:pt idx="2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B-4243-943F-E4F9DD837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293776"/>
        <c:axId val="1155288016"/>
      </c:lineChart>
      <c:catAx>
        <c:axId val="115529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DAY OF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88016"/>
        <c:crosses val="autoZero"/>
        <c:auto val="1"/>
        <c:lblAlgn val="ctr"/>
        <c:lblOffset val="100"/>
        <c:noMultiLvlLbl val="0"/>
      </c:catAx>
      <c:valAx>
        <c:axId val="1155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NO OF UNLOCKS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bg2">
                      <a:lumMod val="1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2937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2">
          <a:lumMod val="75000"/>
        </a:schemeClr>
      </a:solidFill>
      <a:round/>
    </a:ln>
    <a:effectLst/>
  </c:spPr>
  <c:txPr>
    <a:bodyPr/>
    <a:lstStyle/>
    <a:p>
      <a:pPr>
        <a:defRPr>
          <a:solidFill>
            <a:schemeClr val="bg2">
              <a:lumMod val="10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analyser.xlsx]Day vs Notifications!PivotTable2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Day vs 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circle"/>
          <c:size val="6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7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7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vs Notifications'!$B$3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'Day vs Notifications'!$A$4:$A$26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'Day vs Notifications'!$B$4:$B$26</c:f>
              <c:numCache>
                <c:formatCode>General</c:formatCode>
                <c:ptCount val="23"/>
                <c:pt idx="0">
                  <c:v>349</c:v>
                </c:pt>
                <c:pt idx="1">
                  <c:v>151</c:v>
                </c:pt>
                <c:pt idx="2">
                  <c:v>149</c:v>
                </c:pt>
                <c:pt idx="3">
                  <c:v>138</c:v>
                </c:pt>
                <c:pt idx="4">
                  <c:v>402</c:v>
                </c:pt>
                <c:pt idx="5">
                  <c:v>254</c:v>
                </c:pt>
                <c:pt idx="6">
                  <c:v>249</c:v>
                </c:pt>
                <c:pt idx="7">
                  <c:v>152</c:v>
                </c:pt>
                <c:pt idx="8">
                  <c:v>216</c:v>
                </c:pt>
                <c:pt idx="9">
                  <c:v>166</c:v>
                </c:pt>
                <c:pt idx="10">
                  <c:v>163</c:v>
                </c:pt>
                <c:pt idx="11">
                  <c:v>189</c:v>
                </c:pt>
                <c:pt idx="12">
                  <c:v>139</c:v>
                </c:pt>
                <c:pt idx="13">
                  <c:v>199</c:v>
                </c:pt>
                <c:pt idx="14">
                  <c:v>236</c:v>
                </c:pt>
                <c:pt idx="15">
                  <c:v>127</c:v>
                </c:pt>
                <c:pt idx="16">
                  <c:v>138</c:v>
                </c:pt>
                <c:pt idx="17">
                  <c:v>184</c:v>
                </c:pt>
                <c:pt idx="18">
                  <c:v>171</c:v>
                </c:pt>
                <c:pt idx="19">
                  <c:v>202</c:v>
                </c:pt>
                <c:pt idx="20">
                  <c:v>207</c:v>
                </c:pt>
                <c:pt idx="21">
                  <c:v>295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5E0-8ED1-19B704015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40800592"/>
        <c:axId val="1040797232"/>
      </c:barChart>
      <c:catAx>
        <c:axId val="10408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innerShdw blurRad="63500" dist="50800" dir="162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7232"/>
        <c:crosses val="autoZero"/>
        <c:auto val="1"/>
        <c:lblAlgn val="ctr"/>
        <c:lblOffset val="100"/>
        <c:noMultiLvlLbl val="0"/>
      </c:catAx>
      <c:valAx>
        <c:axId val="1040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innerShdw blurRad="63500" dist="50800" dir="162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00592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>
          <a:ln>
            <a:solidFill>
              <a:schemeClr val="tx1">
                <a:lumMod val="65000"/>
                <a:lumOff val="35000"/>
              </a:schemeClr>
            </a:solidFill>
          </a:ln>
          <a:solidFill>
            <a:schemeClr val="tx1">
              <a:lumMod val="95000"/>
              <a:lumOff val="5000"/>
            </a:schemeClr>
          </a:solidFill>
          <a:effectLst>
            <a:innerShdw blurRad="63500" dist="50800" dir="16200000">
              <a:prstClr val="black">
                <a:alpha val="50000"/>
              </a:prst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NOTIFICATIONS VS SCREENTIME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Sheet2!$C$5:$C$27</c:f>
              <c:numCache>
                <c:formatCode>General</c:formatCode>
                <c:ptCount val="23"/>
                <c:pt idx="0">
                  <c:v>349</c:v>
                </c:pt>
                <c:pt idx="1">
                  <c:v>151</c:v>
                </c:pt>
                <c:pt idx="2">
                  <c:v>149</c:v>
                </c:pt>
                <c:pt idx="3">
                  <c:v>138</c:v>
                </c:pt>
                <c:pt idx="4">
                  <c:v>402</c:v>
                </c:pt>
                <c:pt idx="5">
                  <c:v>254</c:v>
                </c:pt>
                <c:pt idx="6">
                  <c:v>249</c:v>
                </c:pt>
                <c:pt idx="7">
                  <c:v>152</c:v>
                </c:pt>
                <c:pt idx="8">
                  <c:v>166</c:v>
                </c:pt>
                <c:pt idx="9">
                  <c:v>163</c:v>
                </c:pt>
                <c:pt idx="10">
                  <c:v>189</c:v>
                </c:pt>
                <c:pt idx="11">
                  <c:v>139</c:v>
                </c:pt>
                <c:pt idx="12">
                  <c:v>199</c:v>
                </c:pt>
                <c:pt idx="13">
                  <c:v>236</c:v>
                </c:pt>
                <c:pt idx="14">
                  <c:v>127</c:v>
                </c:pt>
                <c:pt idx="15">
                  <c:v>138</c:v>
                </c:pt>
                <c:pt idx="16">
                  <c:v>184</c:v>
                </c:pt>
                <c:pt idx="17">
                  <c:v>171</c:v>
                </c:pt>
                <c:pt idx="18">
                  <c:v>207</c:v>
                </c:pt>
                <c:pt idx="19">
                  <c:v>295</c:v>
                </c:pt>
                <c:pt idx="20">
                  <c:v>216</c:v>
                </c:pt>
                <c:pt idx="21">
                  <c:v>202</c:v>
                </c:pt>
                <c:pt idx="22">
                  <c:v>280</c:v>
                </c:pt>
              </c:numCache>
            </c:numRef>
          </c:xVal>
          <c:yVal>
            <c:numRef>
              <c:f>Sheet2!$F$5:$F$27</c:f>
              <c:numCache>
                <c:formatCode>0.0</c:formatCode>
                <c:ptCount val="23"/>
                <c:pt idx="0">
                  <c:v>5.083333333333333</c:v>
                </c:pt>
                <c:pt idx="1">
                  <c:v>4.5333333333333332</c:v>
                </c:pt>
                <c:pt idx="2">
                  <c:v>6.8166666666666664</c:v>
                </c:pt>
                <c:pt idx="3">
                  <c:v>3.8166666666666669</c:v>
                </c:pt>
                <c:pt idx="4">
                  <c:v>5.6833333333333336</c:v>
                </c:pt>
                <c:pt idx="5">
                  <c:v>4.0666666666666664</c:v>
                </c:pt>
                <c:pt idx="6">
                  <c:v>6.0666666666666664</c:v>
                </c:pt>
                <c:pt idx="7">
                  <c:v>8.3666666666666671</c:v>
                </c:pt>
                <c:pt idx="8">
                  <c:v>7.0666666666666664</c:v>
                </c:pt>
                <c:pt idx="9">
                  <c:v>4.5333333333333332</c:v>
                </c:pt>
                <c:pt idx="10">
                  <c:v>6.833333333333333</c:v>
                </c:pt>
                <c:pt idx="11">
                  <c:v>3.3</c:v>
                </c:pt>
                <c:pt idx="12">
                  <c:v>6.45</c:v>
                </c:pt>
                <c:pt idx="13">
                  <c:v>5.8833333333333337</c:v>
                </c:pt>
                <c:pt idx="14">
                  <c:v>6.1166666666666663</c:v>
                </c:pt>
                <c:pt idx="15">
                  <c:v>5.15</c:v>
                </c:pt>
                <c:pt idx="16">
                  <c:v>5.65</c:v>
                </c:pt>
                <c:pt idx="17">
                  <c:v>7.166666666666667</c:v>
                </c:pt>
                <c:pt idx="18">
                  <c:v>6.8</c:v>
                </c:pt>
                <c:pt idx="19">
                  <c:v>3.05</c:v>
                </c:pt>
                <c:pt idx="20">
                  <c:v>6.4</c:v>
                </c:pt>
                <c:pt idx="21">
                  <c:v>5.0333333333333332</c:v>
                </c:pt>
                <c:pt idx="22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E-44BA-BD36-3B4B88385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97583"/>
        <c:axId val="803599023"/>
      </c:scatterChart>
      <c:valAx>
        <c:axId val="80359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99023"/>
        <c:crosses val="autoZero"/>
        <c:crossBetween val="midCat"/>
      </c:valAx>
      <c:valAx>
        <c:axId val="803599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97583"/>
        <c:crosses val="autoZero"/>
        <c:crossBetween val="midCat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rgbClr val="FFFF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[screen analyser.xlsx]Day vs Notifications!PivotTable2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Day vs 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  <a:solidFill>
                <a:schemeClr val="tx1">
                  <a:lumMod val="95000"/>
                  <a:lumOff val="5000"/>
                </a:schemeClr>
              </a:solidFill>
              <a:effectLst>
                <a:innerShdw blurRad="63500" dist="50800" dir="16200000">
                  <a:prstClr val="black">
                    <a:alpha val="50000"/>
                  </a:prstClr>
                </a:inn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70000"/>
            </a:schemeClr>
          </a:solidFill>
          <a:ln>
            <a:solidFill>
              <a:schemeClr val="accent5">
                <a:lumMod val="75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vs Notifications'!$B$3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cat>
            <c:strRef>
              <c:f>'Day vs Notifications'!$A$4:$A$26</c:f>
              <c:strCache>
                <c:ptCount val="23"/>
                <c:pt idx="0">
                  <c:v>12th Mar,Sun</c:v>
                </c:pt>
                <c:pt idx="1">
                  <c:v>13th Mar</c:v>
                </c:pt>
                <c:pt idx="2">
                  <c:v>14th Mar</c:v>
                </c:pt>
                <c:pt idx="3">
                  <c:v>15th Mar</c:v>
                </c:pt>
                <c:pt idx="4">
                  <c:v>16th Mar</c:v>
                </c:pt>
                <c:pt idx="5">
                  <c:v>17th Mar</c:v>
                </c:pt>
                <c:pt idx="6">
                  <c:v>18th Mar,Sat</c:v>
                </c:pt>
                <c:pt idx="7">
                  <c:v>19th Mar,Sun</c:v>
                </c:pt>
                <c:pt idx="8">
                  <c:v>1st Apr,Sat</c:v>
                </c:pt>
                <c:pt idx="9">
                  <c:v>20th Mar</c:v>
                </c:pt>
                <c:pt idx="10">
                  <c:v>21st Mar</c:v>
                </c:pt>
                <c:pt idx="11">
                  <c:v>22nd Mar</c:v>
                </c:pt>
                <c:pt idx="12">
                  <c:v>23rd Mar</c:v>
                </c:pt>
                <c:pt idx="13">
                  <c:v>24th Mar</c:v>
                </c:pt>
                <c:pt idx="14">
                  <c:v>25th Mar,Sat</c:v>
                </c:pt>
                <c:pt idx="15">
                  <c:v>26th Mar,Sun</c:v>
                </c:pt>
                <c:pt idx="16">
                  <c:v>27th Mar</c:v>
                </c:pt>
                <c:pt idx="17">
                  <c:v>28th Mar</c:v>
                </c:pt>
                <c:pt idx="18">
                  <c:v>29th Mar</c:v>
                </c:pt>
                <c:pt idx="19">
                  <c:v>2nd Apr,Sun</c:v>
                </c:pt>
                <c:pt idx="20">
                  <c:v>30th Mar</c:v>
                </c:pt>
                <c:pt idx="21">
                  <c:v>31st Mar</c:v>
                </c:pt>
                <c:pt idx="22">
                  <c:v>3rd Apr</c:v>
                </c:pt>
              </c:strCache>
            </c:strRef>
          </c:cat>
          <c:val>
            <c:numRef>
              <c:f>'Day vs Notifications'!$B$4:$B$26</c:f>
              <c:numCache>
                <c:formatCode>General</c:formatCode>
                <c:ptCount val="23"/>
                <c:pt idx="0">
                  <c:v>349</c:v>
                </c:pt>
                <c:pt idx="1">
                  <c:v>151</c:v>
                </c:pt>
                <c:pt idx="2">
                  <c:v>149</c:v>
                </c:pt>
                <c:pt idx="3">
                  <c:v>138</c:v>
                </c:pt>
                <c:pt idx="4">
                  <c:v>402</c:v>
                </c:pt>
                <c:pt idx="5">
                  <c:v>254</c:v>
                </c:pt>
                <c:pt idx="6">
                  <c:v>249</c:v>
                </c:pt>
                <c:pt idx="7">
                  <c:v>152</c:v>
                </c:pt>
                <c:pt idx="8">
                  <c:v>216</c:v>
                </c:pt>
                <c:pt idx="9">
                  <c:v>166</c:v>
                </c:pt>
                <c:pt idx="10">
                  <c:v>163</c:v>
                </c:pt>
                <c:pt idx="11">
                  <c:v>189</c:v>
                </c:pt>
                <c:pt idx="12">
                  <c:v>139</c:v>
                </c:pt>
                <c:pt idx="13">
                  <c:v>199</c:v>
                </c:pt>
                <c:pt idx="14">
                  <c:v>236</c:v>
                </c:pt>
                <c:pt idx="15">
                  <c:v>127</c:v>
                </c:pt>
                <c:pt idx="16">
                  <c:v>138</c:v>
                </c:pt>
                <c:pt idx="17">
                  <c:v>184</c:v>
                </c:pt>
                <c:pt idx="18">
                  <c:v>171</c:v>
                </c:pt>
                <c:pt idx="19">
                  <c:v>202</c:v>
                </c:pt>
                <c:pt idx="20">
                  <c:v>207</c:v>
                </c:pt>
                <c:pt idx="21">
                  <c:v>295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17-4527-B07A-2A785AFB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40800592"/>
        <c:axId val="1040797232"/>
      </c:barChart>
      <c:catAx>
        <c:axId val="104080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innerShdw blurRad="63500" dist="50800" dir="162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97232"/>
        <c:crosses val="autoZero"/>
        <c:auto val="1"/>
        <c:lblAlgn val="ctr"/>
        <c:lblOffset val="100"/>
        <c:noMultiLvlLbl val="0"/>
      </c:catAx>
      <c:valAx>
        <c:axId val="10407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ln>
                    <a:solidFill>
                      <a:schemeClr val="tx1">
                        <a:lumMod val="95000"/>
                        <a:lumOff val="5000"/>
                      </a:schemeClr>
                    </a:solidFill>
                    <a:effectLst>
                      <a:innerShdw blurRad="63500" dist="50800" dir="16200000">
                        <a:prstClr val="black">
                          <a:alpha val="50000"/>
                        </a:prstClr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ln>
                    <a:solidFill>
                      <a:schemeClr val="tx1">
                        <a:lumMod val="65000"/>
                        <a:lumOff val="35000"/>
                      </a:schemeClr>
                    </a:solidFill>
                  </a:ln>
                  <a:solidFill>
                    <a:schemeClr val="tx1">
                      <a:lumMod val="95000"/>
                      <a:lumOff val="5000"/>
                    </a:schemeClr>
                  </a:solidFill>
                  <a:effectLst>
                    <a:innerShdw blurRad="63500" dist="50800" dir="16200000">
                      <a:prstClr val="black">
                        <a:alpha val="50000"/>
                      </a:prstClr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ln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innerShdw blurRad="63500" dist="50800" dir="16200000">
                    <a:prstClr val="black">
                      <a:alpha val="50000"/>
                    </a:prst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800592"/>
        <c:crosses val="autoZero"/>
        <c:crossBetween val="between"/>
      </c:valAx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accent2">
          <a:lumMod val="60000"/>
          <a:lumOff val="40000"/>
        </a:schemeClr>
      </a:solidFill>
      <a:round/>
    </a:ln>
    <a:effectLst/>
  </c:spPr>
  <c:txPr>
    <a:bodyPr/>
    <a:lstStyle/>
    <a:p>
      <a:pPr>
        <a:defRPr>
          <a:ln>
            <a:solidFill>
              <a:schemeClr val="tx1">
                <a:lumMod val="65000"/>
                <a:lumOff val="35000"/>
              </a:schemeClr>
            </a:solidFill>
          </a:ln>
          <a:solidFill>
            <a:schemeClr val="tx1">
              <a:lumMod val="95000"/>
              <a:lumOff val="5000"/>
            </a:schemeClr>
          </a:solidFill>
          <a:effectLst>
            <a:innerShdw blurRad="63500" dist="50800" dir="16200000">
              <a:prstClr val="black">
                <a:alpha val="50000"/>
              </a:prstClr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ln>
                  <a:noFill/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NOTIFICATIONS VS SCREENTIME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ln>
                <a:noFill/>
              </a:ln>
              <a:solidFill>
                <a:srgbClr val="FFFF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Sheet2!$C$5:$C$27</c:f>
              <c:numCache>
                <c:formatCode>General</c:formatCode>
                <c:ptCount val="23"/>
                <c:pt idx="0">
                  <c:v>349</c:v>
                </c:pt>
                <c:pt idx="1">
                  <c:v>151</c:v>
                </c:pt>
                <c:pt idx="2">
                  <c:v>149</c:v>
                </c:pt>
                <c:pt idx="3">
                  <c:v>138</c:v>
                </c:pt>
                <c:pt idx="4">
                  <c:v>402</c:v>
                </c:pt>
                <c:pt idx="5">
                  <c:v>254</c:v>
                </c:pt>
                <c:pt idx="6">
                  <c:v>249</c:v>
                </c:pt>
                <c:pt idx="7">
                  <c:v>152</c:v>
                </c:pt>
                <c:pt idx="8">
                  <c:v>166</c:v>
                </c:pt>
                <c:pt idx="9">
                  <c:v>163</c:v>
                </c:pt>
                <c:pt idx="10">
                  <c:v>189</c:v>
                </c:pt>
                <c:pt idx="11">
                  <c:v>139</c:v>
                </c:pt>
                <c:pt idx="12">
                  <c:v>199</c:v>
                </c:pt>
                <c:pt idx="13">
                  <c:v>236</c:v>
                </c:pt>
                <c:pt idx="14">
                  <c:v>127</c:v>
                </c:pt>
                <c:pt idx="15">
                  <c:v>138</c:v>
                </c:pt>
                <c:pt idx="16">
                  <c:v>184</c:v>
                </c:pt>
                <c:pt idx="17">
                  <c:v>171</c:v>
                </c:pt>
                <c:pt idx="18">
                  <c:v>207</c:v>
                </c:pt>
                <c:pt idx="19">
                  <c:v>295</c:v>
                </c:pt>
                <c:pt idx="20">
                  <c:v>216</c:v>
                </c:pt>
                <c:pt idx="21">
                  <c:v>202</c:v>
                </c:pt>
                <c:pt idx="22">
                  <c:v>280</c:v>
                </c:pt>
              </c:numCache>
            </c:numRef>
          </c:xVal>
          <c:yVal>
            <c:numRef>
              <c:f>Sheet2!$F$5:$F$27</c:f>
              <c:numCache>
                <c:formatCode>0.0</c:formatCode>
                <c:ptCount val="23"/>
                <c:pt idx="0">
                  <c:v>5.083333333333333</c:v>
                </c:pt>
                <c:pt idx="1">
                  <c:v>4.5333333333333332</c:v>
                </c:pt>
                <c:pt idx="2">
                  <c:v>6.8166666666666664</c:v>
                </c:pt>
                <c:pt idx="3">
                  <c:v>3.8166666666666669</c:v>
                </c:pt>
                <c:pt idx="4">
                  <c:v>5.6833333333333336</c:v>
                </c:pt>
                <c:pt idx="5">
                  <c:v>4.0666666666666664</c:v>
                </c:pt>
                <c:pt idx="6">
                  <c:v>6.0666666666666664</c:v>
                </c:pt>
                <c:pt idx="7">
                  <c:v>8.3666666666666671</c:v>
                </c:pt>
                <c:pt idx="8">
                  <c:v>7.0666666666666664</c:v>
                </c:pt>
                <c:pt idx="9">
                  <c:v>4.5333333333333332</c:v>
                </c:pt>
                <c:pt idx="10">
                  <c:v>6.833333333333333</c:v>
                </c:pt>
                <c:pt idx="11">
                  <c:v>3.3</c:v>
                </c:pt>
                <c:pt idx="12">
                  <c:v>6.45</c:v>
                </c:pt>
                <c:pt idx="13">
                  <c:v>5.8833333333333337</c:v>
                </c:pt>
                <c:pt idx="14">
                  <c:v>6.1166666666666663</c:v>
                </c:pt>
                <c:pt idx="15">
                  <c:v>5.15</c:v>
                </c:pt>
                <c:pt idx="16">
                  <c:v>5.65</c:v>
                </c:pt>
                <c:pt idx="17">
                  <c:v>7.166666666666667</c:v>
                </c:pt>
                <c:pt idx="18">
                  <c:v>6.8</c:v>
                </c:pt>
                <c:pt idx="19">
                  <c:v>3.05</c:v>
                </c:pt>
                <c:pt idx="20">
                  <c:v>6.4</c:v>
                </c:pt>
                <c:pt idx="21">
                  <c:v>5.0333333333333332</c:v>
                </c:pt>
                <c:pt idx="22">
                  <c:v>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9-48F3-9D3D-27D59C9F6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597583"/>
        <c:axId val="803599023"/>
      </c:scatterChart>
      <c:valAx>
        <c:axId val="803597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Notifications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99023"/>
        <c:crosses val="autoZero"/>
        <c:crossBetween val="midCat"/>
      </c:valAx>
      <c:valAx>
        <c:axId val="8035990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>
                      <a:noFill/>
                    </a:ln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ScreenTime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rgbClr val="FFFF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97583"/>
        <c:crosses val="autoZero"/>
        <c:crossBetween val="midCat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7030A0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rgbClr val="FFFF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2</xdr:row>
      <xdr:rowOff>82550</xdr:rowOff>
    </xdr:from>
    <xdr:to>
      <xdr:col>11</xdr:col>
      <xdr:colOff>555625</xdr:colOff>
      <xdr:row>17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FD9B0C-ACB4-3FBB-1637-129E16053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2</xdr:row>
      <xdr:rowOff>44450</xdr:rowOff>
    </xdr:from>
    <xdr:to>
      <xdr:col>10</xdr:col>
      <xdr:colOff>47625</xdr:colOff>
      <xdr:row>17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AD27C3-16AA-6BE5-4BE7-02961B458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2</xdr:row>
      <xdr:rowOff>82550</xdr:rowOff>
    </xdr:from>
    <xdr:to>
      <xdr:col>10</xdr:col>
      <xdr:colOff>454025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B5815E-04A1-BCAF-4887-7C487BD08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402465</xdr:colOff>
      <xdr:row>0</xdr:row>
      <xdr:rowOff>120650</xdr:rowOff>
    </xdr:from>
    <xdr:to>
      <xdr:col>20</xdr:col>
      <xdr:colOff>505646</xdr:colOff>
      <xdr:row>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E03C3ED-3BF6-7AF8-0324-344E1B68C9D4}"/>
            </a:ext>
          </a:extLst>
        </xdr:cNvPr>
        <xdr:cNvSpPr/>
      </xdr:nvSpPr>
      <xdr:spPr>
        <a:xfrm>
          <a:off x="402465" y="120650"/>
          <a:ext cx="15234766" cy="622765"/>
        </a:xfrm>
        <a:prstGeom prst="rect">
          <a:avLst/>
        </a:prstGeom>
        <a:solidFill>
          <a:srgbClr val="FFC000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3200">
              <a:latin typeface="Bodoni MT Black" panose="02070A03080606020203" pitchFamily="18" charset="0"/>
            </a:rPr>
            <a:t>MY SCREEN</a:t>
          </a:r>
          <a:r>
            <a:rPr lang="en-IN" sz="3200" baseline="0">
              <a:latin typeface="Bodoni MT Black" panose="02070A03080606020203" pitchFamily="18" charset="0"/>
            </a:rPr>
            <a:t> ANALYSER  (</a:t>
          </a:r>
          <a:r>
            <a:rPr lang="en-IN" sz="3200" baseline="0">
              <a:latin typeface="Bodoni MT Condensed" panose="02070606080606020203" pitchFamily="18" charset="0"/>
            </a:rPr>
            <a:t>MAR 12-APR 03</a:t>
          </a:r>
          <a:r>
            <a:rPr lang="en-IN" sz="3200" baseline="0">
              <a:latin typeface="Bodoni MT Black" panose="02070A03080606020203" pitchFamily="18" charset="0"/>
            </a:rPr>
            <a:t>)</a:t>
          </a:r>
          <a:endParaRPr lang="en-IN" sz="3200">
            <a:latin typeface="Bodoni MT Black" panose="02070A03080606020203" pitchFamily="18" charset="0"/>
          </a:endParaRPr>
        </a:p>
      </xdr:txBody>
    </xdr:sp>
    <xdr:clientData/>
  </xdr:twoCellAnchor>
  <xdr:twoCellAnchor>
    <xdr:from>
      <xdr:col>8</xdr:col>
      <xdr:colOff>125481</xdr:colOff>
      <xdr:row>16</xdr:row>
      <xdr:rowOff>51426</xdr:rowOff>
    </xdr:from>
    <xdr:to>
      <xdr:col>15</xdr:col>
      <xdr:colOff>36581</xdr:colOff>
      <xdr:row>30</xdr:row>
      <xdr:rowOff>80493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50E92B-9345-441F-AF16-FC58907784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110524</xdr:colOff>
      <xdr:row>32</xdr:row>
      <xdr:rowOff>88519</xdr:rowOff>
    </xdr:from>
    <xdr:to>
      <xdr:col>15</xdr:col>
      <xdr:colOff>21286</xdr:colOff>
      <xdr:row>46</xdr:row>
      <xdr:rowOff>115614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7798B-F39D-43AD-9E27-9F6722240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402465</xdr:colOff>
      <xdr:row>16</xdr:row>
      <xdr:rowOff>8944</xdr:rowOff>
    </xdr:from>
    <xdr:to>
      <xdr:col>7</xdr:col>
      <xdr:colOff>366690</xdr:colOff>
      <xdr:row>30</xdr:row>
      <xdr:rowOff>122707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648117-E84B-4BC9-AC2D-133F5EF53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304085</xdr:colOff>
      <xdr:row>8</xdr:row>
      <xdr:rowOff>116269</xdr:rowOff>
    </xdr:from>
    <xdr:to>
      <xdr:col>3</xdr:col>
      <xdr:colOff>357746</xdr:colOff>
      <xdr:row>13</xdr:row>
      <xdr:rowOff>169931</xdr:rowOff>
    </xdr:to>
    <xdr:sp macro="" textlink="">
      <xdr:nvSpPr>
        <xdr:cNvPr id="7" name="Rectangle: Diagonal Corners Snipped 6">
          <a:extLst>
            <a:ext uri="{FF2B5EF4-FFF2-40B4-BE49-F238E27FC236}">
              <a16:creationId xmlns:a16="http://schemas.microsoft.com/office/drawing/2014/main" id="{93FB3F1B-A2D0-A37C-776D-A993D5B6A526}"/>
            </a:ext>
          </a:extLst>
        </xdr:cNvPr>
        <xdr:cNvSpPr/>
      </xdr:nvSpPr>
      <xdr:spPr>
        <a:xfrm>
          <a:off x="912254" y="2146480"/>
          <a:ext cx="1717182" cy="992747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latin typeface="Agency FB" panose="020B0503020202020204" pitchFamily="34" charset="0"/>
            </a:rPr>
            <a:t>TOTAL NOTIFICATIONS</a:t>
          </a:r>
        </a:p>
      </xdr:txBody>
    </xdr:sp>
    <xdr:clientData/>
  </xdr:twoCellAnchor>
  <xdr:twoCellAnchor>
    <xdr:from>
      <xdr:col>4</xdr:col>
      <xdr:colOff>318394</xdr:colOff>
      <xdr:row>8</xdr:row>
      <xdr:rowOff>134156</xdr:rowOff>
    </xdr:from>
    <xdr:to>
      <xdr:col>6</xdr:col>
      <xdr:colOff>568815</xdr:colOff>
      <xdr:row>13</xdr:row>
      <xdr:rowOff>169931</xdr:rowOff>
    </xdr:to>
    <xdr:sp macro="" textlink="">
      <xdr:nvSpPr>
        <xdr:cNvPr id="9" name="Rectangle: Diagonal Corners Snipped 8">
          <a:extLst>
            <a:ext uri="{FF2B5EF4-FFF2-40B4-BE49-F238E27FC236}">
              <a16:creationId xmlns:a16="http://schemas.microsoft.com/office/drawing/2014/main" id="{E58290A8-D16F-414F-B7B1-6FFDE2F30C3F}"/>
            </a:ext>
          </a:extLst>
        </xdr:cNvPr>
        <xdr:cNvSpPr/>
      </xdr:nvSpPr>
      <xdr:spPr>
        <a:xfrm>
          <a:off x="3198253" y="2164367"/>
          <a:ext cx="1735069" cy="974860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latin typeface="Agency FB" panose="020B0503020202020204" pitchFamily="34" charset="0"/>
            </a:rPr>
            <a:t>TOTAL SCREENTIME</a:t>
          </a:r>
          <a:r>
            <a:rPr lang="en-IN" sz="2000" b="1" baseline="0">
              <a:latin typeface="Agency FB" panose="020B0503020202020204" pitchFamily="34" charset="0"/>
            </a:rPr>
            <a:t> IN HR</a:t>
          </a:r>
        </a:p>
      </xdr:txBody>
    </xdr:sp>
    <xdr:clientData/>
  </xdr:twoCellAnchor>
  <xdr:twoCellAnchor>
    <xdr:from>
      <xdr:col>7</xdr:col>
      <xdr:colOff>529463</xdr:colOff>
      <xdr:row>8</xdr:row>
      <xdr:rowOff>169932</xdr:rowOff>
    </xdr:from>
    <xdr:to>
      <xdr:col>10</xdr:col>
      <xdr:colOff>10731</xdr:colOff>
      <xdr:row>13</xdr:row>
      <xdr:rowOff>169931</xdr:rowOff>
    </xdr:to>
    <xdr:sp macro="" textlink="">
      <xdr:nvSpPr>
        <xdr:cNvPr id="11" name="Rectangle: Diagonal Corners Snipped 10">
          <a:extLst>
            <a:ext uri="{FF2B5EF4-FFF2-40B4-BE49-F238E27FC236}">
              <a16:creationId xmlns:a16="http://schemas.microsoft.com/office/drawing/2014/main" id="{41EF7741-92FA-4DB2-9011-437F6C648ABA}"/>
            </a:ext>
          </a:extLst>
        </xdr:cNvPr>
        <xdr:cNvSpPr/>
      </xdr:nvSpPr>
      <xdr:spPr>
        <a:xfrm>
          <a:off x="5502139" y="2200143"/>
          <a:ext cx="1851338" cy="939084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>
              <a:latin typeface="Agency FB" panose="020B0503020202020204" pitchFamily="34" charset="0"/>
            </a:rPr>
            <a:t>TOTAL </a:t>
          </a:r>
          <a:r>
            <a:rPr lang="en-IN" sz="2000" b="1" baseline="0">
              <a:latin typeface="Agency FB" panose="020B0503020202020204" pitchFamily="34" charset="0"/>
            </a:rPr>
            <a:t> UNLOCKS</a:t>
          </a:r>
        </a:p>
      </xdr:txBody>
    </xdr:sp>
    <xdr:clientData/>
  </xdr:twoCellAnchor>
  <xdr:twoCellAnchor>
    <xdr:from>
      <xdr:col>10</xdr:col>
      <xdr:colOff>579548</xdr:colOff>
      <xdr:row>8</xdr:row>
      <xdr:rowOff>116269</xdr:rowOff>
    </xdr:from>
    <xdr:to>
      <xdr:col>13</xdr:col>
      <xdr:colOff>338069</xdr:colOff>
      <xdr:row>13</xdr:row>
      <xdr:rowOff>169931</xdr:rowOff>
    </xdr:to>
    <xdr:sp macro="" textlink="">
      <xdr:nvSpPr>
        <xdr:cNvPr id="12" name="Rectangle: Diagonal Corners Snipped 11">
          <a:extLst>
            <a:ext uri="{FF2B5EF4-FFF2-40B4-BE49-F238E27FC236}">
              <a16:creationId xmlns:a16="http://schemas.microsoft.com/office/drawing/2014/main" id="{2DB59B33-4274-4B6E-AF2C-49D5D6B792E0}"/>
            </a:ext>
          </a:extLst>
        </xdr:cNvPr>
        <xdr:cNvSpPr/>
      </xdr:nvSpPr>
      <xdr:spPr>
        <a:xfrm>
          <a:off x="7922294" y="2146480"/>
          <a:ext cx="1896057" cy="992747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HIGHEST NO OF NOTIFICATIONS</a:t>
          </a:r>
        </a:p>
      </xdr:txBody>
    </xdr:sp>
    <xdr:clientData/>
  </xdr:twoCellAnchor>
  <xdr:twoCellAnchor>
    <xdr:from>
      <xdr:col>14</xdr:col>
      <xdr:colOff>298717</xdr:colOff>
      <xdr:row>8</xdr:row>
      <xdr:rowOff>134156</xdr:rowOff>
    </xdr:from>
    <xdr:to>
      <xdr:col>17</xdr:col>
      <xdr:colOff>39351</xdr:colOff>
      <xdr:row>13</xdr:row>
      <xdr:rowOff>169931</xdr:rowOff>
    </xdr:to>
    <xdr:sp macro="" textlink="">
      <xdr:nvSpPr>
        <xdr:cNvPr id="13" name="Rectangle: Diagonal Corners Snipped 12">
          <a:extLst>
            <a:ext uri="{FF2B5EF4-FFF2-40B4-BE49-F238E27FC236}">
              <a16:creationId xmlns:a16="http://schemas.microsoft.com/office/drawing/2014/main" id="{482FE78E-72CE-4FCD-AFF5-B85465EC7915}"/>
            </a:ext>
          </a:extLst>
        </xdr:cNvPr>
        <xdr:cNvSpPr/>
      </xdr:nvSpPr>
      <xdr:spPr>
        <a:xfrm>
          <a:off x="10387168" y="2164367"/>
          <a:ext cx="2083873" cy="974860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LONGEST DAY WITH SCREEN</a:t>
          </a:r>
        </a:p>
      </xdr:txBody>
    </xdr:sp>
    <xdr:clientData/>
  </xdr:twoCellAnchor>
  <xdr:twoCellAnchor>
    <xdr:from>
      <xdr:col>18</xdr:col>
      <xdr:colOff>362546</xdr:colOff>
      <xdr:row>8</xdr:row>
      <xdr:rowOff>143099</xdr:rowOff>
    </xdr:from>
    <xdr:to>
      <xdr:col>21</xdr:col>
      <xdr:colOff>107324</xdr:colOff>
      <xdr:row>13</xdr:row>
      <xdr:rowOff>169931</xdr:rowOff>
    </xdr:to>
    <xdr:sp macro="" textlink="">
      <xdr:nvSpPr>
        <xdr:cNvPr id="14" name="Rectangle: Diagonal Corners Snipped 13">
          <a:extLst>
            <a:ext uri="{FF2B5EF4-FFF2-40B4-BE49-F238E27FC236}">
              <a16:creationId xmlns:a16="http://schemas.microsoft.com/office/drawing/2014/main" id="{75F01A7B-E935-4B49-93ED-F7C667627C1E}"/>
            </a:ext>
          </a:extLst>
        </xdr:cNvPr>
        <xdr:cNvSpPr/>
      </xdr:nvSpPr>
      <xdr:spPr>
        <a:xfrm>
          <a:off x="13496205" y="2156514"/>
          <a:ext cx="2346729" cy="956100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FREQUENT DAY WITH PHONE</a:t>
          </a:r>
        </a:p>
      </xdr:txBody>
    </xdr:sp>
    <xdr:clientData/>
  </xdr:twoCellAnchor>
  <xdr:twoCellAnchor>
    <xdr:from>
      <xdr:col>0</xdr:col>
      <xdr:colOff>402465</xdr:colOff>
      <xdr:row>31</xdr:row>
      <xdr:rowOff>164224</xdr:rowOff>
    </xdr:from>
    <xdr:to>
      <xdr:col>7</xdr:col>
      <xdr:colOff>359834</xdr:colOff>
      <xdr:row>46</xdr:row>
      <xdr:rowOff>115614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0478EA-98C4-4BED-A683-F68D3360E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362546</xdr:colOff>
      <xdr:row>17</xdr:row>
      <xdr:rowOff>84666</xdr:rowOff>
    </xdr:from>
    <xdr:to>
      <xdr:col>21</xdr:col>
      <xdr:colOff>107324</xdr:colOff>
      <xdr:row>22</xdr:row>
      <xdr:rowOff>111498</xdr:rowOff>
    </xdr:to>
    <xdr:sp macro="" textlink="">
      <xdr:nvSpPr>
        <xdr:cNvPr id="10" name="Rectangle: Diagonal Corners Snipped 9">
          <a:extLst>
            <a:ext uri="{FF2B5EF4-FFF2-40B4-BE49-F238E27FC236}">
              <a16:creationId xmlns:a16="http://schemas.microsoft.com/office/drawing/2014/main" id="{7E00B4EC-7D3C-4F38-8C68-EBE6BFB7D691}"/>
            </a:ext>
          </a:extLst>
        </xdr:cNvPr>
        <xdr:cNvSpPr/>
      </xdr:nvSpPr>
      <xdr:spPr>
        <a:xfrm>
          <a:off x="13496205" y="3770764"/>
          <a:ext cx="2346729" cy="1281344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AVERAGE NOTIFICATIONS</a:t>
          </a:r>
        </a:p>
      </xdr:txBody>
    </xdr:sp>
    <xdr:clientData/>
  </xdr:twoCellAnchor>
  <xdr:twoCellAnchor>
    <xdr:from>
      <xdr:col>18</xdr:col>
      <xdr:colOff>362546</xdr:colOff>
      <xdr:row>25</xdr:row>
      <xdr:rowOff>112889</xdr:rowOff>
    </xdr:from>
    <xdr:to>
      <xdr:col>21</xdr:col>
      <xdr:colOff>107324</xdr:colOff>
      <xdr:row>30</xdr:row>
      <xdr:rowOff>139720</xdr:rowOff>
    </xdr:to>
    <xdr:sp macro="" textlink="">
      <xdr:nvSpPr>
        <xdr:cNvPr id="15" name="Rectangle: Diagonal Corners Snipped 14">
          <a:extLst>
            <a:ext uri="{FF2B5EF4-FFF2-40B4-BE49-F238E27FC236}">
              <a16:creationId xmlns:a16="http://schemas.microsoft.com/office/drawing/2014/main" id="{82AF0CAC-8D03-4DB9-A701-C4114C0B6B37}"/>
            </a:ext>
          </a:extLst>
        </xdr:cNvPr>
        <xdr:cNvSpPr/>
      </xdr:nvSpPr>
      <xdr:spPr>
        <a:xfrm>
          <a:off x="13496205" y="5611060"/>
          <a:ext cx="2346729" cy="1281343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AVERAGE</a:t>
          </a:r>
        </a:p>
        <a:p>
          <a:pPr algn="ctr"/>
          <a:r>
            <a:rPr lang="en-IN" sz="2000" b="1" baseline="0">
              <a:latin typeface="Agency FB" panose="020B0503020202020204" pitchFamily="34" charset="0"/>
            </a:rPr>
            <a:t>UNLOCKS</a:t>
          </a:r>
        </a:p>
      </xdr:txBody>
    </xdr:sp>
    <xdr:clientData/>
  </xdr:twoCellAnchor>
  <xdr:twoCellAnchor>
    <xdr:from>
      <xdr:col>18</xdr:col>
      <xdr:colOff>362546</xdr:colOff>
      <xdr:row>33</xdr:row>
      <xdr:rowOff>169333</xdr:rowOff>
    </xdr:from>
    <xdr:to>
      <xdr:col>21</xdr:col>
      <xdr:colOff>107324</xdr:colOff>
      <xdr:row>39</xdr:row>
      <xdr:rowOff>12720</xdr:rowOff>
    </xdr:to>
    <xdr:sp macro="" textlink="">
      <xdr:nvSpPr>
        <xdr:cNvPr id="16" name="Rectangle: Diagonal Corners Snipped 15">
          <a:extLst>
            <a:ext uri="{FF2B5EF4-FFF2-40B4-BE49-F238E27FC236}">
              <a16:creationId xmlns:a16="http://schemas.microsoft.com/office/drawing/2014/main" id="{C6322291-47B5-4F5A-AA33-586CDD53D51B}"/>
            </a:ext>
          </a:extLst>
        </xdr:cNvPr>
        <xdr:cNvSpPr/>
      </xdr:nvSpPr>
      <xdr:spPr>
        <a:xfrm>
          <a:off x="13496205" y="7479577"/>
          <a:ext cx="2346729" cy="1283753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AVERAGE</a:t>
          </a:r>
        </a:p>
        <a:p>
          <a:pPr algn="ctr"/>
          <a:r>
            <a:rPr lang="en-IN" sz="2000" b="1" baseline="0">
              <a:latin typeface="Agency FB" panose="020B0503020202020204" pitchFamily="34" charset="0"/>
            </a:rPr>
            <a:t>SCREENTIME</a:t>
          </a:r>
        </a:p>
      </xdr:txBody>
    </xdr:sp>
    <xdr:clientData/>
  </xdr:twoCellAnchor>
  <xdr:twoCellAnchor>
    <xdr:from>
      <xdr:col>18</xdr:col>
      <xdr:colOff>362546</xdr:colOff>
      <xdr:row>41</xdr:row>
      <xdr:rowOff>141111</xdr:rowOff>
    </xdr:from>
    <xdr:to>
      <xdr:col>21</xdr:col>
      <xdr:colOff>107324</xdr:colOff>
      <xdr:row>46</xdr:row>
      <xdr:rowOff>167942</xdr:rowOff>
    </xdr:to>
    <xdr:sp macro="" textlink="">
      <xdr:nvSpPr>
        <xdr:cNvPr id="17" name="Rectangle: Diagonal Corners Snipped 16">
          <a:extLst>
            <a:ext uri="{FF2B5EF4-FFF2-40B4-BE49-F238E27FC236}">
              <a16:creationId xmlns:a16="http://schemas.microsoft.com/office/drawing/2014/main" id="{D58C8B51-9E94-4975-8E1A-C10E25E4DB18}"/>
            </a:ext>
          </a:extLst>
        </xdr:cNvPr>
        <xdr:cNvSpPr/>
      </xdr:nvSpPr>
      <xdr:spPr>
        <a:xfrm>
          <a:off x="13496205" y="9263428"/>
          <a:ext cx="2346729" cy="1281343"/>
        </a:xfrm>
        <a:prstGeom prst="snip2Diag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2000" b="1" baseline="0">
              <a:latin typeface="Agency FB" panose="020B0503020202020204" pitchFamily="34" charset="0"/>
            </a:rPr>
            <a:t>LOWEST SCREENTIME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10</xdr:row>
      <xdr:rowOff>69850</xdr:rowOff>
    </xdr:from>
    <xdr:to>
      <xdr:col>16</xdr:col>
      <xdr:colOff>431800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D4189D-BC35-4019-8134-3AF1C88B6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606425</xdr:colOff>
      <xdr:row>3</xdr:row>
      <xdr:rowOff>44450</xdr:rowOff>
    </xdr:from>
    <xdr:to>
      <xdr:col>16</xdr:col>
      <xdr:colOff>301625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A6EE7-BDF4-7459-D830-A407C8B3A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shan" refreshedDate="45019.932833564817" createdVersion="8" refreshedVersion="8" minRefreshableVersion="3" recordCount="23" xr:uid="{7F382154-A826-4FF4-BB3F-EE3F9A3F0479}">
  <cacheSource type="worksheet">
    <worksheetSource name="Table1"/>
  </cacheSource>
  <cacheFields count="5">
    <cacheField name="Day" numFmtId="17">
      <sharedItems count="23">
        <s v="12th Mar,Sun"/>
        <s v="13th Mar"/>
        <s v="14th Mar"/>
        <s v="15th Mar"/>
        <s v="16th Mar"/>
        <s v="17th Mar"/>
        <s v="18th Mar,Sat"/>
        <s v="19th Mar,Sun"/>
        <s v="20th Mar"/>
        <s v="21st Mar"/>
        <s v="22nd Mar"/>
        <s v="23rd Mar"/>
        <s v="24th Mar"/>
        <s v="25th Mar,Sat"/>
        <s v="26th Mar,Sun"/>
        <s v="27th Mar"/>
        <s v="28th Mar"/>
        <s v="29th Mar"/>
        <s v="30th Mar"/>
        <s v="31st Mar"/>
        <s v="1st Apr,Sat"/>
        <s v="2nd Apr,Sun"/>
        <s v="3rd Apr"/>
      </sharedItems>
    </cacheField>
    <cacheField name="Notifications" numFmtId="0">
      <sharedItems containsSemiMixedTypes="0" containsString="0" containsNumber="1" containsInteger="1" minValue="127" maxValue="402" count="22">
        <n v="349"/>
        <n v="151"/>
        <n v="149"/>
        <n v="138"/>
        <n v="402"/>
        <n v="254"/>
        <n v="249"/>
        <n v="152"/>
        <n v="166"/>
        <n v="163"/>
        <n v="189"/>
        <n v="139"/>
        <n v="199"/>
        <n v="236"/>
        <n v="127"/>
        <n v="184"/>
        <n v="171"/>
        <n v="207"/>
        <n v="295"/>
        <n v="216"/>
        <n v="202"/>
        <n v="280"/>
      </sharedItems>
    </cacheField>
    <cacheField name="Unlocks" numFmtId="0">
      <sharedItems containsSemiMixedTypes="0" containsString="0" containsNumber="1" containsInteger="1" minValue="59" maxValue="138" count="19">
        <n v="60"/>
        <n v="59"/>
        <n v="79"/>
        <n v="78"/>
        <n v="109"/>
        <n v="85"/>
        <n v="75"/>
        <n v="62"/>
        <n v="61"/>
        <n v="73"/>
        <n v="101"/>
        <n v="84"/>
        <n v="97"/>
        <n v="87"/>
        <n v="81"/>
        <n v="94"/>
        <n v="95"/>
        <n v="138"/>
        <n v="92"/>
      </sharedItems>
    </cacheField>
    <cacheField name="Screentime" numFmtId="0">
      <sharedItems containsSemiMixedTypes="0" containsString="0" containsNumber="1" containsInteger="1" minValue="183" maxValue="502"/>
    </cacheField>
    <cacheField name="Screentime in hr" numFmtId="164">
      <sharedItems containsSemiMixedTypes="0" containsString="0" containsNumber="1" minValue="3.05" maxValue="8.3666666666666671" count="22">
        <n v="5.083333333333333"/>
        <n v="4.5333333333333332"/>
        <n v="6.8166666666666664"/>
        <n v="3.8166666666666669"/>
        <n v="5.6833333333333336"/>
        <n v="4.0666666666666664"/>
        <n v="6.0666666666666664"/>
        <n v="8.3666666666666671"/>
        <n v="7.0666666666666664"/>
        <n v="6.833333333333333"/>
        <n v="3.3"/>
        <n v="6.45"/>
        <n v="5.8833333333333337"/>
        <n v="6.1166666666666663"/>
        <n v="5.15"/>
        <n v="5.65"/>
        <n v="7.166666666666667"/>
        <n v="6.8"/>
        <n v="3.05"/>
        <n v="6.4"/>
        <n v="5.0333333333333332"/>
        <n v="5.2"/>
      </sharedItems>
    </cacheField>
  </cacheFields>
  <extLst>
    <ext xmlns:x14="http://schemas.microsoft.com/office/spreadsheetml/2009/9/main" uri="{725AE2AE-9491-48be-B2B4-4EB974FC3084}">
      <x14:pivotCacheDefinition pivotCacheId="3178935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x v="0"/>
    <x v="0"/>
    <n v="305"/>
    <x v="0"/>
  </r>
  <r>
    <x v="1"/>
    <x v="1"/>
    <x v="1"/>
    <n v="272"/>
    <x v="1"/>
  </r>
  <r>
    <x v="2"/>
    <x v="2"/>
    <x v="2"/>
    <n v="409"/>
    <x v="2"/>
  </r>
  <r>
    <x v="3"/>
    <x v="3"/>
    <x v="3"/>
    <n v="229"/>
    <x v="3"/>
  </r>
  <r>
    <x v="4"/>
    <x v="4"/>
    <x v="4"/>
    <n v="341"/>
    <x v="4"/>
  </r>
  <r>
    <x v="5"/>
    <x v="5"/>
    <x v="5"/>
    <n v="244"/>
    <x v="5"/>
  </r>
  <r>
    <x v="6"/>
    <x v="6"/>
    <x v="6"/>
    <n v="364"/>
    <x v="6"/>
  </r>
  <r>
    <x v="7"/>
    <x v="7"/>
    <x v="6"/>
    <n v="502"/>
    <x v="7"/>
  </r>
  <r>
    <x v="8"/>
    <x v="8"/>
    <x v="7"/>
    <n v="424"/>
    <x v="8"/>
  </r>
  <r>
    <x v="9"/>
    <x v="9"/>
    <x v="8"/>
    <n v="272"/>
    <x v="1"/>
  </r>
  <r>
    <x v="10"/>
    <x v="10"/>
    <x v="9"/>
    <n v="410"/>
    <x v="9"/>
  </r>
  <r>
    <x v="11"/>
    <x v="11"/>
    <x v="10"/>
    <n v="198"/>
    <x v="10"/>
  </r>
  <r>
    <x v="12"/>
    <x v="12"/>
    <x v="2"/>
    <n v="387"/>
    <x v="11"/>
  </r>
  <r>
    <x v="13"/>
    <x v="13"/>
    <x v="11"/>
    <n v="353"/>
    <x v="12"/>
  </r>
  <r>
    <x v="14"/>
    <x v="14"/>
    <x v="12"/>
    <n v="367"/>
    <x v="13"/>
  </r>
  <r>
    <x v="15"/>
    <x v="3"/>
    <x v="13"/>
    <n v="309"/>
    <x v="14"/>
  </r>
  <r>
    <x v="16"/>
    <x v="15"/>
    <x v="14"/>
    <n v="339"/>
    <x v="15"/>
  </r>
  <r>
    <x v="17"/>
    <x v="16"/>
    <x v="15"/>
    <n v="430"/>
    <x v="16"/>
  </r>
  <r>
    <x v="18"/>
    <x v="17"/>
    <x v="16"/>
    <n v="408"/>
    <x v="17"/>
  </r>
  <r>
    <x v="19"/>
    <x v="18"/>
    <x v="17"/>
    <n v="183"/>
    <x v="18"/>
  </r>
  <r>
    <x v="20"/>
    <x v="19"/>
    <x v="18"/>
    <n v="384"/>
    <x v="19"/>
  </r>
  <r>
    <x v="21"/>
    <x v="20"/>
    <x v="3"/>
    <n v="302"/>
    <x v="20"/>
  </r>
  <r>
    <x v="22"/>
    <x v="21"/>
    <x v="15"/>
    <n v="312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E8C919-1BAF-4E66-BBD7-E107281FE50D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26" firstHeaderRow="1" firstDataRow="1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18"/>
        <item x="19"/>
        <item x="22"/>
        <item t="default"/>
      </items>
    </pivotField>
    <pivotField dataField="1" showAll="0"/>
    <pivotField showAll="0"/>
    <pivotField showAll="0"/>
    <pivotField numFmtId="16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Sum of Notifications" fld="1" baseField="0" baseItem="0"/>
  </dataFields>
  <chartFormats count="3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42E7B4-4F8D-4F1F-B2BA-64597BE083BA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A3:B26" firstHeaderRow="1" firstDataRow="1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18"/>
        <item x="19"/>
        <item x="22"/>
        <item t="default"/>
      </items>
    </pivotField>
    <pivotField showAll="0"/>
    <pivotField showAll="0"/>
    <pivotField showAll="0"/>
    <pivotField dataField="1" numFmtId="164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Items count="1">
    <i/>
  </colItems>
  <dataFields count="1">
    <dataField name="Sum of Screentime in hr" fld="4" baseField="0" baseItem="0"/>
  </dataFields>
  <formats count="19">
    <format dxfId="24">
      <pivotArea collapsedLevelsAreSubtotals="1" fieldPosition="0">
        <references count="1">
          <reference field="0" count="1">
            <x v="0"/>
          </reference>
        </references>
      </pivotArea>
    </format>
    <format dxfId="23">
      <pivotArea collapsedLevelsAreSubtotals="1" fieldPosition="0">
        <references count="1">
          <reference field="0" count="1">
            <x v="1"/>
          </reference>
        </references>
      </pivotArea>
    </format>
    <format dxfId="22">
      <pivotArea collapsedLevelsAreSubtotals="1" fieldPosition="0">
        <references count="1">
          <reference field="0" count="1">
            <x v="2"/>
          </reference>
        </references>
      </pivotArea>
    </format>
    <format dxfId="21">
      <pivotArea collapsedLevelsAreSubtotals="1" fieldPosition="0">
        <references count="1">
          <reference field="0" count="1">
            <x v="3"/>
          </reference>
        </references>
      </pivotArea>
    </format>
    <format dxfId="20">
      <pivotArea collapsedLevelsAreSubtotals="1" fieldPosition="0">
        <references count="1">
          <reference field="0" count="1">
            <x v="4"/>
          </reference>
        </references>
      </pivotArea>
    </format>
    <format dxfId="19">
      <pivotArea collapsedLevelsAreSubtotals="1" fieldPosition="0">
        <references count="1">
          <reference field="0" count="1">
            <x v="5"/>
          </reference>
        </references>
      </pivotArea>
    </format>
    <format dxfId="18">
      <pivotArea collapsedLevelsAreSubtotals="1" fieldPosition="0">
        <references count="1">
          <reference field="0" count="1">
            <x v="6"/>
          </reference>
        </references>
      </pivotArea>
    </format>
    <format dxfId="17">
      <pivotArea collapsedLevelsAreSubtotals="1" fieldPosition="0">
        <references count="1">
          <reference field="0" count="1">
            <x v="7"/>
          </reference>
        </references>
      </pivotArea>
    </format>
    <format dxfId="16">
      <pivotArea collapsedLevelsAreSubtotals="1" fieldPosition="0">
        <references count="1">
          <reference field="0" count="1">
            <x v="9"/>
          </reference>
        </references>
      </pivotArea>
    </format>
    <format dxfId="15">
      <pivotArea collapsedLevelsAreSubtotals="1" fieldPosition="0">
        <references count="1">
          <reference field="0" count="1">
            <x v="10"/>
          </reference>
        </references>
      </pivotArea>
    </format>
    <format dxfId="14">
      <pivotArea collapsedLevelsAreSubtotals="1" fieldPosition="0">
        <references count="1">
          <reference field="0" count="1">
            <x v="11"/>
          </reference>
        </references>
      </pivotArea>
    </format>
    <format dxfId="13">
      <pivotArea collapsedLevelsAreSubtotals="1" fieldPosition="0">
        <references count="1">
          <reference field="0" count="1">
            <x v="13"/>
          </reference>
        </references>
      </pivotArea>
    </format>
    <format dxfId="12">
      <pivotArea collapsedLevelsAreSubtotals="1" fieldPosition="0">
        <references count="1">
          <reference field="0" count="1">
            <x v="14"/>
          </reference>
        </references>
      </pivotArea>
    </format>
    <format dxfId="11">
      <pivotArea collapsedLevelsAreSubtotals="1" fieldPosition="0">
        <references count="1">
          <reference field="0" count="1">
            <x v="15"/>
          </reference>
        </references>
      </pivotArea>
    </format>
    <format dxfId="10">
      <pivotArea collapsedLevelsAreSubtotals="1" fieldPosition="0">
        <references count="1">
          <reference field="0" count="1">
            <x v="16"/>
          </reference>
        </references>
      </pivotArea>
    </format>
    <format dxfId="9">
      <pivotArea collapsedLevelsAreSubtotals="1" fieldPosition="0">
        <references count="1">
          <reference field="0" count="1">
            <x v="17"/>
          </reference>
        </references>
      </pivotArea>
    </format>
    <format dxfId="8">
      <pivotArea collapsedLevelsAreSubtotals="1" fieldPosition="0">
        <references count="1">
          <reference field="0" count="1">
            <x v="18"/>
          </reference>
        </references>
      </pivotArea>
    </format>
    <format dxfId="7">
      <pivotArea collapsedLevelsAreSubtotals="1" fieldPosition="0">
        <references count="1">
          <reference field="0" count="1">
            <x v="19"/>
          </reference>
        </references>
      </pivotArea>
    </format>
    <format dxfId="6">
      <pivotArea collapsedLevelsAreSubtotals="1" fieldPosition="0">
        <references count="1">
          <reference field="0" count="1">
            <x v="2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05A73-63C6-4901-8A14-68E7089C6A2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27" firstHeaderRow="1" firstDataRow="1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18"/>
        <item x="19"/>
        <item x="22"/>
        <item t="default"/>
      </items>
    </pivotField>
    <pivotField showAll="0"/>
    <pivotField dataField="1" showAll="0"/>
    <pivotField showAll="0"/>
    <pivotField numFmtId="164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Unlock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89EFA-EC14-4A6C-B861-BA7C17B8E5F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7" firstHeaderRow="0" firstDataRow="1" firstDataCol="1"/>
  <pivotFields count="5">
    <pivotField axis="axisRow" showAll="0">
      <items count="24">
        <item x="0"/>
        <item x="1"/>
        <item x="2"/>
        <item x="3"/>
        <item x="4"/>
        <item x="5"/>
        <item x="6"/>
        <item x="7"/>
        <item x="20"/>
        <item x="8"/>
        <item x="9"/>
        <item x="10"/>
        <item x="11"/>
        <item x="12"/>
        <item x="13"/>
        <item x="14"/>
        <item x="15"/>
        <item x="16"/>
        <item x="17"/>
        <item x="21"/>
        <item x="18"/>
        <item x="19"/>
        <item x="22"/>
        <item t="default"/>
      </items>
    </pivotField>
    <pivotField dataField="1" showAll="0"/>
    <pivotField dataField="1" showAll="0"/>
    <pivotField showAll="0"/>
    <pivotField dataField="1" numFmtId="164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tifications" fld="1" baseField="0" baseItem="0"/>
    <dataField name="Sum of Screentime in hr" fld="4" baseField="0" baseItem="0"/>
    <dataField name="Sum of Unlock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3A305-420F-489A-BBF6-A8FBF805EBCB}" name="Table1" displayName="Table1" ref="B4:H27" totalsRowShown="0" headerRowDxfId="5">
  <autoFilter ref="B4:H27" xr:uid="{2A83A305-420F-489A-BBF6-A8FBF805EBCB}"/>
  <tableColumns count="7">
    <tableColumn id="1" xr3:uid="{8B7DAE1D-6DD4-436B-955B-8ADEFC3896C2}" name="Day" dataDxfId="4"/>
    <tableColumn id="2" xr3:uid="{18FE2A6A-4E66-4690-AAC8-E7B74F4DF3D8}" name="Notifications"/>
    <tableColumn id="3" xr3:uid="{F14F41F4-7596-49D1-8AA8-F2E1CF2A9004}" name="Unlocks"/>
    <tableColumn id="4" xr3:uid="{0920F0F1-4026-40FB-821A-ED958BAE5B6E}" name="Screentime"/>
    <tableColumn id="5" xr3:uid="{C411E8E3-C93E-407C-A034-E799C430B167}" name="Screentime in hr" dataDxfId="3">
      <calculatedColumnFormula>Table1[[#This Row],[Screentime]]/60</calculatedColumnFormula>
    </tableColumn>
    <tableColumn id="6" xr3:uid="{AD90F85F-1279-4989-9E6F-FE24EF62D4DB}" name="Variation in Screen time" dataDxfId="0">
      <calculatedColumnFormula>$F$3-Table1[[#This Row],[Screentime in hr]]</calculatedColumnFormula>
    </tableColumn>
    <tableColumn id="7" xr3:uid="{02F488D1-5530-486A-8B0F-228FDFF27F65}" name="Variation in Unlock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0AC28-673A-475F-A3CF-C0B678770672}">
  <dimension ref="B2:W26"/>
  <sheetViews>
    <sheetView topLeftCell="S1" workbookViewId="0">
      <selection activeCell="B4" sqref="B4:B26"/>
    </sheetView>
  </sheetViews>
  <sheetFormatPr defaultRowHeight="14.5" x14ac:dyDescent="0.35"/>
  <cols>
    <col min="2" max="2" width="8.90625" bestFit="1" customWidth="1"/>
    <col min="3" max="3" width="10.90625" bestFit="1" customWidth="1"/>
    <col min="4" max="4" width="19.26953125" bestFit="1" customWidth="1"/>
    <col min="5" max="5" width="12.90625" bestFit="1" customWidth="1"/>
    <col min="6" max="6" width="10.90625" bestFit="1" customWidth="1"/>
    <col min="7" max="7" width="19.26953125" bestFit="1" customWidth="1"/>
    <col min="8" max="8" width="12.90625" bestFit="1" customWidth="1"/>
    <col min="9" max="9" width="10.90625" bestFit="1" customWidth="1"/>
    <col min="10" max="10" width="19.26953125" bestFit="1" customWidth="1"/>
    <col min="11" max="11" width="12.90625" bestFit="1" customWidth="1"/>
    <col min="12" max="12" width="10.90625" bestFit="1" customWidth="1"/>
    <col min="13" max="13" width="19.26953125" bestFit="1" customWidth="1"/>
    <col min="14" max="14" width="12.90625" bestFit="1" customWidth="1"/>
    <col min="15" max="15" width="10.90625" bestFit="1" customWidth="1"/>
    <col min="16" max="16" width="19.26953125" bestFit="1" customWidth="1"/>
    <col min="17" max="17" width="12.90625" bestFit="1" customWidth="1"/>
    <col min="18" max="18" width="10.90625" bestFit="1" customWidth="1"/>
    <col min="19" max="19" width="19.26953125" bestFit="1" customWidth="1"/>
    <col min="20" max="20" width="12.90625" bestFit="1" customWidth="1"/>
    <col min="21" max="21" width="16.08984375" bestFit="1" customWidth="1"/>
    <col min="22" max="22" width="11.90625" bestFit="1" customWidth="1"/>
    <col min="23" max="23" width="15.6328125" bestFit="1" customWidth="1"/>
  </cols>
  <sheetData>
    <row r="2" spans="2:23" x14ac:dyDescent="0.35">
      <c r="C2" s="1" t="s">
        <v>26</v>
      </c>
      <c r="D2" s="1"/>
      <c r="E2" s="1"/>
      <c r="F2" s="1" t="s">
        <v>27</v>
      </c>
      <c r="G2" s="1"/>
      <c r="H2" s="1"/>
      <c r="I2" s="1" t="s">
        <v>28</v>
      </c>
      <c r="J2" s="1"/>
      <c r="K2" s="1"/>
      <c r="L2" s="1" t="s">
        <v>29</v>
      </c>
      <c r="M2" s="1"/>
      <c r="N2" s="1"/>
      <c r="O2" s="1" t="s">
        <v>31</v>
      </c>
      <c r="P2" s="1"/>
      <c r="Q2" s="1"/>
      <c r="R2" s="1" t="s">
        <v>30</v>
      </c>
      <c r="S2" s="1"/>
      <c r="T2" s="1"/>
      <c r="U2" s="1" t="s">
        <v>35</v>
      </c>
    </row>
    <row r="3" spans="2:23" x14ac:dyDescent="0.35">
      <c r="C3" s="1" t="s">
        <v>23</v>
      </c>
      <c r="D3" s="1" t="s">
        <v>24</v>
      </c>
      <c r="E3" s="1" t="s">
        <v>25</v>
      </c>
      <c r="F3" s="1" t="s">
        <v>23</v>
      </c>
      <c r="G3" s="1" t="s">
        <v>24</v>
      </c>
      <c r="H3" s="1" t="s">
        <v>25</v>
      </c>
      <c r="I3" s="1" t="s">
        <v>23</v>
      </c>
      <c r="J3" s="1" t="s">
        <v>24</v>
      </c>
      <c r="K3" s="1" t="s">
        <v>25</v>
      </c>
      <c r="L3" s="1" t="s">
        <v>23</v>
      </c>
      <c r="M3" s="1" t="s">
        <v>24</v>
      </c>
      <c r="N3" s="1" t="s">
        <v>25</v>
      </c>
      <c r="O3" s="1" t="s">
        <v>23</v>
      </c>
      <c r="P3" s="1" t="s">
        <v>24</v>
      </c>
      <c r="Q3" s="1" t="s">
        <v>25</v>
      </c>
      <c r="R3" s="1" t="s">
        <v>23</v>
      </c>
      <c r="S3" s="1" t="s">
        <v>24</v>
      </c>
      <c r="T3" s="1" t="s">
        <v>25</v>
      </c>
      <c r="U3" s="1" t="s">
        <v>32</v>
      </c>
      <c r="V3" s="1" t="s">
        <v>33</v>
      </c>
      <c r="W3" s="1" t="s">
        <v>34</v>
      </c>
    </row>
    <row r="4" spans="2:23" x14ac:dyDescent="0.35">
      <c r="B4" s="2" t="s">
        <v>0</v>
      </c>
      <c r="C4">
        <v>156</v>
      </c>
      <c r="D4">
        <v>140</v>
      </c>
      <c r="E4">
        <v>272</v>
      </c>
      <c r="F4">
        <v>52</v>
      </c>
      <c r="G4">
        <v>26</v>
      </c>
      <c r="H4">
        <v>116</v>
      </c>
      <c r="I4">
        <v>35</v>
      </c>
      <c r="J4">
        <v>2</v>
      </c>
      <c r="K4">
        <v>9</v>
      </c>
      <c r="L4">
        <v>14</v>
      </c>
      <c r="M4">
        <v>1</v>
      </c>
      <c r="N4">
        <v>9</v>
      </c>
      <c r="O4">
        <v>1</v>
      </c>
      <c r="P4">
        <v>6</v>
      </c>
      <c r="Q4">
        <v>2</v>
      </c>
      <c r="R4">
        <v>2</v>
      </c>
      <c r="S4">
        <v>4</v>
      </c>
      <c r="T4">
        <v>13</v>
      </c>
      <c r="U4">
        <v>349</v>
      </c>
      <c r="V4">
        <v>60</v>
      </c>
      <c r="W4">
        <v>305</v>
      </c>
    </row>
    <row r="5" spans="2:23" x14ac:dyDescent="0.35">
      <c r="B5" s="2" t="s">
        <v>1</v>
      </c>
    </row>
    <row r="6" spans="2:23" x14ac:dyDescent="0.35">
      <c r="B6" s="2" t="s">
        <v>2</v>
      </c>
    </row>
    <row r="7" spans="2:23" x14ac:dyDescent="0.35">
      <c r="B7" s="2" t="s">
        <v>3</v>
      </c>
    </row>
    <row r="8" spans="2:23" x14ac:dyDescent="0.35">
      <c r="B8" s="2" t="s">
        <v>4</v>
      </c>
    </row>
    <row r="9" spans="2:23" x14ac:dyDescent="0.35">
      <c r="B9" s="2" t="s">
        <v>5</v>
      </c>
    </row>
    <row r="10" spans="2:23" x14ac:dyDescent="0.35">
      <c r="B10" s="2" t="s">
        <v>6</v>
      </c>
    </row>
    <row r="11" spans="2:23" x14ac:dyDescent="0.35">
      <c r="B11" s="2" t="s">
        <v>7</v>
      </c>
    </row>
    <row r="12" spans="2:23" x14ac:dyDescent="0.35">
      <c r="B12" s="2" t="s">
        <v>8</v>
      </c>
    </row>
    <row r="13" spans="2:23" x14ac:dyDescent="0.35">
      <c r="B13" s="2" t="s">
        <v>9</v>
      </c>
    </row>
    <row r="14" spans="2:23" x14ac:dyDescent="0.35">
      <c r="B14" s="2" t="s">
        <v>10</v>
      </c>
    </row>
    <row r="15" spans="2:23" x14ac:dyDescent="0.35">
      <c r="B15" s="2" t="s">
        <v>11</v>
      </c>
    </row>
    <row r="16" spans="2:23" x14ac:dyDescent="0.35">
      <c r="B16" s="2" t="s">
        <v>12</v>
      </c>
    </row>
    <row r="17" spans="2:2" x14ac:dyDescent="0.35">
      <c r="B17" s="2" t="s">
        <v>13</v>
      </c>
    </row>
    <row r="18" spans="2:2" x14ac:dyDescent="0.35">
      <c r="B18" s="2" t="s">
        <v>14</v>
      </c>
    </row>
    <row r="19" spans="2:2" x14ac:dyDescent="0.35">
      <c r="B19" s="2" t="s">
        <v>15</v>
      </c>
    </row>
    <row r="20" spans="2:2" x14ac:dyDescent="0.35">
      <c r="B20" s="2" t="s">
        <v>16</v>
      </c>
    </row>
    <row r="21" spans="2:2" x14ac:dyDescent="0.35">
      <c r="B21" s="2" t="s">
        <v>17</v>
      </c>
    </row>
    <row r="22" spans="2:2" x14ac:dyDescent="0.35">
      <c r="B22" s="2" t="s">
        <v>18</v>
      </c>
    </row>
    <row r="23" spans="2:2" x14ac:dyDescent="0.35">
      <c r="B23" s="2" t="s">
        <v>19</v>
      </c>
    </row>
    <row r="24" spans="2:2" x14ac:dyDescent="0.35">
      <c r="B24" s="2" t="s">
        <v>20</v>
      </c>
    </row>
    <row r="25" spans="2:2" x14ac:dyDescent="0.35">
      <c r="B25" s="2" t="s">
        <v>21</v>
      </c>
    </row>
    <row r="26" spans="2:2" x14ac:dyDescent="0.35">
      <c r="B26" s="2" t="s">
        <v>22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F416-1CC2-4946-B373-C4A0C9BEAC99}">
  <dimension ref="A3:B26"/>
  <sheetViews>
    <sheetView topLeftCell="A2" workbookViewId="0">
      <selection activeCell="B7" sqref="B7"/>
    </sheetView>
  </sheetViews>
  <sheetFormatPr defaultRowHeight="14.5" x14ac:dyDescent="0.35"/>
  <cols>
    <col min="1" max="1" width="12.36328125" bestFit="1" customWidth="1"/>
    <col min="2" max="2" width="17.90625" bestFit="1" customWidth="1"/>
  </cols>
  <sheetData>
    <row r="3" spans="1:2" x14ac:dyDescent="0.35">
      <c r="A3" s="3" t="s">
        <v>47</v>
      </c>
      <c r="B3" t="s">
        <v>49</v>
      </c>
    </row>
    <row r="4" spans="1:2" x14ac:dyDescent="0.35">
      <c r="A4" s="4" t="s">
        <v>40</v>
      </c>
      <c r="B4">
        <v>349</v>
      </c>
    </row>
    <row r="5" spans="1:2" x14ac:dyDescent="0.35">
      <c r="A5" s="4" t="s">
        <v>1</v>
      </c>
      <c r="B5">
        <v>151</v>
      </c>
    </row>
    <row r="6" spans="1:2" x14ac:dyDescent="0.35">
      <c r="A6" s="4" t="s">
        <v>2</v>
      </c>
      <c r="B6">
        <v>149</v>
      </c>
    </row>
    <row r="7" spans="1:2" x14ac:dyDescent="0.35">
      <c r="A7" s="4" t="s">
        <v>3</v>
      </c>
      <c r="B7">
        <v>138</v>
      </c>
    </row>
    <row r="8" spans="1:2" x14ac:dyDescent="0.35">
      <c r="A8" s="4" t="s">
        <v>4</v>
      </c>
      <c r="B8">
        <v>402</v>
      </c>
    </row>
    <row r="9" spans="1:2" x14ac:dyDescent="0.35">
      <c r="A9" s="4" t="s">
        <v>5</v>
      </c>
      <c r="B9">
        <v>254</v>
      </c>
    </row>
    <row r="10" spans="1:2" x14ac:dyDescent="0.35">
      <c r="A10" s="4" t="s">
        <v>41</v>
      </c>
      <c r="B10">
        <v>249</v>
      </c>
    </row>
    <row r="11" spans="1:2" x14ac:dyDescent="0.35">
      <c r="A11" s="4" t="s">
        <v>42</v>
      </c>
      <c r="B11">
        <v>152</v>
      </c>
    </row>
    <row r="12" spans="1:2" x14ac:dyDescent="0.35">
      <c r="A12" s="4" t="s">
        <v>45</v>
      </c>
      <c r="B12">
        <v>216</v>
      </c>
    </row>
    <row r="13" spans="1:2" x14ac:dyDescent="0.35">
      <c r="A13" s="4" t="s">
        <v>8</v>
      </c>
      <c r="B13">
        <v>166</v>
      </c>
    </row>
    <row r="14" spans="1:2" x14ac:dyDescent="0.35">
      <c r="A14" s="4" t="s">
        <v>9</v>
      </c>
      <c r="B14">
        <v>163</v>
      </c>
    </row>
    <row r="15" spans="1:2" x14ac:dyDescent="0.35">
      <c r="A15" s="4" t="s">
        <v>10</v>
      </c>
      <c r="B15">
        <v>189</v>
      </c>
    </row>
    <row r="16" spans="1:2" x14ac:dyDescent="0.35">
      <c r="A16" s="4" t="s">
        <v>11</v>
      </c>
      <c r="B16">
        <v>139</v>
      </c>
    </row>
    <row r="17" spans="1:2" x14ac:dyDescent="0.35">
      <c r="A17" s="4" t="s">
        <v>12</v>
      </c>
      <c r="B17">
        <v>199</v>
      </c>
    </row>
    <row r="18" spans="1:2" x14ac:dyDescent="0.35">
      <c r="A18" s="4" t="s">
        <v>43</v>
      </c>
      <c r="B18">
        <v>236</v>
      </c>
    </row>
    <row r="19" spans="1:2" x14ac:dyDescent="0.35">
      <c r="A19" s="4" t="s">
        <v>44</v>
      </c>
      <c r="B19">
        <v>127</v>
      </c>
    </row>
    <row r="20" spans="1:2" x14ac:dyDescent="0.35">
      <c r="A20" s="4" t="s">
        <v>15</v>
      </c>
      <c r="B20">
        <v>138</v>
      </c>
    </row>
    <row r="21" spans="1:2" x14ac:dyDescent="0.35">
      <c r="A21" s="4" t="s">
        <v>16</v>
      </c>
      <c r="B21">
        <v>184</v>
      </c>
    </row>
    <row r="22" spans="1:2" x14ac:dyDescent="0.35">
      <c r="A22" s="4" t="s">
        <v>17</v>
      </c>
      <c r="B22">
        <v>171</v>
      </c>
    </row>
    <row r="23" spans="1:2" x14ac:dyDescent="0.35">
      <c r="A23" s="4" t="s">
        <v>46</v>
      </c>
      <c r="B23">
        <v>202</v>
      </c>
    </row>
    <row r="24" spans="1:2" x14ac:dyDescent="0.35">
      <c r="A24" s="4" t="s">
        <v>18</v>
      </c>
      <c r="B24">
        <v>207</v>
      </c>
    </row>
    <row r="25" spans="1:2" x14ac:dyDescent="0.35">
      <c r="A25" s="4" t="s">
        <v>19</v>
      </c>
      <c r="B25">
        <v>295</v>
      </c>
    </row>
    <row r="26" spans="1:2" x14ac:dyDescent="0.35">
      <c r="A26" s="4" t="s">
        <v>22</v>
      </c>
      <c r="B26">
        <v>280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1F0DB-DDC4-4C97-9C4D-745C1F19EA7C}">
  <dimension ref="A3:B26"/>
  <sheetViews>
    <sheetView workbookViewId="0">
      <selection activeCell="L7" sqref="L7"/>
    </sheetView>
  </sheetViews>
  <sheetFormatPr defaultRowHeight="14.5" x14ac:dyDescent="0.35"/>
  <cols>
    <col min="1" max="1" width="12.36328125" bestFit="1" customWidth="1"/>
    <col min="2" max="2" width="20.90625" bestFit="1" customWidth="1"/>
  </cols>
  <sheetData>
    <row r="3" spans="1:2" x14ac:dyDescent="0.35">
      <c r="A3" s="3" t="s">
        <v>47</v>
      </c>
      <c r="B3" t="s">
        <v>51</v>
      </c>
    </row>
    <row r="4" spans="1:2" x14ac:dyDescent="0.35">
      <c r="A4" s="4" t="s">
        <v>40</v>
      </c>
      <c r="B4" s="5">
        <v>5.083333333333333</v>
      </c>
    </row>
    <row r="5" spans="1:2" x14ac:dyDescent="0.35">
      <c r="A5" s="4" t="s">
        <v>1</v>
      </c>
      <c r="B5" s="5">
        <v>4.5333333333333332</v>
      </c>
    </row>
    <row r="6" spans="1:2" x14ac:dyDescent="0.35">
      <c r="A6" s="4" t="s">
        <v>2</v>
      </c>
      <c r="B6" s="5">
        <v>6.8166666666666664</v>
      </c>
    </row>
    <row r="7" spans="1:2" x14ac:dyDescent="0.35">
      <c r="A7" s="4" t="s">
        <v>3</v>
      </c>
      <c r="B7" s="5">
        <v>3.8166666666666669</v>
      </c>
    </row>
    <row r="8" spans="1:2" x14ac:dyDescent="0.35">
      <c r="A8" s="4" t="s">
        <v>4</v>
      </c>
      <c r="B8" s="5">
        <v>5.6833333333333336</v>
      </c>
    </row>
    <row r="9" spans="1:2" x14ac:dyDescent="0.35">
      <c r="A9" s="4" t="s">
        <v>5</v>
      </c>
      <c r="B9" s="5">
        <v>4.0666666666666664</v>
      </c>
    </row>
    <row r="10" spans="1:2" x14ac:dyDescent="0.35">
      <c r="A10" s="4" t="s">
        <v>41</v>
      </c>
      <c r="B10" s="5">
        <v>6.0666666666666664</v>
      </c>
    </row>
    <row r="11" spans="1:2" x14ac:dyDescent="0.35">
      <c r="A11" s="4" t="s">
        <v>42</v>
      </c>
      <c r="B11" s="5">
        <v>8.3666666666666671</v>
      </c>
    </row>
    <row r="12" spans="1:2" x14ac:dyDescent="0.35">
      <c r="A12" s="4" t="s">
        <v>45</v>
      </c>
      <c r="B12">
        <v>6.4</v>
      </c>
    </row>
    <row r="13" spans="1:2" x14ac:dyDescent="0.35">
      <c r="A13" s="4" t="s">
        <v>8</v>
      </c>
      <c r="B13" s="5">
        <v>7.0666666666666664</v>
      </c>
    </row>
    <row r="14" spans="1:2" x14ac:dyDescent="0.35">
      <c r="A14" s="4" t="s">
        <v>9</v>
      </c>
      <c r="B14" s="5">
        <v>4.5333333333333332</v>
      </c>
    </row>
    <row r="15" spans="1:2" x14ac:dyDescent="0.35">
      <c r="A15" s="4" t="s">
        <v>10</v>
      </c>
      <c r="B15" s="5">
        <v>6.833333333333333</v>
      </c>
    </row>
    <row r="16" spans="1:2" x14ac:dyDescent="0.35">
      <c r="A16" s="4" t="s">
        <v>11</v>
      </c>
      <c r="B16">
        <v>3.3</v>
      </c>
    </row>
    <row r="17" spans="1:2" x14ac:dyDescent="0.35">
      <c r="A17" s="4" t="s">
        <v>12</v>
      </c>
      <c r="B17" s="5">
        <v>6.45</v>
      </c>
    </row>
    <row r="18" spans="1:2" x14ac:dyDescent="0.35">
      <c r="A18" s="4" t="s">
        <v>43</v>
      </c>
      <c r="B18" s="5">
        <v>5.8833333333333337</v>
      </c>
    </row>
    <row r="19" spans="1:2" x14ac:dyDescent="0.35">
      <c r="A19" s="4" t="s">
        <v>44</v>
      </c>
      <c r="B19" s="5">
        <v>6.1166666666666663</v>
      </c>
    </row>
    <row r="20" spans="1:2" x14ac:dyDescent="0.35">
      <c r="A20" s="4" t="s">
        <v>15</v>
      </c>
      <c r="B20" s="5">
        <v>5.15</v>
      </c>
    </row>
    <row r="21" spans="1:2" x14ac:dyDescent="0.35">
      <c r="A21" s="4" t="s">
        <v>16</v>
      </c>
      <c r="B21" s="5">
        <v>5.65</v>
      </c>
    </row>
    <row r="22" spans="1:2" x14ac:dyDescent="0.35">
      <c r="A22" s="4" t="s">
        <v>17</v>
      </c>
      <c r="B22" s="5">
        <v>7.166666666666667</v>
      </c>
    </row>
    <row r="23" spans="1:2" x14ac:dyDescent="0.35">
      <c r="A23" s="4" t="s">
        <v>46</v>
      </c>
      <c r="B23" s="5">
        <v>5.0333333333333332</v>
      </c>
    </row>
    <row r="24" spans="1:2" x14ac:dyDescent="0.35">
      <c r="A24" s="4" t="s">
        <v>18</v>
      </c>
      <c r="B24">
        <v>6.8</v>
      </c>
    </row>
    <row r="25" spans="1:2" x14ac:dyDescent="0.35">
      <c r="A25" s="4" t="s">
        <v>19</v>
      </c>
      <c r="B25" s="5">
        <v>3.05</v>
      </c>
    </row>
    <row r="26" spans="1:2" x14ac:dyDescent="0.35">
      <c r="A26" s="4" t="s">
        <v>22</v>
      </c>
      <c r="B26">
        <v>5.2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6CA7-B6D8-4384-8800-A08A26F6A6FF}">
  <dimension ref="A3:B27"/>
  <sheetViews>
    <sheetView workbookViewId="0">
      <selection activeCell="L8" sqref="L8"/>
    </sheetView>
  </sheetViews>
  <sheetFormatPr defaultRowHeight="14.5" x14ac:dyDescent="0.35"/>
  <cols>
    <col min="1" max="1" width="12.36328125" bestFit="1" customWidth="1"/>
    <col min="2" max="2" width="13.7265625" bestFit="1" customWidth="1"/>
  </cols>
  <sheetData>
    <row r="3" spans="1:2" x14ac:dyDescent="0.35">
      <c r="A3" s="3" t="s">
        <v>47</v>
      </c>
      <c r="B3" t="s">
        <v>52</v>
      </c>
    </row>
    <row r="4" spans="1:2" x14ac:dyDescent="0.35">
      <c r="A4" s="4" t="s">
        <v>40</v>
      </c>
      <c r="B4">
        <v>60</v>
      </c>
    </row>
    <row r="5" spans="1:2" x14ac:dyDescent="0.35">
      <c r="A5" s="4" t="s">
        <v>1</v>
      </c>
      <c r="B5">
        <v>59</v>
      </c>
    </row>
    <row r="6" spans="1:2" x14ac:dyDescent="0.35">
      <c r="A6" s="4" t="s">
        <v>2</v>
      </c>
      <c r="B6">
        <v>79</v>
      </c>
    </row>
    <row r="7" spans="1:2" x14ac:dyDescent="0.35">
      <c r="A7" s="4" t="s">
        <v>3</v>
      </c>
      <c r="B7">
        <v>78</v>
      </c>
    </row>
    <row r="8" spans="1:2" x14ac:dyDescent="0.35">
      <c r="A8" s="4" t="s">
        <v>4</v>
      </c>
      <c r="B8">
        <v>109</v>
      </c>
    </row>
    <row r="9" spans="1:2" x14ac:dyDescent="0.35">
      <c r="A9" s="4" t="s">
        <v>5</v>
      </c>
      <c r="B9">
        <v>85</v>
      </c>
    </row>
    <row r="10" spans="1:2" x14ac:dyDescent="0.35">
      <c r="A10" s="4" t="s">
        <v>41</v>
      </c>
      <c r="B10">
        <v>75</v>
      </c>
    </row>
    <row r="11" spans="1:2" x14ac:dyDescent="0.35">
      <c r="A11" s="4" t="s">
        <v>42</v>
      </c>
      <c r="B11">
        <v>75</v>
      </c>
    </row>
    <row r="12" spans="1:2" x14ac:dyDescent="0.35">
      <c r="A12" s="4" t="s">
        <v>45</v>
      </c>
      <c r="B12">
        <v>92</v>
      </c>
    </row>
    <row r="13" spans="1:2" x14ac:dyDescent="0.35">
      <c r="A13" s="4" t="s">
        <v>8</v>
      </c>
      <c r="B13">
        <v>62</v>
      </c>
    </row>
    <row r="14" spans="1:2" x14ac:dyDescent="0.35">
      <c r="A14" s="4" t="s">
        <v>9</v>
      </c>
      <c r="B14">
        <v>61</v>
      </c>
    </row>
    <row r="15" spans="1:2" x14ac:dyDescent="0.35">
      <c r="A15" s="4" t="s">
        <v>10</v>
      </c>
      <c r="B15">
        <v>73</v>
      </c>
    </row>
    <row r="16" spans="1:2" x14ac:dyDescent="0.35">
      <c r="A16" s="4" t="s">
        <v>11</v>
      </c>
      <c r="B16">
        <v>101</v>
      </c>
    </row>
    <row r="17" spans="1:2" x14ac:dyDescent="0.35">
      <c r="A17" s="4" t="s">
        <v>12</v>
      </c>
      <c r="B17">
        <v>79</v>
      </c>
    </row>
    <row r="18" spans="1:2" x14ac:dyDescent="0.35">
      <c r="A18" s="4" t="s">
        <v>43</v>
      </c>
      <c r="B18">
        <v>84</v>
      </c>
    </row>
    <row r="19" spans="1:2" x14ac:dyDescent="0.35">
      <c r="A19" s="4" t="s">
        <v>44</v>
      </c>
      <c r="B19">
        <v>97</v>
      </c>
    </row>
    <row r="20" spans="1:2" x14ac:dyDescent="0.35">
      <c r="A20" s="4" t="s">
        <v>15</v>
      </c>
      <c r="B20">
        <v>87</v>
      </c>
    </row>
    <row r="21" spans="1:2" x14ac:dyDescent="0.35">
      <c r="A21" s="4" t="s">
        <v>16</v>
      </c>
      <c r="B21">
        <v>81</v>
      </c>
    </row>
    <row r="22" spans="1:2" x14ac:dyDescent="0.35">
      <c r="A22" s="4" t="s">
        <v>17</v>
      </c>
      <c r="B22">
        <v>94</v>
      </c>
    </row>
    <row r="23" spans="1:2" x14ac:dyDescent="0.35">
      <c r="A23" s="4" t="s">
        <v>46</v>
      </c>
      <c r="B23">
        <v>78</v>
      </c>
    </row>
    <row r="24" spans="1:2" x14ac:dyDescent="0.35">
      <c r="A24" s="4" t="s">
        <v>18</v>
      </c>
      <c r="B24">
        <v>95</v>
      </c>
    </row>
    <row r="25" spans="1:2" x14ac:dyDescent="0.35">
      <c r="A25" s="4" t="s">
        <v>19</v>
      </c>
      <c r="B25">
        <v>138</v>
      </c>
    </row>
    <row r="26" spans="1:2" x14ac:dyDescent="0.35">
      <c r="A26" s="4" t="s">
        <v>22</v>
      </c>
      <c r="B26">
        <v>94</v>
      </c>
    </row>
    <row r="27" spans="1:2" x14ac:dyDescent="0.35">
      <c r="A27" s="4" t="s">
        <v>48</v>
      </c>
      <c r="B27">
        <v>1936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8DE8D-0A82-4884-A5D7-F5104C020669}">
  <dimension ref="A3:D27"/>
  <sheetViews>
    <sheetView topLeftCell="A9" workbookViewId="0">
      <selection activeCell="D6" sqref="D6"/>
    </sheetView>
  </sheetViews>
  <sheetFormatPr defaultRowHeight="14.5" x14ac:dyDescent="0.35"/>
  <cols>
    <col min="1" max="1" width="12.36328125" bestFit="1" customWidth="1"/>
    <col min="2" max="2" width="17.90625" bestFit="1" customWidth="1"/>
    <col min="3" max="3" width="20.90625" bestFit="1" customWidth="1"/>
    <col min="4" max="4" width="13.7265625" bestFit="1" customWidth="1"/>
    <col min="5" max="5" width="16.54296875" bestFit="1" customWidth="1"/>
  </cols>
  <sheetData>
    <row r="3" spans="1:4" x14ac:dyDescent="0.35">
      <c r="A3" s="3" t="s">
        <v>47</v>
      </c>
      <c r="B3" t="s">
        <v>49</v>
      </c>
      <c r="C3" t="s">
        <v>51</v>
      </c>
      <c r="D3" t="s">
        <v>52</v>
      </c>
    </row>
    <row r="4" spans="1:4" x14ac:dyDescent="0.35">
      <c r="A4" s="4" t="s">
        <v>40</v>
      </c>
      <c r="B4">
        <v>349</v>
      </c>
      <c r="C4">
        <v>5.083333333333333</v>
      </c>
      <c r="D4">
        <v>60</v>
      </c>
    </row>
    <row r="5" spans="1:4" x14ac:dyDescent="0.35">
      <c r="A5" s="4" t="s">
        <v>1</v>
      </c>
      <c r="B5">
        <v>151</v>
      </c>
      <c r="C5">
        <v>4.5333333333333332</v>
      </c>
      <c r="D5">
        <v>59</v>
      </c>
    </row>
    <row r="6" spans="1:4" x14ac:dyDescent="0.35">
      <c r="A6" s="4" t="s">
        <v>2</v>
      </c>
      <c r="B6">
        <v>149</v>
      </c>
      <c r="C6">
        <v>6.8166666666666664</v>
      </c>
      <c r="D6">
        <v>79</v>
      </c>
    </row>
    <row r="7" spans="1:4" x14ac:dyDescent="0.35">
      <c r="A7" s="4" t="s">
        <v>3</v>
      </c>
      <c r="B7">
        <v>138</v>
      </c>
      <c r="C7">
        <v>3.8166666666666669</v>
      </c>
      <c r="D7">
        <v>78</v>
      </c>
    </row>
    <row r="8" spans="1:4" x14ac:dyDescent="0.35">
      <c r="A8" s="4" t="s">
        <v>4</v>
      </c>
      <c r="B8">
        <v>402</v>
      </c>
      <c r="C8">
        <v>5.6833333333333336</v>
      </c>
      <c r="D8">
        <v>109</v>
      </c>
    </row>
    <row r="9" spans="1:4" x14ac:dyDescent="0.35">
      <c r="A9" s="4" t="s">
        <v>5</v>
      </c>
      <c r="B9">
        <v>254</v>
      </c>
      <c r="C9">
        <v>4.0666666666666664</v>
      </c>
      <c r="D9">
        <v>85</v>
      </c>
    </row>
    <row r="10" spans="1:4" x14ac:dyDescent="0.35">
      <c r="A10" s="4" t="s">
        <v>41</v>
      </c>
      <c r="B10">
        <v>249</v>
      </c>
      <c r="C10">
        <v>6.0666666666666664</v>
      </c>
      <c r="D10">
        <v>75</v>
      </c>
    </row>
    <row r="11" spans="1:4" x14ac:dyDescent="0.35">
      <c r="A11" s="4" t="s">
        <v>42</v>
      </c>
      <c r="B11">
        <v>152</v>
      </c>
      <c r="C11">
        <v>8.3666666666666671</v>
      </c>
      <c r="D11">
        <v>75</v>
      </c>
    </row>
    <row r="12" spans="1:4" x14ac:dyDescent="0.35">
      <c r="A12" s="4" t="s">
        <v>45</v>
      </c>
      <c r="B12">
        <v>216</v>
      </c>
      <c r="C12">
        <v>6.4</v>
      </c>
      <c r="D12">
        <v>92</v>
      </c>
    </row>
    <row r="13" spans="1:4" x14ac:dyDescent="0.35">
      <c r="A13" s="4" t="s">
        <v>8</v>
      </c>
      <c r="B13">
        <v>166</v>
      </c>
      <c r="C13">
        <v>7.0666666666666664</v>
      </c>
      <c r="D13">
        <v>62</v>
      </c>
    </row>
    <row r="14" spans="1:4" x14ac:dyDescent="0.35">
      <c r="A14" s="4" t="s">
        <v>9</v>
      </c>
      <c r="B14">
        <v>163</v>
      </c>
      <c r="C14">
        <v>4.5333333333333332</v>
      </c>
      <c r="D14">
        <v>61</v>
      </c>
    </row>
    <row r="15" spans="1:4" x14ac:dyDescent="0.35">
      <c r="A15" s="4" t="s">
        <v>10</v>
      </c>
      <c r="B15">
        <v>189</v>
      </c>
      <c r="C15">
        <v>6.833333333333333</v>
      </c>
      <c r="D15">
        <v>73</v>
      </c>
    </row>
    <row r="16" spans="1:4" x14ac:dyDescent="0.35">
      <c r="A16" s="4" t="s">
        <v>11</v>
      </c>
      <c r="B16">
        <v>139</v>
      </c>
      <c r="C16">
        <v>3.3</v>
      </c>
      <c r="D16">
        <v>101</v>
      </c>
    </row>
    <row r="17" spans="1:4" x14ac:dyDescent="0.35">
      <c r="A17" s="4" t="s">
        <v>12</v>
      </c>
      <c r="B17">
        <v>199</v>
      </c>
      <c r="C17">
        <v>6.45</v>
      </c>
      <c r="D17">
        <v>79</v>
      </c>
    </row>
    <row r="18" spans="1:4" x14ac:dyDescent="0.35">
      <c r="A18" s="4" t="s">
        <v>43</v>
      </c>
      <c r="B18">
        <v>236</v>
      </c>
      <c r="C18">
        <v>5.8833333333333337</v>
      </c>
      <c r="D18">
        <v>84</v>
      </c>
    </row>
    <row r="19" spans="1:4" x14ac:dyDescent="0.35">
      <c r="A19" s="4" t="s">
        <v>44</v>
      </c>
      <c r="B19">
        <v>127</v>
      </c>
      <c r="C19">
        <v>6.1166666666666663</v>
      </c>
      <c r="D19">
        <v>97</v>
      </c>
    </row>
    <row r="20" spans="1:4" x14ac:dyDescent="0.35">
      <c r="A20" s="4" t="s">
        <v>15</v>
      </c>
      <c r="B20">
        <v>138</v>
      </c>
      <c r="C20">
        <v>5.15</v>
      </c>
      <c r="D20">
        <v>87</v>
      </c>
    </row>
    <row r="21" spans="1:4" x14ac:dyDescent="0.35">
      <c r="A21" s="4" t="s">
        <v>16</v>
      </c>
      <c r="B21">
        <v>184</v>
      </c>
      <c r="C21">
        <v>5.65</v>
      </c>
      <c r="D21">
        <v>81</v>
      </c>
    </row>
    <row r="22" spans="1:4" x14ac:dyDescent="0.35">
      <c r="A22" s="4" t="s">
        <v>17</v>
      </c>
      <c r="B22">
        <v>171</v>
      </c>
      <c r="C22">
        <v>7.166666666666667</v>
      </c>
      <c r="D22">
        <v>94</v>
      </c>
    </row>
    <row r="23" spans="1:4" x14ac:dyDescent="0.35">
      <c r="A23" s="4" t="s">
        <v>46</v>
      </c>
      <c r="B23">
        <v>202</v>
      </c>
      <c r="C23">
        <v>5.0333333333333332</v>
      </c>
      <c r="D23">
        <v>78</v>
      </c>
    </row>
    <row r="24" spans="1:4" x14ac:dyDescent="0.35">
      <c r="A24" s="4" t="s">
        <v>18</v>
      </c>
      <c r="B24">
        <v>207</v>
      </c>
      <c r="C24">
        <v>6.8</v>
      </c>
      <c r="D24">
        <v>95</v>
      </c>
    </row>
    <row r="25" spans="1:4" x14ac:dyDescent="0.35">
      <c r="A25" s="4" t="s">
        <v>19</v>
      </c>
      <c r="B25">
        <v>295</v>
      </c>
      <c r="C25">
        <v>3.05</v>
      </c>
      <c r="D25">
        <v>138</v>
      </c>
    </row>
    <row r="26" spans="1:4" x14ac:dyDescent="0.35">
      <c r="A26" s="4" t="s">
        <v>22</v>
      </c>
      <c r="B26">
        <v>280</v>
      </c>
      <c r="C26">
        <v>5.2</v>
      </c>
      <c r="D26">
        <v>94</v>
      </c>
    </row>
    <row r="27" spans="1:4" x14ac:dyDescent="0.35">
      <c r="A27" s="4" t="s">
        <v>48</v>
      </c>
      <c r="B27">
        <v>4756</v>
      </c>
      <c r="C27">
        <v>129.06666666666666</v>
      </c>
      <c r="D27">
        <v>1936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55E6-2FFD-4EB5-A70C-1E2E9DAE0C0F}">
  <dimension ref="C7:S44"/>
  <sheetViews>
    <sheetView showGridLines="0" tabSelected="1" zoomScale="36" workbookViewId="0">
      <selection activeCell="AD15" sqref="AD15"/>
    </sheetView>
  </sheetViews>
  <sheetFormatPr defaultRowHeight="14.5" x14ac:dyDescent="0.35"/>
  <cols>
    <col min="1" max="1" width="8.7265625" style="6"/>
    <col min="2" max="2" width="7.36328125" style="6" customWidth="1"/>
    <col min="3" max="3" width="16.36328125" style="6" customWidth="1"/>
    <col min="4" max="4" width="8.7265625" style="6"/>
    <col min="5" max="5" width="7.1796875" style="6" customWidth="1"/>
    <col min="6" max="6" width="14.08984375" style="6" customWidth="1"/>
    <col min="7" max="8" width="8.7265625" style="6"/>
    <col min="9" max="9" width="16.453125" style="6" customWidth="1"/>
    <col min="10" max="11" width="8.7265625" style="6"/>
    <col min="12" max="12" width="6.453125" style="6" customWidth="1"/>
    <col min="13" max="13" width="15.453125" style="6" customWidth="1"/>
    <col min="14" max="15" width="8.7265625" style="6"/>
    <col min="16" max="16" width="16.1796875" style="6" customWidth="1"/>
    <col min="17" max="17" width="10.7265625" style="6" bestFit="1" customWidth="1"/>
    <col min="18" max="18" width="8.7265625" style="6"/>
    <col min="19" max="19" width="20" style="6" customWidth="1"/>
    <col min="20" max="16384" width="8.7265625" style="6"/>
  </cols>
  <sheetData>
    <row r="7" spans="3:19" ht="56.5" customHeight="1" x14ac:dyDescent="1.05">
      <c r="C7" s="7">
        <f>Sheet8!B27</f>
        <v>4756</v>
      </c>
      <c r="F7" s="7">
        <f>Sheet8!C27</f>
        <v>129.06666666666666</v>
      </c>
      <c r="I7" s="7">
        <f>Sheet8!D27</f>
        <v>1936</v>
      </c>
      <c r="M7" s="7">
        <f>Sheet8!B8</f>
        <v>402</v>
      </c>
      <c r="P7" s="7">
        <f>Sheet8!C11</f>
        <v>8.3666666666666671</v>
      </c>
      <c r="S7" s="7">
        <f>Sheet8!D25</f>
        <v>138</v>
      </c>
    </row>
    <row r="21" spans="17:17" ht="40.5" x14ac:dyDescent="1.05">
      <c r="Q21" s="8">
        <f>Sheet2!F1</f>
        <v>206.78260869565219</v>
      </c>
    </row>
    <row r="29" spans="17:17" ht="40.5" x14ac:dyDescent="1.05">
      <c r="Q29" s="8">
        <f>Sheet2!F2</f>
        <v>84.173913043478265</v>
      </c>
    </row>
    <row r="37" spans="17:17" ht="40.5" x14ac:dyDescent="1.05">
      <c r="Q37" s="8">
        <f>Sheet2!F3</f>
        <v>5.6115942028985515</v>
      </c>
    </row>
    <row r="44" spans="17:17" ht="40.5" x14ac:dyDescent="1.05">
      <c r="Q44" s="8">
        <f>Sheet2!F24</f>
        <v>3.05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49EE5-2A81-46D2-8A9B-502082F74395}">
  <dimension ref="B1:H27"/>
  <sheetViews>
    <sheetView topLeftCell="B11" workbookViewId="0">
      <selection activeCell="F2" sqref="F2"/>
    </sheetView>
  </sheetViews>
  <sheetFormatPr defaultRowHeight="14.5" x14ac:dyDescent="0.35"/>
  <cols>
    <col min="2" max="2" width="10.26953125" customWidth="1"/>
    <col min="3" max="3" width="13.453125" customWidth="1"/>
    <col min="4" max="4" width="9.36328125" customWidth="1"/>
    <col min="5" max="5" width="12.1796875" customWidth="1"/>
    <col min="6" max="6" width="16.81640625" bestFit="1" customWidth="1"/>
  </cols>
  <sheetData>
    <row r="1" spans="2:8" x14ac:dyDescent="0.35">
      <c r="F1">
        <f>AVERAGE(Table1[Notifications])</f>
        <v>206.78260869565219</v>
      </c>
    </row>
    <row r="2" spans="2:8" x14ac:dyDescent="0.35">
      <c r="F2">
        <f>AVERAGE(Table1[Unlocks])</f>
        <v>84.173913043478265</v>
      </c>
    </row>
    <row r="3" spans="2:8" x14ac:dyDescent="0.35">
      <c r="F3">
        <f>AVERAGE(Table1[Screentime in hr])</f>
        <v>5.6115942028985515</v>
      </c>
      <c r="G3">
        <f>MAX(Table1[Variation in Screen time])</f>
        <v>2.5615942028985517</v>
      </c>
    </row>
    <row r="4" spans="2:8" x14ac:dyDescent="0.35">
      <c r="B4" t="s">
        <v>39</v>
      </c>
      <c r="C4" s="1" t="s">
        <v>36</v>
      </c>
      <c r="D4" s="1" t="s">
        <v>37</v>
      </c>
      <c r="E4" s="1" t="s">
        <v>38</v>
      </c>
      <c r="F4" s="1" t="s">
        <v>50</v>
      </c>
      <c r="G4" s="1" t="s">
        <v>53</v>
      </c>
      <c r="H4" s="1" t="s">
        <v>54</v>
      </c>
    </row>
    <row r="5" spans="2:8" x14ac:dyDescent="0.35">
      <c r="B5" s="2" t="s">
        <v>40</v>
      </c>
      <c r="C5">
        <v>349</v>
      </c>
      <c r="D5">
        <v>60</v>
      </c>
      <c r="E5">
        <v>305</v>
      </c>
      <c r="F5" s="5">
        <f>Table1[[#This Row],[Screentime]]/60</f>
        <v>5.083333333333333</v>
      </c>
      <c r="G5" s="5">
        <f>$F$3-Table1[[#This Row],[Screentime in hr]]</f>
        <v>0.52826086956521845</v>
      </c>
    </row>
    <row r="6" spans="2:8" x14ac:dyDescent="0.35">
      <c r="B6" s="2" t="s">
        <v>1</v>
      </c>
      <c r="C6">
        <v>151</v>
      </c>
      <c r="D6">
        <v>59</v>
      </c>
      <c r="E6">
        <v>272</v>
      </c>
      <c r="F6" s="5">
        <f>Table1[[#This Row],[Screentime]]/60</f>
        <v>4.5333333333333332</v>
      </c>
      <c r="G6" s="5">
        <f>$F$3-Table1[[#This Row],[Screentime in hr]]</f>
        <v>1.0782608695652183</v>
      </c>
    </row>
    <row r="7" spans="2:8" x14ac:dyDescent="0.35">
      <c r="B7" s="2" t="s">
        <v>2</v>
      </c>
      <c r="C7">
        <v>149</v>
      </c>
      <c r="D7">
        <v>79</v>
      </c>
      <c r="E7">
        <v>409</v>
      </c>
      <c r="F7" s="5">
        <f>Table1[[#This Row],[Screentime]]/60</f>
        <v>6.8166666666666664</v>
      </c>
      <c r="G7" s="5">
        <f>$F$3-Table1[[#This Row],[Screentime in hr]]</f>
        <v>-1.2050724637681149</v>
      </c>
    </row>
    <row r="8" spans="2:8" x14ac:dyDescent="0.35">
      <c r="B8" s="2" t="s">
        <v>3</v>
      </c>
      <c r="C8">
        <v>138</v>
      </c>
      <c r="D8">
        <v>78</v>
      </c>
      <c r="E8">
        <v>229</v>
      </c>
      <c r="F8" s="5">
        <f>Table1[[#This Row],[Screentime]]/60</f>
        <v>3.8166666666666669</v>
      </c>
      <c r="G8" s="5">
        <f>$F$3-Table1[[#This Row],[Screentime in hr]]</f>
        <v>1.7949275362318846</v>
      </c>
    </row>
    <row r="9" spans="2:8" x14ac:dyDescent="0.35">
      <c r="B9" s="2" t="s">
        <v>4</v>
      </c>
      <c r="C9">
        <v>402</v>
      </c>
      <c r="D9">
        <v>109</v>
      </c>
      <c r="E9">
        <v>341</v>
      </c>
      <c r="F9" s="5">
        <f>Table1[[#This Row],[Screentime]]/60</f>
        <v>5.6833333333333336</v>
      </c>
      <c r="G9" s="5">
        <f>$F$3-Table1[[#This Row],[Screentime in hr]]</f>
        <v>-7.1739130434782084E-2</v>
      </c>
    </row>
    <row r="10" spans="2:8" x14ac:dyDescent="0.35">
      <c r="B10" s="2" t="s">
        <v>5</v>
      </c>
      <c r="C10">
        <v>254</v>
      </c>
      <c r="D10">
        <v>85</v>
      </c>
      <c r="E10">
        <v>244</v>
      </c>
      <c r="F10" s="5">
        <f>Table1[[#This Row],[Screentime]]/60</f>
        <v>4.0666666666666664</v>
      </c>
      <c r="G10" s="5">
        <f>$F$3-Table1[[#This Row],[Screentime in hr]]</f>
        <v>1.5449275362318851</v>
      </c>
    </row>
    <row r="11" spans="2:8" x14ac:dyDescent="0.35">
      <c r="B11" s="2" t="s">
        <v>41</v>
      </c>
      <c r="C11">
        <v>249</v>
      </c>
      <c r="D11">
        <v>75</v>
      </c>
      <c r="E11">
        <v>364</v>
      </c>
      <c r="F11" s="5">
        <f>Table1[[#This Row],[Screentime]]/60</f>
        <v>6.0666666666666664</v>
      </c>
      <c r="G11" s="5">
        <f>$F$3-Table1[[#This Row],[Screentime in hr]]</f>
        <v>-0.45507246376811494</v>
      </c>
    </row>
    <row r="12" spans="2:8" x14ac:dyDescent="0.35">
      <c r="B12" s="2" t="s">
        <v>42</v>
      </c>
      <c r="C12">
        <v>152</v>
      </c>
      <c r="D12">
        <v>75</v>
      </c>
      <c r="E12">
        <v>502</v>
      </c>
      <c r="F12" s="5">
        <f>Table1[[#This Row],[Screentime]]/60</f>
        <v>8.3666666666666671</v>
      </c>
      <c r="G12" s="5">
        <f>$F$3-Table1[[#This Row],[Screentime in hr]]</f>
        <v>-2.7550724637681157</v>
      </c>
    </row>
    <row r="13" spans="2:8" x14ac:dyDescent="0.35">
      <c r="B13" s="2" t="s">
        <v>8</v>
      </c>
      <c r="C13">
        <v>166</v>
      </c>
      <c r="D13">
        <v>62</v>
      </c>
      <c r="E13">
        <v>424</v>
      </c>
      <c r="F13" s="5">
        <f>Table1[[#This Row],[Screentime]]/60</f>
        <v>7.0666666666666664</v>
      </c>
      <c r="G13" s="5">
        <f>$F$3-Table1[[#This Row],[Screentime in hr]]</f>
        <v>-1.4550724637681149</v>
      </c>
    </row>
    <row r="14" spans="2:8" x14ac:dyDescent="0.35">
      <c r="B14" s="2" t="s">
        <v>9</v>
      </c>
      <c r="C14">
        <v>163</v>
      </c>
      <c r="D14">
        <v>61</v>
      </c>
      <c r="E14">
        <v>272</v>
      </c>
      <c r="F14" s="5">
        <f>Table1[[#This Row],[Screentime]]/60</f>
        <v>4.5333333333333332</v>
      </c>
      <c r="G14" s="5">
        <f>$F$3-Table1[[#This Row],[Screentime in hr]]</f>
        <v>1.0782608695652183</v>
      </c>
    </row>
    <row r="15" spans="2:8" x14ac:dyDescent="0.35">
      <c r="B15" s="2" t="s">
        <v>10</v>
      </c>
      <c r="C15">
        <v>189</v>
      </c>
      <c r="D15">
        <v>73</v>
      </c>
      <c r="E15">
        <v>410</v>
      </c>
      <c r="F15" s="5">
        <f>Table1[[#This Row],[Screentime]]/60</f>
        <v>6.833333333333333</v>
      </c>
      <c r="G15" s="5">
        <f>$F$3-Table1[[#This Row],[Screentime in hr]]</f>
        <v>-1.2217391304347816</v>
      </c>
    </row>
    <row r="16" spans="2:8" x14ac:dyDescent="0.35">
      <c r="B16" s="2" t="s">
        <v>11</v>
      </c>
      <c r="C16">
        <v>139</v>
      </c>
      <c r="D16">
        <v>101</v>
      </c>
      <c r="E16">
        <v>198</v>
      </c>
      <c r="F16" s="5">
        <f>Table1[[#This Row],[Screentime]]/60</f>
        <v>3.3</v>
      </c>
      <c r="G16" s="5">
        <f>$F$3-Table1[[#This Row],[Screentime in hr]]</f>
        <v>2.3115942028985517</v>
      </c>
    </row>
    <row r="17" spans="2:7" x14ac:dyDescent="0.35">
      <c r="B17" s="2" t="s">
        <v>12</v>
      </c>
      <c r="C17">
        <v>199</v>
      </c>
      <c r="D17">
        <v>79</v>
      </c>
      <c r="E17">
        <v>387</v>
      </c>
      <c r="F17" s="5">
        <f>Table1[[#This Row],[Screentime]]/60</f>
        <v>6.45</v>
      </c>
      <c r="G17" s="5">
        <f>$F$3-Table1[[#This Row],[Screentime in hr]]</f>
        <v>-0.83840579710144869</v>
      </c>
    </row>
    <row r="18" spans="2:7" x14ac:dyDescent="0.35">
      <c r="B18" s="2" t="s">
        <v>43</v>
      </c>
      <c r="C18">
        <v>236</v>
      </c>
      <c r="D18">
        <v>84</v>
      </c>
      <c r="E18">
        <v>353</v>
      </c>
      <c r="F18" s="5">
        <f>Table1[[#This Row],[Screentime]]/60</f>
        <v>5.8833333333333337</v>
      </c>
      <c r="G18" s="5">
        <f>$F$3-Table1[[#This Row],[Screentime in hr]]</f>
        <v>-0.27173913043478226</v>
      </c>
    </row>
    <row r="19" spans="2:7" x14ac:dyDescent="0.35">
      <c r="B19" s="2" t="s">
        <v>44</v>
      </c>
      <c r="C19">
        <v>127</v>
      </c>
      <c r="D19">
        <v>97</v>
      </c>
      <c r="E19">
        <v>367</v>
      </c>
      <c r="F19" s="5">
        <f>Table1[[#This Row],[Screentime]]/60</f>
        <v>6.1166666666666663</v>
      </c>
      <c r="G19" s="5">
        <f>$F$3-Table1[[#This Row],[Screentime in hr]]</f>
        <v>-0.50507246376811477</v>
      </c>
    </row>
    <row r="20" spans="2:7" x14ac:dyDescent="0.35">
      <c r="B20" s="2" t="s">
        <v>15</v>
      </c>
      <c r="C20">
        <v>138</v>
      </c>
      <c r="D20">
        <v>87</v>
      </c>
      <c r="E20">
        <v>309</v>
      </c>
      <c r="F20" s="5">
        <f>Table1[[#This Row],[Screentime]]/60</f>
        <v>5.15</v>
      </c>
      <c r="G20" s="5">
        <f>$F$3-Table1[[#This Row],[Screentime in hr]]</f>
        <v>0.46159420289855113</v>
      </c>
    </row>
    <row r="21" spans="2:7" x14ac:dyDescent="0.35">
      <c r="B21" s="2" t="s">
        <v>16</v>
      </c>
      <c r="C21">
        <v>184</v>
      </c>
      <c r="D21">
        <v>81</v>
      </c>
      <c r="E21">
        <v>339</v>
      </c>
      <c r="F21" s="5">
        <f>Table1[[#This Row],[Screentime]]/60</f>
        <v>5.65</v>
      </c>
      <c r="G21" s="5">
        <f>$F$3-Table1[[#This Row],[Screentime in hr]]</f>
        <v>-3.8405797101448869E-2</v>
      </c>
    </row>
    <row r="22" spans="2:7" x14ac:dyDescent="0.35">
      <c r="B22" s="2" t="s">
        <v>17</v>
      </c>
      <c r="C22">
        <v>171</v>
      </c>
      <c r="D22">
        <v>94</v>
      </c>
      <c r="E22">
        <v>430</v>
      </c>
      <c r="F22" s="5">
        <f>Table1[[#This Row],[Screentime]]/60</f>
        <v>7.166666666666667</v>
      </c>
      <c r="G22" s="5">
        <f>$F$3-Table1[[#This Row],[Screentime in hr]]</f>
        <v>-1.5550724637681155</v>
      </c>
    </row>
    <row r="23" spans="2:7" x14ac:dyDescent="0.35">
      <c r="B23" s="2" t="s">
        <v>18</v>
      </c>
      <c r="C23">
        <v>207</v>
      </c>
      <c r="D23">
        <v>95</v>
      </c>
      <c r="E23">
        <v>408</v>
      </c>
      <c r="F23" s="5">
        <f>Table1[[#This Row],[Screentime]]/60</f>
        <v>6.8</v>
      </c>
      <c r="G23" s="5">
        <f>$F$3-Table1[[#This Row],[Screentime in hr]]</f>
        <v>-1.1884057971014483</v>
      </c>
    </row>
    <row r="24" spans="2:7" x14ac:dyDescent="0.35">
      <c r="B24" s="2" t="s">
        <v>19</v>
      </c>
      <c r="C24">
        <v>295</v>
      </c>
      <c r="D24">
        <v>138</v>
      </c>
      <c r="E24">
        <v>183</v>
      </c>
      <c r="F24" s="5">
        <f>Table1[[#This Row],[Screentime]]/60</f>
        <v>3.05</v>
      </c>
      <c r="G24" s="5">
        <f>$F$3-Table1[[#This Row],[Screentime in hr]]</f>
        <v>2.5615942028985517</v>
      </c>
    </row>
    <row r="25" spans="2:7" x14ac:dyDescent="0.35">
      <c r="B25" s="2" t="s">
        <v>45</v>
      </c>
      <c r="C25">
        <v>216</v>
      </c>
      <c r="D25">
        <v>92</v>
      </c>
      <c r="E25">
        <v>384</v>
      </c>
      <c r="F25" s="5">
        <f>Table1[[#This Row],[Screentime]]/60</f>
        <v>6.4</v>
      </c>
      <c r="G25" s="5">
        <f>$F$3-Table1[[#This Row],[Screentime in hr]]</f>
        <v>-0.78840579710144887</v>
      </c>
    </row>
    <row r="26" spans="2:7" x14ac:dyDescent="0.35">
      <c r="B26" s="2" t="s">
        <v>46</v>
      </c>
      <c r="C26">
        <v>202</v>
      </c>
      <c r="D26">
        <v>78</v>
      </c>
      <c r="E26">
        <v>302</v>
      </c>
      <c r="F26" s="5">
        <f>Table1[[#This Row],[Screentime]]/60</f>
        <v>5.0333333333333332</v>
      </c>
      <c r="G26" s="5">
        <f>$F$3-Table1[[#This Row],[Screentime in hr]]</f>
        <v>0.57826086956521827</v>
      </c>
    </row>
    <row r="27" spans="2:7" x14ac:dyDescent="0.35">
      <c r="B27" s="2" t="s">
        <v>22</v>
      </c>
      <c r="C27">
        <v>280</v>
      </c>
      <c r="D27">
        <v>94</v>
      </c>
      <c r="E27">
        <v>312</v>
      </c>
      <c r="F27" s="5">
        <f>Table1[[#This Row],[Screentime]]/60</f>
        <v>5.2</v>
      </c>
      <c r="G27" s="5">
        <f>$F$3-Table1[[#This Row],[Screentime in hr]]</f>
        <v>0.41159420289855131</v>
      </c>
    </row>
  </sheetData>
  <phoneticPr fontId="2" type="noConversion"/>
  <conditionalFormatting sqref="F5:F27">
    <cfRule type="dataBar" priority="2">
      <dataBar>
        <cfvo type="min"/>
        <cfvo type="max"/>
        <color theme="1" tint="0.249977111117893"/>
      </dataBar>
      <extLst>
        <ext xmlns:x14="http://schemas.microsoft.com/office/spreadsheetml/2009/9/main" uri="{B025F937-C7B1-47D3-B67F-A62EFF666E3E}">
          <x14:id>{E0DF0696-C21B-4D67-AD72-3C61C312E027}</x14:id>
        </ext>
      </extLst>
    </cfRule>
    <cfRule type="aboveAverage" dxfId="2" priority="1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F0696-C21B-4D67-AD72-3C61C312E02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Sheet1</vt:lpstr>
      <vt:lpstr>Day vs Notifications</vt:lpstr>
      <vt:lpstr>Sheet6</vt:lpstr>
      <vt:lpstr>Sheet7</vt:lpstr>
      <vt:lpstr>Sheet8</vt:lpstr>
      <vt:lpstr>Sheet9</vt:lpstr>
      <vt:lpstr>Sheet2</vt:lpstr>
      <vt:lpstr>Chrome</vt:lpstr>
      <vt:lpstr>Linkedin</vt:lpstr>
      <vt:lpstr>Phone</vt:lpstr>
      <vt:lpstr>Spotify</vt:lpstr>
      <vt:lpstr>Whatsapp</vt:lpstr>
      <vt:lpstr>Youtube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Roshan</dc:creator>
  <cp:lastModifiedBy>Roshan</cp:lastModifiedBy>
  <dcterms:created xsi:type="dcterms:W3CDTF">2023-04-03T16:00:14Z</dcterms:created>
  <dcterms:modified xsi:type="dcterms:W3CDTF">2023-04-05T10:32:49Z</dcterms:modified>
</cp:coreProperties>
</file>