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john\projects\recsys\notes\"/>
    </mc:Choice>
  </mc:AlternateContent>
  <xr:revisionPtr revIDLastSave="0" documentId="13_ncr:1_{7A8651E0-4648-40F4-9A3B-A07F301A72DD}" xr6:coauthVersionLast="47" xr6:coauthVersionMax="47" xr10:uidLastSave="{00000000-0000-0000-0000-000000000000}"/>
  <bookViews>
    <workbookView xWindow="43215" yWindow="5235" windowWidth="33600" windowHeight="15435" xr2:uid="{E9B37691-DBF7-4F5E-BB6F-BE89D26A8B42}"/>
  </bookViews>
  <sheets>
    <sheet name="datasource" sheetId="3" r:id="rId1"/>
    <sheet name="dataset" sheetId="1" r:id="rId2"/>
    <sheet name="common_columns" sheetId="2" r:id="rId3"/>
  </sheets>
  <definedNames>
    <definedName name="main">common_columns!$B$2:$D$9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4" i="3" l="1"/>
  <c r="O13" i="3"/>
  <c r="O12" i="3"/>
  <c r="O11" i="3"/>
  <c r="O10" i="3"/>
  <c r="O9" i="3"/>
  <c r="O8" i="3"/>
  <c r="O7" i="3"/>
  <c r="O6" i="3"/>
  <c r="O5" i="3"/>
  <c r="O4" i="3"/>
  <c r="O3" i="3"/>
  <c r="O2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L12" i="3"/>
  <c r="K12" i="3"/>
  <c r="J12" i="3"/>
  <c r="H12" i="3"/>
  <c r="G12" i="3"/>
  <c r="F12" i="3"/>
  <c r="K15" i="3"/>
  <c r="J15" i="3"/>
  <c r="H15" i="3"/>
  <c r="G15" i="3"/>
  <c r="E15" i="3"/>
  <c r="F15" i="3" s="1"/>
  <c r="L14" i="3"/>
  <c r="K14" i="3"/>
  <c r="J14" i="3"/>
  <c r="H14" i="3"/>
  <c r="G14" i="3"/>
  <c r="F14" i="3"/>
  <c r="L13" i="3"/>
  <c r="K13" i="3"/>
  <c r="J13" i="3"/>
  <c r="H13" i="3"/>
  <c r="G13" i="3"/>
  <c r="F13" i="3"/>
  <c r="L11" i="3"/>
  <c r="K11" i="3"/>
  <c r="J11" i="3"/>
  <c r="H11" i="3"/>
  <c r="G11" i="3"/>
  <c r="F11" i="3"/>
  <c r="L10" i="3"/>
  <c r="K10" i="3"/>
  <c r="J10" i="3"/>
  <c r="H10" i="3"/>
  <c r="G10" i="3"/>
  <c r="F10" i="3"/>
  <c r="L9" i="3"/>
  <c r="K9" i="3"/>
  <c r="J9" i="3"/>
  <c r="H9" i="3"/>
  <c r="G9" i="3"/>
  <c r="F9" i="3"/>
  <c r="L8" i="3"/>
  <c r="K8" i="3"/>
  <c r="J8" i="3"/>
  <c r="H8" i="3"/>
  <c r="G8" i="3"/>
  <c r="F8" i="3"/>
  <c r="L7" i="3"/>
  <c r="K7" i="3"/>
  <c r="J7" i="3"/>
  <c r="H7" i="3"/>
  <c r="G7" i="3"/>
  <c r="F7" i="3"/>
  <c r="L6" i="3"/>
  <c r="K6" i="3"/>
  <c r="J6" i="3"/>
  <c r="H6" i="3"/>
  <c r="G6" i="3"/>
  <c r="D6" i="3"/>
  <c r="L5" i="3"/>
  <c r="K5" i="3"/>
  <c r="J5" i="3"/>
  <c r="H5" i="3"/>
  <c r="G5" i="3"/>
  <c r="F5" i="3"/>
  <c r="L4" i="3"/>
  <c r="K4" i="3"/>
  <c r="J4" i="3"/>
  <c r="H4" i="3"/>
  <c r="G4" i="3"/>
  <c r="E4" i="3"/>
  <c r="F4" i="3" s="1"/>
  <c r="L3" i="3"/>
  <c r="K3" i="3"/>
  <c r="J3" i="3"/>
  <c r="H3" i="3"/>
  <c r="G3" i="3"/>
  <c r="E3" i="3"/>
  <c r="D3" i="3"/>
  <c r="K2" i="3"/>
  <c r="J2" i="3"/>
  <c r="H2" i="3"/>
  <c r="G2" i="3"/>
  <c r="E2" i="3"/>
  <c r="D2" i="3"/>
  <c r="F2" i="3" s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17" i="1"/>
  <c r="K17" i="1"/>
  <c r="J17" i="1"/>
  <c r="H17" i="1"/>
  <c r="G17" i="1"/>
  <c r="F17" i="1"/>
  <c r="L16" i="1"/>
  <c r="K16" i="1"/>
  <c r="J16" i="1"/>
  <c r="H16" i="1"/>
  <c r="G16" i="1"/>
  <c r="F16" i="1"/>
  <c r="L12" i="1"/>
  <c r="K12" i="1"/>
  <c r="J12" i="1"/>
  <c r="H12" i="1"/>
  <c r="G12" i="1"/>
  <c r="F12" i="1"/>
  <c r="L11" i="1"/>
  <c r="K11" i="1"/>
  <c r="J11" i="1"/>
  <c r="H11" i="1"/>
  <c r="G11" i="1"/>
  <c r="F11" i="1"/>
  <c r="F10" i="1"/>
  <c r="K10" i="1"/>
  <c r="G10" i="1"/>
  <c r="H10" i="1"/>
  <c r="J10" i="1"/>
  <c r="L10" i="1"/>
  <c r="L4" i="1"/>
  <c r="K4" i="1"/>
  <c r="J4" i="1"/>
  <c r="H4" i="1"/>
  <c r="G4" i="1"/>
  <c r="E4" i="1"/>
  <c r="F4" i="1" s="1"/>
  <c r="L18" i="1"/>
  <c r="L15" i="1"/>
  <c r="L14" i="1"/>
  <c r="L13" i="1"/>
  <c r="L9" i="1"/>
  <c r="L8" i="1"/>
  <c r="L7" i="1"/>
  <c r="L6" i="1"/>
  <c r="L5" i="1"/>
  <c r="L3" i="1"/>
  <c r="K19" i="1"/>
  <c r="J19" i="1"/>
  <c r="H19" i="1"/>
  <c r="G19" i="1"/>
  <c r="J18" i="1"/>
  <c r="J15" i="1"/>
  <c r="J14" i="1"/>
  <c r="J13" i="1"/>
  <c r="J9" i="1"/>
  <c r="J8" i="1"/>
  <c r="J7" i="1"/>
  <c r="J6" i="1"/>
  <c r="J5" i="1"/>
  <c r="J3" i="1"/>
  <c r="J2" i="1"/>
  <c r="K18" i="1"/>
  <c r="K15" i="1"/>
  <c r="K14" i="1"/>
  <c r="K13" i="1"/>
  <c r="K9" i="1"/>
  <c r="K8" i="1"/>
  <c r="K7" i="1"/>
  <c r="K6" i="1"/>
  <c r="K5" i="1"/>
  <c r="K3" i="1"/>
  <c r="K2" i="1"/>
  <c r="E19" i="1"/>
  <c r="F19" i="1" s="1"/>
  <c r="H18" i="1"/>
  <c r="H15" i="1"/>
  <c r="H14" i="1"/>
  <c r="H13" i="1"/>
  <c r="H9" i="1"/>
  <c r="H8" i="1"/>
  <c r="H7" i="1"/>
  <c r="H6" i="1"/>
  <c r="H5" i="1"/>
  <c r="H3" i="1"/>
  <c r="H2" i="1"/>
  <c r="G18" i="1"/>
  <c r="G15" i="1"/>
  <c r="G14" i="1"/>
  <c r="G13" i="1"/>
  <c r="G9" i="1"/>
  <c r="G8" i="1"/>
  <c r="G7" i="1"/>
  <c r="G6" i="1"/>
  <c r="G5" i="1"/>
  <c r="G3" i="1"/>
  <c r="G2" i="1"/>
  <c r="F15" i="1"/>
  <c r="F14" i="1"/>
  <c r="F13" i="1"/>
  <c r="F9" i="1"/>
  <c r="F8" i="1"/>
  <c r="F7" i="1"/>
  <c r="E18" i="1"/>
  <c r="D18" i="1"/>
  <c r="E6" i="1"/>
  <c r="D6" i="1"/>
  <c r="D5" i="1"/>
  <c r="E5" i="1"/>
  <c r="E3" i="1"/>
  <c r="E2" i="1"/>
  <c r="D3" i="1"/>
  <c r="D2" i="1"/>
  <c r="F3" i="3" l="1"/>
  <c r="F6" i="3"/>
  <c r="F3" i="1"/>
  <c r="F18" i="1"/>
  <c r="F6" i="1"/>
  <c r="F5" i="1"/>
  <c r="F2" i="1"/>
</calcChain>
</file>

<file path=xl/sharedStrings.xml><?xml version="1.0" encoding="utf-8"?>
<sst xmlns="http://schemas.openxmlformats.org/spreadsheetml/2006/main" count="182" uniqueCount="49">
  <si>
    <t>#</t>
  </si>
  <si>
    <t>name</t>
  </si>
  <si>
    <t>type</t>
  </si>
  <si>
    <t>id</t>
  </si>
  <si>
    <t>TEXT</t>
  </si>
  <si>
    <t>contraint</t>
  </si>
  <si>
    <t>NOT NULL</t>
  </si>
  <si>
    <t xml:space="preserve">INTEGER </t>
  </si>
  <si>
    <t>PRIMARY KEY</t>
  </si>
  <si>
    <t>description</t>
  </si>
  <si>
    <t>REAL</t>
  </si>
  <si>
    <t xml:space="preserve"> </t>
  </si>
  <si>
    <t>rows</t>
  </si>
  <si>
    <t>cols</t>
  </si>
  <si>
    <t>size</t>
  </si>
  <si>
    <t>filepath</t>
  </si>
  <si>
    <t>workspace</t>
  </si>
  <si>
    <t>stage</t>
  </si>
  <si>
    <t>cost</t>
  </si>
  <si>
    <t>constraint</t>
  </si>
  <si>
    <t>create</t>
  </si>
  <si>
    <t>update</t>
  </si>
  <si>
    <t>insert</t>
  </si>
  <si>
    <t xml:space="preserve">?, </t>
  </si>
  <si>
    <t>dto</t>
  </si>
  <si>
    <t>dao</t>
  </si>
  <si>
    <t>dbtype</t>
  </si>
  <si>
    <t>int</t>
  </si>
  <si>
    <t>str</t>
  </si>
  <si>
    <t>float</t>
  </si>
  <si>
    <t>created</t>
  </si>
  <si>
    <t>DEFAULT CURRENT_TIMESTAMP</t>
  </si>
  <si>
    <t>timestamp</t>
  </si>
  <si>
    <t>memory_mb</t>
  </si>
  <si>
    <t>DML</t>
  </si>
  <si>
    <t>n_users</t>
  </si>
  <si>
    <t>n_items</t>
  </si>
  <si>
    <t>matrix_size</t>
  </si>
  <si>
    <t>sparsity</t>
  </si>
  <si>
    <t>density</t>
  </si>
  <si>
    <t>uri</t>
  </si>
  <si>
    <t>title</t>
  </si>
  <si>
    <t>author</t>
  </si>
  <si>
    <t>publisher</t>
  </si>
  <si>
    <t>version</t>
  </si>
  <si>
    <t>published</t>
  </si>
  <si>
    <t>website</t>
  </si>
  <si>
    <t>doi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</si>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</sst>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23F01-FE45-438F-A2FE-B3515C2E62C2}">
  <dimension ref="A1:O15"/>
  <sheetViews>
    <sheetView tabSelected="1" workbookViewId="0">
      <selection activeCell="O3" sqref="O3:O14"/>
    </sheetView>
  </sheetViews>
  <sheetFormatPr defaultRowHeight="15" x14ac:dyDescent="0.25"/>
  <cols>
    <col min="2" max="2" width="11" bestFit="1" customWidth="1"/>
    <col min="3" max="3" width="11" customWidth="1"/>
    <col min="6" max="6" width="55" bestFit="1" customWidth="1"/>
    <col min="10" max="10" width="27.28515625" bestFit="1" customWidth="1"/>
    <col min="12" max="12" width="19.71093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26</v>
      </c>
      <c r="E1" t="s">
        <v>19</v>
      </c>
      <c r="F1" t="s">
        <v>20</v>
      </c>
      <c r="G1" t="s">
        <v>21</v>
      </c>
      <c r="H1" s="1" t="s">
        <v>22</v>
      </c>
      <c r="I1" s="1"/>
      <c r="J1" t="s">
        <v>25</v>
      </c>
      <c r="K1" t="s">
        <v>24</v>
      </c>
      <c r="L1" t="s">
        <v>34</v>
      </c>
    </row>
    <row r="2" spans="1:15" x14ac:dyDescent="0.25">
      <c r="A2">
        <v>1</v>
      </c>
      <c r="B2" t="s">
        <v>3</v>
      </c>
      <c r="C2" t="s">
        <v>27</v>
      </c>
      <c r="D2" t="str">
        <f>VLOOKUP(B2,main,2,FALSE)</f>
        <v xml:space="preserve">INTEGER </v>
      </c>
      <c r="E2" t="str">
        <f>VLOOKUP(B2,main,3,FALSE)</f>
        <v>PRIMARY KEY</v>
      </c>
      <c r="F2" t="str">
        <f>CONCATENATE(B2," ",D2," ",E2,",")</f>
        <v>id INTEGER  PRIMARY KEY,</v>
      </c>
      <c r="G2" t="str">
        <f>CONCATENATE(B2," = ?,")</f>
        <v>id = ?,</v>
      </c>
      <c r="H2" t="str">
        <f>CONCATENATE(B2,", ")</f>
        <v xml:space="preserve">id, </v>
      </c>
      <c r="I2" t="s">
        <v>23</v>
      </c>
      <c r="J2" t="str">
        <f>CONCATENATE("self.",B2," = ",B2,", ")</f>
        <v xml:space="preserve">self.id = id, </v>
      </c>
      <c r="K2" t="str">
        <f>CONCATENATE(B2,": ",C2)</f>
        <v>id: int</v>
      </c>
      <c r="M2" t="str">
        <f>CONCATENATE(B2,"=self.row[",A2-1,"],","")</f>
        <v>id=self.row[0],</v>
      </c>
      <c r="O2" t="str">
        <f>CONCATENATE(B2,"=self._",B2,",")</f>
        <v>id=self._id,</v>
      </c>
    </row>
    <row r="3" spans="1:15" x14ac:dyDescent="0.25">
      <c r="A3">
        <v>2</v>
      </c>
      <c r="B3" t="s">
        <v>1</v>
      </c>
      <c r="C3" t="s">
        <v>28</v>
      </c>
      <c r="D3" t="str">
        <f>VLOOKUP(B3,main,2,FALSE)</f>
        <v>TEXT</v>
      </c>
      <c r="E3" t="str">
        <f>VLOOKUP(B3,main,3,FALSE)</f>
        <v>NOT NULL</v>
      </c>
      <c r="F3" t="str">
        <f t="shared" ref="F3:F15" si="0">CONCATENATE(B3," ",D3," ",E3,",")</f>
        <v>name TEXT NOT NULL,</v>
      </c>
      <c r="G3" t="str">
        <f t="shared" ref="G3:G15" si="1">CONCATENATE(B3," = ?,")</f>
        <v>name = ?,</v>
      </c>
      <c r="H3" t="str">
        <f t="shared" ref="H3:H15" si="2">CONCATENATE(B3,", ")</f>
        <v xml:space="preserve">name, </v>
      </c>
      <c r="I3" t="s">
        <v>23</v>
      </c>
      <c r="J3" t="str">
        <f t="shared" ref="J3:J15" si="3">CONCATENATE("self.",B3," = ",B3,", ")</f>
        <v xml:space="preserve">self.name = name, </v>
      </c>
      <c r="K3" t="str">
        <f t="shared" ref="K3:K15" si="4">CONCATENATE(B3,": ",C3)</f>
        <v>name: str</v>
      </c>
      <c r="L3" t="str">
        <f>CONCATENATE("self.dto.",B3,", ")</f>
        <v xml:space="preserve">self.dto.name, </v>
      </c>
      <c r="M3" t="str">
        <f t="shared" ref="M3:M15" si="5">CONCATENATE(B3,"=self.row[",A3-1,"],","")</f>
        <v>name=self.row[1],</v>
      </c>
      <c r="O3" t="str">
        <f t="shared" ref="O3:O14" si="6">CONCATENATE(B3,"=self._",B3,",")</f>
        <v>name=self._name,</v>
      </c>
    </row>
    <row r="4" spans="1:15" x14ac:dyDescent="0.25">
      <c r="A4">
        <v>3</v>
      </c>
      <c r="B4" t="s">
        <v>2</v>
      </c>
      <c r="C4" t="s">
        <v>28</v>
      </c>
      <c r="D4" t="s">
        <v>4</v>
      </c>
      <c r="E4" t="str">
        <f>VLOOKUP(B4,main,3,FALSE)</f>
        <v>NOT NULL</v>
      </c>
      <c r="F4" t="str">
        <f t="shared" si="0"/>
        <v>type TEXT NOT NULL,</v>
      </c>
      <c r="G4" t="str">
        <f t="shared" si="1"/>
        <v>type = ?,</v>
      </c>
      <c r="H4" t="str">
        <f t="shared" si="2"/>
        <v xml:space="preserve">type, </v>
      </c>
      <c r="I4" t="s">
        <v>23</v>
      </c>
      <c r="J4" t="str">
        <f t="shared" si="3"/>
        <v xml:space="preserve">self.type = type, </v>
      </c>
      <c r="K4" t="str">
        <f t="shared" si="4"/>
        <v>type: str</v>
      </c>
      <c r="L4" t="str">
        <f>CONCATENATE("self.dto.",B4,", ")</f>
        <v xml:space="preserve">self.dto.type, </v>
      </c>
      <c r="M4" t="str">
        <f t="shared" si="5"/>
        <v>type=self.row[2],</v>
      </c>
      <c r="O4" t="str">
        <f t="shared" si="6"/>
        <v>type=self._type,</v>
      </c>
    </row>
    <row r="5" spans="1:15" x14ac:dyDescent="0.25">
      <c r="A5">
        <v>4</v>
      </c>
      <c r="B5" t="s">
        <v>41</v>
      </c>
      <c r="C5" t="s">
        <v>28</v>
      </c>
      <c r="D5" t="s">
        <v>4</v>
      </c>
      <c r="E5" t="s">
        <v>6</v>
      </c>
      <c r="F5" t="str">
        <f t="shared" si="0"/>
        <v>title TEXT NOT NULL,</v>
      </c>
      <c r="G5" t="str">
        <f t="shared" si="1"/>
        <v>title = ?,</v>
      </c>
      <c r="H5" t="str">
        <f t="shared" si="2"/>
        <v xml:space="preserve">title, </v>
      </c>
      <c r="I5" t="s">
        <v>23</v>
      </c>
      <c r="J5" t="str">
        <f t="shared" si="3"/>
        <v xml:space="preserve">self.title = title, </v>
      </c>
      <c r="K5" t="str">
        <f t="shared" si="4"/>
        <v>title: str</v>
      </c>
      <c r="L5" t="str">
        <f t="shared" ref="L5:L14" si="7">CONCATENATE("self.dto.",B5,", ")</f>
        <v xml:space="preserve">self.dto.title, </v>
      </c>
      <c r="M5" t="str">
        <f t="shared" si="5"/>
        <v>title=self.row[3],</v>
      </c>
      <c r="O5" t="str">
        <f t="shared" si="6"/>
        <v>title=self._title,</v>
      </c>
    </row>
    <row r="6" spans="1:15" x14ac:dyDescent="0.25">
      <c r="A6">
        <v>5</v>
      </c>
      <c r="B6" t="s">
        <v>9</v>
      </c>
      <c r="C6" t="s">
        <v>28</v>
      </c>
      <c r="D6" t="str">
        <f>VLOOKUP(B6,main,2,FALSE)</f>
        <v>TEXT</v>
      </c>
      <c r="E6" t="s">
        <v>6</v>
      </c>
      <c r="F6" t="str">
        <f t="shared" si="0"/>
        <v>description TEXT NOT NULL,</v>
      </c>
      <c r="G6" t="str">
        <f t="shared" si="1"/>
        <v>description = ?,</v>
      </c>
      <c r="H6" t="str">
        <f t="shared" si="2"/>
        <v xml:space="preserve">description, </v>
      </c>
      <c r="I6" t="s">
        <v>23</v>
      </c>
      <c r="J6" t="str">
        <f t="shared" si="3"/>
        <v xml:space="preserve">self.description = description, </v>
      </c>
      <c r="K6" t="str">
        <f t="shared" si="4"/>
        <v>description: str</v>
      </c>
      <c r="L6" t="str">
        <f t="shared" si="7"/>
        <v xml:space="preserve">self.dto.description, </v>
      </c>
      <c r="M6" t="str">
        <f t="shared" si="5"/>
        <v>description=self.row[4],</v>
      </c>
      <c r="O6" t="str">
        <f t="shared" si="6"/>
        <v>description=self._description,</v>
      </c>
    </row>
    <row r="7" spans="1:15" x14ac:dyDescent="0.25">
      <c r="A7">
        <v>6</v>
      </c>
      <c r="B7" t="s">
        <v>42</v>
      </c>
      <c r="C7" t="s">
        <v>28</v>
      </c>
      <c r="D7" t="s">
        <v>4</v>
      </c>
      <c r="E7" t="s">
        <v>6</v>
      </c>
      <c r="F7" t="str">
        <f t="shared" si="0"/>
        <v>author TEXT NOT NULL,</v>
      </c>
      <c r="G7" t="str">
        <f t="shared" si="1"/>
        <v>author = ?,</v>
      </c>
      <c r="H7" t="str">
        <f t="shared" si="2"/>
        <v xml:space="preserve">author, </v>
      </c>
      <c r="I7" t="s">
        <v>23</v>
      </c>
      <c r="J7" t="str">
        <f t="shared" si="3"/>
        <v xml:space="preserve">self.author = author, </v>
      </c>
      <c r="K7" t="str">
        <f t="shared" si="4"/>
        <v>author: str</v>
      </c>
      <c r="L7" t="str">
        <f t="shared" si="7"/>
        <v xml:space="preserve">self.dto.author, </v>
      </c>
      <c r="M7" t="str">
        <f t="shared" si="5"/>
        <v>author=self.row[5],</v>
      </c>
      <c r="O7" t="str">
        <f t="shared" si="6"/>
        <v>author=self._author,</v>
      </c>
    </row>
    <row r="8" spans="1:15" x14ac:dyDescent="0.25">
      <c r="A8">
        <v>7</v>
      </c>
      <c r="B8" t="s">
        <v>43</v>
      </c>
      <c r="C8" t="s">
        <v>28</v>
      </c>
      <c r="D8" t="s">
        <v>4</v>
      </c>
      <c r="E8" t="s">
        <v>6</v>
      </c>
      <c r="F8" t="str">
        <f t="shared" si="0"/>
        <v>publisher TEXT NOT NULL,</v>
      </c>
      <c r="G8" t="str">
        <f t="shared" si="1"/>
        <v>publisher = ?,</v>
      </c>
      <c r="H8" t="str">
        <f t="shared" si="2"/>
        <v xml:space="preserve">publisher, </v>
      </c>
      <c r="I8" t="s">
        <v>23</v>
      </c>
      <c r="J8" t="str">
        <f t="shared" si="3"/>
        <v xml:space="preserve">self.publisher = publisher, </v>
      </c>
      <c r="K8" t="str">
        <f t="shared" si="4"/>
        <v>publisher: str</v>
      </c>
      <c r="L8" t="str">
        <f t="shared" si="7"/>
        <v xml:space="preserve">self.dto.publisher, </v>
      </c>
      <c r="M8" t="str">
        <f t="shared" si="5"/>
        <v>publisher=self.row[6],</v>
      </c>
      <c r="O8" t="str">
        <f t="shared" si="6"/>
        <v>publisher=self._publisher,</v>
      </c>
    </row>
    <row r="9" spans="1:15" x14ac:dyDescent="0.25">
      <c r="A9">
        <v>8</v>
      </c>
      <c r="B9" t="s">
        <v>45</v>
      </c>
      <c r="C9" t="s">
        <v>28</v>
      </c>
      <c r="D9" t="s">
        <v>4</v>
      </c>
      <c r="F9" t="str">
        <f t="shared" si="0"/>
        <v>published TEXT ,</v>
      </c>
      <c r="G9" t="str">
        <f t="shared" si="1"/>
        <v>published = ?,</v>
      </c>
      <c r="H9" t="str">
        <f t="shared" si="2"/>
        <v xml:space="preserve">published, </v>
      </c>
      <c r="I9" t="s">
        <v>23</v>
      </c>
      <c r="J9" t="str">
        <f t="shared" si="3"/>
        <v xml:space="preserve">self.published = published, </v>
      </c>
      <c r="K9" t="str">
        <f t="shared" si="4"/>
        <v>published: str</v>
      </c>
      <c r="L9" t="str">
        <f t="shared" si="7"/>
        <v xml:space="preserve">self.dto.published, </v>
      </c>
      <c r="M9" t="str">
        <f t="shared" si="5"/>
        <v>published=self.row[7],</v>
      </c>
      <c r="O9" t="str">
        <f t="shared" si="6"/>
        <v>published=self._published,</v>
      </c>
    </row>
    <row r="10" spans="1:15" x14ac:dyDescent="0.25">
      <c r="A10">
        <v>9</v>
      </c>
      <c r="B10" t="s">
        <v>44</v>
      </c>
      <c r="C10" t="s">
        <v>28</v>
      </c>
      <c r="D10" t="s">
        <v>4</v>
      </c>
      <c r="F10" t="str">
        <f t="shared" si="0"/>
        <v>version TEXT ,</v>
      </c>
      <c r="G10" t="str">
        <f t="shared" si="1"/>
        <v>version = ?,</v>
      </c>
      <c r="H10" t="str">
        <f t="shared" si="2"/>
        <v xml:space="preserve">version, </v>
      </c>
      <c r="I10" t="s">
        <v>23</v>
      </c>
      <c r="J10" t="str">
        <f t="shared" si="3"/>
        <v xml:space="preserve">self.version = version, </v>
      </c>
      <c r="K10" t="str">
        <f t="shared" si="4"/>
        <v>version: str</v>
      </c>
      <c r="L10" t="str">
        <f t="shared" si="7"/>
        <v xml:space="preserve">self.dto.version, </v>
      </c>
      <c r="M10" t="str">
        <f t="shared" si="5"/>
        <v>version=self.row[8],</v>
      </c>
      <c r="O10" t="str">
        <f t="shared" si="6"/>
        <v>version=self._version,</v>
      </c>
    </row>
    <row r="11" spans="1:15" x14ac:dyDescent="0.25">
      <c r="A11">
        <v>10</v>
      </c>
      <c r="B11" t="s">
        <v>46</v>
      </c>
      <c r="C11" t="s">
        <v>28</v>
      </c>
      <c r="D11" t="s">
        <v>4</v>
      </c>
      <c r="E11" t="s">
        <v>6</v>
      </c>
      <c r="F11" t="str">
        <f t="shared" si="0"/>
        <v>website TEXT NOT NULL,</v>
      </c>
      <c r="G11" t="str">
        <f t="shared" si="1"/>
        <v>website = ?,</v>
      </c>
      <c r="H11" t="str">
        <f t="shared" si="2"/>
        <v xml:space="preserve">website, </v>
      </c>
      <c r="I11" t="s">
        <v>23</v>
      </c>
      <c r="J11" t="str">
        <f t="shared" si="3"/>
        <v xml:space="preserve">self.website = website, </v>
      </c>
      <c r="K11" t="str">
        <f t="shared" si="4"/>
        <v>website: str</v>
      </c>
      <c r="L11" t="str">
        <f t="shared" si="7"/>
        <v xml:space="preserve">self.dto.website, </v>
      </c>
      <c r="M11" t="str">
        <f t="shared" si="5"/>
        <v>website=self.row[9],</v>
      </c>
      <c r="O11" t="str">
        <f t="shared" si="6"/>
        <v>website=self._website,</v>
      </c>
    </row>
    <row r="12" spans="1:15" x14ac:dyDescent="0.25">
      <c r="A12">
        <v>11</v>
      </c>
      <c r="B12" t="s">
        <v>40</v>
      </c>
      <c r="C12" t="s">
        <v>28</v>
      </c>
      <c r="D12" t="s">
        <v>4</v>
      </c>
      <c r="E12" t="s">
        <v>6</v>
      </c>
      <c r="F12" t="str">
        <f t="shared" ref="F12" si="8">CONCATENATE(B12," ",D12," ",E12,",")</f>
        <v>uri TEXT NOT NULL,</v>
      </c>
      <c r="G12" t="str">
        <f t="shared" ref="G12" si="9">CONCATENATE(B12," = ?,")</f>
        <v>uri = ?,</v>
      </c>
      <c r="H12" t="str">
        <f t="shared" ref="H12" si="10">CONCATENATE(B12,", ")</f>
        <v xml:space="preserve">uri, </v>
      </c>
      <c r="I12" t="s">
        <v>23</v>
      </c>
      <c r="J12" t="str">
        <f t="shared" ref="J12" si="11">CONCATENATE("self.",B12," = ",B12,", ")</f>
        <v xml:space="preserve">self.uri = uri, </v>
      </c>
      <c r="K12" t="str">
        <f t="shared" ref="K12" si="12">CONCATENATE(B12,": ",C12)</f>
        <v>uri: str</v>
      </c>
      <c r="L12" t="str">
        <f t="shared" ref="L12" si="13">CONCATENATE("self.dto.",B12,", ")</f>
        <v xml:space="preserve">self.dto.uri, </v>
      </c>
      <c r="M12" t="str">
        <f t="shared" si="5"/>
        <v>uri=self.row[10],</v>
      </c>
      <c r="O12" t="str">
        <f t="shared" si="6"/>
        <v>uri=self._uri,</v>
      </c>
    </row>
    <row r="13" spans="1:15" x14ac:dyDescent="0.25">
      <c r="A13">
        <v>12</v>
      </c>
      <c r="B13" t="s">
        <v>47</v>
      </c>
      <c r="C13" t="s">
        <v>28</v>
      </c>
      <c r="D13" t="s">
        <v>4</v>
      </c>
      <c r="F13" t="str">
        <f t="shared" si="0"/>
        <v>doi TEXT ,</v>
      </c>
      <c r="G13" t="str">
        <f t="shared" si="1"/>
        <v>doi = ?,</v>
      </c>
      <c r="H13" t="str">
        <f t="shared" si="2"/>
        <v xml:space="preserve">doi, </v>
      </c>
      <c r="I13" t="s">
        <v>23</v>
      </c>
      <c r="J13" t="str">
        <f t="shared" si="3"/>
        <v xml:space="preserve">self.doi = doi, </v>
      </c>
      <c r="K13" t="str">
        <f t="shared" si="4"/>
        <v>doi: str</v>
      </c>
      <c r="L13" t="str">
        <f t="shared" si="7"/>
        <v xml:space="preserve">self.dto.doi, </v>
      </c>
      <c r="M13" t="str">
        <f t="shared" si="5"/>
        <v>doi=self.row[11],</v>
      </c>
      <c r="O13" t="str">
        <f t="shared" si="6"/>
        <v>doi=self._doi,</v>
      </c>
    </row>
    <row r="14" spans="1:15" x14ac:dyDescent="0.25">
      <c r="A14">
        <v>13</v>
      </c>
      <c r="B14" t="s">
        <v>48</v>
      </c>
      <c r="C14" t="s">
        <v>28</v>
      </c>
      <c r="D14" t="s">
        <v>4</v>
      </c>
      <c r="F14" t="str">
        <f t="shared" si="0"/>
        <v>email TEXT ,</v>
      </c>
      <c r="G14" t="str">
        <f t="shared" si="1"/>
        <v>email = ?,</v>
      </c>
      <c r="H14" t="str">
        <f t="shared" si="2"/>
        <v xml:space="preserve">email, </v>
      </c>
      <c r="I14" t="s">
        <v>23</v>
      </c>
      <c r="J14" t="str">
        <f t="shared" si="3"/>
        <v xml:space="preserve">self.email = email, </v>
      </c>
      <c r="K14" t="str">
        <f t="shared" si="4"/>
        <v>email: str</v>
      </c>
      <c r="L14" t="str">
        <f t="shared" si="7"/>
        <v xml:space="preserve">self.dto.email, </v>
      </c>
      <c r="M14" t="str">
        <f t="shared" si="5"/>
        <v>email=self.row[12],</v>
      </c>
      <c r="O14" t="str">
        <f t="shared" si="6"/>
        <v>email=self._email,</v>
      </c>
    </row>
    <row r="15" spans="1:15" x14ac:dyDescent="0.25">
      <c r="A15">
        <v>14</v>
      </c>
      <c r="B15" t="s">
        <v>30</v>
      </c>
      <c r="C15" t="s">
        <v>32</v>
      </c>
      <c r="D15" t="s">
        <v>4</v>
      </c>
      <c r="E15" t="str">
        <f>VLOOKUP(B15,main,3,FALSE)</f>
        <v>DEFAULT CURRENT_TIMESTAMP</v>
      </c>
      <c r="F15" t="str">
        <f t="shared" si="0"/>
        <v>created TEXT DEFAULT CURRENT_TIMESTAMP,</v>
      </c>
      <c r="G15" t="str">
        <f t="shared" si="1"/>
        <v>created = ?,</v>
      </c>
      <c r="H15" t="str">
        <f t="shared" si="2"/>
        <v xml:space="preserve">created, </v>
      </c>
      <c r="J15" t="str">
        <f t="shared" si="3"/>
        <v xml:space="preserve">self.created = created, </v>
      </c>
      <c r="K15" t="str">
        <f t="shared" si="4"/>
        <v>created: timestamp</v>
      </c>
      <c r="M15" t="str">
        <f t="shared" si="5"/>
        <v>created=self.row[13],</v>
      </c>
    </row>
  </sheetData>
  <mergeCells count="1">
    <mergeCell ref="H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719B4-EAA9-4EFA-A4FB-A6F28AB7D87D}">
  <dimension ref="A1:M19"/>
  <sheetViews>
    <sheetView workbookViewId="0">
      <selection activeCell="M19" sqref="M2:M19"/>
    </sheetView>
  </sheetViews>
  <sheetFormatPr defaultRowHeight="15" x14ac:dyDescent="0.25"/>
  <cols>
    <col min="2" max="2" width="11" bestFit="1" customWidth="1"/>
    <col min="3" max="3" width="11" customWidth="1"/>
    <col min="6" max="6" width="55" bestFit="1" customWidth="1"/>
    <col min="10" max="10" width="27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26</v>
      </c>
      <c r="E1" t="s">
        <v>19</v>
      </c>
      <c r="F1" t="s">
        <v>20</v>
      </c>
      <c r="G1" t="s">
        <v>21</v>
      </c>
      <c r="H1" s="1" t="s">
        <v>22</v>
      </c>
      <c r="I1" s="1"/>
      <c r="J1" t="s">
        <v>25</v>
      </c>
      <c r="K1" t="s">
        <v>24</v>
      </c>
      <c r="L1" t="s">
        <v>34</v>
      </c>
    </row>
    <row r="2" spans="1:13" x14ac:dyDescent="0.25">
      <c r="A2">
        <v>1</v>
      </c>
      <c r="B2" t="s">
        <v>3</v>
      </c>
      <c r="C2" t="s">
        <v>27</v>
      </c>
      <c r="D2" t="str">
        <f>VLOOKUP(B2,main,2,FALSE)</f>
        <v xml:space="preserve">INTEGER </v>
      </c>
      <c r="E2" t="str">
        <f>VLOOKUP(B2,main,3,FALSE)</f>
        <v>PRIMARY KEY</v>
      </c>
      <c r="F2" t="str">
        <f>CONCATENATE(B2," ",D2," ",E2,",")</f>
        <v>id INTEGER  PRIMARY KEY,</v>
      </c>
      <c r="G2" t="str">
        <f>CONCATENATE(B2," = ?,")</f>
        <v>id = ?,</v>
      </c>
      <c r="H2" t="str">
        <f>CONCATENATE(B2,", ")</f>
        <v xml:space="preserve">id, </v>
      </c>
      <c r="I2" t="s">
        <v>23</v>
      </c>
      <c r="J2" t="str">
        <f>CONCATENATE("self.",B2," = ",B2,", ")</f>
        <v xml:space="preserve">self.id = id, </v>
      </c>
      <c r="K2" t="str">
        <f>CONCATENATE(B2,": ",C2)</f>
        <v>id: int</v>
      </c>
      <c r="M2" t="str">
        <f>CONCATENATE("self.",B2,"=row[",A2-1,"]")</f>
        <v>self.id=row[0]</v>
      </c>
    </row>
    <row r="3" spans="1:13" x14ac:dyDescent="0.25">
      <c r="A3">
        <v>2</v>
      </c>
      <c r="B3" t="s">
        <v>1</v>
      </c>
      <c r="C3" t="s">
        <v>28</v>
      </c>
      <c r="D3" t="str">
        <f>VLOOKUP(B3,main,2,FALSE)</f>
        <v>TEXT</v>
      </c>
      <c r="E3" t="str">
        <f>VLOOKUP(B3,main,3,FALSE)</f>
        <v>NOT NULL</v>
      </c>
      <c r="F3" t="str">
        <f t="shared" ref="F3:F18" si="0">CONCATENATE(B3," ",D3," ",E3,",")</f>
        <v>name TEXT NOT NULL,</v>
      </c>
      <c r="G3" t="str">
        <f t="shared" ref="G3:G18" si="1">CONCATENATE(B3," = ?,")</f>
        <v>name = ?,</v>
      </c>
      <c r="H3" t="str">
        <f t="shared" ref="H3:H18" si="2">CONCATENATE(B3,", ")</f>
        <v xml:space="preserve">name, </v>
      </c>
      <c r="I3" t="s">
        <v>23</v>
      </c>
      <c r="J3" t="str">
        <f t="shared" ref="J3:J18" si="3">CONCATENATE("self.",B3," = ",B3,", ")</f>
        <v xml:space="preserve">self.name = name, </v>
      </c>
      <c r="K3" t="str">
        <f t="shared" ref="K3:K18" si="4">CONCATENATE(B3,": ",C3)</f>
        <v>name: str</v>
      </c>
      <c r="L3" t="str">
        <f>CONCATENATE("self.dto.",B3,", ")</f>
        <v xml:space="preserve">self.dto.name, </v>
      </c>
      <c r="M3" t="str">
        <f t="shared" ref="M3:M19" si="5">CONCATENATE("self.",B3,"=row[",A3-1,"]")</f>
        <v>self.name=row[1]</v>
      </c>
    </row>
    <row r="4" spans="1:13" x14ac:dyDescent="0.25">
      <c r="A4">
        <v>3</v>
      </c>
      <c r="B4" t="s">
        <v>2</v>
      </c>
      <c r="C4" t="s">
        <v>28</v>
      </c>
      <c r="D4" t="s">
        <v>4</v>
      </c>
      <c r="E4" t="str">
        <f>VLOOKUP(B4,main,3,FALSE)</f>
        <v>NOT NULL</v>
      </c>
      <c r="F4" t="str">
        <f t="shared" ref="F4" si="6">CONCATENATE(B4," ",D4," ",E4,",")</f>
        <v>type TEXT NOT NULL,</v>
      </c>
      <c r="G4" t="str">
        <f t="shared" ref="G4" si="7">CONCATENATE(B4," = ?,")</f>
        <v>type = ?,</v>
      </c>
      <c r="H4" t="str">
        <f t="shared" ref="H4" si="8">CONCATENATE(B4,", ")</f>
        <v xml:space="preserve">type, </v>
      </c>
      <c r="I4" t="s">
        <v>23</v>
      </c>
      <c r="J4" t="str">
        <f t="shared" ref="J4" si="9">CONCATENATE("self.",B4," = ",B4,", ")</f>
        <v xml:space="preserve">self.type = type, </v>
      </c>
      <c r="K4" t="str">
        <f t="shared" ref="K4" si="10">CONCATENATE(B4,": ",C4)</f>
        <v>type: str</v>
      </c>
      <c r="L4" t="str">
        <f>CONCATENATE("self.dto.",B4,", ")</f>
        <v xml:space="preserve">self.dto.type, </v>
      </c>
      <c r="M4" t="str">
        <f t="shared" si="5"/>
        <v>self.type=row[2]</v>
      </c>
    </row>
    <row r="5" spans="1:13" x14ac:dyDescent="0.25">
      <c r="A5">
        <v>4</v>
      </c>
      <c r="B5" t="s">
        <v>9</v>
      </c>
      <c r="C5" t="s">
        <v>28</v>
      </c>
      <c r="D5" t="str">
        <f>VLOOKUP(B5,main,2,FALSE)</f>
        <v>TEXT</v>
      </c>
      <c r="E5" t="str">
        <f>VLOOKUP(B5,main,3,FALSE)</f>
        <v xml:space="preserve"> </v>
      </c>
      <c r="F5" t="str">
        <f t="shared" si="0"/>
        <v>description TEXT  ,</v>
      </c>
      <c r="G5" t="str">
        <f t="shared" si="1"/>
        <v>description = ?,</v>
      </c>
      <c r="H5" t="str">
        <f t="shared" si="2"/>
        <v xml:space="preserve">description, </v>
      </c>
      <c r="I5" t="s">
        <v>23</v>
      </c>
      <c r="J5" t="str">
        <f t="shared" si="3"/>
        <v xml:space="preserve">self.description = description, </v>
      </c>
      <c r="K5" t="str">
        <f t="shared" si="4"/>
        <v>description: str</v>
      </c>
      <c r="L5" t="str">
        <f t="shared" ref="L5:L18" si="11">CONCATENATE("self.dto.",B5,", ")</f>
        <v xml:space="preserve">self.dto.description, </v>
      </c>
      <c r="M5" t="str">
        <f t="shared" si="5"/>
        <v>self.description=row[3]</v>
      </c>
    </row>
    <row r="6" spans="1:13" x14ac:dyDescent="0.25">
      <c r="A6">
        <v>5</v>
      </c>
      <c r="B6" t="s">
        <v>16</v>
      </c>
      <c r="C6" t="s">
        <v>28</v>
      </c>
      <c r="D6" t="str">
        <f>VLOOKUP(B6,main,2,FALSE)</f>
        <v>TEXT</v>
      </c>
      <c r="E6" t="str">
        <f>VLOOKUP(B6,main,3,FALSE)</f>
        <v>NOT NULL</v>
      </c>
      <c r="F6" t="str">
        <f t="shared" si="0"/>
        <v>workspace TEXT NOT NULL,</v>
      </c>
      <c r="G6" t="str">
        <f t="shared" si="1"/>
        <v>workspace = ?,</v>
      </c>
      <c r="H6" t="str">
        <f t="shared" si="2"/>
        <v xml:space="preserve">workspace, </v>
      </c>
      <c r="I6" t="s">
        <v>23</v>
      </c>
      <c r="J6" t="str">
        <f t="shared" si="3"/>
        <v xml:space="preserve">self.workspace = workspace, </v>
      </c>
      <c r="K6" t="str">
        <f t="shared" si="4"/>
        <v>workspace: str</v>
      </c>
      <c r="L6" t="str">
        <f t="shared" si="11"/>
        <v xml:space="preserve">self.dto.workspace, </v>
      </c>
      <c r="M6" t="str">
        <f t="shared" si="5"/>
        <v>self.workspace=row[4]</v>
      </c>
    </row>
    <row r="7" spans="1:13" x14ac:dyDescent="0.25">
      <c r="A7">
        <v>6</v>
      </c>
      <c r="B7" t="s">
        <v>17</v>
      </c>
      <c r="C7" t="s">
        <v>28</v>
      </c>
      <c r="D7" t="s">
        <v>4</v>
      </c>
      <c r="E7" t="s">
        <v>6</v>
      </c>
      <c r="F7" t="str">
        <f t="shared" si="0"/>
        <v>stage TEXT NOT NULL,</v>
      </c>
      <c r="G7" t="str">
        <f t="shared" si="1"/>
        <v>stage = ?,</v>
      </c>
      <c r="H7" t="str">
        <f t="shared" si="2"/>
        <v xml:space="preserve">stage, </v>
      </c>
      <c r="I7" t="s">
        <v>23</v>
      </c>
      <c r="J7" t="str">
        <f t="shared" si="3"/>
        <v xml:space="preserve">self.stage = stage, </v>
      </c>
      <c r="K7" t="str">
        <f t="shared" si="4"/>
        <v>stage: str</v>
      </c>
      <c r="L7" t="str">
        <f t="shared" si="11"/>
        <v xml:space="preserve">self.dto.stage, </v>
      </c>
      <c r="M7" t="str">
        <f t="shared" si="5"/>
        <v>self.stage=row[5]</v>
      </c>
    </row>
    <row r="8" spans="1:13" x14ac:dyDescent="0.25">
      <c r="A8">
        <v>7</v>
      </c>
      <c r="B8" t="s">
        <v>12</v>
      </c>
      <c r="C8" t="s">
        <v>27</v>
      </c>
      <c r="D8" t="s">
        <v>7</v>
      </c>
      <c r="E8" t="s">
        <v>6</v>
      </c>
      <c r="F8" t="str">
        <f t="shared" si="0"/>
        <v>rows INTEGER  NOT NULL,</v>
      </c>
      <c r="G8" t="str">
        <f t="shared" si="1"/>
        <v>rows = ?,</v>
      </c>
      <c r="H8" t="str">
        <f t="shared" si="2"/>
        <v xml:space="preserve">rows, </v>
      </c>
      <c r="I8" t="s">
        <v>23</v>
      </c>
      <c r="J8" t="str">
        <f t="shared" si="3"/>
        <v xml:space="preserve">self.rows = rows, </v>
      </c>
      <c r="K8" t="str">
        <f t="shared" si="4"/>
        <v>rows: int</v>
      </c>
      <c r="L8" t="str">
        <f t="shared" si="11"/>
        <v xml:space="preserve">self.dto.rows, </v>
      </c>
      <c r="M8" t="str">
        <f t="shared" si="5"/>
        <v>self.rows=row[6]</v>
      </c>
    </row>
    <row r="9" spans="1:13" x14ac:dyDescent="0.25">
      <c r="A9">
        <v>8</v>
      </c>
      <c r="B9" t="s">
        <v>13</v>
      </c>
      <c r="C9" t="s">
        <v>27</v>
      </c>
      <c r="D9" t="s">
        <v>7</v>
      </c>
      <c r="E9" t="s">
        <v>6</v>
      </c>
      <c r="F9" t="str">
        <f t="shared" si="0"/>
        <v>cols INTEGER  NOT NULL,</v>
      </c>
      <c r="G9" t="str">
        <f t="shared" si="1"/>
        <v>cols = ?,</v>
      </c>
      <c r="H9" t="str">
        <f t="shared" si="2"/>
        <v xml:space="preserve">cols, </v>
      </c>
      <c r="I9" t="s">
        <v>23</v>
      </c>
      <c r="J9" t="str">
        <f t="shared" si="3"/>
        <v xml:space="preserve">self.cols = cols, </v>
      </c>
      <c r="K9" t="str">
        <f t="shared" si="4"/>
        <v>cols: int</v>
      </c>
      <c r="L9" t="str">
        <f t="shared" si="11"/>
        <v xml:space="preserve">self.dto.cols, </v>
      </c>
      <c r="M9" t="str">
        <f t="shared" si="5"/>
        <v>self.cols=row[7]</v>
      </c>
    </row>
    <row r="10" spans="1:13" x14ac:dyDescent="0.25">
      <c r="A10">
        <v>9</v>
      </c>
      <c r="B10" t="s">
        <v>35</v>
      </c>
      <c r="C10" t="s">
        <v>27</v>
      </c>
      <c r="D10" t="s">
        <v>7</v>
      </c>
      <c r="E10" t="s">
        <v>6</v>
      </c>
      <c r="F10" t="str">
        <f t="shared" si="0"/>
        <v>n_users INTEGER  NOT NULL,</v>
      </c>
      <c r="G10" t="str">
        <f t="shared" si="1"/>
        <v>n_users = ?,</v>
      </c>
      <c r="H10" t="str">
        <f t="shared" si="2"/>
        <v xml:space="preserve">n_users, </v>
      </c>
      <c r="I10" t="s">
        <v>23</v>
      </c>
      <c r="J10" t="str">
        <f t="shared" si="3"/>
        <v xml:space="preserve">self.n_users = n_users, </v>
      </c>
      <c r="K10" t="str">
        <f t="shared" si="4"/>
        <v>n_users: int</v>
      </c>
      <c r="L10" t="str">
        <f t="shared" si="11"/>
        <v xml:space="preserve">self.dto.n_users, </v>
      </c>
      <c r="M10" t="str">
        <f t="shared" si="5"/>
        <v>self.n_users=row[8]</v>
      </c>
    </row>
    <row r="11" spans="1:13" x14ac:dyDescent="0.25">
      <c r="A11">
        <v>10</v>
      </c>
      <c r="B11" t="s">
        <v>36</v>
      </c>
      <c r="C11" t="s">
        <v>27</v>
      </c>
      <c r="D11" t="s">
        <v>7</v>
      </c>
      <c r="E11" t="s">
        <v>6</v>
      </c>
      <c r="F11" t="str">
        <f t="shared" ref="F11:F12" si="12">CONCATENATE(B11," ",D11," ",E11,",")</f>
        <v>n_items INTEGER  NOT NULL,</v>
      </c>
      <c r="G11" t="str">
        <f t="shared" ref="G11:G12" si="13">CONCATENATE(B11," = ?,")</f>
        <v>n_items = ?,</v>
      </c>
      <c r="H11" t="str">
        <f t="shared" ref="H11:H12" si="14">CONCATENATE(B11,", ")</f>
        <v xml:space="preserve">n_items, </v>
      </c>
      <c r="I11" t="s">
        <v>23</v>
      </c>
      <c r="J11" t="str">
        <f t="shared" ref="J11:J12" si="15">CONCATENATE("self.",B11," = ",B11,", ")</f>
        <v xml:space="preserve">self.n_items = n_items, </v>
      </c>
      <c r="K11" t="str">
        <f t="shared" ref="K11:K12" si="16">CONCATENATE(B11,": ",C11)</f>
        <v>n_items: int</v>
      </c>
      <c r="L11" t="str">
        <f t="shared" ref="L11:L12" si="17">CONCATENATE("self.dto.",B11,", ")</f>
        <v xml:space="preserve">self.dto.n_items, </v>
      </c>
      <c r="M11" t="str">
        <f t="shared" si="5"/>
        <v>self.n_items=row[9]</v>
      </c>
    </row>
    <row r="12" spans="1:13" x14ac:dyDescent="0.25">
      <c r="A12">
        <v>11</v>
      </c>
      <c r="B12" t="s">
        <v>14</v>
      </c>
      <c r="C12" t="s">
        <v>27</v>
      </c>
      <c r="D12" t="s">
        <v>7</v>
      </c>
      <c r="E12" t="s">
        <v>6</v>
      </c>
      <c r="F12" t="str">
        <f t="shared" si="12"/>
        <v>size INTEGER  NOT NULL,</v>
      </c>
      <c r="G12" t="str">
        <f t="shared" si="13"/>
        <v>size = ?,</v>
      </c>
      <c r="H12" t="str">
        <f t="shared" si="14"/>
        <v xml:space="preserve">size, </v>
      </c>
      <c r="I12" t="s">
        <v>23</v>
      </c>
      <c r="J12" t="str">
        <f t="shared" si="15"/>
        <v xml:space="preserve">self.size = size, </v>
      </c>
      <c r="K12" t="str">
        <f t="shared" si="16"/>
        <v>size: int</v>
      </c>
      <c r="L12" t="str">
        <f t="shared" si="17"/>
        <v xml:space="preserve">self.dto.size, </v>
      </c>
      <c r="M12" t="str">
        <f t="shared" si="5"/>
        <v>self.size=row[10]</v>
      </c>
    </row>
    <row r="13" spans="1:13" x14ac:dyDescent="0.25">
      <c r="A13">
        <v>12</v>
      </c>
      <c r="B13" t="s">
        <v>37</v>
      </c>
      <c r="C13" t="s">
        <v>27</v>
      </c>
      <c r="D13" t="s">
        <v>7</v>
      </c>
      <c r="E13" t="s">
        <v>6</v>
      </c>
      <c r="F13" t="str">
        <f t="shared" si="0"/>
        <v>matrix_size INTEGER  NOT NULL,</v>
      </c>
      <c r="G13" t="str">
        <f t="shared" si="1"/>
        <v>matrix_size = ?,</v>
      </c>
      <c r="H13" t="str">
        <f t="shared" si="2"/>
        <v xml:space="preserve">matrix_size, </v>
      </c>
      <c r="I13" t="s">
        <v>23</v>
      </c>
      <c r="J13" t="str">
        <f t="shared" si="3"/>
        <v xml:space="preserve">self.matrix_size = matrix_size, </v>
      </c>
      <c r="K13" t="str">
        <f t="shared" si="4"/>
        <v>matrix_size: int</v>
      </c>
      <c r="L13" t="str">
        <f t="shared" si="11"/>
        <v xml:space="preserve">self.dto.matrix_size, </v>
      </c>
      <c r="M13" t="str">
        <f t="shared" si="5"/>
        <v>self.matrix_size=row[11]</v>
      </c>
    </row>
    <row r="14" spans="1:13" x14ac:dyDescent="0.25">
      <c r="A14">
        <v>13</v>
      </c>
      <c r="B14" t="s">
        <v>33</v>
      </c>
      <c r="C14" t="s">
        <v>29</v>
      </c>
      <c r="D14" t="s">
        <v>10</v>
      </c>
      <c r="E14" t="s">
        <v>6</v>
      </c>
      <c r="F14" t="str">
        <f t="shared" si="0"/>
        <v>memory_mb REAL NOT NULL,</v>
      </c>
      <c r="G14" t="str">
        <f t="shared" si="1"/>
        <v>memory_mb = ?,</v>
      </c>
      <c r="H14" t="str">
        <f t="shared" si="2"/>
        <v xml:space="preserve">memory_mb, </v>
      </c>
      <c r="I14" t="s">
        <v>23</v>
      </c>
      <c r="J14" t="str">
        <f t="shared" si="3"/>
        <v xml:space="preserve">self.memory_mb = memory_mb, </v>
      </c>
      <c r="K14" t="str">
        <f t="shared" si="4"/>
        <v>memory_mb: float</v>
      </c>
      <c r="L14" t="str">
        <f t="shared" si="11"/>
        <v xml:space="preserve">self.dto.memory_mb, </v>
      </c>
      <c r="M14" t="str">
        <f t="shared" si="5"/>
        <v>self.memory_mb=row[12]</v>
      </c>
    </row>
    <row r="15" spans="1:13" x14ac:dyDescent="0.25">
      <c r="A15">
        <v>14</v>
      </c>
      <c r="B15" t="s">
        <v>18</v>
      </c>
      <c r="C15" t="s">
        <v>27</v>
      </c>
      <c r="D15" t="s">
        <v>7</v>
      </c>
      <c r="E15" t="s">
        <v>6</v>
      </c>
      <c r="F15" t="str">
        <f t="shared" si="0"/>
        <v>cost INTEGER  NOT NULL,</v>
      </c>
      <c r="G15" t="str">
        <f t="shared" si="1"/>
        <v>cost = ?,</v>
      </c>
      <c r="H15" t="str">
        <f t="shared" si="2"/>
        <v xml:space="preserve">cost, </v>
      </c>
      <c r="I15" t="s">
        <v>23</v>
      </c>
      <c r="J15" t="str">
        <f t="shared" si="3"/>
        <v xml:space="preserve">self.cost = cost, </v>
      </c>
      <c r="K15" t="str">
        <f t="shared" si="4"/>
        <v>cost: int</v>
      </c>
      <c r="L15" t="str">
        <f t="shared" si="11"/>
        <v xml:space="preserve">self.dto.cost, </v>
      </c>
      <c r="M15" t="str">
        <f t="shared" si="5"/>
        <v>self.cost=row[13]</v>
      </c>
    </row>
    <row r="16" spans="1:13" x14ac:dyDescent="0.25">
      <c r="A16">
        <v>15</v>
      </c>
      <c r="B16" t="s">
        <v>38</v>
      </c>
      <c r="C16" t="s">
        <v>29</v>
      </c>
      <c r="D16" t="s">
        <v>10</v>
      </c>
      <c r="E16" t="s">
        <v>6</v>
      </c>
      <c r="F16" t="str">
        <f t="shared" ref="F16:F17" si="18">CONCATENATE(B16," ",D16," ",E16,",")</f>
        <v>sparsity REAL NOT NULL,</v>
      </c>
      <c r="G16" t="str">
        <f t="shared" ref="G16:G17" si="19">CONCATENATE(B16," = ?,")</f>
        <v>sparsity = ?,</v>
      </c>
      <c r="H16" t="str">
        <f t="shared" ref="H16:H17" si="20">CONCATENATE(B16,", ")</f>
        <v xml:space="preserve">sparsity, </v>
      </c>
      <c r="I16" t="s">
        <v>23</v>
      </c>
      <c r="J16" t="str">
        <f t="shared" ref="J16:J17" si="21">CONCATENATE("self.",B16," = ",B16,", ")</f>
        <v xml:space="preserve">self.sparsity = sparsity, </v>
      </c>
      <c r="K16" t="str">
        <f t="shared" ref="K16:K17" si="22">CONCATENATE(B16,": ",C16)</f>
        <v>sparsity: float</v>
      </c>
      <c r="L16" t="str">
        <f t="shared" ref="L16:L17" si="23">CONCATENATE("self.dto.",B16,", ")</f>
        <v xml:space="preserve">self.dto.sparsity, </v>
      </c>
      <c r="M16" t="str">
        <f t="shared" si="5"/>
        <v>self.sparsity=row[14]</v>
      </c>
    </row>
    <row r="17" spans="1:13" x14ac:dyDescent="0.25">
      <c r="A17">
        <v>16</v>
      </c>
      <c r="B17" t="s">
        <v>39</v>
      </c>
      <c r="C17" t="s">
        <v>29</v>
      </c>
      <c r="D17" t="s">
        <v>10</v>
      </c>
      <c r="E17" t="s">
        <v>6</v>
      </c>
      <c r="F17" t="str">
        <f t="shared" si="18"/>
        <v>density REAL NOT NULL,</v>
      </c>
      <c r="G17" t="str">
        <f t="shared" si="19"/>
        <v>density = ?,</v>
      </c>
      <c r="H17" t="str">
        <f t="shared" si="20"/>
        <v xml:space="preserve">density, </v>
      </c>
      <c r="I17" t="s">
        <v>23</v>
      </c>
      <c r="J17" t="str">
        <f t="shared" si="21"/>
        <v xml:space="preserve">self.density = density, </v>
      </c>
      <c r="K17" t="str">
        <f t="shared" si="22"/>
        <v>density: float</v>
      </c>
      <c r="L17" t="str">
        <f t="shared" si="23"/>
        <v xml:space="preserve">self.dto.density, </v>
      </c>
      <c r="M17" t="str">
        <f t="shared" si="5"/>
        <v>self.density=row[15]</v>
      </c>
    </row>
    <row r="18" spans="1:13" x14ac:dyDescent="0.25">
      <c r="A18">
        <v>17</v>
      </c>
      <c r="B18" t="s">
        <v>15</v>
      </c>
      <c r="C18" t="s">
        <v>28</v>
      </c>
      <c r="D18" t="str">
        <f>VLOOKUP(B18,main,2,FALSE)</f>
        <v>TEXT</v>
      </c>
      <c r="E18" t="str">
        <f>VLOOKUP(B18,main,3,FALSE)</f>
        <v>NOT NULL</v>
      </c>
      <c r="F18" t="str">
        <f t="shared" si="0"/>
        <v>filepath TEXT NOT NULL,</v>
      </c>
      <c r="G18" t="str">
        <f t="shared" si="1"/>
        <v>filepath = ?,</v>
      </c>
      <c r="H18" t="str">
        <f t="shared" si="2"/>
        <v xml:space="preserve">filepath, </v>
      </c>
      <c r="I18" t="s">
        <v>23</v>
      </c>
      <c r="J18" t="str">
        <f t="shared" si="3"/>
        <v xml:space="preserve">self.filepath = filepath, </v>
      </c>
      <c r="K18" t="str">
        <f t="shared" si="4"/>
        <v>filepath: str</v>
      </c>
      <c r="L18" t="str">
        <f t="shared" si="11"/>
        <v xml:space="preserve">self.dto.filepath, </v>
      </c>
      <c r="M18" t="str">
        <f t="shared" si="5"/>
        <v>self.filepath=row[16]</v>
      </c>
    </row>
    <row r="19" spans="1:13" x14ac:dyDescent="0.25">
      <c r="A19">
        <v>18</v>
      </c>
      <c r="B19" t="s">
        <v>30</v>
      </c>
      <c r="C19" t="s">
        <v>32</v>
      </c>
      <c r="D19" t="s">
        <v>4</v>
      </c>
      <c r="E19" t="str">
        <f>VLOOKUP(B19,main,3,FALSE)</f>
        <v>DEFAULT CURRENT_TIMESTAMP</v>
      </c>
      <c r="F19" t="str">
        <f t="shared" ref="F19" si="24">CONCATENATE(B19," ",D19," ",E19,",")</f>
        <v>created TEXT DEFAULT CURRENT_TIMESTAMP,</v>
      </c>
      <c r="G19" t="str">
        <f t="shared" ref="G19" si="25">CONCATENATE(B19," = ?,")</f>
        <v>created = ?,</v>
      </c>
      <c r="H19" t="str">
        <f t="shared" ref="H19" si="26">CONCATENATE(B19,", ")</f>
        <v xml:space="preserve">created, </v>
      </c>
      <c r="J19" t="str">
        <f t="shared" ref="J19" si="27">CONCATENATE("self.",B19," = ",B19,", ")</f>
        <v xml:space="preserve">self.created = created, </v>
      </c>
      <c r="K19" t="str">
        <f t="shared" ref="K19" si="28">CONCATENATE(B19,": ",C19)</f>
        <v>created: timestamp</v>
      </c>
      <c r="M19" t="str">
        <f t="shared" si="5"/>
        <v>self.created=row[17]</v>
      </c>
    </row>
  </sheetData>
  <mergeCells count="1"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57C3C-A4D7-474E-BA7B-CF951654C0FA}">
  <dimension ref="A1:D8"/>
  <sheetViews>
    <sheetView workbookViewId="0">
      <selection activeCell="E4" sqref="E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5</v>
      </c>
    </row>
    <row r="2" spans="1:4" x14ac:dyDescent="0.25">
      <c r="A2">
        <v>1</v>
      </c>
      <c r="B2" t="s">
        <v>3</v>
      </c>
      <c r="C2" t="s">
        <v>7</v>
      </c>
      <c r="D2" t="s">
        <v>8</v>
      </c>
    </row>
    <row r="3" spans="1:4" x14ac:dyDescent="0.25">
      <c r="A3">
        <v>2</v>
      </c>
      <c r="B3" t="s">
        <v>1</v>
      </c>
      <c r="C3" t="s">
        <v>4</v>
      </c>
      <c r="D3" t="s">
        <v>6</v>
      </c>
    </row>
    <row r="4" spans="1:4" x14ac:dyDescent="0.25">
      <c r="A4">
        <v>3</v>
      </c>
      <c r="B4" t="s">
        <v>2</v>
      </c>
      <c r="C4" t="s">
        <v>4</v>
      </c>
      <c r="D4" t="s">
        <v>6</v>
      </c>
    </row>
    <row r="5" spans="1:4" x14ac:dyDescent="0.25">
      <c r="A5">
        <v>3</v>
      </c>
      <c r="B5" t="s">
        <v>9</v>
      </c>
      <c r="C5" t="s">
        <v>4</v>
      </c>
      <c r="D5" t="s">
        <v>11</v>
      </c>
    </row>
    <row r="6" spans="1:4" x14ac:dyDescent="0.25">
      <c r="A6">
        <v>4</v>
      </c>
      <c r="B6" t="s">
        <v>16</v>
      </c>
      <c r="C6" t="s">
        <v>4</v>
      </c>
      <c r="D6" t="s">
        <v>6</v>
      </c>
    </row>
    <row r="7" spans="1:4" x14ac:dyDescent="0.25">
      <c r="A7">
        <v>5</v>
      </c>
      <c r="B7" t="s">
        <v>15</v>
      </c>
      <c r="C7" t="s">
        <v>4</v>
      </c>
      <c r="D7" t="s">
        <v>6</v>
      </c>
    </row>
    <row r="8" spans="1:4" x14ac:dyDescent="0.25">
      <c r="A8">
        <v>6</v>
      </c>
      <c r="B8" t="s">
        <v>30</v>
      </c>
      <c r="C8" t="s">
        <v>4</v>
      </c>
      <c r="D8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datasource</vt:lpstr>
      <vt:lpstr>dataset</vt:lpstr>
      <vt:lpstr>common_columns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2023-02-22T07:26:50Z</dcterms:created>
  <dcterms:modified xsi:type="dcterms:W3CDTF">2023-02-23T01:06:54Z</dcterms:modified>
</cp:coreProperties>
</file>