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jektplan" sheetId="1" state="visible" r:id="rId2"/>
  </sheets>
  <definedNames>
    <definedName function="false" hidden="false" name="_xlfn_AGGREGATE" vbProcedure="false">NA()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<sst xmlns="http://schemas.openxmlformats.org/spreadsheetml/2006/main" count="339" uniqueCount="58">
  <si>
    <t>Nicht begonnen</t>
  </si>
  <si>
    <t>In Bearbeitung</t>
  </si>
  <si>
    <t>Abgeschlossen</t>
  </si>
  <si>
    <t>Verzug</t>
  </si>
  <si>
    <r>
      <t xml:space="preserve">Projektplan </t>
    </r>
    <r>
      <rPr>
        <b val="true"/>
        <i val="true"/>
        <sz val="16"/>
        <color rgb="FFFFFFFF"/>
        <rFont val="Arial"/>
        <family val="2"/>
      </rPr>
      <t xml:space="preserve">für XXXXXXXX Kunde Projekt/Stadt</t>
    </r>
  </si>
  <si>
    <t>Heute</t>
  </si>
  <si>
    <t>Liefertermin</t>
  </si>
  <si>
    <t>04.07.16</t>
  </si>
  <si>
    <t>Aufgabe</t>
  </si>
  <si>
    <t>Bearbeiter</t>
  </si>
  <si>
    <t>Start</t>
  </si>
  <si>
    <t>Dauer</t>
  </si>
  <si>
    <t>Ende</t>
  </si>
  <si>
    <t>Fortschritt</t>
  </si>
  <si>
    <t>CalcDone</t>
  </si>
  <si>
    <t>CalcDate</t>
  </si>
  <si>
    <t>Status</t>
  </si>
  <si>
    <t>M</t>
  </si>
  <si>
    <t>D</t>
  </si>
  <si>
    <t>F</t>
  </si>
  <si>
    <t>S</t>
  </si>
  <si>
    <t>P</t>
  </si>
  <si>
    <t>Projektablaufplanung Gesamtprojekt</t>
  </si>
  <si>
    <t>1</t>
  </si>
  <si>
    <t>User Story</t>
  </si>
  <si>
    <t>offen</t>
  </si>
  <si>
    <t>1.1</t>
  </si>
  <si>
    <t>Hauptpunkt 1</t>
  </si>
  <si>
    <t>1.1.1</t>
  </si>
  <si>
    <t>Punkt 1</t>
  </si>
  <si>
    <t>2</t>
  </si>
  <si>
    <t>Projektplan erstellen</t>
  </si>
  <si>
    <t>2.1</t>
  </si>
  <si>
    <t>2.1.1</t>
  </si>
  <si>
    <t>2.1.2</t>
  </si>
  <si>
    <t>Punkt 2</t>
  </si>
  <si>
    <t>2.1.3</t>
  </si>
  <si>
    <t>Punkt 3</t>
  </si>
  <si>
    <t>2.2</t>
  </si>
  <si>
    <t>Hauptpunkt 2</t>
  </si>
  <si>
    <t>2.2.1</t>
  </si>
  <si>
    <t>2.2.2</t>
  </si>
  <si>
    <t>2.2.3</t>
  </si>
  <si>
    <t>3</t>
  </si>
  <si>
    <t>Anforderungen festlegen</t>
  </si>
  <si>
    <t>3.1</t>
  </si>
  <si>
    <t>3.1.1</t>
  </si>
  <si>
    <t>3.1.2</t>
  </si>
  <si>
    <t>3.1.3</t>
  </si>
  <si>
    <t>3.2</t>
  </si>
  <si>
    <t>3.2.1</t>
  </si>
  <si>
    <t>3.2.2</t>
  </si>
  <si>
    <t>3.2.3</t>
  </si>
  <si>
    <t>4</t>
  </si>
  <si>
    <t>Implementierung</t>
  </si>
  <si>
    <t>4.1</t>
  </si>
  <si>
    <t>4.2</t>
  </si>
  <si>
    <t>4.3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</si>
</sst>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%"/>
    <numFmt numFmtId="167" formatCode="M/D/YYYY"/>
    <numFmt numFmtId="168" formatCode="@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 Narrow"/>
      <family val="2"/>
    </font>
    <font>
      <b val="true"/>
      <sz val="16"/>
      <color rgb="FFFFFFFF"/>
      <name val="Arial"/>
      <family val="2"/>
    </font>
    <font>
      <b val="true"/>
      <i val="true"/>
      <sz val="16"/>
      <color rgb="FFFFFFFF"/>
      <name val="Arial"/>
      <family val="2"/>
    </font>
    <font>
      <sz val="11"/>
      <color rgb="FFFFFFFF"/>
      <name val="Arial"/>
      <family val="2"/>
    </font>
    <font>
      <sz val="9"/>
      <color rgb="FF333399"/>
      <name val="Arial Narrow"/>
      <family val="2"/>
    </font>
    <font>
      <sz val="8"/>
      <color rgb="FF000000"/>
      <name val="Arial Narrow"/>
      <family val="2"/>
    </font>
    <font>
      <b val="true"/>
      <sz val="9"/>
      <color rgb="FF000000"/>
      <name val="Arial Narrow"/>
      <family val="2"/>
    </font>
    <font>
      <sz val="9"/>
      <color rgb="FFFFFFCC"/>
      <name val="Arial Narrow"/>
      <family val="2"/>
    </font>
    <font>
      <b val="true"/>
      <sz val="10"/>
      <color rgb="FF000000"/>
      <name val="Arial Narrow"/>
      <family val="2"/>
    </font>
    <font>
      <b val="true"/>
      <sz val="8"/>
      <color rgb="FF000000"/>
      <name val="Arial Narrow"/>
      <family val="2"/>
    </font>
    <font>
      <b val="true"/>
      <sz val="8"/>
      <color rgb="FF90713A"/>
      <name val="Arial Narrow"/>
      <family val="2"/>
    </font>
    <font>
      <i val="true"/>
      <sz val="8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9966"/>
        <bgColor rgb="FF00808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33CCC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3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5" fillId="8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5" fillId="9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8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0">
    <dxf>
      <font>
        <sz val="11"/>
        <color rgb="FF000000"/>
        <name val="Calibri"/>
        <family val="2"/>
      </font>
      <fill>
        <patternFill>
          <bgColor rgb="FF33CCCC"/>
        </patternFill>
      </fill>
    </dxf>
    <dxf>
      <font>
        <sz val="11"/>
        <color rgb="FF000000"/>
        <name val="Calibri"/>
        <family val="2"/>
      </font>
      <fill>
        <patternFill>
          <bgColor rgb="FF333333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33CCCC"/>
        </patternFill>
      </fill>
    </dxf>
    <dxf>
      <font>
        <sz val="11"/>
        <color rgb="FF000000"/>
        <name val="Calibri"/>
        <family val="2"/>
      </font>
      <fill>
        <patternFill>
          <bgColor rgb="FF333333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969696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  <dxf>
      <font>
        <sz val="11"/>
        <color rgb="FF000000"/>
        <name val="Calibri"/>
        <family val="2"/>
      </font>
      <fill>
        <patternFill>
          <bgColor rgb="FFFFFFFF"/>
        </patternFill>
      </fill>
    </dxf>
    <dxf>
      <font>
        <sz val="11"/>
        <color rgb="FF000000"/>
        <name val="Calibri"/>
        <family val="2"/>
      </font>
      <fill>
        <patternFill>
          <bgColor rgb="FF99CCFF"/>
        </patternFill>
      </fill>
    </dxf>
    <dxf>
      <font>
        <sz val="11"/>
        <color rgb="FFFFFFFF"/>
        <name val="Calibri"/>
        <family val="2"/>
      </font>
      <fill>
        <patternFill>
          <bgColor rgb="FFDD0806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0713A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49</xdr:col>
      <xdr:colOff>19800</xdr:colOff>
      <xdr:row>10</xdr:row>
      <xdr:rowOff>360</xdr:rowOff>
    </xdr:from>
    <xdr:to>
      <xdr:col>50</xdr:col>
      <xdr:colOff>21240</xdr:colOff>
      <xdr:row>221</xdr:row>
      <xdr:rowOff>70200</xdr:rowOff>
    </xdr:to>
    <xdr:sp>
      <xdr:nvSpPr>
        <xdr:cNvPr id="0" name="CustomShape 1"/>
        <xdr:cNvSpPr/>
      </xdr:nvSpPr>
      <xdr:spPr>
        <a:xfrm>
          <a:off x="13169880" y="1329840"/>
          <a:ext cx="129600" cy="36887040"/>
        </a:xfrm>
        <a:prstGeom prst="rect">
          <a:avLst/>
        </a:prstGeom>
        <a:solidFill>
          <a:srgbClr val="ffff00"/>
        </a:solidFill>
        <a:ln w="12600">
          <a:solidFill>
            <a:srgbClr val="f79646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41"/>
  <sheetViews>
    <sheetView windowProtection="true" showFormulas="false" showGridLines="true" showRowColHeaders="true" showZeros="true" rightToLeft="false" tabSelected="true" showOutlineSymbols="true" defaultGridColor="true" view="normal" topLeftCell="A5" colorId="64" zoomScale="115" zoomScaleNormal="115" zoomScalePageLayoutView="100" workbookViewId="0">
      <pane xSplit="10" ySplit="9" topLeftCell="K14" activePane="bottomRight" state="frozen"/>
      <selection pane="topLeft" activeCell="A5" activeCellId="0" sqref="A5"/>
      <selection pane="topRight" activeCell="K5" activeCellId="0" sqref="K5"/>
      <selection pane="bottomLeft" activeCell="A14" activeCellId="0" sqref="A14"/>
      <selection pane="bottomRight" activeCell="F14" activeCellId="0" sqref="F14"/>
    </sheetView>
  </sheetViews>
  <sheetFormatPr defaultRowHeight="13.2"/>
  <cols>
    <col collapsed="false" hidden="false" max="1" min="1" style="1" width="5.77732793522267"/>
    <col collapsed="false" hidden="false" max="2" min="2" style="1" width="29.1012145748988"/>
    <col collapsed="false" hidden="false" max="3" min="3" style="1" width="9"/>
    <col collapsed="false" hidden="false" max="4" min="4" style="1" width="8.21862348178138"/>
    <col collapsed="false" hidden="false" max="5" min="5" style="1" width="7.66396761133603"/>
    <col collapsed="false" hidden="false" max="6" min="6" style="1" width="8.32793522267206"/>
    <col collapsed="false" hidden="false" max="7" min="7" style="1" width="9.10526315789474"/>
    <col collapsed="false" hidden="true" max="9" min="8" style="1" width="0"/>
    <col collapsed="false" hidden="false" max="10" min="10" style="1" width="14.4412955465587"/>
    <col collapsed="false" hidden="false" max="257" min="11" style="1" width="1.4412955465587"/>
    <col collapsed="false" hidden="false" max="1025" min="258" style="0" width="1.4412955465587"/>
  </cols>
  <sheetData>
    <row r="1" customFormat="false" ht="13.2" hidden="true" customHeight="true" outlineLevel="0" collapsed="false">
      <c r="J1" s="1" t="s">
        <v>0</v>
      </c>
    </row>
    <row r="2" customFormat="false" ht="13.2" hidden="true" customHeight="true" outlineLevel="0" collapsed="false">
      <c r="J2" s="1" t="s">
        <v>1</v>
      </c>
    </row>
    <row r="3" customFormat="false" ht="13.2" hidden="true" customHeight="true" outlineLevel="0" collapsed="false">
      <c r="J3" s="1" t="s">
        <v>2</v>
      </c>
    </row>
    <row r="4" customFormat="false" ht="13.2" hidden="true" customHeight="true" outlineLevel="0" collapsed="false">
      <c r="J4" s="1" t="s">
        <v>3</v>
      </c>
    </row>
    <row r="5" s="4" customFormat="true" ht="27.9" hidden="false" customHeight="true" outlineLevel="0" collapsed="false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IV5" s="5"/>
    </row>
    <row r="6" customFormat="false" ht="1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7"/>
      <c r="AE6" s="7"/>
      <c r="AF6" s="7"/>
      <c r="AG6" s="7"/>
      <c r="AH6" s="7"/>
      <c r="AI6" s="7"/>
      <c r="AJ6" s="7"/>
      <c r="AK6" s="7"/>
      <c r="AL6" s="7"/>
      <c r="AO6" s="6"/>
      <c r="AP6" s="6"/>
      <c r="AQ6" s="6"/>
      <c r="AR6" s="6"/>
      <c r="AS6" s="6"/>
      <c r="AT6" s="6"/>
      <c r="AU6" s="6"/>
      <c r="AV6" s="6"/>
      <c r="AW6" s="6"/>
      <c r="AX6" s="6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</row>
    <row r="7" s="13" customFormat="true" ht="15.8" hidden="false" customHeight="false" outlineLevel="0" collapsed="false">
      <c r="A7" s="1"/>
      <c r="B7" s="8" t="s">
        <v>5</v>
      </c>
      <c r="C7" s="9" t="n">
        <f aca="true">TODAY()</f>
        <v>42472</v>
      </c>
      <c r="D7" s="8"/>
      <c r="E7" s="10" t="n">
        <f aca="false">AVERAGE(G12,G15,G24,G33,G37)</f>
        <v>0</v>
      </c>
      <c r="F7" s="11"/>
      <c r="G7" s="12"/>
      <c r="H7" s="12"/>
      <c r="I7" s="12"/>
      <c r="J7" s="12"/>
      <c r="K7" s="13" t="e">
        <f aca="false">"KW "&amp;WEEKNUM(C6)</f>
        <v>#VALUE!</v>
      </c>
      <c r="R7" s="13" t="e">
        <f aca="false">"KW "&amp;WEEKNUM(R8)</f>
        <v>#VALUE!</v>
      </c>
      <c r="Y7" s="13" t="e">
        <f aca="false">"KW "&amp;WEEKNUM(Y9)</f>
        <v>#VALUE!</v>
      </c>
      <c r="AF7" s="13" t="e">
        <f aca="false">"KW "&amp;WEEKNUM(AF9)</f>
        <v>#VALUE!</v>
      </c>
      <c r="AM7" s="13" t="e">
        <f aca="false">"KW "&amp;WEEKNUM(AM9)</f>
        <v>#VALUE!</v>
      </c>
      <c r="AT7" s="13" t="e">
        <f aca="false">"KW "&amp;WEEKNUM(AT9)</f>
        <v>#VALUE!</v>
      </c>
      <c r="BA7" s="13" t="e">
        <f aca="false">"KW "&amp;WEEKNUM(BA9)</f>
        <v>#VALUE!</v>
      </c>
      <c r="BH7" s="13" t="e">
        <f aca="false">"KW "&amp;WEEKNUM(BH9)</f>
        <v>#VALUE!</v>
      </c>
      <c r="BO7" s="13" t="str">
        <f aca="false">"KW "&amp;WEEKNUM(BO9,2)</f>
        <v>KW 8</v>
      </c>
      <c r="BV7" s="13" t="str">
        <f aca="false">"KW "&amp;WEEKNUM(BV9,2)</f>
        <v>KW 9</v>
      </c>
      <c r="CC7" s="13" t="str">
        <f aca="false">"KW "&amp;WEEKNUM(CC9,2)</f>
        <v>KW 10</v>
      </c>
      <c r="CJ7" s="13" t="str">
        <f aca="false">"KW "&amp;WEEKNUM(CJ9,2)</f>
        <v>KW 11</v>
      </c>
      <c r="CQ7" s="13" t="str">
        <f aca="false">"KW "&amp;WEEKNUM(CQ9,2)</f>
        <v>KW 12</v>
      </c>
      <c r="CX7" s="13" t="str">
        <f aca="false">"KW "&amp;WEEKNUM(CX9,2)</f>
        <v>KW 13</v>
      </c>
      <c r="DE7" s="13" t="str">
        <f aca="false">"KW "&amp;WEEKNUM(DE9,2)</f>
        <v>KW 14</v>
      </c>
      <c r="DL7" s="13" t="str">
        <f aca="false">"KW "&amp;WEEKNUM(DL9,2)</f>
        <v>KW 15</v>
      </c>
      <c r="DS7" s="13" t="str">
        <f aca="false">"KW "&amp;WEEKNUM(DS9,2)</f>
        <v>KW 16</v>
      </c>
      <c r="DZ7" s="13" t="str">
        <f aca="false">"KW "&amp;WEEKNUM(DZ9,2)</f>
        <v>KW 17</v>
      </c>
      <c r="EG7" s="13" t="str">
        <f aca="false">"KW "&amp;WEEKNUM(EG9,2)</f>
        <v>KW 18</v>
      </c>
      <c r="EN7" s="13" t="str">
        <f aca="false">"KW "&amp;WEEKNUM(EN9,2)</f>
        <v>KW 19</v>
      </c>
      <c r="EU7" s="13" t="str">
        <f aca="false">"KW "&amp;WEEKNUM(EU9,2)</f>
        <v>KW 20</v>
      </c>
      <c r="FB7" s="13" t="str">
        <f aca="false">"KW "&amp;WEEKNUM(FB9,2)</f>
        <v>KW 21</v>
      </c>
      <c r="FI7" s="13" t="str">
        <f aca="false">"KW "&amp;WEEKNUM(FI9,2)</f>
        <v>KW 22</v>
      </c>
      <c r="FP7" s="13" t="str">
        <f aca="false">"KW "&amp;WEEKNUM(FP9,2)</f>
        <v>KW 23</v>
      </c>
      <c r="FW7" s="13" t="str">
        <f aca="false">"KW "&amp;WEEKNUM(FW9,2)</f>
        <v>KW 24</v>
      </c>
      <c r="GD7" s="13" t="str">
        <f aca="false">"KW "&amp;WEEKNUM(GD9,2)</f>
        <v>KW 25</v>
      </c>
      <c r="GK7" s="13" t="str">
        <f aca="false">"KW "&amp;WEEKNUM(GK9,2)</f>
        <v>KW 26</v>
      </c>
      <c r="GR7" s="13" t="str">
        <f aca="false">"KW "&amp;WEEKNUM(GR9,2)</f>
        <v>KW 27</v>
      </c>
      <c r="GY7" s="13" t="str">
        <f aca="false">"KW "&amp;WEEKNUM(GY9,2)</f>
        <v>KW 28</v>
      </c>
      <c r="HF7" s="13" t="str">
        <f aca="false">"KW "&amp;WEEKNUM(HF9,2)</f>
        <v>KW 29</v>
      </c>
      <c r="HM7" s="13" t="str">
        <f aca="false">"KW "&amp;WEEKNUM(HM9,2)</f>
        <v>KW 30</v>
      </c>
      <c r="HT7" s="13" t="str">
        <f aca="false">"KW "&amp;WEEKNUM(HT9,2)</f>
        <v>KW 31</v>
      </c>
      <c r="IA7" s="13" t="str">
        <f aca="false">"KW "&amp;WEEKNUM(IA9,2)</f>
        <v>KW 32</v>
      </c>
      <c r="IH7" s="13" t="str">
        <f aca="false">"KW "&amp;WEEKNUM(IH9,2)</f>
        <v>KW 33</v>
      </c>
      <c r="IO7" s="13" t="str">
        <f aca="false">"KW "&amp;WEEKNUM(IO9,2)</f>
        <v>KW 34</v>
      </c>
      <c r="IV7" s="14"/>
    </row>
    <row r="8" s="16" customFormat="true" ht="15.55" hidden="false" customHeight="true" outlineLevel="0" collapsed="false">
      <c r="A8" s="1"/>
      <c r="B8" s="8" t="s">
        <v>6</v>
      </c>
      <c r="C8" s="15" t="s">
        <v>7</v>
      </c>
      <c r="D8" s="8"/>
      <c r="E8" s="1"/>
      <c r="F8" s="1"/>
      <c r="G8" s="12"/>
      <c r="H8" s="12"/>
      <c r="I8" s="12"/>
      <c r="J8" s="12"/>
      <c r="K8" s="16" t="n">
        <f aca="false">K9</f>
        <v>-5</v>
      </c>
      <c r="R8" s="16" t="n">
        <f aca="false">R9</f>
        <v>2</v>
      </c>
      <c r="Y8" s="16" t="n">
        <f aca="false">Y9</f>
        <v>9</v>
      </c>
      <c r="AF8" s="16" t="n">
        <f aca="false">AF9</f>
        <v>16</v>
      </c>
      <c r="AM8" s="16" t="n">
        <f aca="false">AM9</f>
        <v>23</v>
      </c>
      <c r="AT8" s="16" t="n">
        <f aca="false">AT9</f>
        <v>30</v>
      </c>
      <c r="BA8" s="16" t="n">
        <f aca="false">BA9</f>
        <v>37</v>
      </c>
      <c r="BH8" s="16" t="n">
        <f aca="false">BH9</f>
        <v>44</v>
      </c>
      <c r="BO8" s="16" t="n">
        <f aca="false">BO9</f>
        <v>51</v>
      </c>
      <c r="BV8" s="16" t="n">
        <f aca="false">BV9</f>
        <v>58</v>
      </c>
      <c r="CC8" s="16" t="n">
        <f aca="false">CC9</f>
        <v>65</v>
      </c>
      <c r="CJ8" s="16" t="n">
        <f aca="false">CJ9</f>
        <v>72</v>
      </c>
      <c r="CQ8" s="16" t="n">
        <f aca="false">CQ9</f>
        <v>79</v>
      </c>
      <c r="CX8" s="16" t="n">
        <f aca="false">CX9</f>
        <v>86</v>
      </c>
      <c r="DE8" s="16" t="n">
        <f aca="false">DE9</f>
        <v>93</v>
      </c>
      <c r="DL8" s="16" t="n">
        <f aca="false">DL9</f>
        <v>100</v>
      </c>
      <c r="DS8" s="16" t="n">
        <f aca="false">DS9</f>
        <v>107</v>
      </c>
      <c r="DZ8" s="16" t="n">
        <f aca="false">DZ9</f>
        <v>114</v>
      </c>
      <c r="EG8" s="16" t="n">
        <f aca="false">EG9</f>
        <v>121</v>
      </c>
      <c r="EN8" s="16" t="n">
        <f aca="false">EN9</f>
        <v>128</v>
      </c>
      <c r="EU8" s="16" t="n">
        <f aca="false">EU9</f>
        <v>135</v>
      </c>
      <c r="FB8" s="16" t="n">
        <f aca="false">FB9</f>
        <v>142</v>
      </c>
      <c r="FI8" s="16" t="n">
        <f aca="false">FI9</f>
        <v>149</v>
      </c>
      <c r="FP8" s="16" t="n">
        <f aca="false">FP9</f>
        <v>156</v>
      </c>
      <c r="FW8" s="16" t="n">
        <f aca="false">FW9</f>
        <v>163</v>
      </c>
      <c r="GD8" s="16" t="n">
        <f aca="false">GD9</f>
        <v>170</v>
      </c>
      <c r="GK8" s="16" t="n">
        <f aca="false">GK9</f>
        <v>177</v>
      </c>
      <c r="GR8" s="16" t="n">
        <f aca="false">GR9</f>
        <v>184</v>
      </c>
      <c r="GY8" s="16" t="n">
        <f aca="false">GY9</f>
        <v>191</v>
      </c>
      <c r="HF8" s="16" t="n">
        <f aca="false">HF9</f>
        <v>198</v>
      </c>
      <c r="HM8" s="16" t="n">
        <f aca="false">HM9</f>
        <v>205</v>
      </c>
      <c r="HT8" s="16" t="n">
        <f aca="false">HT9</f>
        <v>212</v>
      </c>
      <c r="IA8" s="16" t="n">
        <f aca="false">IA9</f>
        <v>219</v>
      </c>
      <c r="IH8" s="16" t="n">
        <f aca="false">IH9</f>
        <v>226</v>
      </c>
      <c r="IO8" s="16" t="n">
        <f aca="false">IO9</f>
        <v>233</v>
      </c>
      <c r="IV8" s="17"/>
    </row>
    <row r="9" s="18" customFormat="true" ht="14.9" hidden="false" customHeight="true" outlineLevel="0" collapsed="false">
      <c r="K9" s="19" t="n">
        <f aca="false">($C$6-WEEKDAY($C$6,2)+1)</f>
        <v>-5</v>
      </c>
      <c r="L9" s="19" t="n">
        <f aca="false">K9+1</f>
        <v>-4</v>
      </c>
      <c r="M9" s="19" t="n">
        <f aca="false">L9+1</f>
        <v>-3</v>
      </c>
      <c r="N9" s="19" t="n">
        <f aca="false">M9+1</f>
        <v>-2</v>
      </c>
      <c r="O9" s="19" t="n">
        <f aca="false">N9+1</f>
        <v>-1</v>
      </c>
      <c r="P9" s="19" t="n">
        <f aca="false">O9+1</f>
        <v>0</v>
      </c>
      <c r="Q9" s="19" t="n">
        <f aca="false">P9+1</f>
        <v>1</v>
      </c>
      <c r="R9" s="19" t="n">
        <f aca="false">Q9+1</f>
        <v>2</v>
      </c>
      <c r="S9" s="19" t="n">
        <f aca="false">R9+1</f>
        <v>3</v>
      </c>
      <c r="T9" s="19" t="n">
        <f aca="false">S9+1</f>
        <v>4</v>
      </c>
      <c r="U9" s="19" t="n">
        <f aca="false">T9+1</f>
        <v>5</v>
      </c>
      <c r="V9" s="19" t="n">
        <f aca="false">U9+1</f>
        <v>6</v>
      </c>
      <c r="W9" s="19" t="n">
        <f aca="false">V9+1</f>
        <v>7</v>
      </c>
      <c r="X9" s="19" t="n">
        <f aca="false">W9+1</f>
        <v>8</v>
      </c>
      <c r="Y9" s="19" t="n">
        <f aca="false">X9+1</f>
        <v>9</v>
      </c>
      <c r="Z9" s="19" t="n">
        <f aca="false">Y9+1</f>
        <v>10</v>
      </c>
      <c r="AA9" s="19" t="n">
        <f aca="false">Z9+1</f>
        <v>11</v>
      </c>
      <c r="AB9" s="19" t="n">
        <f aca="false">AA9+1</f>
        <v>12</v>
      </c>
      <c r="AC9" s="19" t="n">
        <f aca="false">AB9+1</f>
        <v>13</v>
      </c>
      <c r="AD9" s="19" t="n">
        <f aca="false">AC9+1</f>
        <v>14</v>
      </c>
      <c r="AE9" s="19" t="n">
        <f aca="false">AD9+1</f>
        <v>15</v>
      </c>
      <c r="AF9" s="19" t="n">
        <f aca="false">AE9+1</f>
        <v>16</v>
      </c>
      <c r="AG9" s="19" t="n">
        <f aca="false">AF9+1</f>
        <v>17</v>
      </c>
      <c r="AH9" s="19" t="n">
        <f aca="false">AG9+1</f>
        <v>18</v>
      </c>
      <c r="AI9" s="19" t="n">
        <f aca="false">AH9+1</f>
        <v>19</v>
      </c>
      <c r="AJ9" s="19" t="n">
        <f aca="false">AI9+1</f>
        <v>20</v>
      </c>
      <c r="AK9" s="19" t="n">
        <f aca="false">AJ9+1</f>
        <v>21</v>
      </c>
      <c r="AL9" s="19" t="n">
        <f aca="false">AK9+1</f>
        <v>22</v>
      </c>
      <c r="AM9" s="19" t="n">
        <f aca="false">AL9+1</f>
        <v>23</v>
      </c>
      <c r="AN9" s="19" t="n">
        <f aca="false">AM9+1</f>
        <v>24</v>
      </c>
      <c r="AO9" s="19" t="n">
        <f aca="false">AN9+1</f>
        <v>25</v>
      </c>
      <c r="AP9" s="19" t="n">
        <f aca="false">AO9+1</f>
        <v>26</v>
      </c>
      <c r="AQ9" s="19" t="n">
        <f aca="false">AP9+1</f>
        <v>27</v>
      </c>
      <c r="AR9" s="19" t="n">
        <f aca="false">AQ9+1</f>
        <v>28</v>
      </c>
      <c r="AS9" s="19" t="n">
        <f aca="false">AR9+1</f>
        <v>29</v>
      </c>
      <c r="AT9" s="19" t="n">
        <f aca="false">AS9+1</f>
        <v>30</v>
      </c>
      <c r="AU9" s="19" t="n">
        <f aca="false">AT9+1</f>
        <v>31</v>
      </c>
      <c r="AV9" s="19" t="n">
        <f aca="false">AU9+1</f>
        <v>32</v>
      </c>
      <c r="AW9" s="19" t="n">
        <f aca="false">AV9+1</f>
        <v>33</v>
      </c>
      <c r="AX9" s="19" t="n">
        <f aca="false">AW9+1</f>
        <v>34</v>
      </c>
      <c r="AY9" s="19" t="n">
        <f aca="false">AX9+1</f>
        <v>35</v>
      </c>
      <c r="AZ9" s="19" t="n">
        <f aca="false">AY9+1</f>
        <v>36</v>
      </c>
      <c r="BA9" s="19" t="n">
        <f aca="false">AZ9+1</f>
        <v>37</v>
      </c>
      <c r="BB9" s="19" t="n">
        <f aca="false">BA9+1</f>
        <v>38</v>
      </c>
      <c r="BC9" s="19" t="n">
        <f aca="false">BB9+1</f>
        <v>39</v>
      </c>
      <c r="BD9" s="19" t="n">
        <f aca="false">BC9+1</f>
        <v>40</v>
      </c>
      <c r="BE9" s="19" t="n">
        <f aca="false">BD9+1</f>
        <v>41</v>
      </c>
      <c r="BF9" s="19" t="n">
        <f aca="false">BE9+1</f>
        <v>42</v>
      </c>
      <c r="BG9" s="19" t="n">
        <f aca="false">BF9+1</f>
        <v>43</v>
      </c>
      <c r="BH9" s="19" t="n">
        <f aca="false">BG9+1</f>
        <v>44</v>
      </c>
      <c r="BI9" s="19" t="n">
        <f aca="false">BH9+1</f>
        <v>45</v>
      </c>
      <c r="BJ9" s="19" t="n">
        <f aca="false">BI9+1</f>
        <v>46</v>
      </c>
      <c r="BK9" s="19" t="n">
        <f aca="false">BJ9+1</f>
        <v>47</v>
      </c>
      <c r="BL9" s="19" t="n">
        <f aca="false">BK9+1</f>
        <v>48</v>
      </c>
      <c r="BM9" s="19" t="n">
        <f aca="false">BL9+1</f>
        <v>49</v>
      </c>
      <c r="BN9" s="19" t="n">
        <f aca="false">BM9+1</f>
        <v>50</v>
      </c>
      <c r="BO9" s="19" t="n">
        <f aca="false">BN9+1</f>
        <v>51</v>
      </c>
      <c r="BP9" s="19" t="n">
        <f aca="false">BO9+1</f>
        <v>52</v>
      </c>
      <c r="BQ9" s="19" t="n">
        <f aca="false">BP9+1</f>
        <v>53</v>
      </c>
      <c r="BR9" s="19" t="n">
        <f aca="false">BQ9+1</f>
        <v>54</v>
      </c>
      <c r="BS9" s="19" t="n">
        <f aca="false">BR9+1</f>
        <v>55</v>
      </c>
      <c r="BT9" s="19" t="n">
        <f aca="false">BS9+1</f>
        <v>56</v>
      </c>
      <c r="BU9" s="19" t="n">
        <f aca="false">BT9+1</f>
        <v>57</v>
      </c>
      <c r="BV9" s="19" t="n">
        <f aca="false">BU9+1</f>
        <v>58</v>
      </c>
      <c r="BW9" s="19" t="n">
        <f aca="false">BV9+1</f>
        <v>59</v>
      </c>
      <c r="BX9" s="19" t="n">
        <f aca="false">BW9+1</f>
        <v>60</v>
      </c>
      <c r="BY9" s="19" t="n">
        <f aca="false">BX9+1</f>
        <v>61</v>
      </c>
      <c r="BZ9" s="19" t="n">
        <f aca="false">BY9+1</f>
        <v>62</v>
      </c>
      <c r="CA9" s="19" t="n">
        <f aca="false">BZ9+1</f>
        <v>63</v>
      </c>
      <c r="CB9" s="19" t="n">
        <f aca="false">CA9+1</f>
        <v>64</v>
      </c>
      <c r="CC9" s="19" t="n">
        <f aca="false">CB9+1</f>
        <v>65</v>
      </c>
      <c r="CD9" s="19" t="n">
        <f aca="false">CC9+1</f>
        <v>66</v>
      </c>
      <c r="CE9" s="19" t="n">
        <f aca="false">CD9+1</f>
        <v>67</v>
      </c>
      <c r="CF9" s="19" t="n">
        <f aca="false">CE9+1</f>
        <v>68</v>
      </c>
      <c r="CG9" s="19" t="n">
        <f aca="false">CF9+1</f>
        <v>69</v>
      </c>
      <c r="CH9" s="19" t="n">
        <f aca="false">CG9+1</f>
        <v>70</v>
      </c>
      <c r="CI9" s="19" t="n">
        <f aca="false">CH9+1</f>
        <v>71</v>
      </c>
      <c r="CJ9" s="19" t="n">
        <f aca="false">CI9+1</f>
        <v>72</v>
      </c>
      <c r="CK9" s="19" t="n">
        <f aca="false">CJ9+1</f>
        <v>73</v>
      </c>
      <c r="CL9" s="19" t="n">
        <f aca="false">CK9+1</f>
        <v>74</v>
      </c>
      <c r="CM9" s="19" t="n">
        <f aca="false">CL9+1</f>
        <v>75</v>
      </c>
      <c r="CN9" s="19" t="n">
        <f aca="false">CM9+1</f>
        <v>76</v>
      </c>
      <c r="CO9" s="19" t="n">
        <f aca="false">CN9+1</f>
        <v>77</v>
      </c>
      <c r="CP9" s="19" t="n">
        <f aca="false">CO9+1</f>
        <v>78</v>
      </c>
      <c r="CQ9" s="19" t="n">
        <f aca="false">CP9+1</f>
        <v>79</v>
      </c>
      <c r="CR9" s="19" t="n">
        <f aca="false">CQ9+1</f>
        <v>80</v>
      </c>
      <c r="CS9" s="19" t="n">
        <f aca="false">CR9+1</f>
        <v>81</v>
      </c>
      <c r="CT9" s="19" t="n">
        <f aca="false">CS9+1</f>
        <v>82</v>
      </c>
      <c r="CU9" s="19" t="n">
        <f aca="false">CT9+1</f>
        <v>83</v>
      </c>
      <c r="CV9" s="19" t="n">
        <f aca="false">CU9+1</f>
        <v>84</v>
      </c>
      <c r="CW9" s="19" t="n">
        <f aca="false">CV9+1</f>
        <v>85</v>
      </c>
      <c r="CX9" s="19" t="n">
        <f aca="false">CW9+1</f>
        <v>86</v>
      </c>
      <c r="CY9" s="19" t="n">
        <f aca="false">CX9+1</f>
        <v>87</v>
      </c>
      <c r="CZ9" s="19" t="n">
        <f aca="false">CY9+1</f>
        <v>88</v>
      </c>
      <c r="DA9" s="19" t="n">
        <f aca="false">CZ9+1</f>
        <v>89</v>
      </c>
      <c r="DB9" s="19" t="n">
        <f aca="false">DA9+1</f>
        <v>90</v>
      </c>
      <c r="DC9" s="19" t="n">
        <f aca="false">DB9+1</f>
        <v>91</v>
      </c>
      <c r="DD9" s="19" t="n">
        <f aca="false">DC9+1</f>
        <v>92</v>
      </c>
      <c r="DE9" s="19" t="n">
        <f aca="false">DD9+1</f>
        <v>93</v>
      </c>
      <c r="DF9" s="19" t="n">
        <f aca="false">DE9+1</f>
        <v>94</v>
      </c>
      <c r="DG9" s="19" t="n">
        <f aca="false">DF9+1</f>
        <v>95</v>
      </c>
      <c r="DH9" s="19" t="n">
        <f aca="false">DG9+1</f>
        <v>96</v>
      </c>
      <c r="DI9" s="19" t="n">
        <f aca="false">DH9+1</f>
        <v>97</v>
      </c>
      <c r="DJ9" s="19" t="n">
        <f aca="false">DI9+1</f>
        <v>98</v>
      </c>
      <c r="DK9" s="19" t="n">
        <f aca="false">DJ9+1</f>
        <v>99</v>
      </c>
      <c r="DL9" s="19" t="n">
        <f aca="false">DK9+1</f>
        <v>100</v>
      </c>
      <c r="DM9" s="19" t="n">
        <f aca="false">DL9+1</f>
        <v>101</v>
      </c>
      <c r="DN9" s="19" t="n">
        <f aca="false">DM9+1</f>
        <v>102</v>
      </c>
      <c r="DO9" s="19" t="n">
        <f aca="false">DN9+1</f>
        <v>103</v>
      </c>
      <c r="DP9" s="19" t="n">
        <f aca="false">DO9+1</f>
        <v>104</v>
      </c>
      <c r="DQ9" s="19" t="n">
        <f aca="false">DP9+1</f>
        <v>105</v>
      </c>
      <c r="DR9" s="19" t="n">
        <f aca="false">DQ9+1</f>
        <v>106</v>
      </c>
      <c r="DS9" s="19" t="n">
        <f aca="false">DR9+1</f>
        <v>107</v>
      </c>
      <c r="DT9" s="19" t="n">
        <f aca="false">DS9+1</f>
        <v>108</v>
      </c>
      <c r="DU9" s="19" t="n">
        <f aca="false">DT9+1</f>
        <v>109</v>
      </c>
      <c r="DV9" s="19" t="n">
        <f aca="false">DU9+1</f>
        <v>110</v>
      </c>
      <c r="DW9" s="19" t="n">
        <f aca="false">DV9+1</f>
        <v>111</v>
      </c>
      <c r="DX9" s="19" t="n">
        <f aca="false">DW9+1</f>
        <v>112</v>
      </c>
      <c r="DY9" s="19" t="n">
        <f aca="false">DX9+1</f>
        <v>113</v>
      </c>
      <c r="DZ9" s="19" t="n">
        <f aca="false">DY9+1</f>
        <v>114</v>
      </c>
      <c r="EA9" s="19" t="n">
        <f aca="false">DZ9+1</f>
        <v>115</v>
      </c>
      <c r="EB9" s="19" t="n">
        <f aca="false">EA9+1</f>
        <v>116</v>
      </c>
      <c r="EC9" s="19" t="n">
        <f aca="false">EB9+1</f>
        <v>117</v>
      </c>
      <c r="ED9" s="19" t="n">
        <f aca="false">EC9+1</f>
        <v>118</v>
      </c>
      <c r="EE9" s="19" t="n">
        <f aca="false">ED9+1</f>
        <v>119</v>
      </c>
      <c r="EF9" s="19" t="n">
        <f aca="false">EE9+1</f>
        <v>120</v>
      </c>
      <c r="EG9" s="19" t="n">
        <f aca="false">EF9+1</f>
        <v>121</v>
      </c>
      <c r="EH9" s="19" t="n">
        <f aca="false">EG9+1</f>
        <v>122</v>
      </c>
      <c r="EI9" s="19" t="n">
        <f aca="false">EH9+1</f>
        <v>123</v>
      </c>
      <c r="EJ9" s="19" t="n">
        <f aca="false">EI9+1</f>
        <v>124</v>
      </c>
      <c r="EK9" s="19" t="n">
        <f aca="false">EJ9+1</f>
        <v>125</v>
      </c>
      <c r="EL9" s="19" t="n">
        <f aca="false">EK9+1</f>
        <v>126</v>
      </c>
      <c r="EM9" s="19" t="n">
        <f aca="false">EL9+1</f>
        <v>127</v>
      </c>
      <c r="EN9" s="19" t="n">
        <f aca="false">EM9+1</f>
        <v>128</v>
      </c>
      <c r="EO9" s="19" t="n">
        <f aca="false">EN9+1</f>
        <v>129</v>
      </c>
      <c r="EP9" s="19" t="n">
        <f aca="false">EO9+1</f>
        <v>130</v>
      </c>
      <c r="EQ9" s="19" t="n">
        <f aca="false">EP9+1</f>
        <v>131</v>
      </c>
      <c r="ER9" s="19" t="n">
        <f aca="false">EQ9+1</f>
        <v>132</v>
      </c>
      <c r="ES9" s="19" t="n">
        <f aca="false">ER9+1</f>
        <v>133</v>
      </c>
      <c r="ET9" s="19" t="n">
        <f aca="false">ES9+1</f>
        <v>134</v>
      </c>
      <c r="EU9" s="19" t="n">
        <f aca="false">ET9+1</f>
        <v>135</v>
      </c>
      <c r="EV9" s="19" t="n">
        <f aca="false">EU9+1</f>
        <v>136</v>
      </c>
      <c r="EW9" s="19" t="n">
        <f aca="false">EV9+1</f>
        <v>137</v>
      </c>
      <c r="EX9" s="19" t="n">
        <f aca="false">EW9+1</f>
        <v>138</v>
      </c>
      <c r="EY9" s="19" t="n">
        <f aca="false">EX9+1</f>
        <v>139</v>
      </c>
      <c r="EZ9" s="19" t="n">
        <f aca="false">EY9+1</f>
        <v>140</v>
      </c>
      <c r="FA9" s="19" t="n">
        <f aca="false">EZ9+1</f>
        <v>141</v>
      </c>
      <c r="FB9" s="19" t="n">
        <f aca="false">FA9+1</f>
        <v>142</v>
      </c>
      <c r="FC9" s="19" t="n">
        <f aca="false">FB9+1</f>
        <v>143</v>
      </c>
      <c r="FD9" s="19" t="n">
        <f aca="false">FC9+1</f>
        <v>144</v>
      </c>
      <c r="FE9" s="19" t="n">
        <f aca="false">FD9+1</f>
        <v>145</v>
      </c>
      <c r="FF9" s="19" t="n">
        <f aca="false">FE9+1</f>
        <v>146</v>
      </c>
      <c r="FG9" s="19" t="n">
        <f aca="false">FF9+1</f>
        <v>147</v>
      </c>
      <c r="FH9" s="19" t="n">
        <f aca="false">FG9+1</f>
        <v>148</v>
      </c>
      <c r="FI9" s="19" t="n">
        <f aca="false">FH9+1</f>
        <v>149</v>
      </c>
      <c r="FJ9" s="19" t="n">
        <f aca="false">FI9+1</f>
        <v>150</v>
      </c>
      <c r="FK9" s="19" t="n">
        <f aca="false">FJ9+1</f>
        <v>151</v>
      </c>
      <c r="FL9" s="19" t="n">
        <f aca="false">FK9+1</f>
        <v>152</v>
      </c>
      <c r="FM9" s="19" t="n">
        <f aca="false">FL9+1</f>
        <v>153</v>
      </c>
      <c r="FN9" s="19" t="n">
        <f aca="false">FM9+1</f>
        <v>154</v>
      </c>
      <c r="FO9" s="19" t="n">
        <f aca="false">FN9+1</f>
        <v>155</v>
      </c>
      <c r="FP9" s="19" t="n">
        <f aca="false">FO9+1</f>
        <v>156</v>
      </c>
      <c r="FQ9" s="19" t="n">
        <f aca="false">FP9+1</f>
        <v>157</v>
      </c>
      <c r="FR9" s="19" t="n">
        <f aca="false">FQ9+1</f>
        <v>158</v>
      </c>
      <c r="FS9" s="19" t="n">
        <f aca="false">FR9+1</f>
        <v>159</v>
      </c>
      <c r="FT9" s="19" t="n">
        <f aca="false">FS9+1</f>
        <v>160</v>
      </c>
      <c r="FU9" s="19" t="n">
        <f aca="false">FT9+1</f>
        <v>161</v>
      </c>
      <c r="FV9" s="19" t="n">
        <f aca="false">FU9+1</f>
        <v>162</v>
      </c>
      <c r="FW9" s="19" t="n">
        <f aca="false">FV9+1</f>
        <v>163</v>
      </c>
      <c r="FX9" s="19" t="n">
        <f aca="false">FW9+1</f>
        <v>164</v>
      </c>
      <c r="FY9" s="19" t="n">
        <f aca="false">FX9+1</f>
        <v>165</v>
      </c>
      <c r="FZ9" s="19" t="n">
        <f aca="false">FY9+1</f>
        <v>166</v>
      </c>
      <c r="GA9" s="19" t="n">
        <f aca="false">FZ9+1</f>
        <v>167</v>
      </c>
      <c r="GB9" s="19" t="n">
        <f aca="false">GA9+1</f>
        <v>168</v>
      </c>
      <c r="GC9" s="19" t="n">
        <f aca="false">GB9+1</f>
        <v>169</v>
      </c>
      <c r="GD9" s="19" t="n">
        <f aca="false">GC9+1</f>
        <v>170</v>
      </c>
      <c r="GE9" s="19" t="n">
        <f aca="false">GD9+1</f>
        <v>171</v>
      </c>
      <c r="GF9" s="19" t="n">
        <f aca="false">GE9+1</f>
        <v>172</v>
      </c>
      <c r="GG9" s="19" t="n">
        <f aca="false">GF9+1</f>
        <v>173</v>
      </c>
      <c r="GH9" s="19" t="n">
        <f aca="false">GG9+1</f>
        <v>174</v>
      </c>
      <c r="GI9" s="19" t="n">
        <f aca="false">GH9+1</f>
        <v>175</v>
      </c>
      <c r="GJ9" s="19" t="n">
        <f aca="false">GI9+1</f>
        <v>176</v>
      </c>
      <c r="GK9" s="19" t="n">
        <f aca="false">GJ9+1</f>
        <v>177</v>
      </c>
      <c r="GL9" s="19" t="n">
        <f aca="false">GK9+1</f>
        <v>178</v>
      </c>
      <c r="GM9" s="19" t="n">
        <f aca="false">GL9+1</f>
        <v>179</v>
      </c>
      <c r="GN9" s="19" t="n">
        <f aca="false">GM9+1</f>
        <v>180</v>
      </c>
      <c r="GO9" s="19" t="n">
        <f aca="false">GN9+1</f>
        <v>181</v>
      </c>
      <c r="GP9" s="19" t="n">
        <f aca="false">GO9+1</f>
        <v>182</v>
      </c>
      <c r="GQ9" s="19" t="n">
        <f aca="false">GP9+1</f>
        <v>183</v>
      </c>
      <c r="GR9" s="19" t="n">
        <f aca="false">GQ9+1</f>
        <v>184</v>
      </c>
      <c r="GS9" s="19" t="n">
        <f aca="false">GR9+1</f>
        <v>185</v>
      </c>
      <c r="GT9" s="19" t="n">
        <f aca="false">GS9+1</f>
        <v>186</v>
      </c>
      <c r="GU9" s="19" t="n">
        <f aca="false">GT9+1</f>
        <v>187</v>
      </c>
      <c r="GV9" s="19" t="n">
        <f aca="false">GU9+1</f>
        <v>188</v>
      </c>
      <c r="GW9" s="19" t="n">
        <f aca="false">GV9+1</f>
        <v>189</v>
      </c>
      <c r="GX9" s="19" t="n">
        <f aca="false">GW9+1</f>
        <v>190</v>
      </c>
      <c r="GY9" s="19" t="n">
        <f aca="false">GX9+1</f>
        <v>191</v>
      </c>
      <c r="GZ9" s="19" t="n">
        <f aca="false">GY9+1</f>
        <v>192</v>
      </c>
      <c r="HA9" s="19" t="n">
        <f aca="false">GZ9+1</f>
        <v>193</v>
      </c>
      <c r="HB9" s="19" t="n">
        <f aca="false">HA9+1</f>
        <v>194</v>
      </c>
      <c r="HC9" s="19" t="n">
        <f aca="false">HB9+1</f>
        <v>195</v>
      </c>
      <c r="HD9" s="19" t="n">
        <f aca="false">HC9+1</f>
        <v>196</v>
      </c>
      <c r="HE9" s="19" t="n">
        <f aca="false">HD9+1</f>
        <v>197</v>
      </c>
      <c r="HF9" s="19" t="n">
        <f aca="false">HE9+1</f>
        <v>198</v>
      </c>
      <c r="HG9" s="19" t="n">
        <f aca="false">HF9+1</f>
        <v>199</v>
      </c>
      <c r="HH9" s="19" t="n">
        <f aca="false">HG9+1</f>
        <v>200</v>
      </c>
      <c r="HI9" s="19" t="n">
        <f aca="false">HH9+1</f>
        <v>201</v>
      </c>
      <c r="HJ9" s="19" t="n">
        <f aca="false">HI9+1</f>
        <v>202</v>
      </c>
      <c r="HK9" s="19" t="n">
        <f aca="false">HJ9+1</f>
        <v>203</v>
      </c>
      <c r="HL9" s="19" t="n">
        <f aca="false">HK9+1</f>
        <v>204</v>
      </c>
      <c r="HM9" s="19" t="n">
        <f aca="false">HL9+1</f>
        <v>205</v>
      </c>
      <c r="HN9" s="19" t="n">
        <f aca="false">HM9+1</f>
        <v>206</v>
      </c>
      <c r="HO9" s="19" t="n">
        <f aca="false">HN9+1</f>
        <v>207</v>
      </c>
      <c r="HP9" s="19" t="n">
        <f aca="false">HO9+1</f>
        <v>208</v>
      </c>
      <c r="HQ9" s="19" t="n">
        <f aca="false">HP9+1</f>
        <v>209</v>
      </c>
      <c r="HR9" s="19" t="n">
        <f aca="false">HQ9+1</f>
        <v>210</v>
      </c>
      <c r="HS9" s="19" t="n">
        <f aca="false">HR9+1</f>
        <v>211</v>
      </c>
      <c r="HT9" s="19" t="n">
        <f aca="false">HS9+1</f>
        <v>212</v>
      </c>
      <c r="HU9" s="19" t="n">
        <f aca="false">HT9+1</f>
        <v>213</v>
      </c>
      <c r="HV9" s="19" t="n">
        <f aca="false">HU9+1</f>
        <v>214</v>
      </c>
      <c r="HW9" s="19" t="n">
        <f aca="false">HV9+1</f>
        <v>215</v>
      </c>
      <c r="HX9" s="19" t="n">
        <f aca="false">HW9+1</f>
        <v>216</v>
      </c>
      <c r="HY9" s="19" t="n">
        <f aca="false">HX9+1</f>
        <v>217</v>
      </c>
      <c r="HZ9" s="19" t="n">
        <f aca="false">HY9+1</f>
        <v>218</v>
      </c>
      <c r="IA9" s="19" t="n">
        <f aca="false">HZ9+1</f>
        <v>219</v>
      </c>
      <c r="IB9" s="19" t="n">
        <f aca="false">IA9+1</f>
        <v>220</v>
      </c>
      <c r="IC9" s="19" t="n">
        <f aca="false">IB9+1</f>
        <v>221</v>
      </c>
      <c r="ID9" s="19" t="n">
        <f aca="false">IC9+1</f>
        <v>222</v>
      </c>
      <c r="IE9" s="19" t="n">
        <f aca="false">ID9+1</f>
        <v>223</v>
      </c>
      <c r="IF9" s="19" t="n">
        <f aca="false">IE9+1</f>
        <v>224</v>
      </c>
      <c r="IG9" s="19" t="n">
        <f aca="false">IF9+1</f>
        <v>225</v>
      </c>
      <c r="IH9" s="19" t="n">
        <f aca="false">IG9+1</f>
        <v>226</v>
      </c>
      <c r="II9" s="19" t="n">
        <f aca="false">IH9+1</f>
        <v>227</v>
      </c>
      <c r="IJ9" s="19" t="n">
        <f aca="false">II9+1</f>
        <v>228</v>
      </c>
      <c r="IK9" s="19" t="n">
        <f aca="false">IJ9+1</f>
        <v>229</v>
      </c>
      <c r="IL9" s="19" t="n">
        <f aca="false">IK9+1</f>
        <v>230</v>
      </c>
      <c r="IM9" s="19" t="n">
        <f aca="false">IL9+1</f>
        <v>231</v>
      </c>
      <c r="IN9" s="19" t="n">
        <f aca="false">IM9+1</f>
        <v>232</v>
      </c>
      <c r="IO9" s="19" t="n">
        <f aca="false">IN9+1</f>
        <v>233</v>
      </c>
      <c r="IP9" s="19" t="n">
        <f aca="false">IO9+1</f>
        <v>234</v>
      </c>
      <c r="IQ9" s="19" t="n">
        <f aca="false">IP9+1</f>
        <v>235</v>
      </c>
      <c r="IR9" s="19" t="n">
        <f aca="false">IQ9+1</f>
        <v>236</v>
      </c>
      <c r="IS9" s="19" t="n">
        <f aca="false">IR9+1</f>
        <v>237</v>
      </c>
      <c r="IT9" s="19" t="n">
        <f aca="false">IS9+1</f>
        <v>238</v>
      </c>
      <c r="IU9" s="19" t="n">
        <f aca="false">IT9+1</f>
        <v>239</v>
      </c>
      <c r="IV9" s="20"/>
    </row>
    <row r="10" s="21" customFormat="true" ht="15.55" hidden="false" customHeight="true" outlineLevel="0" collapsed="false">
      <c r="B10" s="21" t="s">
        <v>8</v>
      </c>
      <c r="C10" s="21" t="s">
        <v>9</v>
      </c>
      <c r="D10" s="21" t="s">
        <v>10</v>
      </c>
      <c r="E10" s="21" t="s">
        <v>11</v>
      </c>
      <c r="F10" s="21" t="s">
        <v>12</v>
      </c>
      <c r="G10" s="21" t="s">
        <v>13</v>
      </c>
      <c r="H10" s="21" t="s">
        <v>14</v>
      </c>
      <c r="I10" s="21" t="s">
        <v>15</v>
      </c>
      <c r="J10" s="21" t="s">
        <v>16</v>
      </c>
      <c r="K10" s="22" t="s">
        <v>17</v>
      </c>
      <c r="L10" s="22" t="s">
        <v>18</v>
      </c>
      <c r="M10" s="22" t="s">
        <v>17</v>
      </c>
      <c r="N10" s="22" t="s">
        <v>18</v>
      </c>
      <c r="O10" s="22" t="s">
        <v>19</v>
      </c>
      <c r="P10" s="23" t="s">
        <v>20</v>
      </c>
      <c r="Q10" s="23" t="s">
        <v>20</v>
      </c>
      <c r="R10" s="22" t="s">
        <v>17</v>
      </c>
      <c r="S10" s="22" t="s">
        <v>18</v>
      </c>
      <c r="T10" s="22" t="s">
        <v>17</v>
      </c>
      <c r="U10" s="22" t="s">
        <v>18</v>
      </c>
      <c r="V10" s="22" t="s">
        <v>19</v>
      </c>
      <c r="W10" s="23" t="s">
        <v>20</v>
      </c>
      <c r="X10" s="23" t="s">
        <v>20</v>
      </c>
      <c r="Y10" s="22" t="s">
        <v>17</v>
      </c>
      <c r="Z10" s="22" t="s">
        <v>18</v>
      </c>
      <c r="AA10" s="22" t="s">
        <v>17</v>
      </c>
      <c r="AB10" s="22" t="s">
        <v>18</v>
      </c>
      <c r="AC10" s="22" t="s">
        <v>19</v>
      </c>
      <c r="AD10" s="23" t="s">
        <v>20</v>
      </c>
      <c r="AE10" s="23" t="s">
        <v>20</v>
      </c>
      <c r="AF10" s="22" t="s">
        <v>17</v>
      </c>
      <c r="AG10" s="22" t="s">
        <v>18</v>
      </c>
      <c r="AH10" s="22" t="s">
        <v>17</v>
      </c>
      <c r="AI10" s="22" t="s">
        <v>18</v>
      </c>
      <c r="AJ10" s="22" t="s">
        <v>19</v>
      </c>
      <c r="AK10" s="23" t="s">
        <v>20</v>
      </c>
      <c r="AL10" s="23" t="s">
        <v>20</v>
      </c>
      <c r="AM10" s="22" t="s">
        <v>17</v>
      </c>
      <c r="AN10" s="22" t="s">
        <v>18</v>
      </c>
      <c r="AO10" s="22" t="s">
        <v>17</v>
      </c>
      <c r="AP10" s="22" t="s">
        <v>18</v>
      </c>
      <c r="AQ10" s="22" t="s">
        <v>19</v>
      </c>
      <c r="AR10" s="23" t="s">
        <v>20</v>
      </c>
      <c r="AS10" s="23" t="s">
        <v>20</v>
      </c>
      <c r="AT10" s="22" t="s">
        <v>17</v>
      </c>
      <c r="AU10" s="22" t="s">
        <v>18</v>
      </c>
      <c r="AV10" s="22" t="s">
        <v>17</v>
      </c>
      <c r="AW10" s="22" t="s">
        <v>18</v>
      </c>
      <c r="AX10" s="22" t="s">
        <v>19</v>
      </c>
      <c r="AY10" s="23" t="s">
        <v>20</v>
      </c>
      <c r="AZ10" s="23" t="s">
        <v>20</v>
      </c>
      <c r="BA10" s="22" t="s">
        <v>17</v>
      </c>
      <c r="BB10" s="22" t="s">
        <v>18</v>
      </c>
      <c r="BC10" s="22" t="s">
        <v>17</v>
      </c>
      <c r="BD10" s="22" t="s">
        <v>18</v>
      </c>
      <c r="BE10" s="22" t="s">
        <v>19</v>
      </c>
      <c r="BF10" s="23" t="s">
        <v>20</v>
      </c>
      <c r="BG10" s="23" t="s">
        <v>20</v>
      </c>
      <c r="BH10" s="22" t="s">
        <v>17</v>
      </c>
      <c r="BI10" s="22" t="s">
        <v>18</v>
      </c>
      <c r="BJ10" s="22" t="s">
        <v>17</v>
      </c>
      <c r="BK10" s="22" t="s">
        <v>18</v>
      </c>
      <c r="BL10" s="22" t="s">
        <v>19</v>
      </c>
      <c r="BM10" s="23" t="s">
        <v>20</v>
      </c>
      <c r="BN10" s="23" t="s">
        <v>20</v>
      </c>
      <c r="BO10" s="22" t="s">
        <v>17</v>
      </c>
      <c r="BP10" s="22" t="s">
        <v>18</v>
      </c>
      <c r="BQ10" s="22" t="s">
        <v>17</v>
      </c>
      <c r="BR10" s="22" t="s">
        <v>18</v>
      </c>
      <c r="BS10" s="22" t="s">
        <v>19</v>
      </c>
      <c r="BT10" s="23" t="s">
        <v>20</v>
      </c>
      <c r="BU10" s="23" t="s">
        <v>20</v>
      </c>
      <c r="BV10" s="22" t="s">
        <v>17</v>
      </c>
      <c r="BW10" s="22" t="s">
        <v>18</v>
      </c>
      <c r="BX10" s="22" t="s">
        <v>17</v>
      </c>
      <c r="BY10" s="22" t="s">
        <v>18</v>
      </c>
      <c r="BZ10" s="22" t="s">
        <v>19</v>
      </c>
      <c r="CA10" s="23" t="s">
        <v>20</v>
      </c>
      <c r="CB10" s="23" t="s">
        <v>20</v>
      </c>
      <c r="CC10" s="22" t="s">
        <v>17</v>
      </c>
      <c r="CD10" s="22" t="s">
        <v>18</v>
      </c>
      <c r="CE10" s="22" t="s">
        <v>17</v>
      </c>
      <c r="CF10" s="22" t="s">
        <v>18</v>
      </c>
      <c r="CG10" s="22" t="s">
        <v>19</v>
      </c>
      <c r="CH10" s="23" t="s">
        <v>20</v>
      </c>
      <c r="CI10" s="23" t="s">
        <v>20</v>
      </c>
      <c r="CJ10" s="22" t="s">
        <v>17</v>
      </c>
      <c r="CK10" s="22" t="s">
        <v>18</v>
      </c>
      <c r="CL10" s="22" t="s">
        <v>17</v>
      </c>
      <c r="CM10" s="22" t="s">
        <v>18</v>
      </c>
      <c r="CN10" s="22" t="s">
        <v>19</v>
      </c>
      <c r="CO10" s="23" t="s">
        <v>20</v>
      </c>
      <c r="CP10" s="23" t="s">
        <v>20</v>
      </c>
      <c r="CQ10" s="22" t="s">
        <v>17</v>
      </c>
      <c r="CR10" s="22" t="s">
        <v>18</v>
      </c>
      <c r="CS10" s="22" t="s">
        <v>17</v>
      </c>
      <c r="CT10" s="22" t="s">
        <v>18</v>
      </c>
      <c r="CU10" s="22" t="s">
        <v>19</v>
      </c>
      <c r="CV10" s="23" t="s">
        <v>20</v>
      </c>
      <c r="CW10" s="23" t="s">
        <v>20</v>
      </c>
      <c r="CX10" s="22" t="s">
        <v>17</v>
      </c>
      <c r="CY10" s="22" t="s">
        <v>18</v>
      </c>
      <c r="CZ10" s="22" t="s">
        <v>17</v>
      </c>
      <c r="DA10" s="22" t="s">
        <v>18</v>
      </c>
      <c r="DB10" s="22" t="s">
        <v>19</v>
      </c>
      <c r="DC10" s="23" t="s">
        <v>20</v>
      </c>
      <c r="DD10" s="23" t="s">
        <v>20</v>
      </c>
      <c r="DE10" s="22" t="s">
        <v>17</v>
      </c>
      <c r="DF10" s="22" t="s">
        <v>18</v>
      </c>
      <c r="DG10" s="22" t="s">
        <v>17</v>
      </c>
      <c r="DH10" s="22" t="s">
        <v>18</v>
      </c>
      <c r="DI10" s="22" t="s">
        <v>19</v>
      </c>
      <c r="DJ10" s="23" t="s">
        <v>20</v>
      </c>
      <c r="DK10" s="23" t="s">
        <v>20</v>
      </c>
      <c r="DL10" s="22" t="s">
        <v>17</v>
      </c>
      <c r="DM10" s="22" t="s">
        <v>18</v>
      </c>
      <c r="DN10" s="22" t="s">
        <v>17</v>
      </c>
      <c r="DO10" s="22" t="s">
        <v>18</v>
      </c>
      <c r="DP10" s="22" t="s">
        <v>19</v>
      </c>
      <c r="DQ10" s="23" t="s">
        <v>20</v>
      </c>
      <c r="DR10" s="23" t="s">
        <v>20</v>
      </c>
      <c r="DS10" s="22" t="s">
        <v>17</v>
      </c>
      <c r="DT10" s="22" t="s">
        <v>18</v>
      </c>
      <c r="DU10" s="22" t="s">
        <v>17</v>
      </c>
      <c r="DV10" s="22" t="s">
        <v>18</v>
      </c>
      <c r="DW10" s="22" t="s">
        <v>19</v>
      </c>
      <c r="DX10" s="23" t="s">
        <v>20</v>
      </c>
      <c r="DY10" s="23" t="s">
        <v>20</v>
      </c>
      <c r="DZ10" s="22" t="s">
        <v>17</v>
      </c>
      <c r="EA10" s="22" t="s">
        <v>18</v>
      </c>
      <c r="EB10" s="22" t="s">
        <v>17</v>
      </c>
      <c r="EC10" s="22" t="s">
        <v>18</v>
      </c>
      <c r="ED10" s="22" t="s">
        <v>19</v>
      </c>
      <c r="EE10" s="23" t="s">
        <v>20</v>
      </c>
      <c r="EF10" s="23" t="s">
        <v>20</v>
      </c>
      <c r="EG10" s="22" t="s">
        <v>17</v>
      </c>
      <c r="EH10" s="22" t="s">
        <v>18</v>
      </c>
      <c r="EI10" s="22" t="s">
        <v>17</v>
      </c>
      <c r="EJ10" s="22" t="s">
        <v>18</v>
      </c>
      <c r="EK10" s="22" t="s">
        <v>19</v>
      </c>
      <c r="EL10" s="23" t="s">
        <v>20</v>
      </c>
      <c r="EM10" s="23" t="s">
        <v>20</v>
      </c>
      <c r="EN10" s="22" t="s">
        <v>17</v>
      </c>
      <c r="EO10" s="22" t="s">
        <v>18</v>
      </c>
      <c r="EP10" s="22" t="s">
        <v>17</v>
      </c>
      <c r="EQ10" s="22" t="s">
        <v>18</v>
      </c>
      <c r="ER10" s="22" t="s">
        <v>19</v>
      </c>
      <c r="ES10" s="23" t="s">
        <v>20</v>
      </c>
      <c r="ET10" s="23" t="s">
        <v>20</v>
      </c>
      <c r="EU10" s="22" t="s">
        <v>17</v>
      </c>
      <c r="EV10" s="22" t="s">
        <v>18</v>
      </c>
      <c r="EW10" s="22" t="s">
        <v>17</v>
      </c>
      <c r="EX10" s="22" t="s">
        <v>18</v>
      </c>
      <c r="EY10" s="22" t="s">
        <v>19</v>
      </c>
      <c r="EZ10" s="23" t="s">
        <v>20</v>
      </c>
      <c r="FA10" s="23" t="s">
        <v>20</v>
      </c>
      <c r="FB10" s="22" t="s">
        <v>17</v>
      </c>
      <c r="FC10" s="22" t="s">
        <v>18</v>
      </c>
      <c r="FD10" s="22" t="s">
        <v>17</v>
      </c>
      <c r="FE10" s="22" t="s">
        <v>18</v>
      </c>
      <c r="FF10" s="22" t="s">
        <v>19</v>
      </c>
      <c r="FG10" s="23" t="s">
        <v>20</v>
      </c>
      <c r="FH10" s="23" t="s">
        <v>20</v>
      </c>
      <c r="FI10" s="22" t="s">
        <v>17</v>
      </c>
      <c r="FJ10" s="22" t="s">
        <v>18</v>
      </c>
      <c r="FK10" s="22" t="s">
        <v>17</v>
      </c>
      <c r="FL10" s="22" t="s">
        <v>18</v>
      </c>
      <c r="FM10" s="22" t="s">
        <v>19</v>
      </c>
      <c r="FN10" s="23" t="s">
        <v>20</v>
      </c>
      <c r="FO10" s="23" t="s">
        <v>20</v>
      </c>
      <c r="FP10" s="22" t="s">
        <v>17</v>
      </c>
      <c r="FQ10" s="22" t="s">
        <v>18</v>
      </c>
      <c r="FR10" s="22" t="s">
        <v>17</v>
      </c>
      <c r="FS10" s="22" t="s">
        <v>18</v>
      </c>
      <c r="FT10" s="22" t="s">
        <v>19</v>
      </c>
      <c r="FU10" s="23" t="s">
        <v>20</v>
      </c>
      <c r="FV10" s="23" t="s">
        <v>20</v>
      </c>
      <c r="FW10" s="22" t="s">
        <v>17</v>
      </c>
      <c r="FX10" s="22" t="s">
        <v>18</v>
      </c>
      <c r="FY10" s="22" t="s">
        <v>17</v>
      </c>
      <c r="FZ10" s="22" t="s">
        <v>18</v>
      </c>
      <c r="GA10" s="22" t="s">
        <v>19</v>
      </c>
      <c r="GB10" s="23" t="s">
        <v>20</v>
      </c>
      <c r="GC10" s="23" t="s">
        <v>20</v>
      </c>
      <c r="GD10" s="22" t="s">
        <v>17</v>
      </c>
      <c r="GE10" s="22" t="s">
        <v>18</v>
      </c>
      <c r="GF10" s="22" t="s">
        <v>17</v>
      </c>
      <c r="GG10" s="22" t="s">
        <v>18</v>
      </c>
      <c r="GH10" s="22" t="s">
        <v>19</v>
      </c>
      <c r="GI10" s="23" t="s">
        <v>20</v>
      </c>
      <c r="GJ10" s="23" t="s">
        <v>20</v>
      </c>
      <c r="GK10" s="22" t="s">
        <v>17</v>
      </c>
      <c r="GL10" s="22" t="s">
        <v>18</v>
      </c>
      <c r="GM10" s="22" t="s">
        <v>17</v>
      </c>
      <c r="GN10" s="22" t="s">
        <v>18</v>
      </c>
      <c r="GO10" s="22" t="s">
        <v>19</v>
      </c>
      <c r="GP10" s="23" t="s">
        <v>20</v>
      </c>
      <c r="GQ10" s="23" t="s">
        <v>20</v>
      </c>
      <c r="GR10" s="22" t="s">
        <v>17</v>
      </c>
      <c r="GS10" s="22" t="s">
        <v>18</v>
      </c>
      <c r="GT10" s="22" t="s">
        <v>17</v>
      </c>
      <c r="GU10" s="22" t="s">
        <v>18</v>
      </c>
      <c r="GV10" s="22" t="s">
        <v>19</v>
      </c>
      <c r="GW10" s="23" t="s">
        <v>20</v>
      </c>
      <c r="GX10" s="23" t="s">
        <v>20</v>
      </c>
      <c r="GY10" s="22" t="s">
        <v>17</v>
      </c>
      <c r="GZ10" s="22" t="s">
        <v>18</v>
      </c>
      <c r="HA10" s="22" t="s">
        <v>17</v>
      </c>
      <c r="HB10" s="22" t="s">
        <v>18</v>
      </c>
      <c r="HC10" s="22" t="s">
        <v>19</v>
      </c>
      <c r="HD10" s="23" t="s">
        <v>20</v>
      </c>
      <c r="HE10" s="23" t="s">
        <v>20</v>
      </c>
      <c r="HF10" s="22" t="s">
        <v>17</v>
      </c>
      <c r="HG10" s="22" t="s">
        <v>18</v>
      </c>
      <c r="HH10" s="22" t="s">
        <v>17</v>
      </c>
      <c r="HI10" s="22" t="s">
        <v>18</v>
      </c>
      <c r="HJ10" s="22" t="s">
        <v>19</v>
      </c>
      <c r="HK10" s="23" t="s">
        <v>20</v>
      </c>
      <c r="HL10" s="23" t="s">
        <v>20</v>
      </c>
      <c r="HM10" s="22" t="s">
        <v>17</v>
      </c>
      <c r="HN10" s="22" t="s">
        <v>18</v>
      </c>
      <c r="HO10" s="22" t="s">
        <v>17</v>
      </c>
      <c r="HP10" s="22" t="s">
        <v>18</v>
      </c>
      <c r="HQ10" s="22" t="s">
        <v>19</v>
      </c>
      <c r="HR10" s="23" t="s">
        <v>20</v>
      </c>
      <c r="HS10" s="23" t="s">
        <v>20</v>
      </c>
      <c r="HT10" s="22" t="s">
        <v>17</v>
      </c>
      <c r="HU10" s="22" t="s">
        <v>18</v>
      </c>
      <c r="HV10" s="22" t="s">
        <v>17</v>
      </c>
      <c r="HW10" s="22" t="s">
        <v>18</v>
      </c>
      <c r="HX10" s="22" t="s">
        <v>19</v>
      </c>
      <c r="HY10" s="23" t="s">
        <v>20</v>
      </c>
      <c r="HZ10" s="23" t="s">
        <v>20</v>
      </c>
      <c r="IA10" s="22" t="s">
        <v>17</v>
      </c>
      <c r="IB10" s="22" t="s">
        <v>18</v>
      </c>
      <c r="IC10" s="22" t="s">
        <v>17</v>
      </c>
      <c r="ID10" s="22" t="s">
        <v>18</v>
      </c>
      <c r="IE10" s="22" t="s">
        <v>19</v>
      </c>
      <c r="IF10" s="23" t="s">
        <v>20</v>
      </c>
      <c r="IG10" s="23" t="s">
        <v>20</v>
      </c>
      <c r="IH10" s="22" t="s">
        <v>17</v>
      </c>
      <c r="II10" s="22" t="s">
        <v>18</v>
      </c>
      <c r="IJ10" s="22" t="s">
        <v>17</v>
      </c>
      <c r="IK10" s="22" t="s">
        <v>18</v>
      </c>
      <c r="IL10" s="22" t="s">
        <v>19</v>
      </c>
      <c r="IM10" s="23" t="s">
        <v>20</v>
      </c>
      <c r="IN10" s="23" t="s">
        <v>20</v>
      </c>
      <c r="IO10" s="22" t="s">
        <v>17</v>
      </c>
      <c r="IP10" s="22" t="s">
        <v>18</v>
      </c>
      <c r="IQ10" s="22" t="s">
        <v>17</v>
      </c>
      <c r="IR10" s="22" t="s">
        <v>18</v>
      </c>
      <c r="IS10" s="22" t="s">
        <v>19</v>
      </c>
      <c r="IT10" s="23" t="s">
        <v>20</v>
      </c>
      <c r="IU10" s="23" t="s">
        <v>20</v>
      </c>
      <c r="IV10" s="24"/>
    </row>
    <row r="11" s="32" customFormat="true" ht="15.8" hidden="false" customHeight="false" outlineLevel="0" collapsed="false">
      <c r="A11" s="25" t="s">
        <v>21</v>
      </c>
      <c r="B11" s="26" t="s">
        <v>22</v>
      </c>
      <c r="C11" s="26"/>
      <c r="D11" s="27" t="n">
        <f aca="false">$C$6</f>
        <v>0</v>
      </c>
      <c r="E11" s="26"/>
      <c r="F11" s="27" t="str">
        <f aca="false">$C$8</f>
        <v>04.07.16</v>
      </c>
      <c r="G11" s="28"/>
      <c r="H11" s="29" t="n">
        <f aca="false">ROUND(E11*G11,0)</f>
        <v>0</v>
      </c>
      <c r="I11" s="30" t="n">
        <f aca="false">WORKDAY(IF(WEEKDAY(D11,1)=7,D11+2,IF(WEEKDAY(D11,1)=1,D11+1,D11)),H11-1,)</f>
        <v>-1</v>
      </c>
      <c r="J11" s="31" t="str">
        <f aca="false">IF(AND((D11+E11)&lt;$C$7,G11&lt;100%),"Verzug",IF(G11=0%,"Nicht begonnen",IF(AND(G11&gt;0%,G11&lt;100%),"In Bearbeitung","Abgeschlossen")))</f>
        <v>Verzug</v>
      </c>
      <c r="P11" s="33"/>
      <c r="Q11" s="33"/>
      <c r="W11" s="33"/>
      <c r="X11" s="33"/>
      <c r="AD11" s="33"/>
      <c r="AE11" s="33"/>
      <c r="AK11" s="33"/>
      <c r="AL11" s="33"/>
      <c r="AR11" s="33"/>
      <c r="AS11" s="33"/>
      <c r="AY11" s="33"/>
      <c r="AZ11" s="33"/>
      <c r="BF11" s="33"/>
      <c r="BG11" s="33"/>
      <c r="BM11" s="33"/>
      <c r="BN11" s="33"/>
      <c r="BT11" s="33"/>
      <c r="BU11" s="33"/>
      <c r="CA11" s="33"/>
      <c r="CB11" s="33"/>
      <c r="CH11" s="33"/>
      <c r="CI11" s="33"/>
      <c r="CO11" s="33"/>
      <c r="CP11" s="33"/>
      <c r="CV11" s="33"/>
      <c r="CW11" s="33"/>
      <c r="DC11" s="33"/>
      <c r="DD11" s="33"/>
      <c r="DJ11" s="33"/>
      <c r="DK11" s="33"/>
      <c r="DQ11" s="33"/>
      <c r="DR11" s="33"/>
      <c r="DX11" s="33"/>
      <c r="DY11" s="33"/>
      <c r="EE11" s="33"/>
      <c r="EF11" s="33"/>
      <c r="EL11" s="33"/>
      <c r="EM11" s="33"/>
      <c r="ES11" s="33"/>
      <c r="ET11" s="33"/>
      <c r="EZ11" s="33"/>
      <c r="FA11" s="33"/>
      <c r="FG11" s="33"/>
      <c r="FH11" s="33"/>
      <c r="FN11" s="33"/>
      <c r="FO11" s="33"/>
      <c r="FU11" s="33"/>
      <c r="FV11" s="33"/>
      <c r="GB11" s="33"/>
      <c r="GC11" s="33"/>
      <c r="GI11" s="33"/>
      <c r="GJ11" s="33"/>
      <c r="GP11" s="33"/>
      <c r="GQ11" s="33"/>
      <c r="GW11" s="33"/>
      <c r="GX11" s="33"/>
      <c r="HD11" s="33"/>
      <c r="HE11" s="33"/>
      <c r="HK11" s="33"/>
      <c r="HL11" s="33"/>
      <c r="HR11" s="33"/>
      <c r="HS11" s="33"/>
      <c r="HY11" s="33"/>
      <c r="HZ11" s="33"/>
      <c r="IF11" s="33"/>
      <c r="IG11" s="33"/>
      <c r="IM11" s="33"/>
      <c r="IN11" s="33"/>
      <c r="IT11" s="33"/>
      <c r="IU11" s="33"/>
    </row>
    <row r="12" s="39" customFormat="true" ht="13.8" hidden="false" customHeight="false" outlineLevel="0" collapsed="false">
      <c r="A12" s="34" t="s">
        <v>23</v>
      </c>
      <c r="B12" s="35" t="s">
        <v>24</v>
      </c>
      <c r="C12" s="35" t="s">
        <v>25</v>
      </c>
      <c r="D12" s="36" t="n">
        <f aca="false">$C$6</f>
        <v>0</v>
      </c>
      <c r="E12" s="35" t="n">
        <v>5</v>
      </c>
      <c r="F12" s="36" t="n">
        <f aca="false">WORKDAY(IF(WEEKDAY(D12,1)=7,D12+2,IF(WEEKDAY(D12,1)=1,D12+1,D12)),E12-1,)</f>
        <v>6</v>
      </c>
      <c r="G12" s="37" t="n">
        <v>0</v>
      </c>
      <c r="H12" s="35" t="n">
        <f aca="false">ROUND(E12*G12,0)</f>
        <v>0</v>
      </c>
      <c r="I12" s="36" t="n">
        <f aca="false">WORKDAY(IF(WEEKDAY(D12,1)=7,D12+2,IF(WEEKDAY(D12,1)=1,D12+1,D12)),H12-1,)</f>
        <v>-1</v>
      </c>
      <c r="J12" s="38" t="str">
        <f aca="false">IF(AND((D12+E12)&lt;$C$7,G12&lt;100%),"Verzug",IF(G12=0%,"Nicht begonnen",IF(AND(G12&gt;0%,G12&lt;100%),"In Bearbeitung","Abgeschlossen")))</f>
        <v>Verzug</v>
      </c>
      <c r="P12" s="40"/>
      <c r="Q12" s="40"/>
      <c r="W12" s="40"/>
      <c r="X12" s="40"/>
      <c r="AD12" s="40"/>
      <c r="AE12" s="40"/>
      <c r="AK12" s="40"/>
      <c r="AL12" s="40"/>
      <c r="AR12" s="40"/>
      <c r="AS12" s="40"/>
      <c r="AY12" s="40"/>
      <c r="AZ12" s="40"/>
      <c r="BF12" s="40"/>
      <c r="BG12" s="40"/>
      <c r="BM12" s="40"/>
      <c r="BN12" s="40"/>
      <c r="BT12" s="40"/>
      <c r="BU12" s="40"/>
      <c r="CA12" s="40"/>
      <c r="CB12" s="40"/>
      <c r="CH12" s="40"/>
      <c r="CI12" s="40"/>
      <c r="CO12" s="40"/>
      <c r="CP12" s="40"/>
      <c r="CV12" s="40"/>
      <c r="CW12" s="40"/>
      <c r="DC12" s="40"/>
      <c r="DD12" s="40"/>
      <c r="DJ12" s="40"/>
      <c r="DK12" s="40"/>
      <c r="DQ12" s="40"/>
      <c r="DR12" s="40"/>
      <c r="DX12" s="40"/>
      <c r="DY12" s="40"/>
      <c r="EE12" s="40"/>
      <c r="EF12" s="40"/>
      <c r="EL12" s="40"/>
      <c r="EM12" s="40"/>
      <c r="ES12" s="40"/>
      <c r="ET12" s="40"/>
      <c r="EZ12" s="40"/>
      <c r="FA12" s="40"/>
      <c r="FG12" s="40"/>
      <c r="FH12" s="40"/>
      <c r="FN12" s="40"/>
      <c r="FO12" s="40"/>
      <c r="FU12" s="40"/>
      <c r="FV12" s="40"/>
      <c r="GB12" s="40"/>
      <c r="GC12" s="40"/>
      <c r="GI12" s="40"/>
      <c r="GJ12" s="40"/>
      <c r="GP12" s="40"/>
      <c r="GQ12" s="40"/>
      <c r="GW12" s="40"/>
      <c r="GX12" s="40"/>
      <c r="HD12" s="40"/>
      <c r="HE12" s="40"/>
      <c r="HK12" s="40"/>
      <c r="HL12" s="40"/>
      <c r="HR12" s="40"/>
      <c r="HS12" s="40"/>
      <c r="HY12" s="40"/>
      <c r="HZ12" s="40"/>
      <c r="IF12" s="40"/>
      <c r="IG12" s="40"/>
      <c r="IM12" s="40"/>
      <c r="IN12" s="40"/>
      <c r="IT12" s="40"/>
      <c r="IU12" s="40"/>
    </row>
    <row r="13" s="32" customFormat="true" ht="15.8" hidden="false" customHeight="false" outlineLevel="0" collapsed="false">
      <c r="A13" s="41" t="s">
        <v>26</v>
      </c>
      <c r="B13" s="31" t="s">
        <v>27</v>
      </c>
      <c r="C13" s="31" t="s">
        <v>25</v>
      </c>
      <c r="D13" s="42" t="n">
        <f aca="false">D12</f>
        <v>0</v>
      </c>
      <c r="E13" s="31"/>
      <c r="F13" s="42"/>
      <c r="G13" s="28" t="n">
        <f aca="false">AVERAGE(G14:G14)</f>
        <v>0</v>
      </c>
      <c r="H13" s="31" t="n">
        <f aca="false">ROUND(E13*G13,0)</f>
        <v>0</v>
      </c>
      <c r="I13" s="42" t="n">
        <f aca="false">WORKDAY(IF(WEEKDAY(D13,1)=7,D13+2,IF(WEEKDAY(D13,1)=1,D13+1,D13)),H13-1,)</f>
        <v>-1</v>
      </c>
      <c r="J13" s="31" t="str">
        <f aca="false">IF(AND((D13+E13)&lt;$C$7,G13&lt;100%),"Verzug",IF(G13=0%,"Nicht begonnen",IF(AND(G13&gt;0%,G13&lt;100%),"In Bearbeitung","Abgeschlossen")))</f>
        <v>Verzug</v>
      </c>
      <c r="P13" s="33"/>
      <c r="Q13" s="33"/>
      <c r="W13" s="33"/>
      <c r="X13" s="33"/>
      <c r="AD13" s="33"/>
      <c r="AE13" s="33"/>
      <c r="AK13" s="33"/>
      <c r="AL13" s="33"/>
      <c r="AR13" s="33"/>
      <c r="AS13" s="33"/>
      <c r="AY13" s="33"/>
      <c r="AZ13" s="33"/>
      <c r="BF13" s="33"/>
      <c r="BG13" s="33"/>
      <c r="BM13" s="33"/>
      <c r="BN13" s="33"/>
      <c r="BT13" s="33"/>
      <c r="BU13" s="33"/>
      <c r="CA13" s="33"/>
      <c r="CB13" s="33"/>
      <c r="CH13" s="33"/>
      <c r="CI13" s="33"/>
      <c r="CO13" s="33"/>
      <c r="CP13" s="33"/>
      <c r="CV13" s="33"/>
      <c r="CW13" s="33"/>
      <c r="DC13" s="33"/>
      <c r="DD13" s="33"/>
      <c r="DJ13" s="33"/>
      <c r="DK13" s="33"/>
      <c r="DQ13" s="33"/>
      <c r="DR13" s="33"/>
      <c r="DX13" s="33"/>
      <c r="DY13" s="33"/>
      <c r="EE13" s="33"/>
      <c r="EF13" s="33"/>
      <c r="EL13" s="33"/>
      <c r="EM13" s="33"/>
      <c r="ES13" s="33"/>
      <c r="ET13" s="33"/>
      <c r="EZ13" s="33"/>
      <c r="FA13" s="33"/>
      <c r="FG13" s="33"/>
      <c r="FH13" s="33"/>
      <c r="FN13" s="33"/>
      <c r="FO13" s="33"/>
      <c r="FU13" s="33"/>
      <c r="FV13" s="33"/>
      <c r="GB13" s="33"/>
      <c r="GC13" s="33"/>
      <c r="GI13" s="33"/>
      <c r="GJ13" s="33"/>
      <c r="GP13" s="33"/>
      <c r="GQ13" s="33"/>
      <c r="GW13" s="33"/>
      <c r="GX13" s="33"/>
      <c r="HD13" s="33"/>
      <c r="HE13" s="33"/>
      <c r="HK13" s="33"/>
      <c r="HL13" s="33"/>
      <c r="HR13" s="33"/>
      <c r="HS13" s="33"/>
      <c r="HY13" s="33"/>
      <c r="HZ13" s="33"/>
      <c r="IF13" s="33"/>
      <c r="IG13" s="33"/>
      <c r="IM13" s="33"/>
      <c r="IN13" s="33"/>
      <c r="IT13" s="33"/>
      <c r="IU13" s="33"/>
    </row>
    <row r="14" s="32" customFormat="true" ht="15.8" hidden="false" customHeight="false" outlineLevel="0" collapsed="false">
      <c r="A14" s="43" t="s">
        <v>28</v>
      </c>
      <c r="B14" s="44" t="s">
        <v>29</v>
      </c>
      <c r="C14" s="45" t="s">
        <v>25</v>
      </c>
      <c r="D14" s="46" t="n">
        <f aca="false">D13</f>
        <v>0</v>
      </c>
      <c r="E14" s="45"/>
      <c r="F14" s="46"/>
      <c r="G14" s="47" t="n">
        <v>0</v>
      </c>
      <c r="H14" s="45" t="n">
        <f aca="false">ROUND(E14*G14,0)</f>
        <v>0</v>
      </c>
      <c r="I14" s="46" t="n">
        <f aca="false">WORKDAY(IF(WEEKDAY(D14,1)=7,D14+2,IF(WEEKDAY(D14,1)=1,D14+1,D14)),H14-1,)</f>
        <v>-1</v>
      </c>
      <c r="J14" s="45" t="str">
        <f aca="false">IF(AND((D14+E14)&lt;$C$7,G14&lt;100%),"Verzug",IF(G14=0%,"Nicht begonnen",IF(AND(G14&gt;0%,G14&lt;100%),"In Bearbeitung","Abgeschlossen")))</f>
        <v>Verzug</v>
      </c>
      <c r="P14" s="33"/>
      <c r="Q14" s="33"/>
      <c r="W14" s="33"/>
      <c r="X14" s="33"/>
      <c r="AD14" s="33"/>
      <c r="AE14" s="33"/>
      <c r="AK14" s="33"/>
      <c r="AL14" s="33"/>
      <c r="AR14" s="33"/>
      <c r="AS14" s="33"/>
      <c r="AY14" s="33"/>
      <c r="AZ14" s="33"/>
      <c r="BF14" s="33"/>
      <c r="BG14" s="33"/>
      <c r="BM14" s="33"/>
      <c r="BN14" s="33"/>
      <c r="BT14" s="33"/>
      <c r="BU14" s="33"/>
      <c r="CA14" s="33"/>
      <c r="CB14" s="33"/>
      <c r="CH14" s="33"/>
      <c r="CI14" s="33"/>
      <c r="CO14" s="33"/>
      <c r="CP14" s="33"/>
      <c r="CV14" s="33"/>
      <c r="CW14" s="33"/>
      <c r="DC14" s="33"/>
      <c r="DD14" s="33"/>
      <c r="DJ14" s="33"/>
      <c r="DK14" s="33"/>
      <c r="DQ14" s="33"/>
      <c r="DR14" s="33"/>
      <c r="DX14" s="33"/>
      <c r="DY14" s="33"/>
      <c r="EE14" s="33"/>
      <c r="EF14" s="33"/>
      <c r="EL14" s="33"/>
      <c r="EM14" s="33"/>
      <c r="ES14" s="33"/>
      <c r="ET14" s="33"/>
      <c r="EZ14" s="33"/>
      <c r="FA14" s="33"/>
      <c r="FG14" s="33"/>
      <c r="FH14" s="33"/>
      <c r="FN14" s="33"/>
      <c r="FO14" s="33"/>
      <c r="FU14" s="33"/>
      <c r="FV14" s="33"/>
      <c r="GB14" s="33"/>
      <c r="GC14" s="33"/>
      <c r="GI14" s="33"/>
      <c r="GJ14" s="33"/>
      <c r="GP14" s="33"/>
      <c r="GQ14" s="33"/>
      <c r="GW14" s="33"/>
      <c r="GX14" s="33"/>
      <c r="HD14" s="33"/>
      <c r="HE14" s="33"/>
      <c r="HK14" s="33"/>
      <c r="HL14" s="33"/>
      <c r="HR14" s="33"/>
      <c r="HS14" s="33"/>
      <c r="HY14" s="33"/>
      <c r="HZ14" s="33"/>
      <c r="IF14" s="33"/>
      <c r="IG14" s="33"/>
      <c r="IM14" s="33"/>
      <c r="IN14" s="33"/>
      <c r="IT14" s="33"/>
      <c r="IU14" s="33"/>
    </row>
    <row r="15" s="32" customFormat="true" ht="17.5" hidden="false" customHeight="false" outlineLevel="0" collapsed="false">
      <c r="A15" s="48" t="s">
        <v>30</v>
      </c>
      <c r="B15" s="29" t="s">
        <v>31</v>
      </c>
      <c r="C15" s="29" t="s">
        <v>25</v>
      </c>
      <c r="D15" s="49"/>
      <c r="E15" s="29" t="n">
        <v>20</v>
      </c>
      <c r="F15" s="30"/>
      <c r="G15" s="37" t="n">
        <f aca="false">AVERAGE(G16,G20)</f>
        <v>0</v>
      </c>
      <c r="H15" s="29" t="n">
        <f aca="false">ROUND(E15*G15,0)</f>
        <v>0</v>
      </c>
      <c r="I15" s="30" t="n">
        <f aca="false">WORKDAY(IF(WEEKDAY(D15,1)=7,D15+2,IF(WEEKDAY(D15,1)=1,D15+1,D15)),H15-1,)</f>
        <v>-1</v>
      </c>
      <c r="J15" s="31" t="str">
        <f aca="false">IF(AND((D15+E15)&lt;$C$7,G15&lt;100%),"Verzug",IF(G15=0%,"Nicht begonnen",IF(AND(G15&gt;0%,G15&lt;100%),"In Bearbeitung","Abgeschlossen")))</f>
        <v>Verzug</v>
      </c>
      <c r="P15" s="33"/>
      <c r="Q15" s="33"/>
      <c r="W15" s="33"/>
      <c r="X15" s="33"/>
      <c r="AD15" s="33"/>
      <c r="AE15" s="33"/>
      <c r="AK15" s="33"/>
      <c r="AL15" s="33"/>
      <c r="AR15" s="33"/>
      <c r="AS15" s="33"/>
      <c r="AY15" s="33"/>
      <c r="AZ15" s="33"/>
      <c r="BF15" s="33"/>
      <c r="BG15" s="33"/>
      <c r="BM15" s="33"/>
      <c r="BN15" s="33"/>
      <c r="BT15" s="33"/>
      <c r="BU15" s="33"/>
      <c r="CA15" s="33"/>
      <c r="CB15" s="33"/>
      <c r="CH15" s="33"/>
      <c r="CI15" s="33"/>
      <c r="CO15" s="33"/>
      <c r="CP15" s="33"/>
      <c r="CV15" s="33"/>
      <c r="CW15" s="33"/>
      <c r="DC15" s="33"/>
      <c r="DD15" s="33"/>
      <c r="DJ15" s="33"/>
      <c r="DK15" s="33"/>
      <c r="DQ15" s="33"/>
      <c r="DR15" s="33"/>
      <c r="DX15" s="33"/>
      <c r="DY15" s="33"/>
      <c r="EE15" s="33"/>
      <c r="EF15" s="33"/>
      <c r="EL15" s="33"/>
      <c r="EM15" s="33"/>
      <c r="ES15" s="33"/>
      <c r="ET15" s="33"/>
      <c r="EZ15" s="33"/>
      <c r="FA15" s="33"/>
      <c r="FG15" s="33"/>
      <c r="FH15" s="33"/>
      <c r="FN15" s="33"/>
      <c r="FO15" s="33"/>
      <c r="FU15" s="33"/>
      <c r="FV15" s="33"/>
      <c r="GB15" s="33"/>
      <c r="GC15" s="33"/>
      <c r="GI15" s="33"/>
      <c r="GJ15" s="33"/>
      <c r="GP15" s="33"/>
      <c r="GQ15" s="33"/>
      <c r="GW15" s="33"/>
      <c r="GX15" s="33"/>
      <c r="HD15" s="33"/>
      <c r="HE15" s="33"/>
      <c r="HK15" s="33"/>
      <c r="HL15" s="33"/>
      <c r="HR15" s="33"/>
      <c r="HS15" s="33"/>
      <c r="HY15" s="33"/>
      <c r="HZ15" s="33"/>
      <c r="IF15" s="33"/>
      <c r="IG15" s="33"/>
      <c r="IM15" s="33"/>
      <c r="IN15" s="33"/>
      <c r="IT15" s="33"/>
      <c r="IU15" s="33"/>
    </row>
    <row r="16" s="32" customFormat="true" ht="17.5" hidden="false" customHeight="false" outlineLevel="0" collapsed="false">
      <c r="A16" s="41" t="s">
        <v>32</v>
      </c>
      <c r="B16" s="31" t="s">
        <v>27</v>
      </c>
      <c r="C16" s="31" t="s">
        <v>25</v>
      </c>
      <c r="D16" s="42"/>
      <c r="E16" s="31"/>
      <c r="F16" s="42"/>
      <c r="G16" s="28" t="n">
        <f aca="false">AVERAGE(G17:G19)</f>
        <v>0</v>
      </c>
      <c r="H16" s="31" t="n">
        <f aca="false">ROUND(E16*G16,0)</f>
        <v>0</v>
      </c>
      <c r="I16" s="42" t="n">
        <f aca="false">WORKDAY(IF(WEEKDAY(D16,1)=7,D16+2,IF(WEEKDAY(D16,1)=1,D16+1,D16)),H16-1,)</f>
        <v>-1</v>
      </c>
      <c r="J16" s="31" t="str">
        <f aca="false">IF(AND((D16+E16)&lt;$C$7,G16&lt;100%),"Verzug",IF(G16=0%,"Nicht begonnen",IF(AND(G16&gt;0%,G16&lt;100%),"In Bearbeitung","Abgeschlossen")))</f>
        <v>Verzug</v>
      </c>
      <c r="P16" s="33"/>
      <c r="Q16" s="33"/>
      <c r="W16" s="33"/>
      <c r="X16" s="33"/>
      <c r="AD16" s="33"/>
      <c r="AE16" s="33"/>
      <c r="AK16" s="33"/>
      <c r="AL16" s="33"/>
      <c r="AR16" s="33"/>
      <c r="AS16" s="33"/>
      <c r="AY16" s="33"/>
      <c r="AZ16" s="33"/>
      <c r="BF16" s="33"/>
      <c r="BG16" s="33"/>
      <c r="BM16" s="33"/>
      <c r="BN16" s="33"/>
      <c r="BT16" s="33"/>
      <c r="BU16" s="33"/>
      <c r="CA16" s="33"/>
      <c r="CB16" s="33"/>
      <c r="CH16" s="33"/>
      <c r="CI16" s="33"/>
      <c r="CO16" s="33"/>
      <c r="CP16" s="33"/>
      <c r="CV16" s="33"/>
      <c r="CW16" s="33"/>
      <c r="DC16" s="33"/>
      <c r="DD16" s="33"/>
      <c r="DJ16" s="33"/>
      <c r="DK16" s="33"/>
      <c r="DQ16" s="33"/>
      <c r="DR16" s="33"/>
      <c r="DX16" s="33"/>
      <c r="DY16" s="33"/>
      <c r="EE16" s="33"/>
      <c r="EF16" s="33"/>
      <c r="EL16" s="33"/>
      <c r="EM16" s="33"/>
      <c r="ES16" s="33"/>
      <c r="ET16" s="33"/>
      <c r="EZ16" s="33"/>
      <c r="FA16" s="33"/>
      <c r="FG16" s="33"/>
      <c r="FH16" s="33"/>
      <c r="FN16" s="33"/>
      <c r="FO16" s="33"/>
      <c r="FU16" s="33"/>
      <c r="FV16" s="33"/>
      <c r="GB16" s="33"/>
      <c r="GC16" s="33"/>
      <c r="GI16" s="33"/>
      <c r="GJ16" s="33"/>
      <c r="GP16" s="33"/>
      <c r="GQ16" s="33"/>
      <c r="GW16" s="33"/>
      <c r="GX16" s="33"/>
      <c r="HD16" s="33"/>
      <c r="HE16" s="33"/>
      <c r="HK16" s="33"/>
      <c r="HL16" s="33"/>
      <c r="HR16" s="33"/>
      <c r="HS16" s="33"/>
      <c r="HY16" s="33"/>
      <c r="HZ16" s="33"/>
      <c r="IF16" s="33"/>
      <c r="IG16" s="33"/>
      <c r="IM16" s="33"/>
      <c r="IN16" s="33"/>
      <c r="IT16" s="33"/>
      <c r="IU16" s="33"/>
    </row>
    <row r="17" s="32" customFormat="true" ht="17.5" hidden="false" customHeight="false" outlineLevel="0" collapsed="false">
      <c r="A17" s="43" t="s">
        <v>33</v>
      </c>
      <c r="B17" s="44" t="s">
        <v>29</v>
      </c>
      <c r="C17" s="45" t="s">
        <v>25</v>
      </c>
      <c r="D17" s="46"/>
      <c r="E17" s="45"/>
      <c r="F17" s="46"/>
      <c r="G17" s="47" t="n">
        <v>0</v>
      </c>
      <c r="H17" s="45" t="n">
        <f aca="false">ROUND(E17*G17,0)</f>
        <v>0</v>
      </c>
      <c r="I17" s="46" t="n">
        <f aca="false">WORKDAY(IF(WEEKDAY(D17,1)=7,D17+2,IF(WEEKDAY(D17,1)=1,D17+1,D17)),H17-1,)</f>
        <v>-1</v>
      </c>
      <c r="J17" s="45" t="str">
        <f aca="false">IF(AND((D17+E17)&lt;$C$7,G17&lt;100%),"Verzug",IF(G17=0%,"Nicht begonnen",IF(AND(G17&gt;0%,G17&lt;100%),"In Bearbeitung","Abgeschlossen")))</f>
        <v>Verzug</v>
      </c>
      <c r="P17" s="33"/>
      <c r="Q17" s="33"/>
      <c r="W17" s="33"/>
      <c r="X17" s="33"/>
      <c r="AD17" s="33"/>
      <c r="AE17" s="33"/>
      <c r="AK17" s="33"/>
      <c r="AL17" s="33"/>
      <c r="AR17" s="33"/>
      <c r="AS17" s="33"/>
      <c r="AY17" s="33"/>
      <c r="AZ17" s="33"/>
      <c r="BF17" s="33"/>
      <c r="BG17" s="33"/>
      <c r="BM17" s="33"/>
      <c r="BN17" s="33"/>
      <c r="BT17" s="33"/>
      <c r="BU17" s="33"/>
      <c r="CA17" s="33"/>
      <c r="CB17" s="33"/>
      <c r="CH17" s="33"/>
      <c r="CI17" s="33"/>
      <c r="CO17" s="33"/>
      <c r="CP17" s="33"/>
      <c r="CV17" s="33"/>
      <c r="CW17" s="33"/>
      <c r="DC17" s="33"/>
      <c r="DD17" s="33"/>
      <c r="DJ17" s="33"/>
      <c r="DK17" s="33"/>
      <c r="DQ17" s="33"/>
      <c r="DR17" s="33"/>
      <c r="DX17" s="33"/>
      <c r="DY17" s="33"/>
      <c r="EE17" s="33"/>
      <c r="EF17" s="33"/>
      <c r="EL17" s="33"/>
      <c r="EM17" s="33"/>
      <c r="ES17" s="33"/>
      <c r="ET17" s="33"/>
      <c r="EZ17" s="33"/>
      <c r="FA17" s="33"/>
      <c r="FG17" s="33"/>
      <c r="FH17" s="33"/>
      <c r="FN17" s="33"/>
      <c r="FO17" s="33"/>
      <c r="FU17" s="33"/>
      <c r="FV17" s="33"/>
      <c r="GB17" s="33"/>
      <c r="GC17" s="33"/>
      <c r="GI17" s="33"/>
      <c r="GJ17" s="33"/>
      <c r="GP17" s="33"/>
      <c r="GQ17" s="33"/>
      <c r="GW17" s="33"/>
      <c r="GX17" s="33"/>
      <c r="HD17" s="33"/>
      <c r="HE17" s="33"/>
      <c r="HK17" s="33"/>
      <c r="HL17" s="33"/>
      <c r="HR17" s="33"/>
      <c r="HS17" s="33"/>
      <c r="HY17" s="33"/>
      <c r="HZ17" s="33"/>
      <c r="IF17" s="33"/>
      <c r="IG17" s="33"/>
      <c r="IM17" s="33"/>
      <c r="IN17" s="33"/>
      <c r="IT17" s="33"/>
      <c r="IU17" s="33"/>
    </row>
    <row r="18" s="32" customFormat="true" ht="17.5" hidden="false" customHeight="false" outlineLevel="0" collapsed="false">
      <c r="A18" s="43" t="s">
        <v>34</v>
      </c>
      <c r="B18" s="44" t="s">
        <v>35</v>
      </c>
      <c r="C18" s="45" t="s">
        <v>25</v>
      </c>
      <c r="D18" s="46"/>
      <c r="E18" s="45"/>
      <c r="F18" s="46"/>
      <c r="G18" s="47" t="n">
        <v>0</v>
      </c>
      <c r="H18" s="45" t="n">
        <f aca="false">ROUND(E18*G18,0)</f>
        <v>0</v>
      </c>
      <c r="I18" s="46" t="n">
        <f aca="false">WORKDAY(IF(WEEKDAY(D18,1)=7,D18+2,IF(WEEKDAY(D18,1)=1,D18+1,D18)),H18-1,)</f>
        <v>-1</v>
      </c>
      <c r="J18" s="45" t="str">
        <f aca="false">IF(AND((D18+E18)&lt;$C$7,G18&lt;100%),"Verzug",IF(G18=0%,"Nicht begonnen",IF(AND(G18&gt;0%,G18&lt;100%),"In Bearbeitung","Abgeschlossen")))</f>
        <v>Verzug</v>
      </c>
      <c r="P18" s="33"/>
      <c r="Q18" s="33"/>
      <c r="W18" s="33"/>
      <c r="X18" s="33"/>
      <c r="AD18" s="33"/>
      <c r="AE18" s="33"/>
      <c r="AK18" s="33"/>
      <c r="AL18" s="33"/>
      <c r="AR18" s="33"/>
      <c r="AS18" s="33"/>
      <c r="AY18" s="33"/>
      <c r="AZ18" s="33"/>
      <c r="BF18" s="33"/>
      <c r="BG18" s="33"/>
      <c r="BM18" s="33"/>
      <c r="BN18" s="33"/>
      <c r="BT18" s="33"/>
      <c r="BU18" s="33"/>
      <c r="CA18" s="33"/>
      <c r="CB18" s="33"/>
      <c r="CH18" s="33"/>
      <c r="CI18" s="33"/>
      <c r="CO18" s="33"/>
      <c r="CP18" s="33"/>
      <c r="CV18" s="33"/>
      <c r="CW18" s="33"/>
      <c r="DC18" s="33"/>
      <c r="DD18" s="33"/>
      <c r="DJ18" s="33"/>
      <c r="DK18" s="33"/>
      <c r="DQ18" s="33"/>
      <c r="DR18" s="33"/>
      <c r="DX18" s="33"/>
      <c r="DY18" s="33"/>
      <c r="EE18" s="33"/>
      <c r="EF18" s="33"/>
      <c r="EL18" s="33"/>
      <c r="EM18" s="33"/>
      <c r="ES18" s="33"/>
      <c r="ET18" s="33"/>
      <c r="EZ18" s="33"/>
      <c r="FA18" s="33"/>
      <c r="FG18" s="33"/>
      <c r="FH18" s="33"/>
      <c r="FN18" s="33"/>
      <c r="FO18" s="33"/>
      <c r="FU18" s="33"/>
      <c r="FV18" s="33"/>
      <c r="GB18" s="33"/>
      <c r="GC18" s="33"/>
      <c r="GI18" s="33"/>
      <c r="GJ18" s="33"/>
      <c r="GP18" s="33"/>
      <c r="GQ18" s="33"/>
      <c r="GW18" s="33"/>
      <c r="GX18" s="33"/>
      <c r="HD18" s="33"/>
      <c r="HE18" s="33"/>
      <c r="HK18" s="33"/>
      <c r="HL18" s="33"/>
      <c r="HR18" s="33"/>
      <c r="HS18" s="33"/>
      <c r="HY18" s="33"/>
      <c r="HZ18" s="33"/>
      <c r="IF18" s="33"/>
      <c r="IG18" s="33"/>
      <c r="IM18" s="33"/>
      <c r="IN18" s="33"/>
      <c r="IT18" s="33"/>
      <c r="IU18" s="33"/>
    </row>
    <row r="19" s="32" customFormat="true" ht="17.5" hidden="false" customHeight="false" outlineLevel="0" collapsed="false">
      <c r="A19" s="43" t="s">
        <v>36</v>
      </c>
      <c r="B19" s="44" t="s">
        <v>37</v>
      </c>
      <c r="C19" s="45" t="s">
        <v>25</v>
      </c>
      <c r="D19" s="46"/>
      <c r="E19" s="45"/>
      <c r="F19" s="46"/>
      <c r="G19" s="47" t="n">
        <v>0</v>
      </c>
      <c r="H19" s="45" t="n">
        <f aca="false">ROUND(E19*G19,0)</f>
        <v>0</v>
      </c>
      <c r="I19" s="46" t="n">
        <f aca="false">WORKDAY(IF(WEEKDAY(D19,1)=7,D19+2,IF(WEEKDAY(D19,1)=1,D19+1,D19)),H19-1,)</f>
        <v>-1</v>
      </c>
      <c r="J19" s="45" t="str">
        <f aca="false">IF(AND((D19+E19)&lt;$C$7,G19&lt;100%),"Verzug",IF(G19=0%,"Nicht begonnen",IF(AND(G19&gt;0%,G19&lt;100%),"In Bearbeitung","Abgeschlossen")))</f>
        <v>Verzug</v>
      </c>
      <c r="P19" s="33"/>
      <c r="Q19" s="33"/>
      <c r="W19" s="33"/>
      <c r="X19" s="33"/>
      <c r="AD19" s="33"/>
      <c r="AE19" s="33"/>
      <c r="AK19" s="33"/>
      <c r="AL19" s="33"/>
      <c r="AR19" s="33"/>
      <c r="AS19" s="33"/>
      <c r="AY19" s="33"/>
      <c r="AZ19" s="33"/>
      <c r="BF19" s="33"/>
      <c r="BG19" s="33"/>
      <c r="BM19" s="33"/>
      <c r="BN19" s="33"/>
      <c r="BT19" s="33"/>
      <c r="BU19" s="33"/>
      <c r="CA19" s="33"/>
      <c r="CB19" s="33"/>
      <c r="CH19" s="33"/>
      <c r="CI19" s="33"/>
      <c r="CO19" s="33"/>
      <c r="CP19" s="33"/>
      <c r="CV19" s="33"/>
      <c r="CW19" s="33"/>
      <c r="DC19" s="33"/>
      <c r="DD19" s="33"/>
      <c r="DJ19" s="33"/>
      <c r="DK19" s="33"/>
      <c r="DQ19" s="33"/>
      <c r="DR19" s="33"/>
      <c r="DX19" s="33"/>
      <c r="DY19" s="33"/>
      <c r="EE19" s="33"/>
      <c r="EF19" s="33"/>
      <c r="EL19" s="33"/>
      <c r="EM19" s="33"/>
      <c r="ES19" s="33"/>
      <c r="ET19" s="33"/>
      <c r="EZ19" s="33"/>
      <c r="FA19" s="33"/>
      <c r="FG19" s="33"/>
      <c r="FH19" s="33"/>
      <c r="FN19" s="33"/>
      <c r="FO19" s="33"/>
      <c r="FU19" s="33"/>
      <c r="FV19" s="33"/>
      <c r="GB19" s="33"/>
      <c r="GC19" s="33"/>
      <c r="GI19" s="33"/>
      <c r="GJ19" s="33"/>
      <c r="GP19" s="33"/>
      <c r="GQ19" s="33"/>
      <c r="GW19" s="33"/>
      <c r="GX19" s="33"/>
      <c r="HD19" s="33"/>
      <c r="HE19" s="33"/>
      <c r="HK19" s="33"/>
      <c r="HL19" s="33"/>
      <c r="HR19" s="33"/>
      <c r="HS19" s="33"/>
      <c r="HY19" s="33"/>
      <c r="HZ19" s="33"/>
      <c r="IF19" s="33"/>
      <c r="IG19" s="33"/>
      <c r="IM19" s="33"/>
      <c r="IN19" s="33"/>
      <c r="IT19" s="33"/>
      <c r="IU19" s="33"/>
    </row>
    <row r="20" s="32" customFormat="true" ht="17.5" hidden="false" customHeight="false" outlineLevel="0" collapsed="false">
      <c r="A20" s="41" t="s">
        <v>38</v>
      </c>
      <c r="B20" s="31" t="s">
        <v>39</v>
      </c>
      <c r="C20" s="31" t="s">
        <v>25</v>
      </c>
      <c r="D20" s="42"/>
      <c r="E20" s="31"/>
      <c r="F20" s="42"/>
      <c r="G20" s="28" t="n">
        <f aca="false">AVERAGE(G21:G23)</f>
        <v>0</v>
      </c>
      <c r="H20" s="31" t="n">
        <f aca="false">ROUND(E20*G20,0)</f>
        <v>0</v>
      </c>
      <c r="I20" s="42" t="n">
        <f aca="false">WORKDAY(IF(WEEKDAY(D20,1)=7,D20+2,IF(WEEKDAY(D20,1)=1,D20+1,D20)),H20-1,)</f>
        <v>-1</v>
      </c>
      <c r="J20" s="31" t="str">
        <f aca="false">IF(AND((D20+E20)&lt;$C$7,G20&lt;100%),"Verzug",IF(G20=0%,"Nicht begonnen",IF(AND(G20&gt;0%,G20&lt;100%),"In Bearbeitung","Abgeschlossen")))</f>
        <v>Verzug</v>
      </c>
      <c r="P20" s="33"/>
      <c r="Q20" s="33"/>
      <c r="W20" s="33"/>
      <c r="X20" s="33"/>
      <c r="AD20" s="33"/>
      <c r="AE20" s="33"/>
      <c r="AK20" s="33"/>
      <c r="AL20" s="33"/>
      <c r="AR20" s="33"/>
      <c r="AS20" s="33"/>
      <c r="AY20" s="33"/>
      <c r="AZ20" s="33"/>
      <c r="BF20" s="33"/>
      <c r="BG20" s="33"/>
      <c r="BM20" s="33"/>
      <c r="BN20" s="33"/>
      <c r="BT20" s="33"/>
      <c r="BU20" s="33"/>
      <c r="CA20" s="33"/>
      <c r="CB20" s="33"/>
      <c r="CH20" s="33"/>
      <c r="CI20" s="33"/>
      <c r="CO20" s="33"/>
      <c r="CP20" s="33"/>
      <c r="CV20" s="33"/>
      <c r="CW20" s="33"/>
      <c r="DC20" s="33"/>
      <c r="DD20" s="33"/>
      <c r="DJ20" s="33"/>
      <c r="DK20" s="33"/>
      <c r="DQ20" s="33"/>
      <c r="DR20" s="33"/>
      <c r="DX20" s="33"/>
      <c r="DY20" s="33"/>
      <c r="EE20" s="33"/>
      <c r="EF20" s="33"/>
      <c r="EL20" s="33"/>
      <c r="EM20" s="33"/>
      <c r="ES20" s="33"/>
      <c r="ET20" s="33"/>
      <c r="EZ20" s="33"/>
      <c r="FA20" s="33"/>
      <c r="FG20" s="33"/>
      <c r="FH20" s="33"/>
      <c r="FN20" s="33"/>
      <c r="FO20" s="33"/>
      <c r="FU20" s="33"/>
      <c r="FV20" s="33"/>
      <c r="GB20" s="33"/>
      <c r="GC20" s="33"/>
      <c r="GI20" s="33"/>
      <c r="GJ20" s="33"/>
      <c r="GP20" s="33"/>
      <c r="GQ20" s="33"/>
      <c r="GW20" s="33"/>
      <c r="GX20" s="33"/>
      <c r="HD20" s="33"/>
      <c r="HE20" s="33"/>
      <c r="HK20" s="33"/>
      <c r="HL20" s="33"/>
      <c r="HR20" s="33"/>
      <c r="HS20" s="33"/>
      <c r="HY20" s="33"/>
      <c r="HZ20" s="33"/>
      <c r="IF20" s="33"/>
      <c r="IG20" s="33"/>
      <c r="IM20" s="33"/>
      <c r="IN20" s="33"/>
      <c r="IT20" s="33"/>
      <c r="IU20" s="33"/>
    </row>
    <row r="21" s="32" customFormat="true" ht="17.5" hidden="false" customHeight="false" outlineLevel="0" collapsed="false">
      <c r="A21" s="43" t="s">
        <v>40</v>
      </c>
      <c r="B21" s="44" t="s">
        <v>29</v>
      </c>
      <c r="C21" s="45" t="s">
        <v>25</v>
      </c>
      <c r="D21" s="46"/>
      <c r="E21" s="45"/>
      <c r="F21" s="46"/>
      <c r="G21" s="47" t="n">
        <v>0</v>
      </c>
      <c r="H21" s="45" t="n">
        <f aca="false">ROUND(E21*G21,0)</f>
        <v>0</v>
      </c>
      <c r="I21" s="46" t="n">
        <f aca="false">WORKDAY(IF(WEEKDAY(D21,1)=7,D21+2,IF(WEEKDAY(D21,1)=1,D21+1,D21)),H21-1,)</f>
        <v>-1</v>
      </c>
      <c r="J21" s="45" t="str">
        <f aca="false">IF(AND((D21+E21)&lt;$C$7,G21&lt;100%),"Verzug",IF(G21=0%,"Nicht begonnen",IF(AND(G21&gt;0%,G21&lt;100%),"In Bearbeitung","Abgeschlossen")))</f>
        <v>Verzug</v>
      </c>
      <c r="P21" s="33"/>
      <c r="Q21" s="33"/>
      <c r="W21" s="33"/>
      <c r="X21" s="33"/>
      <c r="AD21" s="33"/>
      <c r="AE21" s="33"/>
      <c r="AK21" s="33"/>
      <c r="AL21" s="33"/>
      <c r="AR21" s="33"/>
      <c r="AS21" s="33"/>
      <c r="AY21" s="33"/>
      <c r="AZ21" s="33"/>
      <c r="BF21" s="33"/>
      <c r="BG21" s="33"/>
      <c r="BM21" s="33"/>
      <c r="BN21" s="33"/>
      <c r="BT21" s="33"/>
      <c r="BU21" s="33"/>
      <c r="CA21" s="33"/>
      <c r="CB21" s="33"/>
      <c r="CH21" s="33"/>
      <c r="CI21" s="33"/>
      <c r="CO21" s="33"/>
      <c r="CP21" s="33"/>
      <c r="CV21" s="33"/>
      <c r="CW21" s="33"/>
      <c r="DC21" s="33"/>
      <c r="DD21" s="33"/>
      <c r="DJ21" s="33"/>
      <c r="DK21" s="33"/>
      <c r="DQ21" s="33"/>
      <c r="DR21" s="33"/>
      <c r="DX21" s="33"/>
      <c r="DY21" s="33"/>
      <c r="EE21" s="33"/>
      <c r="EF21" s="33"/>
      <c r="EL21" s="33"/>
      <c r="EM21" s="33"/>
      <c r="ES21" s="33"/>
      <c r="ET21" s="33"/>
      <c r="EZ21" s="33"/>
      <c r="FA21" s="33"/>
      <c r="FG21" s="33"/>
      <c r="FH21" s="33"/>
      <c r="FN21" s="33"/>
      <c r="FO21" s="33"/>
      <c r="FU21" s="33"/>
      <c r="FV21" s="33"/>
      <c r="GB21" s="33"/>
      <c r="GC21" s="33"/>
      <c r="GI21" s="33"/>
      <c r="GJ21" s="33"/>
      <c r="GP21" s="33"/>
      <c r="GQ21" s="33"/>
      <c r="GW21" s="33"/>
      <c r="GX21" s="33"/>
      <c r="HD21" s="33"/>
      <c r="HE21" s="33"/>
      <c r="HK21" s="33"/>
      <c r="HL21" s="33"/>
      <c r="HR21" s="33"/>
      <c r="HS21" s="33"/>
      <c r="HY21" s="33"/>
      <c r="HZ21" s="33"/>
      <c r="IF21" s="33"/>
      <c r="IG21" s="33"/>
      <c r="IM21" s="33"/>
      <c r="IN21" s="33"/>
      <c r="IT21" s="33"/>
      <c r="IU21" s="33"/>
    </row>
    <row r="22" s="32" customFormat="true" ht="17.5" hidden="false" customHeight="false" outlineLevel="0" collapsed="false">
      <c r="A22" s="43" t="s">
        <v>41</v>
      </c>
      <c r="B22" s="44" t="s">
        <v>35</v>
      </c>
      <c r="C22" s="45" t="s">
        <v>25</v>
      </c>
      <c r="D22" s="46"/>
      <c r="E22" s="45"/>
      <c r="F22" s="46"/>
      <c r="G22" s="47" t="n">
        <v>0</v>
      </c>
      <c r="H22" s="45" t="n">
        <f aca="false">ROUND(E22*G22,0)</f>
        <v>0</v>
      </c>
      <c r="I22" s="46" t="n">
        <f aca="false">WORKDAY(IF(WEEKDAY(D22,1)=7,D22+2,IF(WEEKDAY(D22,1)=1,D22+1,D22)),H22-1,)</f>
        <v>-1</v>
      </c>
      <c r="J22" s="45" t="str">
        <f aca="false">IF(AND((D22+E22)&lt;$C$7,G22&lt;100%),"Verzug",IF(G22=0%,"Nicht begonnen",IF(AND(G22&gt;0%,G22&lt;100%),"In Bearbeitung","Abgeschlossen")))</f>
        <v>Verzug</v>
      </c>
      <c r="P22" s="33"/>
      <c r="Q22" s="33"/>
      <c r="W22" s="33"/>
      <c r="X22" s="33"/>
      <c r="AD22" s="33"/>
      <c r="AE22" s="33"/>
      <c r="AK22" s="33"/>
      <c r="AL22" s="33"/>
      <c r="AR22" s="33"/>
      <c r="AS22" s="33"/>
      <c r="AY22" s="33"/>
      <c r="AZ22" s="33"/>
      <c r="BF22" s="33"/>
      <c r="BG22" s="33"/>
      <c r="BM22" s="33"/>
      <c r="BN22" s="33"/>
      <c r="BT22" s="33"/>
      <c r="BU22" s="33"/>
      <c r="CA22" s="33"/>
      <c r="CB22" s="33"/>
      <c r="CH22" s="33"/>
      <c r="CI22" s="33"/>
      <c r="CO22" s="33"/>
      <c r="CP22" s="33"/>
      <c r="CV22" s="33"/>
      <c r="CW22" s="33"/>
      <c r="DC22" s="33"/>
      <c r="DD22" s="33"/>
      <c r="DJ22" s="33"/>
      <c r="DK22" s="33"/>
      <c r="DQ22" s="33"/>
      <c r="DR22" s="33"/>
      <c r="DX22" s="33"/>
      <c r="DY22" s="33"/>
      <c r="EE22" s="33"/>
      <c r="EF22" s="33"/>
      <c r="EL22" s="33"/>
      <c r="EM22" s="33"/>
      <c r="ES22" s="33"/>
      <c r="ET22" s="33"/>
      <c r="EZ22" s="33"/>
      <c r="FA22" s="33"/>
      <c r="FG22" s="33"/>
      <c r="FH22" s="33"/>
      <c r="FN22" s="33"/>
      <c r="FO22" s="33"/>
      <c r="FU22" s="33"/>
      <c r="FV22" s="33"/>
      <c r="GB22" s="33"/>
      <c r="GC22" s="33"/>
      <c r="GI22" s="33"/>
      <c r="GJ22" s="33"/>
      <c r="GP22" s="33"/>
      <c r="GQ22" s="33"/>
      <c r="GW22" s="33"/>
      <c r="GX22" s="33"/>
      <c r="HD22" s="33"/>
      <c r="HE22" s="33"/>
      <c r="HK22" s="33"/>
      <c r="HL22" s="33"/>
      <c r="HR22" s="33"/>
      <c r="HS22" s="33"/>
      <c r="HY22" s="33"/>
      <c r="HZ22" s="33"/>
      <c r="IF22" s="33"/>
      <c r="IG22" s="33"/>
      <c r="IM22" s="33"/>
      <c r="IN22" s="33"/>
      <c r="IT22" s="33"/>
      <c r="IU22" s="33"/>
    </row>
    <row r="23" s="32" customFormat="true" ht="17.5" hidden="false" customHeight="false" outlineLevel="0" collapsed="false">
      <c r="A23" s="43" t="s">
        <v>42</v>
      </c>
      <c r="B23" s="44" t="s">
        <v>37</v>
      </c>
      <c r="C23" s="45" t="s">
        <v>25</v>
      </c>
      <c r="D23" s="46"/>
      <c r="E23" s="45"/>
      <c r="F23" s="46"/>
      <c r="G23" s="47" t="n">
        <v>0</v>
      </c>
      <c r="H23" s="45" t="n">
        <f aca="false">ROUND(E23*G23,0)</f>
        <v>0</v>
      </c>
      <c r="I23" s="46" t="n">
        <f aca="false">WORKDAY(IF(WEEKDAY(D23,1)=7,D23+2,IF(WEEKDAY(D23,1)=1,D23+1,D23)),H23-1,)</f>
        <v>-1</v>
      </c>
      <c r="J23" s="45" t="str">
        <f aca="false">IF(AND((D23+E23)&lt;$C$7,G23&lt;100%),"Verzug",IF(G23=0%,"Nicht begonnen",IF(AND(G23&gt;0%,G23&lt;100%),"In Bearbeitung","Abgeschlossen")))</f>
        <v>Verzug</v>
      </c>
      <c r="P23" s="33"/>
      <c r="Q23" s="33"/>
      <c r="W23" s="33"/>
      <c r="X23" s="33"/>
      <c r="AD23" s="33"/>
      <c r="AE23" s="33"/>
      <c r="AK23" s="33"/>
      <c r="AL23" s="33"/>
      <c r="AR23" s="33"/>
      <c r="AS23" s="33"/>
      <c r="AY23" s="33"/>
      <c r="AZ23" s="33"/>
      <c r="BF23" s="33"/>
      <c r="BG23" s="33"/>
      <c r="BM23" s="33"/>
      <c r="BN23" s="33"/>
      <c r="BT23" s="33"/>
      <c r="BU23" s="33"/>
      <c r="CA23" s="33"/>
      <c r="CB23" s="33"/>
      <c r="CH23" s="33"/>
      <c r="CI23" s="33"/>
      <c r="CO23" s="33"/>
      <c r="CP23" s="33"/>
      <c r="CV23" s="33"/>
      <c r="CW23" s="33"/>
      <c r="DC23" s="33"/>
      <c r="DD23" s="33"/>
      <c r="DJ23" s="33"/>
      <c r="DK23" s="33"/>
      <c r="DQ23" s="33"/>
      <c r="DR23" s="33"/>
      <c r="DX23" s="33"/>
      <c r="DY23" s="33"/>
      <c r="EE23" s="33"/>
      <c r="EF23" s="33"/>
      <c r="EL23" s="33"/>
      <c r="EM23" s="33"/>
      <c r="ES23" s="33"/>
      <c r="ET23" s="33"/>
      <c r="EZ23" s="33"/>
      <c r="FA23" s="33"/>
      <c r="FG23" s="33"/>
      <c r="FH23" s="33"/>
      <c r="FN23" s="33"/>
      <c r="FO23" s="33"/>
      <c r="FU23" s="33"/>
      <c r="FV23" s="33"/>
      <c r="GB23" s="33"/>
      <c r="GC23" s="33"/>
      <c r="GI23" s="33"/>
      <c r="GJ23" s="33"/>
      <c r="GP23" s="33"/>
      <c r="GQ23" s="33"/>
      <c r="GW23" s="33"/>
      <c r="GX23" s="33"/>
      <c r="HD23" s="33"/>
      <c r="HE23" s="33"/>
      <c r="HK23" s="33"/>
      <c r="HL23" s="33"/>
      <c r="HR23" s="33"/>
      <c r="HS23" s="33"/>
      <c r="HY23" s="33"/>
      <c r="HZ23" s="33"/>
      <c r="IF23" s="33"/>
      <c r="IG23" s="33"/>
      <c r="IM23" s="33"/>
      <c r="IN23" s="33"/>
      <c r="IT23" s="33"/>
      <c r="IU23" s="33"/>
    </row>
    <row r="24" s="32" customFormat="true" ht="16.4" hidden="false" customHeight="false" outlineLevel="0" collapsed="false">
      <c r="A24" s="48" t="s">
        <v>43</v>
      </c>
      <c r="B24" s="29" t="s">
        <v>44</v>
      </c>
      <c r="C24" s="29" t="s">
        <v>25</v>
      </c>
      <c r="D24" s="30"/>
      <c r="E24" s="29" t="n">
        <v>20</v>
      </c>
      <c r="F24" s="30"/>
      <c r="G24" s="28" t="n">
        <f aca="false">AVERAGE(G25,G29)</f>
        <v>0</v>
      </c>
      <c r="H24" s="29" t="n">
        <f aca="false">ROUND(E24*G24,0)</f>
        <v>0</v>
      </c>
      <c r="I24" s="30" t="n">
        <f aca="false">WORKDAY(IF(WEEKDAY(D24,1)=7,D24+2,IF(WEEKDAY(D24,1)=1,D24+1,D24)),H24-1,)</f>
        <v>-1</v>
      </c>
      <c r="J24" s="31" t="str">
        <f aca="false">IF(AND((D24+E24)&lt;$C$7,G24&lt;100%),"Verzug",IF(G24=0%,"Nicht begonnen",IF(AND(G24&gt;0%,G24&lt;100%),"In Bearbeitung","Abgeschlossen")))</f>
        <v>Verzug</v>
      </c>
      <c r="P24" s="33"/>
      <c r="Q24" s="33"/>
      <c r="W24" s="33"/>
      <c r="X24" s="33"/>
      <c r="AD24" s="33"/>
      <c r="AE24" s="33"/>
      <c r="AK24" s="33"/>
      <c r="AL24" s="33"/>
      <c r="AR24" s="33"/>
      <c r="AS24" s="33"/>
      <c r="AY24" s="33"/>
      <c r="AZ24" s="33"/>
      <c r="BF24" s="33"/>
      <c r="BG24" s="33"/>
      <c r="BM24" s="33"/>
      <c r="BN24" s="33"/>
      <c r="BT24" s="33"/>
      <c r="BU24" s="33"/>
      <c r="CA24" s="33"/>
      <c r="CB24" s="33"/>
      <c r="CH24" s="33"/>
      <c r="CI24" s="33"/>
      <c r="CO24" s="33"/>
      <c r="CP24" s="33"/>
      <c r="CV24" s="33"/>
      <c r="CW24" s="33"/>
      <c r="DC24" s="33"/>
      <c r="DD24" s="33"/>
      <c r="DJ24" s="33"/>
      <c r="DK24" s="33"/>
      <c r="DQ24" s="33"/>
      <c r="DR24" s="33"/>
      <c r="DX24" s="33"/>
      <c r="DY24" s="33"/>
      <c r="EE24" s="33"/>
      <c r="EF24" s="33"/>
      <c r="EL24" s="33"/>
      <c r="EM24" s="33"/>
      <c r="ES24" s="33"/>
      <c r="ET24" s="33"/>
      <c r="EZ24" s="33"/>
      <c r="FA24" s="33"/>
      <c r="FG24" s="33"/>
      <c r="FH24" s="33"/>
      <c r="FN24" s="33"/>
      <c r="FO24" s="33"/>
      <c r="FU24" s="33"/>
      <c r="FV24" s="33"/>
      <c r="GB24" s="33"/>
      <c r="GC24" s="33"/>
      <c r="GI24" s="33"/>
      <c r="GJ24" s="33"/>
      <c r="GP24" s="33"/>
      <c r="GQ24" s="33"/>
      <c r="GW24" s="33"/>
      <c r="GX24" s="33"/>
      <c r="HD24" s="33"/>
      <c r="HE24" s="33"/>
      <c r="HK24" s="33"/>
      <c r="HL24" s="33"/>
      <c r="HR24" s="33"/>
      <c r="HS24" s="33"/>
      <c r="HY24" s="33"/>
      <c r="HZ24" s="33"/>
      <c r="IF24" s="33"/>
      <c r="IG24" s="33"/>
      <c r="IM24" s="33"/>
      <c r="IN24" s="33"/>
      <c r="IT24" s="33"/>
      <c r="IU24" s="33"/>
    </row>
    <row r="25" s="32" customFormat="true" ht="17.5" hidden="false" customHeight="false" outlineLevel="0" collapsed="false">
      <c r="A25" s="41" t="s">
        <v>45</v>
      </c>
      <c r="B25" s="31" t="s">
        <v>27</v>
      </c>
      <c r="C25" s="31" t="s">
        <v>25</v>
      </c>
      <c r="D25" s="42"/>
      <c r="E25" s="31"/>
      <c r="F25" s="42"/>
      <c r="G25" s="28" t="n">
        <f aca="false">AVERAGE(G26:G28)</f>
        <v>0</v>
      </c>
      <c r="H25" s="31" t="n">
        <f aca="false">ROUND(E25*G25,0)</f>
        <v>0</v>
      </c>
      <c r="I25" s="42" t="n">
        <f aca="false">WORKDAY(IF(WEEKDAY(D25,1)=7,D25+2,IF(WEEKDAY(D25,1)=1,D25+1,D25)),H25-1,)</f>
        <v>-1</v>
      </c>
      <c r="J25" s="31" t="str">
        <f aca="false">IF(AND((D25+E25)&lt;$C$7,G25&lt;100%),"Verzug",IF(G25=0%,"Nicht begonnen",IF(AND(G25&gt;0%,G25&lt;100%),"In Bearbeitung","Abgeschlossen")))</f>
        <v>Verzug</v>
      </c>
      <c r="P25" s="33"/>
      <c r="Q25" s="33"/>
      <c r="W25" s="33"/>
      <c r="X25" s="33"/>
      <c r="AD25" s="33"/>
      <c r="AE25" s="33"/>
      <c r="AK25" s="33"/>
      <c r="AL25" s="33"/>
      <c r="AR25" s="33"/>
      <c r="AS25" s="33"/>
      <c r="AY25" s="33"/>
      <c r="AZ25" s="33"/>
      <c r="BF25" s="33"/>
      <c r="BG25" s="33"/>
      <c r="BM25" s="33"/>
      <c r="BN25" s="33"/>
      <c r="BT25" s="33"/>
      <c r="BU25" s="33"/>
      <c r="CA25" s="33"/>
      <c r="CB25" s="33"/>
      <c r="CH25" s="33"/>
      <c r="CI25" s="33"/>
      <c r="CO25" s="33"/>
      <c r="CP25" s="33"/>
      <c r="CV25" s="33"/>
      <c r="CW25" s="33"/>
      <c r="DC25" s="33"/>
      <c r="DD25" s="33"/>
      <c r="DJ25" s="33"/>
      <c r="DK25" s="33"/>
      <c r="DQ25" s="33"/>
      <c r="DR25" s="33"/>
      <c r="DX25" s="33"/>
      <c r="DY25" s="33"/>
      <c r="EE25" s="33"/>
      <c r="EF25" s="33"/>
      <c r="EL25" s="33"/>
      <c r="EM25" s="33"/>
      <c r="ES25" s="33"/>
      <c r="ET25" s="33"/>
      <c r="EZ25" s="33"/>
      <c r="FA25" s="33"/>
      <c r="FG25" s="33"/>
      <c r="FH25" s="33"/>
      <c r="FN25" s="33"/>
      <c r="FO25" s="33"/>
      <c r="FU25" s="33"/>
      <c r="FV25" s="33"/>
      <c r="GB25" s="33"/>
      <c r="GC25" s="33"/>
      <c r="GI25" s="33"/>
      <c r="GJ25" s="33"/>
      <c r="GP25" s="33"/>
      <c r="GQ25" s="33"/>
      <c r="GW25" s="33"/>
      <c r="GX25" s="33"/>
      <c r="HD25" s="33"/>
      <c r="HE25" s="33"/>
      <c r="HK25" s="33"/>
      <c r="HL25" s="33"/>
      <c r="HR25" s="33"/>
      <c r="HS25" s="33"/>
      <c r="HY25" s="33"/>
      <c r="HZ25" s="33"/>
      <c r="IF25" s="33"/>
      <c r="IG25" s="33"/>
      <c r="IM25" s="33"/>
      <c r="IN25" s="33"/>
      <c r="IT25" s="33"/>
      <c r="IU25" s="33"/>
    </row>
    <row r="26" s="32" customFormat="true" ht="17.5" hidden="false" customHeight="false" outlineLevel="0" collapsed="false">
      <c r="A26" s="43" t="s">
        <v>46</v>
      </c>
      <c r="B26" s="44" t="s">
        <v>29</v>
      </c>
      <c r="C26" s="45" t="s">
        <v>25</v>
      </c>
      <c r="D26" s="46"/>
      <c r="E26" s="45"/>
      <c r="F26" s="46"/>
      <c r="G26" s="47" t="n">
        <v>0</v>
      </c>
      <c r="H26" s="45" t="n">
        <f aca="false">ROUND(E26*G26,0)</f>
        <v>0</v>
      </c>
      <c r="I26" s="46" t="n">
        <f aca="false">WORKDAY(IF(WEEKDAY(D26,1)=7,D26+2,IF(WEEKDAY(D26,1)=1,D26+1,D26)),H26-1,)</f>
        <v>-1</v>
      </c>
      <c r="J26" s="45" t="str">
        <f aca="false">IF(AND((D26+E26)&lt;$C$7,G26&lt;100%),"Verzug",IF(G26=0%,"Nicht begonnen",IF(AND(G26&gt;0%,G26&lt;100%),"In Bearbeitung","Abgeschlossen")))</f>
        <v>Verzug</v>
      </c>
      <c r="P26" s="33"/>
      <c r="Q26" s="33"/>
      <c r="W26" s="33"/>
      <c r="X26" s="33"/>
      <c r="AD26" s="33"/>
      <c r="AE26" s="33"/>
      <c r="AK26" s="33"/>
      <c r="AL26" s="33"/>
      <c r="AR26" s="33"/>
      <c r="AS26" s="33"/>
      <c r="AY26" s="33"/>
      <c r="AZ26" s="33"/>
      <c r="BF26" s="33"/>
      <c r="BG26" s="33"/>
      <c r="BM26" s="33"/>
      <c r="BN26" s="33"/>
      <c r="BT26" s="33"/>
      <c r="BU26" s="33"/>
      <c r="CA26" s="33"/>
      <c r="CB26" s="33"/>
      <c r="CH26" s="33"/>
      <c r="CI26" s="33"/>
      <c r="CO26" s="33"/>
      <c r="CP26" s="33"/>
      <c r="CV26" s="33"/>
      <c r="CW26" s="33"/>
      <c r="DC26" s="33"/>
      <c r="DD26" s="33"/>
      <c r="DJ26" s="33"/>
      <c r="DK26" s="33"/>
      <c r="DQ26" s="33"/>
      <c r="DR26" s="33"/>
      <c r="DX26" s="33"/>
      <c r="DY26" s="33"/>
      <c r="EE26" s="33"/>
      <c r="EF26" s="33"/>
      <c r="EL26" s="33"/>
      <c r="EM26" s="33"/>
      <c r="ES26" s="33"/>
      <c r="ET26" s="33"/>
      <c r="EZ26" s="33"/>
      <c r="FA26" s="33"/>
      <c r="FG26" s="33"/>
      <c r="FH26" s="33"/>
      <c r="FN26" s="33"/>
      <c r="FO26" s="33"/>
      <c r="FU26" s="33"/>
      <c r="FV26" s="33"/>
      <c r="GB26" s="33"/>
      <c r="GC26" s="33"/>
      <c r="GI26" s="33"/>
      <c r="GJ26" s="33"/>
      <c r="GP26" s="33"/>
      <c r="GQ26" s="33"/>
      <c r="GW26" s="33"/>
      <c r="GX26" s="33"/>
      <c r="HD26" s="33"/>
      <c r="HE26" s="33"/>
      <c r="HK26" s="33"/>
      <c r="HL26" s="33"/>
      <c r="HR26" s="33"/>
      <c r="HS26" s="33"/>
      <c r="HY26" s="33"/>
      <c r="HZ26" s="33"/>
      <c r="IF26" s="33"/>
      <c r="IG26" s="33"/>
      <c r="IM26" s="33"/>
      <c r="IN26" s="33"/>
      <c r="IT26" s="33"/>
      <c r="IU26" s="33"/>
    </row>
    <row r="27" s="32" customFormat="true" ht="17.5" hidden="false" customHeight="false" outlineLevel="0" collapsed="false">
      <c r="A27" s="43" t="s">
        <v>47</v>
      </c>
      <c r="B27" s="50" t="s">
        <v>35</v>
      </c>
      <c r="C27" s="45" t="s">
        <v>25</v>
      </c>
      <c r="D27" s="46"/>
      <c r="E27" s="45"/>
      <c r="F27" s="46"/>
      <c r="G27" s="47" t="n">
        <v>0</v>
      </c>
      <c r="H27" s="45" t="n">
        <f aca="false">ROUND(E27*G27,0)</f>
        <v>0</v>
      </c>
      <c r="I27" s="46" t="n">
        <f aca="false">WORKDAY(IF(WEEKDAY(D27,1)=7,D27+2,IF(WEEKDAY(D27,1)=1,D27+1,D27)),H27-1,)</f>
        <v>-1</v>
      </c>
      <c r="J27" s="45" t="str">
        <f aca="false">IF(AND((D27+E27)&lt;$C$7,G27&lt;100%),"Verzug",IF(G27=0%,"Nicht begonnen",IF(AND(G27&gt;0%,G27&lt;100%),"In Bearbeitung","Abgeschlossen")))</f>
        <v>Verzug</v>
      </c>
      <c r="P27" s="33"/>
      <c r="Q27" s="33"/>
      <c r="W27" s="33"/>
      <c r="X27" s="33"/>
      <c r="AD27" s="33"/>
      <c r="AE27" s="33"/>
      <c r="AK27" s="33"/>
      <c r="AL27" s="33"/>
      <c r="AR27" s="33"/>
      <c r="AS27" s="33"/>
      <c r="AY27" s="33"/>
      <c r="AZ27" s="33"/>
      <c r="BF27" s="33"/>
      <c r="BG27" s="33"/>
      <c r="BM27" s="33"/>
      <c r="BN27" s="33"/>
      <c r="BT27" s="33"/>
      <c r="BU27" s="33"/>
      <c r="CA27" s="33"/>
      <c r="CB27" s="33"/>
      <c r="CH27" s="33"/>
      <c r="CI27" s="33"/>
      <c r="CO27" s="33"/>
      <c r="CP27" s="33"/>
      <c r="CV27" s="33"/>
      <c r="CW27" s="33"/>
      <c r="DC27" s="33"/>
      <c r="DD27" s="33"/>
      <c r="DJ27" s="33"/>
      <c r="DK27" s="33"/>
      <c r="DQ27" s="33"/>
      <c r="DR27" s="33"/>
      <c r="DX27" s="33"/>
      <c r="DY27" s="33"/>
      <c r="EE27" s="33"/>
      <c r="EF27" s="33"/>
      <c r="EL27" s="33"/>
      <c r="EM27" s="33"/>
      <c r="ES27" s="33"/>
      <c r="ET27" s="33"/>
      <c r="EZ27" s="33"/>
      <c r="FA27" s="33"/>
      <c r="FG27" s="33"/>
      <c r="FH27" s="33"/>
      <c r="FN27" s="33"/>
      <c r="FO27" s="33"/>
      <c r="FU27" s="33"/>
      <c r="FV27" s="33"/>
      <c r="GB27" s="33"/>
      <c r="GC27" s="33"/>
      <c r="GI27" s="33"/>
      <c r="GJ27" s="33"/>
      <c r="GP27" s="33"/>
      <c r="GQ27" s="33"/>
      <c r="GW27" s="33"/>
      <c r="GX27" s="33"/>
      <c r="HD27" s="33"/>
      <c r="HE27" s="33"/>
      <c r="HK27" s="33"/>
      <c r="HL27" s="33"/>
      <c r="HR27" s="33"/>
      <c r="HS27" s="33"/>
      <c r="HY27" s="33"/>
      <c r="HZ27" s="33"/>
      <c r="IF27" s="33"/>
      <c r="IG27" s="33"/>
      <c r="IM27" s="33"/>
      <c r="IN27" s="33"/>
      <c r="IT27" s="33"/>
      <c r="IU27" s="33"/>
    </row>
    <row r="28" s="32" customFormat="true" ht="17.5" hidden="false" customHeight="false" outlineLevel="0" collapsed="false">
      <c r="A28" s="43" t="s">
        <v>48</v>
      </c>
      <c r="B28" s="44" t="s">
        <v>37</v>
      </c>
      <c r="C28" s="45" t="s">
        <v>25</v>
      </c>
      <c r="D28" s="46"/>
      <c r="E28" s="45"/>
      <c r="F28" s="46"/>
      <c r="G28" s="47" t="n">
        <v>0</v>
      </c>
      <c r="H28" s="45" t="n">
        <f aca="false">ROUND(E28*G28,0)</f>
        <v>0</v>
      </c>
      <c r="I28" s="46" t="n">
        <f aca="false">WORKDAY(IF(WEEKDAY(D28,1)=7,D28+2,IF(WEEKDAY(D28,1)=1,D28+1,D28)),H28-1,)</f>
        <v>-1</v>
      </c>
      <c r="J28" s="45" t="str">
        <f aca="false">IF(AND((D28+E28)&lt;$C$7,G28&lt;100%),"Verzug",IF(G28=0%,"Nicht begonnen",IF(AND(G28&gt;0%,G28&lt;100%),"In Bearbeitung","Abgeschlossen")))</f>
        <v>Verzug</v>
      </c>
      <c r="P28" s="33"/>
      <c r="Q28" s="33"/>
      <c r="W28" s="33"/>
      <c r="X28" s="33"/>
      <c r="AD28" s="33"/>
      <c r="AE28" s="33"/>
      <c r="AK28" s="33"/>
      <c r="AL28" s="33"/>
      <c r="AR28" s="33"/>
      <c r="AS28" s="33"/>
      <c r="AY28" s="33"/>
      <c r="AZ28" s="33"/>
      <c r="BF28" s="33"/>
      <c r="BG28" s="33"/>
      <c r="BM28" s="33"/>
      <c r="BN28" s="33"/>
      <c r="BT28" s="33"/>
      <c r="BU28" s="33"/>
      <c r="CA28" s="33"/>
      <c r="CB28" s="33"/>
      <c r="CH28" s="33"/>
      <c r="CI28" s="33"/>
      <c r="CO28" s="33"/>
      <c r="CP28" s="33"/>
      <c r="CV28" s="33"/>
      <c r="CW28" s="33"/>
      <c r="DC28" s="33"/>
      <c r="DD28" s="33"/>
      <c r="DJ28" s="33"/>
      <c r="DK28" s="33"/>
      <c r="DQ28" s="33"/>
      <c r="DR28" s="33"/>
      <c r="DX28" s="33"/>
      <c r="DY28" s="33"/>
      <c r="EE28" s="33"/>
      <c r="EF28" s="33"/>
      <c r="EL28" s="33"/>
      <c r="EM28" s="33"/>
      <c r="ES28" s="33"/>
      <c r="ET28" s="33"/>
      <c r="EZ28" s="33"/>
      <c r="FA28" s="33"/>
      <c r="FG28" s="33"/>
      <c r="FH28" s="33"/>
      <c r="FN28" s="33"/>
      <c r="FO28" s="33"/>
      <c r="FU28" s="33"/>
      <c r="FV28" s="33"/>
      <c r="GB28" s="33"/>
      <c r="GC28" s="33"/>
      <c r="GI28" s="33"/>
      <c r="GJ28" s="33"/>
      <c r="GP28" s="33"/>
      <c r="GQ28" s="33"/>
      <c r="GW28" s="33"/>
      <c r="GX28" s="33"/>
      <c r="HD28" s="33"/>
      <c r="HE28" s="33"/>
      <c r="HK28" s="33"/>
      <c r="HL28" s="33"/>
      <c r="HR28" s="33"/>
      <c r="HS28" s="33"/>
      <c r="HY28" s="33"/>
      <c r="HZ28" s="33"/>
      <c r="IF28" s="33"/>
      <c r="IG28" s="33"/>
      <c r="IM28" s="33"/>
      <c r="IN28" s="33"/>
      <c r="IT28" s="33"/>
      <c r="IU28" s="33"/>
    </row>
    <row r="29" s="32" customFormat="true" ht="17.5" hidden="false" customHeight="false" outlineLevel="0" collapsed="false">
      <c r="A29" s="41" t="s">
        <v>49</v>
      </c>
      <c r="B29" s="31" t="s">
        <v>39</v>
      </c>
      <c r="C29" s="31" t="s">
        <v>25</v>
      </c>
      <c r="D29" s="42"/>
      <c r="E29" s="31"/>
      <c r="F29" s="42"/>
      <c r="G29" s="28" t="n">
        <f aca="false">AVERAGE(G30:G32)</f>
        <v>0</v>
      </c>
      <c r="H29" s="31" t="n">
        <f aca="false">ROUND(E29*G29,0)</f>
        <v>0</v>
      </c>
      <c r="I29" s="42" t="n">
        <f aca="false">WORKDAY(IF(WEEKDAY(D29,1)=7,D29+2,IF(WEEKDAY(D29,1)=1,D29+1,D29)),H29-1,)</f>
        <v>-1</v>
      </c>
      <c r="J29" s="31" t="str">
        <f aca="false">IF(AND((D29+E29)&lt;$C$7,G29&lt;100%),"Verzug",IF(G29=0%,"Nicht begonnen",IF(AND(G29&gt;0%,G29&lt;100%),"In Bearbeitung","Abgeschlossen")))</f>
        <v>Verzug</v>
      </c>
      <c r="P29" s="33"/>
      <c r="Q29" s="33"/>
      <c r="W29" s="33"/>
      <c r="X29" s="33"/>
      <c r="AD29" s="33"/>
      <c r="AE29" s="33"/>
      <c r="AK29" s="33"/>
      <c r="AL29" s="33"/>
      <c r="AR29" s="33"/>
      <c r="AS29" s="33"/>
      <c r="AY29" s="33"/>
      <c r="AZ29" s="33"/>
      <c r="BF29" s="33"/>
      <c r="BG29" s="33"/>
      <c r="BM29" s="33"/>
      <c r="BN29" s="33"/>
      <c r="BT29" s="33"/>
      <c r="BU29" s="33"/>
      <c r="CA29" s="33"/>
      <c r="CB29" s="33"/>
      <c r="CH29" s="33"/>
      <c r="CI29" s="33"/>
      <c r="CO29" s="33"/>
      <c r="CP29" s="33"/>
      <c r="CV29" s="33"/>
      <c r="CW29" s="33"/>
      <c r="DC29" s="33"/>
      <c r="DD29" s="33"/>
      <c r="DJ29" s="33"/>
      <c r="DK29" s="33"/>
      <c r="DQ29" s="33"/>
      <c r="DR29" s="33"/>
      <c r="DX29" s="33"/>
      <c r="DY29" s="33"/>
      <c r="EE29" s="33"/>
      <c r="EF29" s="33"/>
      <c r="EL29" s="33"/>
      <c r="EM29" s="33"/>
      <c r="ES29" s="33"/>
      <c r="ET29" s="33"/>
      <c r="EZ29" s="33"/>
      <c r="FA29" s="33"/>
      <c r="FG29" s="33"/>
      <c r="FH29" s="33"/>
      <c r="FN29" s="33"/>
      <c r="FO29" s="33"/>
      <c r="FU29" s="33"/>
      <c r="FV29" s="33"/>
      <c r="GB29" s="33"/>
      <c r="GC29" s="33"/>
      <c r="GI29" s="33"/>
      <c r="GJ29" s="33"/>
      <c r="GP29" s="33"/>
      <c r="GQ29" s="33"/>
      <c r="GW29" s="33"/>
      <c r="GX29" s="33"/>
      <c r="HD29" s="33"/>
      <c r="HE29" s="33"/>
      <c r="HK29" s="33"/>
      <c r="HL29" s="33"/>
      <c r="HR29" s="33"/>
      <c r="HS29" s="33"/>
      <c r="HY29" s="33"/>
      <c r="HZ29" s="33"/>
      <c r="IF29" s="33"/>
      <c r="IG29" s="33"/>
      <c r="IM29" s="33"/>
      <c r="IN29" s="33"/>
      <c r="IT29" s="33"/>
      <c r="IU29" s="33"/>
    </row>
    <row r="30" s="32" customFormat="true" ht="17.5" hidden="false" customHeight="false" outlineLevel="0" collapsed="false">
      <c r="A30" s="43" t="s">
        <v>50</v>
      </c>
      <c r="B30" s="44" t="s">
        <v>29</v>
      </c>
      <c r="C30" s="45" t="s">
        <v>25</v>
      </c>
      <c r="D30" s="46"/>
      <c r="E30" s="45"/>
      <c r="F30" s="46"/>
      <c r="G30" s="47" t="n">
        <v>0</v>
      </c>
      <c r="H30" s="45" t="n">
        <f aca="false">ROUND(E30*G30,0)</f>
        <v>0</v>
      </c>
      <c r="I30" s="46" t="n">
        <f aca="false">WORKDAY(IF(WEEKDAY(D30,1)=7,D30+2,IF(WEEKDAY(D30,1)=1,D30+1,D30)),H30-1,)</f>
        <v>-1</v>
      </c>
      <c r="J30" s="45" t="str">
        <f aca="false">IF(AND((D30+E30)&lt;$C$7,G30&lt;100%),"Verzug",IF(G30=0%,"Nicht begonnen",IF(AND(G30&gt;0%,G30&lt;100%),"In Bearbeitung","Abgeschlossen")))</f>
        <v>Verzug</v>
      </c>
      <c r="P30" s="33"/>
      <c r="Q30" s="33"/>
      <c r="W30" s="33"/>
      <c r="X30" s="33"/>
      <c r="AD30" s="33"/>
      <c r="AE30" s="33"/>
      <c r="AK30" s="33"/>
      <c r="AL30" s="33"/>
      <c r="AR30" s="33"/>
      <c r="AS30" s="33"/>
      <c r="AY30" s="33"/>
      <c r="AZ30" s="33"/>
      <c r="BF30" s="33"/>
      <c r="BG30" s="33"/>
      <c r="BM30" s="33"/>
      <c r="BN30" s="33"/>
      <c r="BT30" s="33"/>
      <c r="BU30" s="33"/>
      <c r="CA30" s="33"/>
      <c r="CB30" s="33"/>
      <c r="CH30" s="33"/>
      <c r="CI30" s="33"/>
      <c r="CO30" s="33"/>
      <c r="CP30" s="33"/>
      <c r="CV30" s="33"/>
      <c r="CW30" s="33"/>
      <c r="DC30" s="33"/>
      <c r="DD30" s="33"/>
      <c r="DJ30" s="33"/>
      <c r="DK30" s="33"/>
      <c r="DQ30" s="33"/>
      <c r="DR30" s="33"/>
      <c r="DX30" s="33"/>
      <c r="DY30" s="33"/>
      <c r="EE30" s="33"/>
      <c r="EF30" s="33"/>
      <c r="EL30" s="33"/>
      <c r="EM30" s="33"/>
      <c r="ES30" s="33"/>
      <c r="ET30" s="33"/>
      <c r="EZ30" s="33"/>
      <c r="FA30" s="33"/>
      <c r="FG30" s="33"/>
      <c r="FH30" s="33"/>
      <c r="FN30" s="33"/>
      <c r="FO30" s="33"/>
      <c r="FU30" s="33"/>
      <c r="FV30" s="33"/>
      <c r="GB30" s="33"/>
      <c r="GC30" s="33"/>
      <c r="GI30" s="33"/>
      <c r="GJ30" s="33"/>
      <c r="GP30" s="33"/>
      <c r="GQ30" s="33"/>
      <c r="GW30" s="33"/>
      <c r="GX30" s="33"/>
      <c r="HD30" s="33"/>
      <c r="HE30" s="33"/>
      <c r="HK30" s="33"/>
      <c r="HL30" s="33"/>
      <c r="HR30" s="33"/>
      <c r="HS30" s="33"/>
      <c r="HY30" s="33"/>
      <c r="HZ30" s="33"/>
      <c r="IF30" s="33"/>
      <c r="IG30" s="33"/>
      <c r="IM30" s="33"/>
      <c r="IN30" s="33"/>
      <c r="IT30" s="33"/>
      <c r="IU30" s="33"/>
    </row>
    <row r="31" s="32" customFormat="true" ht="17.5" hidden="false" customHeight="false" outlineLevel="0" collapsed="false">
      <c r="A31" s="43" t="s">
        <v>51</v>
      </c>
      <c r="B31" s="44" t="s">
        <v>35</v>
      </c>
      <c r="C31" s="45" t="s">
        <v>25</v>
      </c>
      <c r="D31" s="46"/>
      <c r="E31" s="45"/>
      <c r="F31" s="46"/>
      <c r="G31" s="47" t="n">
        <v>0</v>
      </c>
      <c r="H31" s="45" t="n">
        <f aca="false">ROUND(E31*G31,0)</f>
        <v>0</v>
      </c>
      <c r="I31" s="46" t="n">
        <f aca="false">WORKDAY(IF(WEEKDAY(D31,1)=7,D31+2,IF(WEEKDAY(D31,1)=1,D31+1,D31)),H31-1,)</f>
        <v>-1</v>
      </c>
      <c r="J31" s="45" t="str">
        <f aca="false">IF(AND((D31+E31)&lt;$C$7,G31&lt;100%),"Verzug",IF(G31=0%,"Nicht begonnen",IF(AND(G31&gt;0%,G31&lt;100%),"In Bearbeitung","Abgeschlossen")))</f>
        <v>Verzug</v>
      </c>
      <c r="P31" s="33"/>
      <c r="Q31" s="33"/>
      <c r="W31" s="33"/>
      <c r="X31" s="33"/>
      <c r="AD31" s="33"/>
      <c r="AE31" s="33"/>
      <c r="AK31" s="33"/>
      <c r="AL31" s="33"/>
      <c r="AR31" s="33"/>
      <c r="AS31" s="33"/>
      <c r="AY31" s="33"/>
      <c r="AZ31" s="33"/>
      <c r="BF31" s="33"/>
      <c r="BG31" s="33"/>
      <c r="BM31" s="33"/>
      <c r="BN31" s="33"/>
      <c r="BT31" s="33"/>
      <c r="BU31" s="33"/>
      <c r="CA31" s="33"/>
      <c r="CB31" s="33"/>
      <c r="CH31" s="33"/>
      <c r="CI31" s="33"/>
      <c r="CO31" s="33"/>
      <c r="CP31" s="33"/>
      <c r="CV31" s="33"/>
      <c r="CW31" s="33"/>
      <c r="DC31" s="33"/>
      <c r="DD31" s="33"/>
      <c r="DJ31" s="33"/>
      <c r="DK31" s="33"/>
      <c r="DQ31" s="33"/>
      <c r="DR31" s="33"/>
      <c r="DX31" s="33"/>
      <c r="DY31" s="33"/>
      <c r="EE31" s="33"/>
      <c r="EF31" s="33"/>
      <c r="EL31" s="33"/>
      <c r="EM31" s="33"/>
      <c r="ES31" s="33"/>
      <c r="ET31" s="33"/>
      <c r="EZ31" s="33"/>
      <c r="FA31" s="33"/>
      <c r="FG31" s="33"/>
      <c r="FH31" s="33"/>
      <c r="FN31" s="33"/>
      <c r="FO31" s="33"/>
      <c r="FU31" s="33"/>
      <c r="FV31" s="33"/>
      <c r="GB31" s="33"/>
      <c r="GC31" s="33"/>
      <c r="GI31" s="33"/>
      <c r="GJ31" s="33"/>
      <c r="GP31" s="33"/>
      <c r="GQ31" s="33"/>
      <c r="GW31" s="33"/>
      <c r="GX31" s="33"/>
      <c r="HD31" s="33"/>
      <c r="HE31" s="33"/>
      <c r="HK31" s="33"/>
      <c r="HL31" s="33"/>
      <c r="HR31" s="33"/>
      <c r="HS31" s="33"/>
      <c r="HY31" s="33"/>
      <c r="HZ31" s="33"/>
      <c r="IF31" s="33"/>
      <c r="IG31" s="33"/>
      <c r="IM31" s="33"/>
      <c r="IN31" s="33"/>
      <c r="IT31" s="33"/>
      <c r="IU31" s="33"/>
    </row>
    <row r="32" s="32" customFormat="true" ht="17.5" hidden="false" customHeight="false" outlineLevel="0" collapsed="false">
      <c r="A32" s="43" t="s">
        <v>52</v>
      </c>
      <c r="B32" s="44" t="s">
        <v>37</v>
      </c>
      <c r="C32" s="45" t="s">
        <v>25</v>
      </c>
      <c r="D32" s="46"/>
      <c r="E32" s="45"/>
      <c r="F32" s="46"/>
      <c r="G32" s="47" t="n">
        <v>0</v>
      </c>
      <c r="H32" s="45" t="n">
        <f aca="false">ROUND(E32*G32,0)</f>
        <v>0</v>
      </c>
      <c r="I32" s="46" t="n">
        <f aca="false">WORKDAY(IF(WEEKDAY(D32,1)=7,D32+2,IF(WEEKDAY(D32,1)=1,D32+1,D32)),H32-1,)</f>
        <v>-1</v>
      </c>
      <c r="J32" s="45" t="str">
        <f aca="false">IF(AND((D32+E32)&lt;$C$7,G32&lt;100%),"Verzug",IF(G32=0%,"Nicht begonnen",IF(AND(G32&gt;0%,G32&lt;100%),"In Bearbeitung","Abgeschlossen")))</f>
        <v>Verzug</v>
      </c>
      <c r="P32" s="33"/>
      <c r="Q32" s="33"/>
      <c r="W32" s="33"/>
      <c r="X32" s="33"/>
      <c r="AD32" s="33"/>
      <c r="AE32" s="33"/>
      <c r="AK32" s="33"/>
      <c r="AL32" s="33"/>
      <c r="AR32" s="33"/>
      <c r="AS32" s="33"/>
      <c r="AY32" s="33"/>
      <c r="AZ32" s="33"/>
      <c r="BF32" s="33"/>
      <c r="BG32" s="33"/>
      <c r="BM32" s="33"/>
      <c r="BN32" s="33"/>
      <c r="BT32" s="33"/>
      <c r="BU32" s="33"/>
      <c r="CA32" s="33"/>
      <c r="CB32" s="33"/>
      <c r="CH32" s="33"/>
      <c r="CI32" s="33"/>
      <c r="CO32" s="33"/>
      <c r="CP32" s="33"/>
      <c r="CV32" s="33"/>
      <c r="CW32" s="33"/>
      <c r="DC32" s="33"/>
      <c r="DD32" s="33"/>
      <c r="DJ32" s="33"/>
      <c r="DK32" s="33"/>
      <c r="DQ32" s="33"/>
      <c r="DR32" s="33"/>
      <c r="DX32" s="33"/>
      <c r="DY32" s="33"/>
      <c r="EE32" s="33"/>
      <c r="EF32" s="33"/>
      <c r="EL32" s="33"/>
      <c r="EM32" s="33"/>
      <c r="ES32" s="33"/>
      <c r="ET32" s="33"/>
      <c r="EZ32" s="33"/>
      <c r="FA32" s="33"/>
      <c r="FG32" s="33"/>
      <c r="FH32" s="33"/>
      <c r="FN32" s="33"/>
      <c r="FO32" s="33"/>
      <c r="FU32" s="33"/>
      <c r="FV32" s="33"/>
      <c r="GB32" s="33"/>
      <c r="GC32" s="33"/>
      <c r="GI32" s="33"/>
      <c r="GJ32" s="33"/>
      <c r="GP32" s="33"/>
      <c r="GQ32" s="33"/>
      <c r="GW32" s="33"/>
      <c r="GX32" s="33"/>
      <c r="HD32" s="33"/>
      <c r="HE32" s="33"/>
      <c r="HK32" s="33"/>
      <c r="HL32" s="33"/>
      <c r="HR32" s="33"/>
      <c r="HS32" s="33"/>
      <c r="HY32" s="33"/>
      <c r="HZ32" s="33"/>
      <c r="IF32" s="33"/>
      <c r="IG32" s="33"/>
      <c r="IM32" s="33"/>
      <c r="IN32" s="33"/>
      <c r="IT32" s="33"/>
      <c r="IU32" s="33"/>
    </row>
    <row r="33" s="32" customFormat="true" ht="16.4" hidden="false" customHeight="false" outlineLevel="0" collapsed="false">
      <c r="A33" s="48" t="s">
        <v>53</v>
      </c>
      <c r="B33" s="29" t="s">
        <v>54</v>
      </c>
      <c r="C33" s="29" t="s">
        <v>25</v>
      </c>
      <c r="D33" s="49"/>
      <c r="E33" s="29" t="n">
        <v>45</v>
      </c>
      <c r="F33" s="30"/>
      <c r="G33" s="28" t="n">
        <f aca="false">AVERAGE(G34:G36)</f>
        <v>0</v>
      </c>
      <c r="H33" s="29" t="n">
        <f aca="false">ROUND(E33*G33,0)</f>
        <v>0</v>
      </c>
      <c r="I33" s="30" t="n">
        <f aca="false">WORKDAY(IF(WEEKDAY(D33,1)=7,D33+2,IF(WEEKDAY(D33,1)=1,D33+1,D33)),H33-1,)</f>
        <v>-1</v>
      </c>
      <c r="J33" s="31" t="str">
        <f aca="false">IF(AND((D33+E33)&lt;$C$7,G33&lt;100%),"Verzug",IF(G33=0%,"Nicht begonnen",IF(AND(G33&gt;0%,G33&lt;100%),"In Bearbeitung","Abgeschlossen")))</f>
        <v>Verzug</v>
      </c>
      <c r="P33" s="33"/>
      <c r="Q33" s="33"/>
      <c r="W33" s="33"/>
      <c r="X33" s="33"/>
      <c r="AD33" s="33"/>
      <c r="AE33" s="33"/>
      <c r="AK33" s="33"/>
      <c r="AL33" s="33"/>
      <c r="AR33" s="33"/>
      <c r="AS33" s="33"/>
      <c r="AY33" s="33"/>
      <c r="AZ33" s="33"/>
      <c r="BF33" s="33"/>
      <c r="BG33" s="33"/>
      <c r="BM33" s="33"/>
      <c r="BN33" s="33"/>
      <c r="BT33" s="33"/>
      <c r="BU33" s="33"/>
      <c r="CA33" s="33"/>
      <c r="CB33" s="33"/>
      <c r="CH33" s="33"/>
      <c r="CI33" s="33"/>
      <c r="CO33" s="33"/>
      <c r="CP33" s="33"/>
      <c r="CV33" s="33"/>
      <c r="CW33" s="33"/>
      <c r="DC33" s="33"/>
      <c r="DD33" s="33"/>
      <c r="DJ33" s="33"/>
      <c r="DK33" s="33"/>
      <c r="DQ33" s="33"/>
      <c r="DR33" s="33"/>
      <c r="DX33" s="33"/>
      <c r="DY33" s="33"/>
      <c r="EE33" s="33"/>
      <c r="EF33" s="33"/>
      <c r="EL33" s="33"/>
      <c r="EM33" s="33"/>
      <c r="ES33" s="33"/>
      <c r="ET33" s="33"/>
      <c r="EZ33" s="33"/>
      <c r="FA33" s="33"/>
      <c r="FG33" s="33"/>
      <c r="FH33" s="33"/>
      <c r="FN33" s="33"/>
      <c r="FO33" s="33"/>
      <c r="FU33" s="33"/>
      <c r="FV33" s="33"/>
      <c r="GB33" s="33"/>
      <c r="GC33" s="33"/>
      <c r="GI33" s="33"/>
      <c r="GJ33" s="33"/>
      <c r="GP33" s="33"/>
      <c r="GQ33" s="33"/>
      <c r="GW33" s="33"/>
      <c r="GX33" s="33"/>
      <c r="HD33" s="33"/>
      <c r="HE33" s="33"/>
      <c r="HK33" s="33"/>
      <c r="HL33" s="33"/>
      <c r="HR33" s="33"/>
      <c r="HS33" s="33"/>
      <c r="HY33" s="33"/>
      <c r="HZ33" s="33"/>
      <c r="IF33" s="33"/>
      <c r="IG33" s="33"/>
      <c r="IM33" s="33"/>
      <c r="IN33" s="33"/>
      <c r="IT33" s="33"/>
      <c r="IU33" s="33"/>
    </row>
    <row r="34" s="32" customFormat="true" ht="17.5" hidden="false" customHeight="false" outlineLevel="0" collapsed="false">
      <c r="A34" s="43" t="s">
        <v>55</v>
      </c>
      <c r="B34" s="51" t="s">
        <v>29</v>
      </c>
      <c r="C34" s="31" t="s">
        <v>25</v>
      </c>
      <c r="D34" s="46"/>
      <c r="E34" s="45"/>
      <c r="F34" s="46"/>
      <c r="G34" s="47" t="n">
        <v>0</v>
      </c>
      <c r="H34" s="45" t="n">
        <f aca="false">ROUND(E34*G34,0)</f>
        <v>0</v>
      </c>
      <c r="I34" s="46" t="n">
        <f aca="false">WORKDAY(IF(WEEKDAY(D34,1)=7,D34+2,IF(WEEKDAY(D34,1)=1,D34+1,D34)),H34-1,)</f>
        <v>-1</v>
      </c>
      <c r="J34" s="45" t="str">
        <f aca="false">IF(AND((D34+E34)&lt;$C$7,G34&lt;100%),"Verzug",IF(G34=0%,"Nicht begonnen",IF(AND(G34&gt;0%,G34&lt;100%),"In Bearbeitung","Abgeschlossen")))</f>
        <v>Verzug</v>
      </c>
      <c r="P34" s="33"/>
      <c r="Q34" s="33"/>
      <c r="W34" s="33"/>
      <c r="X34" s="33"/>
      <c r="AD34" s="33"/>
      <c r="AE34" s="33"/>
      <c r="AK34" s="33"/>
      <c r="AL34" s="33"/>
      <c r="AR34" s="33"/>
      <c r="AS34" s="33"/>
      <c r="AY34" s="33"/>
      <c r="AZ34" s="33"/>
      <c r="BF34" s="33"/>
      <c r="BG34" s="33"/>
      <c r="BM34" s="33"/>
      <c r="BN34" s="33"/>
      <c r="BT34" s="33"/>
      <c r="BU34" s="33"/>
      <c r="CA34" s="33"/>
      <c r="CB34" s="33"/>
      <c r="CH34" s="33"/>
      <c r="CI34" s="33"/>
      <c r="CO34" s="33"/>
      <c r="CP34" s="33"/>
      <c r="CV34" s="33"/>
      <c r="CW34" s="33"/>
      <c r="DC34" s="33"/>
      <c r="DD34" s="33"/>
      <c r="DJ34" s="33"/>
      <c r="DK34" s="33"/>
      <c r="DQ34" s="33"/>
      <c r="DR34" s="33"/>
      <c r="DX34" s="33"/>
      <c r="DY34" s="33"/>
      <c r="EE34" s="33"/>
      <c r="EF34" s="33"/>
      <c r="EL34" s="33"/>
      <c r="EM34" s="33"/>
      <c r="ES34" s="33"/>
      <c r="ET34" s="33"/>
      <c r="EZ34" s="33"/>
      <c r="FA34" s="33"/>
      <c r="FG34" s="33"/>
      <c r="FH34" s="33"/>
      <c r="FN34" s="33"/>
      <c r="FO34" s="33"/>
      <c r="FU34" s="33"/>
      <c r="FV34" s="33"/>
      <c r="GB34" s="33"/>
      <c r="GC34" s="33"/>
      <c r="GI34" s="33"/>
      <c r="GJ34" s="33"/>
      <c r="GP34" s="33"/>
      <c r="GQ34" s="33"/>
      <c r="GW34" s="33"/>
      <c r="GX34" s="33"/>
      <c r="HD34" s="33"/>
      <c r="HE34" s="33"/>
      <c r="HK34" s="33"/>
      <c r="HL34" s="33"/>
      <c r="HR34" s="33"/>
      <c r="HS34" s="33"/>
      <c r="HY34" s="33"/>
      <c r="HZ34" s="33"/>
      <c r="IF34" s="33"/>
      <c r="IG34" s="33"/>
      <c r="IM34" s="33"/>
      <c r="IN34" s="33"/>
      <c r="IT34" s="33"/>
      <c r="IU34" s="33"/>
    </row>
    <row r="35" s="32" customFormat="true" ht="17.5" hidden="false" customHeight="false" outlineLevel="0" collapsed="false">
      <c r="A35" s="43" t="s">
        <v>56</v>
      </c>
      <c r="B35" s="44" t="s">
        <v>35</v>
      </c>
      <c r="C35" s="31" t="s">
        <v>25</v>
      </c>
      <c r="D35" s="49"/>
      <c r="E35" s="45"/>
      <c r="F35" s="46"/>
      <c r="G35" s="47" t="n">
        <v>0</v>
      </c>
      <c r="H35" s="45" t="n">
        <f aca="false">ROUND(E35*G35,0)</f>
        <v>0</v>
      </c>
      <c r="I35" s="46" t="n">
        <f aca="false">WORKDAY(IF(WEEKDAY(D35,1)=7,D35+2,IF(WEEKDAY(D35,1)=1,D35+1,D35)),H35-1,)</f>
        <v>-1</v>
      </c>
      <c r="J35" s="45" t="str">
        <f aca="false">IF(AND((D35+E35)&lt;$C$7,G35&lt;100%),"Verzug",IF(G35=0%,"Nicht begonnen",IF(AND(G35&gt;0%,G35&lt;100%),"In Bearbeitung","Abgeschlossen")))</f>
        <v>Verzug</v>
      </c>
      <c r="P35" s="33"/>
      <c r="Q35" s="33"/>
      <c r="W35" s="33"/>
      <c r="X35" s="33"/>
      <c r="AD35" s="33"/>
      <c r="AE35" s="33"/>
      <c r="AK35" s="33"/>
      <c r="AL35" s="33"/>
      <c r="AR35" s="33"/>
      <c r="AS35" s="33"/>
      <c r="AY35" s="33"/>
      <c r="AZ35" s="33"/>
      <c r="BF35" s="33"/>
      <c r="BG35" s="33"/>
      <c r="BM35" s="33"/>
      <c r="BN35" s="33"/>
      <c r="BT35" s="33"/>
      <c r="BU35" s="33"/>
      <c r="CA35" s="33"/>
      <c r="CB35" s="33"/>
      <c r="CH35" s="33"/>
      <c r="CI35" s="33"/>
      <c r="CO35" s="33"/>
      <c r="CP35" s="33"/>
      <c r="CV35" s="33"/>
      <c r="CW35" s="33"/>
      <c r="DC35" s="33"/>
      <c r="DD35" s="33"/>
      <c r="DJ35" s="33"/>
      <c r="DK35" s="33"/>
      <c r="DQ35" s="33"/>
      <c r="DR35" s="33"/>
      <c r="DX35" s="33"/>
      <c r="DY35" s="33"/>
      <c r="EE35" s="33"/>
      <c r="EF35" s="33"/>
      <c r="EL35" s="33"/>
      <c r="EM35" s="33"/>
      <c r="ES35" s="33"/>
      <c r="ET35" s="33"/>
      <c r="EZ35" s="33"/>
      <c r="FA35" s="33"/>
      <c r="FG35" s="33"/>
      <c r="FH35" s="33"/>
      <c r="FN35" s="33"/>
      <c r="FO35" s="33"/>
      <c r="FU35" s="33"/>
      <c r="FV35" s="33"/>
      <c r="GB35" s="33"/>
      <c r="GC35" s="33"/>
      <c r="GI35" s="33"/>
      <c r="GJ35" s="33"/>
      <c r="GP35" s="33"/>
      <c r="GQ35" s="33"/>
      <c r="GW35" s="33"/>
      <c r="GX35" s="33"/>
      <c r="HD35" s="33"/>
      <c r="HE35" s="33"/>
      <c r="HK35" s="33"/>
      <c r="HL35" s="33"/>
      <c r="HR35" s="33"/>
      <c r="HS35" s="33"/>
      <c r="HY35" s="33"/>
      <c r="HZ35" s="33"/>
      <c r="IF35" s="33"/>
      <c r="IG35" s="33"/>
      <c r="IM35" s="33"/>
      <c r="IN35" s="33"/>
      <c r="IT35" s="33"/>
      <c r="IU35" s="33"/>
    </row>
    <row r="36" s="32" customFormat="true" ht="17.5" hidden="false" customHeight="false" outlineLevel="0" collapsed="false">
      <c r="A36" s="43" t="s">
        <v>57</v>
      </c>
      <c r="B36" s="44" t="s">
        <v>37</v>
      </c>
      <c r="C36" s="31" t="s">
        <v>25</v>
      </c>
      <c r="D36" s="46"/>
      <c r="E36" s="45"/>
      <c r="F36" s="46"/>
      <c r="G36" s="47" t="n">
        <v>0</v>
      </c>
      <c r="H36" s="45" t="n">
        <f aca="false">ROUND(E36*G36,0)</f>
        <v>0</v>
      </c>
      <c r="I36" s="46" t="n">
        <f aca="false">WORKDAY(IF(WEEKDAY(D36,1)=7,D36+2,IF(WEEKDAY(D36,1)=1,D36+1,D36)),H36-1,)</f>
        <v>-1</v>
      </c>
      <c r="J36" s="45" t="str">
        <f aca="false">IF(AND((D36+E36)&lt;$C$7,G36&lt;100%),"Verzug",IF(G36=0%,"Nicht begonnen",IF(AND(G36&gt;0%,G36&lt;100%),"In Bearbeitung","Abgeschlossen")))</f>
        <v>Verzug</v>
      </c>
      <c r="P36" s="33"/>
      <c r="Q36" s="33"/>
      <c r="W36" s="33"/>
      <c r="X36" s="33"/>
      <c r="AD36" s="33"/>
      <c r="AE36" s="33"/>
      <c r="AK36" s="33"/>
      <c r="AL36" s="33"/>
      <c r="AR36" s="33"/>
      <c r="AS36" s="33"/>
      <c r="AY36" s="33"/>
      <c r="AZ36" s="33"/>
      <c r="BF36" s="33"/>
      <c r="BG36" s="33"/>
      <c r="BM36" s="33"/>
      <c r="BN36" s="33"/>
      <c r="BT36" s="33"/>
      <c r="BU36" s="33"/>
      <c r="CA36" s="33"/>
      <c r="CB36" s="33"/>
      <c r="CH36" s="33"/>
      <c r="CI36" s="33"/>
      <c r="CO36" s="33"/>
      <c r="CP36" s="33"/>
      <c r="CV36" s="33"/>
      <c r="CW36" s="33"/>
      <c r="DC36" s="33"/>
      <c r="DD36" s="33"/>
      <c r="DJ36" s="33"/>
      <c r="DK36" s="33"/>
      <c r="DQ36" s="33"/>
      <c r="DR36" s="33"/>
      <c r="DX36" s="33"/>
      <c r="DY36" s="33"/>
      <c r="EE36" s="33"/>
      <c r="EF36" s="33"/>
      <c r="EL36" s="33"/>
      <c r="EM36" s="33"/>
      <c r="ES36" s="33"/>
      <c r="ET36" s="33"/>
      <c r="EZ36" s="33"/>
      <c r="FA36" s="33"/>
      <c r="FG36" s="33"/>
      <c r="FH36" s="33"/>
      <c r="FN36" s="33"/>
      <c r="FO36" s="33"/>
      <c r="FU36" s="33"/>
      <c r="FV36" s="33"/>
      <c r="GB36" s="33"/>
      <c r="GC36" s="33"/>
      <c r="GI36" s="33"/>
      <c r="GJ36" s="33"/>
      <c r="GP36" s="33"/>
      <c r="GQ36" s="33"/>
      <c r="GW36" s="33"/>
      <c r="GX36" s="33"/>
      <c r="HD36" s="33"/>
      <c r="HE36" s="33"/>
      <c r="HK36" s="33"/>
      <c r="HL36" s="33"/>
      <c r="HR36" s="33"/>
      <c r="HS36" s="33"/>
      <c r="HY36" s="33"/>
      <c r="HZ36" s="33"/>
      <c r="IF36" s="33"/>
      <c r="IG36" s="33"/>
      <c r="IM36" s="33"/>
      <c r="IN36" s="33"/>
      <c r="IT36" s="33"/>
      <c r="IU36" s="33"/>
    </row>
    <row r="37" s="32" customFormat="true" ht="15.8" hidden="false" customHeight="false" outlineLevel="0" collapsed="false">
      <c r="A37" s="48"/>
      <c r="B37" s="29"/>
      <c r="C37" s="29"/>
      <c r="D37" s="49"/>
      <c r="E37" s="29"/>
      <c r="F37" s="30"/>
      <c r="G37" s="28"/>
      <c r="H37" s="29"/>
      <c r="I37" s="30"/>
      <c r="J37" s="31"/>
      <c r="P37" s="33"/>
      <c r="Q37" s="33"/>
      <c r="W37" s="33"/>
      <c r="X37" s="33"/>
      <c r="AD37" s="33"/>
      <c r="AE37" s="33"/>
      <c r="AK37" s="33"/>
      <c r="AL37" s="33"/>
      <c r="AR37" s="33"/>
      <c r="AS37" s="33"/>
      <c r="AY37" s="33"/>
      <c r="AZ37" s="33"/>
      <c r="BF37" s="33"/>
      <c r="BG37" s="33"/>
      <c r="BM37" s="33"/>
      <c r="BN37" s="33"/>
      <c r="BT37" s="33"/>
      <c r="BU37" s="33"/>
      <c r="CA37" s="33"/>
      <c r="CB37" s="33"/>
      <c r="CH37" s="33"/>
      <c r="CI37" s="33"/>
      <c r="CO37" s="33"/>
      <c r="CP37" s="33"/>
      <c r="CV37" s="33"/>
      <c r="CW37" s="33"/>
      <c r="DC37" s="33"/>
      <c r="DD37" s="33"/>
      <c r="DJ37" s="33"/>
      <c r="DK37" s="33"/>
      <c r="DQ37" s="33"/>
      <c r="DR37" s="33"/>
      <c r="DX37" s="33"/>
      <c r="DY37" s="33"/>
      <c r="EE37" s="33"/>
      <c r="EF37" s="33"/>
      <c r="EL37" s="33"/>
      <c r="EM37" s="33"/>
      <c r="ES37" s="33"/>
      <c r="ET37" s="33"/>
      <c r="EZ37" s="33"/>
      <c r="FA37" s="33"/>
      <c r="FG37" s="33"/>
      <c r="FH37" s="33"/>
      <c r="FN37" s="33"/>
      <c r="FO37" s="33"/>
      <c r="FU37" s="33"/>
      <c r="FV37" s="33"/>
      <c r="GB37" s="33"/>
      <c r="GC37" s="33"/>
      <c r="GI37" s="33"/>
      <c r="GJ37" s="33"/>
      <c r="GP37" s="33"/>
      <c r="GQ37" s="33"/>
      <c r="GW37" s="33"/>
      <c r="GX37" s="33"/>
      <c r="HD37" s="33"/>
      <c r="HE37" s="33"/>
      <c r="HK37" s="33"/>
      <c r="HL37" s="33"/>
      <c r="HR37" s="33"/>
      <c r="HS37" s="33"/>
      <c r="HY37" s="33"/>
      <c r="HZ37" s="33"/>
      <c r="IF37" s="33"/>
      <c r="IG37" s="33"/>
      <c r="IM37" s="33"/>
      <c r="IN37" s="33"/>
      <c r="IT37" s="33"/>
      <c r="IU37" s="33"/>
    </row>
    <row r="38" s="32" customFormat="true" ht="15.8" hidden="false" customHeight="false" outlineLevel="0" collapsed="false">
      <c r="A38" s="43"/>
      <c r="B38" s="52"/>
      <c r="C38" s="31"/>
      <c r="D38" s="49"/>
      <c r="E38" s="45"/>
      <c r="F38" s="46"/>
      <c r="G38" s="47"/>
      <c r="H38" s="45"/>
      <c r="I38" s="46"/>
      <c r="J38" s="45"/>
      <c r="P38" s="33"/>
      <c r="Q38" s="33"/>
      <c r="W38" s="33"/>
      <c r="X38" s="33"/>
      <c r="AD38" s="33"/>
      <c r="AE38" s="33"/>
      <c r="AK38" s="33"/>
      <c r="AL38" s="33"/>
      <c r="AR38" s="33"/>
      <c r="AS38" s="33"/>
      <c r="AY38" s="33"/>
      <c r="AZ38" s="33"/>
      <c r="BF38" s="33"/>
      <c r="BG38" s="33"/>
      <c r="BM38" s="33"/>
      <c r="BN38" s="33"/>
      <c r="BT38" s="33"/>
      <c r="BU38" s="33"/>
      <c r="CA38" s="33"/>
      <c r="CB38" s="33"/>
      <c r="CH38" s="33"/>
      <c r="CI38" s="33"/>
      <c r="CO38" s="33"/>
      <c r="CP38" s="33"/>
      <c r="CV38" s="33"/>
      <c r="CW38" s="33"/>
      <c r="DC38" s="33"/>
      <c r="DD38" s="33"/>
      <c r="DJ38" s="33"/>
      <c r="DK38" s="33"/>
      <c r="DQ38" s="33"/>
      <c r="DR38" s="33"/>
      <c r="DX38" s="33"/>
      <c r="DY38" s="33"/>
      <c r="EE38" s="33"/>
      <c r="EF38" s="33"/>
      <c r="EL38" s="33"/>
      <c r="EM38" s="33"/>
      <c r="ES38" s="33"/>
      <c r="ET38" s="33"/>
      <c r="EZ38" s="33"/>
      <c r="FA38" s="33"/>
      <c r="FG38" s="33"/>
      <c r="FH38" s="33"/>
      <c r="FN38" s="33"/>
      <c r="FO38" s="33"/>
      <c r="FU38" s="33"/>
      <c r="FV38" s="33"/>
      <c r="GB38" s="33"/>
      <c r="GC38" s="33"/>
      <c r="GI38" s="33"/>
      <c r="GJ38" s="33"/>
      <c r="GP38" s="33"/>
      <c r="GQ38" s="33"/>
      <c r="GW38" s="33"/>
      <c r="GX38" s="33"/>
      <c r="HD38" s="33"/>
      <c r="HE38" s="33"/>
      <c r="HK38" s="33"/>
      <c r="HL38" s="33"/>
      <c r="HR38" s="33"/>
      <c r="HS38" s="33"/>
      <c r="HY38" s="33"/>
      <c r="HZ38" s="33"/>
      <c r="IF38" s="33"/>
      <c r="IG38" s="33"/>
      <c r="IM38" s="33"/>
      <c r="IN38" s="33"/>
      <c r="IT38" s="33"/>
      <c r="IU38" s="33"/>
    </row>
    <row r="39" s="32" customFormat="true" ht="15.8" hidden="false" customHeight="false" outlineLevel="0" collapsed="false">
      <c r="A39" s="53"/>
      <c r="B39" s="52"/>
      <c r="C39" s="31"/>
      <c r="D39" s="49"/>
      <c r="E39" s="45"/>
      <c r="F39" s="46"/>
      <c r="G39" s="47"/>
      <c r="H39" s="45"/>
      <c r="I39" s="46"/>
      <c r="J39" s="45"/>
      <c r="P39" s="33"/>
      <c r="Q39" s="33"/>
      <c r="W39" s="33"/>
      <c r="X39" s="33"/>
      <c r="AD39" s="33"/>
      <c r="AE39" s="33"/>
      <c r="AK39" s="33"/>
      <c r="AL39" s="33"/>
      <c r="AR39" s="33"/>
      <c r="AS39" s="33"/>
      <c r="AY39" s="33"/>
      <c r="AZ39" s="33"/>
      <c r="BF39" s="33"/>
      <c r="BG39" s="33"/>
      <c r="BM39" s="33"/>
      <c r="BN39" s="33"/>
      <c r="BT39" s="33"/>
      <c r="BU39" s="33"/>
      <c r="CA39" s="33"/>
      <c r="CB39" s="33"/>
      <c r="CH39" s="33"/>
      <c r="CI39" s="33"/>
      <c r="CO39" s="33"/>
      <c r="CP39" s="33"/>
      <c r="CV39" s="33"/>
      <c r="CW39" s="33"/>
      <c r="DC39" s="33"/>
      <c r="DD39" s="33"/>
      <c r="DJ39" s="33"/>
      <c r="DK39" s="33"/>
      <c r="DQ39" s="33"/>
      <c r="DR39" s="33"/>
      <c r="DX39" s="33"/>
      <c r="DY39" s="33"/>
      <c r="EE39" s="33"/>
      <c r="EF39" s="33"/>
      <c r="EL39" s="33"/>
      <c r="EM39" s="33"/>
      <c r="ES39" s="33"/>
      <c r="ET39" s="33"/>
      <c r="EZ39" s="33"/>
      <c r="FA39" s="33"/>
      <c r="FG39" s="33"/>
      <c r="FH39" s="33"/>
      <c r="FN39" s="33"/>
      <c r="FO39" s="33"/>
      <c r="FU39" s="33"/>
      <c r="FV39" s="33"/>
      <c r="GB39" s="33"/>
      <c r="GC39" s="33"/>
      <c r="GI39" s="33"/>
      <c r="GJ39" s="33"/>
      <c r="GP39" s="33"/>
      <c r="GQ39" s="33"/>
      <c r="GW39" s="33"/>
      <c r="GX39" s="33"/>
      <c r="HD39" s="33"/>
      <c r="HE39" s="33"/>
      <c r="HK39" s="33"/>
      <c r="HL39" s="33"/>
      <c r="HR39" s="33"/>
      <c r="HS39" s="33"/>
      <c r="HY39" s="33"/>
      <c r="HZ39" s="33"/>
      <c r="IF39" s="33"/>
      <c r="IG39" s="33"/>
      <c r="IM39" s="33"/>
      <c r="IN39" s="33"/>
      <c r="IT39" s="33"/>
      <c r="IU39" s="33"/>
    </row>
    <row r="40" s="32" customFormat="true" ht="15.8" hidden="false" customHeight="false" outlineLevel="0" collapsed="false">
      <c r="A40" s="53"/>
      <c r="B40" s="52"/>
      <c r="C40" s="31"/>
      <c r="D40" s="49"/>
      <c r="E40" s="45"/>
      <c r="F40" s="46"/>
      <c r="G40" s="47"/>
      <c r="H40" s="45"/>
      <c r="I40" s="46"/>
      <c r="J40" s="45"/>
      <c r="P40" s="33"/>
      <c r="Q40" s="33"/>
      <c r="W40" s="33"/>
      <c r="X40" s="33"/>
      <c r="AD40" s="33"/>
      <c r="AE40" s="33"/>
      <c r="AK40" s="33"/>
      <c r="AL40" s="33"/>
      <c r="AR40" s="33"/>
      <c r="AS40" s="33"/>
      <c r="AY40" s="33"/>
      <c r="AZ40" s="33"/>
      <c r="BF40" s="33"/>
      <c r="BG40" s="33"/>
      <c r="BM40" s="33"/>
      <c r="BN40" s="33"/>
      <c r="BT40" s="33"/>
      <c r="BU40" s="33"/>
      <c r="CA40" s="33"/>
      <c r="CB40" s="33"/>
      <c r="CH40" s="33"/>
      <c r="CI40" s="33"/>
      <c r="CO40" s="33"/>
      <c r="CP40" s="33"/>
      <c r="CV40" s="33"/>
      <c r="CW40" s="33"/>
      <c r="DC40" s="33"/>
      <c r="DD40" s="33"/>
      <c r="DJ40" s="33"/>
      <c r="DK40" s="33"/>
      <c r="DQ40" s="33"/>
      <c r="DR40" s="33"/>
      <c r="DX40" s="33"/>
      <c r="DY40" s="33"/>
      <c r="EE40" s="33"/>
      <c r="EF40" s="33"/>
      <c r="EL40" s="33"/>
      <c r="EM40" s="33"/>
      <c r="ES40" s="33"/>
      <c r="ET40" s="33"/>
      <c r="EZ40" s="33"/>
      <c r="FA40" s="33"/>
      <c r="FG40" s="33"/>
      <c r="FH40" s="33"/>
      <c r="FN40" s="33"/>
      <c r="FO40" s="33"/>
      <c r="FU40" s="33"/>
      <c r="FV40" s="33"/>
      <c r="GB40" s="33"/>
      <c r="GC40" s="33"/>
      <c r="GI40" s="33"/>
      <c r="GJ40" s="33"/>
      <c r="GP40" s="33"/>
      <c r="GQ40" s="33"/>
      <c r="GW40" s="33"/>
      <c r="GX40" s="33"/>
      <c r="HD40" s="33"/>
      <c r="HE40" s="33"/>
      <c r="HK40" s="33"/>
      <c r="HL40" s="33"/>
      <c r="HR40" s="33"/>
      <c r="HS40" s="33"/>
      <c r="HY40" s="33"/>
      <c r="HZ40" s="33"/>
      <c r="IF40" s="33"/>
      <c r="IG40" s="33"/>
      <c r="IM40" s="33"/>
      <c r="IN40" s="33"/>
      <c r="IT40" s="33"/>
      <c r="IU40" s="33"/>
    </row>
    <row r="41" s="32" customFormat="true" ht="15.8" hidden="false" customHeight="false" outlineLevel="0" collapsed="false">
      <c r="A41" s="53"/>
      <c r="B41" s="52"/>
      <c r="C41" s="31"/>
      <c r="D41" s="49"/>
      <c r="E41" s="45"/>
      <c r="F41" s="46"/>
      <c r="G41" s="47"/>
      <c r="H41" s="45"/>
      <c r="I41" s="46"/>
      <c r="J41" s="45"/>
      <c r="P41" s="33"/>
      <c r="Q41" s="33"/>
      <c r="W41" s="33"/>
      <c r="X41" s="33"/>
      <c r="AD41" s="33"/>
      <c r="AE41" s="33"/>
      <c r="AK41" s="33"/>
      <c r="AL41" s="33"/>
      <c r="AR41" s="33"/>
      <c r="AS41" s="33"/>
      <c r="AY41" s="33"/>
      <c r="AZ41" s="33"/>
      <c r="BF41" s="33"/>
      <c r="BG41" s="33"/>
      <c r="BM41" s="33"/>
      <c r="BN41" s="33"/>
      <c r="BT41" s="33"/>
      <c r="BU41" s="33"/>
      <c r="CA41" s="33"/>
      <c r="CB41" s="33"/>
      <c r="CH41" s="33"/>
      <c r="CI41" s="33"/>
      <c r="CO41" s="33"/>
      <c r="CP41" s="33"/>
      <c r="CV41" s="33"/>
      <c r="CW41" s="33"/>
      <c r="DC41" s="33"/>
      <c r="DD41" s="33"/>
      <c r="DJ41" s="33"/>
      <c r="DK41" s="33"/>
      <c r="DQ41" s="33"/>
      <c r="DR41" s="33"/>
      <c r="DX41" s="33"/>
      <c r="DY41" s="33"/>
      <c r="EE41" s="33"/>
      <c r="EF41" s="33"/>
      <c r="EL41" s="33"/>
      <c r="EM41" s="33"/>
      <c r="ES41" s="33"/>
      <c r="ET41" s="33"/>
      <c r="EZ41" s="33"/>
      <c r="FA41" s="33"/>
      <c r="FG41" s="33"/>
      <c r="FH41" s="33"/>
      <c r="FN41" s="33"/>
      <c r="FO41" s="33"/>
      <c r="FU41" s="33"/>
      <c r="FV41" s="33"/>
      <c r="GB41" s="33"/>
      <c r="GC41" s="33"/>
      <c r="GI41" s="33"/>
      <c r="GJ41" s="33"/>
      <c r="GP41" s="33"/>
      <c r="GQ41" s="33"/>
      <c r="GW41" s="33"/>
      <c r="GX41" s="33"/>
      <c r="HD41" s="33"/>
      <c r="HE41" s="33"/>
      <c r="HK41" s="33"/>
      <c r="HL41" s="33"/>
      <c r="HR41" s="33"/>
      <c r="HS41" s="33"/>
      <c r="HY41" s="33"/>
      <c r="HZ41" s="33"/>
      <c r="IF41" s="33"/>
      <c r="IG41" s="33"/>
      <c r="IM41" s="33"/>
      <c r="IN41" s="33"/>
      <c r="IT41" s="33"/>
      <c r="IU41" s="33"/>
    </row>
  </sheetData>
  <mergeCells count="73">
    <mergeCell ref="A5:J5"/>
    <mergeCell ref="G7:J7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DL7:DR7"/>
    <mergeCell ref="DS7:DY7"/>
    <mergeCell ref="DZ7:EF7"/>
    <mergeCell ref="EG7:EM7"/>
    <mergeCell ref="EN7:ET7"/>
    <mergeCell ref="EU7:FA7"/>
    <mergeCell ref="FB7:FH7"/>
    <mergeCell ref="FI7:FO7"/>
    <mergeCell ref="FP7:FV7"/>
    <mergeCell ref="FW7:GC7"/>
    <mergeCell ref="GD7:GJ7"/>
    <mergeCell ref="GK7:GQ7"/>
    <mergeCell ref="GR7:GX7"/>
    <mergeCell ref="GY7:HE7"/>
    <mergeCell ref="HF7:HL7"/>
    <mergeCell ref="HM7:HS7"/>
    <mergeCell ref="HT7:HZ7"/>
    <mergeCell ref="IA7:IG7"/>
    <mergeCell ref="IH7:IN7"/>
    <mergeCell ref="IO7:IU7"/>
    <mergeCell ref="G8:J8"/>
    <mergeCell ref="K8:Q8"/>
    <mergeCell ref="R8:X8"/>
    <mergeCell ref="Y8:AE8"/>
    <mergeCell ref="AF8:AL8"/>
    <mergeCell ref="AM8:AS8"/>
    <mergeCell ref="AT8:AZ8"/>
    <mergeCell ref="BA8:BG8"/>
    <mergeCell ref="BH8:BN8"/>
    <mergeCell ref="BO8:BU8"/>
    <mergeCell ref="BV8:CB8"/>
    <mergeCell ref="CC8:CI8"/>
    <mergeCell ref="CJ8:CP8"/>
    <mergeCell ref="CQ8:CW8"/>
    <mergeCell ref="CX8:DD8"/>
    <mergeCell ref="DE8:DK8"/>
    <mergeCell ref="DL8:DR8"/>
    <mergeCell ref="DS8:DY8"/>
    <mergeCell ref="DZ8:EF8"/>
    <mergeCell ref="EG8:EM8"/>
    <mergeCell ref="EN8:ET8"/>
    <mergeCell ref="EU8:FA8"/>
    <mergeCell ref="FB8:FH8"/>
    <mergeCell ref="FI8:FO8"/>
    <mergeCell ref="FP8:FV8"/>
    <mergeCell ref="FW8:GC8"/>
    <mergeCell ref="GD8:GJ8"/>
    <mergeCell ref="GK8:GQ8"/>
    <mergeCell ref="GR8:GX8"/>
    <mergeCell ref="GY8:HE8"/>
    <mergeCell ref="HF8:HL8"/>
    <mergeCell ref="HM8:HS8"/>
    <mergeCell ref="HT8:HZ8"/>
    <mergeCell ref="IA8:IG8"/>
    <mergeCell ref="IH8:IN8"/>
    <mergeCell ref="IO8:IU8"/>
  </mergeCells>
  <conditionalFormatting sqref="K12:IV221">
    <cfRule type="expression" priority="2" aboveAverage="0" equalAverage="0" bottom="0" percent="0" rank="0" text="" dxfId="0">
      <formula>AND(#REF!!#REF!&gt;=#REF!!#REF!,#REF!!#REF!&lt;=#REF!!#REF!)</formula>
    </cfRule>
    <cfRule type="expression" priority="3" aboveAverage="0" equalAverage="0" bottom="0" percent="0" rank="0" text="" dxfId="1">
      <formula>AND(#REF!!#REF!&gt;=#REF!!#REF!,#REF!!#REF!&lt;=#REF!!#REF!)</formula>
    </cfRule>
  </conditionalFormatting>
  <conditionalFormatting sqref="C20">
    <cfRule type="expression" priority="4" aboveAverage="0" equalAverage="0" bottom="0" percent="0" rank="0" text="" dxfId="2">
      <formula>#REF!!#REF!="0"</formula>
    </cfRule>
  </conditionalFormatting>
  <conditionalFormatting sqref="C21">
    <cfRule type="expression" priority="5" aboveAverage="0" equalAverage="0" bottom="0" percent="0" rank="0" text="" dxfId="3">
      <formula>#REF!!#REF!="0"</formula>
    </cfRule>
  </conditionalFormatting>
  <conditionalFormatting sqref="C22">
    <cfRule type="expression" priority="6" aboveAverage="0" equalAverage="0" bottom="0" percent="0" rank="0" text="" dxfId="4">
      <formula>#REF!!#REF!="0"</formula>
    </cfRule>
  </conditionalFormatting>
  <conditionalFormatting sqref="C23">
    <cfRule type="expression" priority="7" aboveAverage="0" equalAverage="0" bottom="0" percent="0" rank="0" text="" dxfId="5">
      <formula>#REF!!#REF!="0"</formula>
    </cfRule>
  </conditionalFormatting>
  <conditionalFormatting sqref="C24:F24,H24:I24">
    <cfRule type="expression" priority="8" aboveAverage="0" equalAverage="0" bottom="0" percent="0" rank="0" text="" dxfId="6">
      <formula>#REF!!#REF!="0"</formula>
    </cfRule>
  </conditionalFormatting>
  <conditionalFormatting sqref="C25:F25,H25:I25">
    <cfRule type="expression" priority="9" aboveAverage="0" equalAverage="0" bottom="0" percent="0" rank="0" text="" dxfId="7">
      <formula>#REF!!#REF!="0"</formula>
    </cfRule>
  </conditionalFormatting>
  <conditionalFormatting sqref="C26:F26,H26:I26">
    <cfRule type="expression" priority="10" aboveAverage="0" equalAverage="0" bottom="0" percent="0" rank="0" text="" dxfId="8">
      <formula>#REF!!#REF!="0"</formula>
    </cfRule>
  </conditionalFormatting>
  <conditionalFormatting sqref="C29:F29,H29:I29">
    <cfRule type="expression" priority="11" aboveAverage="0" equalAverage="0" bottom="0" percent="0" rank="0" text="" dxfId="9">
      <formula>#REF!!#REF!="0"</formula>
    </cfRule>
  </conditionalFormatting>
  <conditionalFormatting sqref="C30:F30,H30:I30">
    <cfRule type="expression" priority="12" aboveAverage="0" equalAverage="0" bottom="0" percent="0" rank="0" text="" dxfId="10">
      <formula>#REF!!#REF!="0"</formula>
    </cfRule>
  </conditionalFormatting>
  <conditionalFormatting sqref="C31:F31,H31:I31">
    <cfRule type="expression" priority="13" aboveAverage="0" equalAverage="0" bottom="0" percent="0" rank="0" text="" dxfId="11">
      <formula>#REF!!#REF!="0"</formula>
    </cfRule>
  </conditionalFormatting>
  <conditionalFormatting sqref="C32:F32,H32:I32">
    <cfRule type="expression" priority="14" aboveAverage="0" equalAverage="0" bottom="0" percent="0" rank="0" text="" dxfId="12">
      <formula>#REF!!#REF!="0"</formula>
    </cfRule>
  </conditionalFormatting>
  <conditionalFormatting sqref="B27:F27,H27:I27">
    <cfRule type="expression" priority="15" aboveAverage="0" equalAverage="0" bottom="0" percent="0" rank="0" text="" dxfId="13">
      <formula>#REF!!#REF!="0"</formula>
    </cfRule>
  </conditionalFormatting>
  <conditionalFormatting sqref="E37:F37,H37:I37">
    <cfRule type="expression" priority="16" aboveAverage="0" equalAverage="0" bottom="0" percent="0" rank="0" text="" dxfId="14">
      <formula>#REF!!#REF!="0"</formula>
    </cfRule>
  </conditionalFormatting>
  <conditionalFormatting sqref="C37">
    <cfRule type="expression" priority="17" aboveAverage="0" equalAverage="0" bottom="0" percent="0" rank="0" text="" dxfId="15">
      <formula>#REF!!#REF!="0"</formula>
    </cfRule>
  </conditionalFormatting>
  <conditionalFormatting sqref="K11:IV11">
    <cfRule type="expression" priority="18" aboveAverage="0" equalAverage="0" bottom="0" percent="0" rank="0" text="" dxfId="16">
      <formula>AND(#REF!!#REF!&gt;=#REF!!#REF!,#REF!!#REF!&lt;=#REF!!#REF!)</formula>
    </cfRule>
    <cfRule type="expression" priority="19" aboveAverage="0" equalAverage="0" bottom="0" percent="0" rank="0" text="" dxfId="17">
      <formula>AND(#REF!!#REF!&gt;=#REF!!#REF!,#REF!!#REF!&lt;=#REF!!#REF!)</formula>
    </cfRule>
  </conditionalFormatting>
  <conditionalFormatting sqref="B11:F11,H11:I11">
    <cfRule type="expression" priority="20" aboveAverage="0" equalAverage="0" bottom="0" percent="0" rank="0" text="" dxfId="18">
      <formula>#REF!!#REF!="0"</formula>
    </cfRule>
  </conditionalFormatting>
  <conditionalFormatting sqref="D15">
    <cfRule type="expression" priority="21" aboveAverage="0" equalAverage="0" bottom="0" percent="0" rank="0" text="" dxfId="19">
      <formula>#REF!!#REF!="0"</formula>
    </cfRule>
  </conditionalFormatting>
  <conditionalFormatting sqref="C38">
    <cfRule type="expression" priority="22" aboveAverage="0" equalAverage="0" bottom="0" percent="0" rank="0" text="" dxfId="20">
      <formula>#REF!!#REF!="0"</formula>
    </cfRule>
  </conditionalFormatting>
  <conditionalFormatting sqref="B38,E38:F38,H38:I38">
    <cfRule type="expression" priority="23" aboveAverage="0" equalAverage="0" bottom="0" percent="0" rank="0" text="" dxfId="21">
      <formula>#REF!!#REF!="0"</formula>
    </cfRule>
  </conditionalFormatting>
  <conditionalFormatting sqref="D38">
    <cfRule type="expression" priority="24" aboveAverage="0" equalAverage="0" bottom="0" percent="0" rank="0" text="" dxfId="22">
      <formula>#REF!!#REF!="0"</formula>
    </cfRule>
  </conditionalFormatting>
  <conditionalFormatting sqref="C39">
    <cfRule type="expression" priority="25" aboveAverage="0" equalAverage="0" bottom="0" percent="0" rank="0" text="" dxfId="23">
      <formula>#REF!!#REF!="0"</formula>
    </cfRule>
  </conditionalFormatting>
  <conditionalFormatting sqref="D37">
    <cfRule type="expression" priority="26" aboveAverage="0" equalAverage="0" bottom="0" percent="0" rank="0" text="" dxfId="24">
      <formula>#REF!!#REF!="0"</formula>
    </cfRule>
  </conditionalFormatting>
  <conditionalFormatting sqref="E40:F40,H40:I40">
    <cfRule type="expression" priority="27" aboveAverage="0" equalAverage="0" bottom="0" percent="0" rank="0" text="" dxfId="25">
      <formula>#REF!!#REF!="0"</formula>
    </cfRule>
  </conditionalFormatting>
  <conditionalFormatting sqref="C40">
    <cfRule type="expression" priority="28" aboveAverage="0" equalAverage="0" bottom="0" percent="0" rank="0" text="" dxfId="26">
      <formula>#REF!!#REF!="0"</formula>
    </cfRule>
  </conditionalFormatting>
  <conditionalFormatting sqref="D40">
    <cfRule type="expression" priority="29" aboveAverage="0" equalAverage="0" bottom="0" percent="0" rank="0" text="" dxfId="27">
      <formula>#REF!!#REF!="0"</formula>
    </cfRule>
  </conditionalFormatting>
  <conditionalFormatting sqref="E41:F41,H41:I41">
    <cfRule type="expression" priority="30" aboveAverage="0" equalAverage="0" bottom="0" percent="0" rank="0" text="" dxfId="28">
      <formula>#REF!!#REF!="0"</formula>
    </cfRule>
  </conditionalFormatting>
  <conditionalFormatting sqref="C41">
    <cfRule type="expression" priority="31" aboveAverage="0" equalAverage="0" bottom="0" percent="0" rank="0" text="" dxfId="29">
      <formula>#REF!!#REF!="0"</formula>
    </cfRule>
  </conditionalFormatting>
  <conditionalFormatting sqref="D41">
    <cfRule type="expression" priority="32" aboveAverage="0" equalAverage="0" bottom="0" percent="0" rank="0" text="" dxfId="30">
      <formula>#REF!!#REF!="0"</formula>
    </cfRule>
  </conditionalFormatting>
  <conditionalFormatting sqref="D39">
    <cfRule type="expression" priority="33" aboveAverage="0" equalAverage="0" bottom="0" percent="0" rank="0" text="" dxfId="31">
      <formula>#REF!!#REF!="0"</formula>
    </cfRule>
  </conditionalFormatting>
  <conditionalFormatting sqref="C28:F28,H28:I28">
    <cfRule type="expression" priority="34" aboveAverage="0" equalAverage="0" bottom="0" percent="0" rank="0" text="" dxfId="32">
      <formula>#REF!!#REF!="0"</formula>
    </cfRule>
  </conditionalFormatting>
  <conditionalFormatting sqref="B39">
    <cfRule type="expression" priority="35" aboveAverage="0" equalAverage="0" bottom="0" percent="0" rank="0" text="" dxfId="33">
      <formula>#REF!!#REF!="0"</formula>
    </cfRule>
  </conditionalFormatting>
  <conditionalFormatting sqref="B40">
    <cfRule type="expression" priority="36" aboveAverage="0" equalAverage="0" bottom="0" percent="0" rank="0" text="" dxfId="34">
      <formula>#REF!!#REF!="0"</formula>
    </cfRule>
  </conditionalFormatting>
  <conditionalFormatting sqref="B41">
    <cfRule type="expression" priority="37" aboveAverage="0" equalAverage="0" bottom="0" percent="0" rank="0" text="" dxfId="35">
      <formula>#REF!!#REF!="0"</formula>
    </cfRule>
  </conditionalFormatting>
  <conditionalFormatting sqref="E33:F33,H33:I33">
    <cfRule type="expression" priority="38" aboveAverage="0" equalAverage="0" bottom="0" percent="0" rank="0" text="" dxfId="36">
      <formula>#REF!!#REF!="0"</formula>
    </cfRule>
  </conditionalFormatting>
  <conditionalFormatting sqref="C33">
    <cfRule type="expression" priority="39" aboveAverage="0" equalAverage="0" bottom="0" percent="0" rank="0" text="" dxfId="37">
      <formula>#REF!!#REF!="0"</formula>
    </cfRule>
  </conditionalFormatting>
  <conditionalFormatting sqref="D33">
    <cfRule type="expression" priority="40" aboveAverage="0" equalAverage="0" bottom="0" percent="0" rank="0" text="" dxfId="38">
      <formula>#REF!!#REF!="0"</formula>
    </cfRule>
  </conditionalFormatting>
  <conditionalFormatting sqref="C34">
    <cfRule type="expression" priority="41" aboveAverage="0" equalAverage="0" bottom="0" percent="0" rank="0" text="" dxfId="39">
      <formula>#REF!!#REF!="0"</formula>
    </cfRule>
  </conditionalFormatting>
  <conditionalFormatting sqref="B34,D34:F34,H34:I34">
    <cfRule type="expression" priority="42" aboveAverage="0" equalAverage="0" bottom="0" percent="0" rank="0" text="" dxfId="40">
      <formula>#REF!!#REF!="0"</formula>
    </cfRule>
  </conditionalFormatting>
  <conditionalFormatting sqref="C35">
    <cfRule type="expression" priority="43" aboveAverage="0" equalAverage="0" bottom="0" percent="0" rank="0" text="" dxfId="41">
      <formula>#REF!!#REF!="0"</formula>
    </cfRule>
  </conditionalFormatting>
  <conditionalFormatting sqref="E35:F35,H35:I35">
    <cfRule type="expression" priority="44" aboveAverage="0" equalAverage="0" bottom="0" percent="0" rank="0" text="" dxfId="42">
      <formula>#REF!!#REF!="0"</formula>
    </cfRule>
  </conditionalFormatting>
  <conditionalFormatting sqref="D35">
    <cfRule type="expression" priority="45" aboveAverage="0" equalAverage="0" bottom="0" percent="0" rank="0" text="" dxfId="43">
      <formula>#REF!!#REF!="0"</formula>
    </cfRule>
  </conditionalFormatting>
  <conditionalFormatting sqref="C36">
    <cfRule type="expression" priority="46" aboveAverage="0" equalAverage="0" bottom="0" percent="0" rank="0" text="" dxfId="44">
      <formula>#REF!!#REF!="0"</formula>
    </cfRule>
  </conditionalFormatting>
  <conditionalFormatting sqref="D36:F36,H36:I36">
    <cfRule type="expression" priority="47" aboveAverage="0" equalAverage="0" bottom="0" percent="0" rank="0" text="" dxfId="45">
      <formula>#REF!!#REF!="0"</formula>
    </cfRule>
  </conditionalFormatting>
  <conditionalFormatting sqref="J42:J221">
    <cfRule type="cellIs" priority="48" operator="equal" aboveAverage="0" equalAverage="0" bottom="0" percent="0" rank="0" text="" dxfId="46">
      <formula>"Nicht begonnen"</formula>
    </cfRule>
    <cfRule type="cellIs" priority="49" operator="equal" aboveAverage="0" equalAverage="0" bottom="0" percent="0" rank="0" text="" dxfId="47">
      <formula>"In Bearbeitung"</formula>
    </cfRule>
    <cfRule type="cellIs" priority="50" operator="equal" aboveAverage="0" equalAverage="0" bottom="0" percent="0" rank="0" text="" dxfId="48">
      <formula>"Verzug"</formula>
    </cfRule>
  </conditionalFormatting>
  <conditionalFormatting sqref="J13">
    <cfRule type="cellIs" priority="51" operator="equal" aboveAverage="0" equalAverage="0" bottom="0" percent="0" rank="0" text="" dxfId="49">
      <formula>"Nicht begonnen"</formula>
    </cfRule>
    <cfRule type="cellIs" priority="52" operator="equal" aboveAverage="0" equalAverage="0" bottom="0" percent="0" rank="0" text="" dxfId="50">
      <formula>"In Bearbeitung"</formula>
    </cfRule>
    <cfRule type="cellIs" priority="53" operator="equal" aboveAverage="0" equalAverage="0" bottom="0" percent="0" rank="0" text="" dxfId="51">
      <formula>"Verzug"</formula>
    </cfRule>
  </conditionalFormatting>
  <conditionalFormatting sqref="J11:J12">
    <cfRule type="cellIs" priority="54" operator="equal" aboveAverage="0" equalAverage="0" bottom="0" percent="0" rank="0" text="" dxfId="52">
      <formula>"Nicht begonnen"</formula>
    </cfRule>
    <cfRule type="cellIs" priority="55" operator="equal" aboveAverage="0" equalAverage="0" bottom="0" percent="0" rank="0" text="" dxfId="53">
      <formula>"In Bearbeitung"</formula>
    </cfRule>
    <cfRule type="cellIs" priority="56" operator="equal" aboveAverage="0" equalAverage="0" bottom="0" percent="0" rank="0" text="" dxfId="54">
      <formula>"Verzug"</formula>
    </cfRule>
  </conditionalFormatting>
  <conditionalFormatting sqref="J15:J16">
    <cfRule type="cellIs" priority="57" operator="equal" aboveAverage="0" equalAverage="0" bottom="0" percent="0" rank="0" text="" dxfId="55">
      <formula>"Nicht begonnen"</formula>
    </cfRule>
    <cfRule type="cellIs" priority="58" operator="equal" aboveAverage="0" equalAverage="0" bottom="0" percent="0" rank="0" text="" dxfId="56">
      <formula>"In Bearbeitung"</formula>
    </cfRule>
    <cfRule type="cellIs" priority="59" operator="equal" aboveAverage="0" equalAverage="0" bottom="0" percent="0" rank="0" text="" dxfId="57">
      <formula>"Verzug"</formula>
    </cfRule>
  </conditionalFormatting>
  <conditionalFormatting sqref="J20">
    <cfRule type="cellIs" priority="60" operator="equal" aboveAverage="0" equalAverage="0" bottom="0" percent="0" rank="0" text="" dxfId="58">
      <formula>"Nicht begonnen"</formula>
    </cfRule>
    <cfRule type="cellIs" priority="61" operator="equal" aboveAverage="0" equalAverage="0" bottom="0" percent="0" rank="0" text="" dxfId="59">
      <formula>"In Bearbeitung"</formula>
    </cfRule>
    <cfRule type="cellIs" priority="62" operator="equal" aboveAverage="0" equalAverage="0" bottom="0" percent="0" rank="0" text="" dxfId="60">
      <formula>"Verzug"</formula>
    </cfRule>
  </conditionalFormatting>
  <conditionalFormatting sqref="J24:J25">
    <cfRule type="cellIs" priority="63" operator="equal" aboveAverage="0" equalAverage="0" bottom="0" percent="0" rank="0" text="" dxfId="61">
      <formula>"Nicht begonnen"</formula>
    </cfRule>
    <cfRule type="cellIs" priority="64" operator="equal" aboveAverage="0" equalAverage="0" bottom="0" percent="0" rank="0" text="" dxfId="62">
      <formula>"In Bearbeitung"</formula>
    </cfRule>
    <cfRule type="cellIs" priority="65" operator="equal" aboveAverage="0" equalAverage="0" bottom="0" percent="0" rank="0" text="" dxfId="63">
      <formula>"Verzug"</formula>
    </cfRule>
  </conditionalFormatting>
  <conditionalFormatting sqref="J37,J33,J29">
    <cfRule type="cellIs" priority="66" operator="equal" aboveAverage="0" equalAverage="0" bottom="0" percent="0" rank="0" text="" dxfId="64">
      <formula>"Nicht begonnen"</formula>
    </cfRule>
    <cfRule type="cellIs" priority="67" operator="equal" aboveAverage="0" equalAverage="0" bottom="0" percent="0" rank="0" text="" dxfId="65">
      <formula>"In Bearbeitung"</formula>
    </cfRule>
    <cfRule type="cellIs" priority="68" operator="equal" aboveAverage="0" equalAverage="0" bottom="0" percent="0" rank="0" text="" dxfId="66">
      <formula>"Verzug"</formula>
    </cfRule>
  </conditionalFormatting>
  <conditionalFormatting sqref="J38:J41,J34:J36,J30:J32,J26:J28,J21:J23,J17:J19,J14">
    <cfRule type="cellIs" priority="69" operator="equal" aboveAverage="0" equalAverage="0" bottom="0" percent="0" rank="0" text="" dxfId="67">
      <formula>"Nicht begonnen"</formula>
    </cfRule>
    <cfRule type="cellIs" priority="70" operator="equal" aboveAverage="0" equalAverage="0" bottom="0" percent="0" rank="0" text="" dxfId="68">
      <formula>"In Bearbeitung"</formula>
    </cfRule>
    <cfRule type="cellIs" priority="71" operator="equal" aboveAverage="0" equalAverage="0" bottom="0" percent="0" rank="0" text="" dxfId="69">
      <formula>"Verzug"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863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2012-07-17T20:11:22Z</dcterms:created>
  <dc:creator>Windows User</dc:creator>
  <dc:language>en-US</dc:language>
  <cp:lastPrinted>2012-11-15T11:31:27Z</cp:lastPrinted>
  <dcterms:modified xsi:type="dcterms:W3CDTF">2016-04-12T15:35:10Z</dcterms:modified>
  <cp:revision>3</cp:revision>
</cp:coreProperties>
</file>