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19320" windowHeight="7815" activeTab="1"/>
  </bookViews>
  <sheets>
    <sheet name="Countries with Similar GDP" sheetId="8" r:id="rId1"/>
    <sheet name="Countries with Similar Homicide" sheetId="10" r:id="rId2"/>
    <sheet name="USA Trend over 30 Years" sheetId="1" r:id="rId3"/>
    <sheet name="Sheet2" sheetId="11" r:id="rId4"/>
  </sheets>
  <calcPr calcId="145621" concurrentCalc="0"/>
</workbook>
</file>

<file path=xl/calcChain.xml><?xml version="1.0" encoding="utf-8"?>
<calcChain xmlns="http://schemas.openxmlformats.org/spreadsheetml/2006/main">
  <c r="O21" i="8" l="1"/>
  <c r="O23" i="8"/>
  <c r="O34" i="8"/>
  <c r="O22" i="8"/>
  <c r="O24" i="8"/>
  <c r="O26" i="8"/>
  <c r="O30" i="8"/>
  <c r="O29" i="8"/>
  <c r="O32" i="8"/>
  <c r="O27" i="8"/>
  <c r="O28" i="8"/>
  <c r="O25" i="8"/>
  <c r="O31" i="8"/>
  <c r="O33" i="8"/>
  <c r="O35" i="8"/>
  <c r="O20" i="8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1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J2" i="10"/>
  <c r="J4" i="10"/>
  <c r="J10" i="10"/>
  <c r="J12" i="10"/>
  <c r="J8" i="10"/>
  <c r="J15" i="10"/>
  <c r="J11" i="10"/>
  <c r="J16" i="10"/>
  <c r="J9" i="10"/>
  <c r="J17" i="10"/>
  <c r="J6" i="10"/>
  <c r="J3" i="10"/>
  <c r="J7" i="10"/>
  <c r="J14" i="10"/>
  <c r="J5" i="10"/>
  <c r="J13" i="10"/>
  <c r="F17" i="8"/>
  <c r="F16" i="8"/>
  <c r="F6" i="8"/>
  <c r="F4" i="8"/>
  <c r="F5" i="8"/>
  <c r="F3" i="8"/>
  <c r="F11" i="8"/>
  <c r="F7" i="8"/>
  <c r="F9" i="8"/>
  <c r="F14" i="8"/>
  <c r="F10" i="8"/>
  <c r="F12" i="8"/>
  <c r="F8" i="8"/>
  <c r="F13" i="8"/>
  <c r="F15" i="8"/>
  <c r="F2" i="8"/>
  <c r="Q11" i="8"/>
  <c r="Q5" i="8"/>
  <c r="Q10" i="8"/>
  <c r="Q7" i="8"/>
  <c r="Q15" i="8"/>
  <c r="Q13" i="8"/>
  <c r="Q14" i="8"/>
  <c r="Q3" i="8"/>
  <c r="Q6" i="8"/>
  <c r="Q12" i="8"/>
  <c r="Q9" i="8"/>
  <c r="Q8" i="8"/>
  <c r="Q4" i="8"/>
  <c r="Q17" i="8"/>
  <c r="Q16" i="8"/>
  <c r="Q2" i="8"/>
  <c r="O11" i="8"/>
  <c r="O5" i="8"/>
  <c r="O10" i="8"/>
  <c r="O7" i="8"/>
  <c r="O15" i="8"/>
  <c r="O13" i="8"/>
  <c r="O14" i="8"/>
  <c r="O3" i="8"/>
  <c r="O6" i="8"/>
  <c r="O12" i="8"/>
  <c r="O9" i="8"/>
  <c r="O8" i="8"/>
  <c r="O4" i="8"/>
  <c r="O17" i="8"/>
  <c r="O16" i="8"/>
  <c r="O2" i="8"/>
  <c r="M11" i="8"/>
  <c r="M5" i="8"/>
  <c r="M10" i="8"/>
  <c r="M7" i="8"/>
  <c r="M15" i="8"/>
  <c r="M13" i="8"/>
  <c r="M14" i="8"/>
  <c r="M3" i="8"/>
  <c r="M6" i="8"/>
  <c r="M12" i="8"/>
  <c r="M9" i="8"/>
  <c r="M8" i="8"/>
  <c r="M4" i="8"/>
  <c r="M17" i="8"/>
  <c r="M16" i="8"/>
  <c r="M2" i="8"/>
  <c r="P16" i="8"/>
  <c r="P17" i="8"/>
  <c r="P4" i="8"/>
  <c r="P8" i="8"/>
  <c r="P9" i="8"/>
  <c r="P12" i="8"/>
  <c r="P6" i="8"/>
  <c r="P3" i="8"/>
  <c r="P14" i="8"/>
  <c r="P13" i="8"/>
  <c r="P15" i="8"/>
  <c r="P7" i="8"/>
  <c r="P10" i="8"/>
  <c r="P5" i="8"/>
  <c r="P11" i="8"/>
  <c r="P2" i="8"/>
  <c r="N11" i="8"/>
  <c r="N5" i="8"/>
  <c r="N10" i="8"/>
  <c r="N7" i="8"/>
  <c r="N15" i="8"/>
  <c r="N13" i="8"/>
  <c r="N14" i="8"/>
  <c r="N3" i="8"/>
  <c r="N6" i="8"/>
  <c r="N12" i="8"/>
  <c r="N9" i="8"/>
  <c r="N8" i="8"/>
  <c r="N4" i="8"/>
  <c r="N17" i="8"/>
  <c r="N16" i="8"/>
  <c r="N2" i="8"/>
</calcChain>
</file>

<file path=xl/sharedStrings.xml><?xml version="1.0" encoding="utf-8"?>
<sst xmlns="http://schemas.openxmlformats.org/spreadsheetml/2006/main" count="370" uniqueCount="282">
  <si>
    <t>Year</t>
  </si>
  <si>
    <t>Canada</t>
  </si>
  <si>
    <t>Israel</t>
  </si>
  <si>
    <t>Japan</t>
  </si>
  <si>
    <t>Austria</t>
  </si>
  <si>
    <t>Belgium</t>
  </si>
  <si>
    <t>Denmark</t>
  </si>
  <si>
    <t>Finland</t>
  </si>
  <si>
    <t>France</t>
  </si>
  <si>
    <t>Germany</t>
  </si>
  <si>
    <t>Netherlands</t>
  </si>
  <si>
    <t>Norway</t>
  </si>
  <si>
    <t>Sweden</t>
  </si>
  <si>
    <t>United Kingdom</t>
  </si>
  <si>
    <t>Australia</t>
  </si>
  <si>
    <t>Population</t>
  </si>
  <si>
    <t>Homicides</t>
  </si>
  <si>
    <t>Suicides</t>
  </si>
  <si>
    <t>Country</t>
  </si>
  <si>
    <t>% of USA</t>
  </si>
  <si>
    <t>GDP per Capita</t>
  </si>
  <si>
    <t>Homicide per 100K</t>
  </si>
  <si>
    <t>Homicide (F) per 100K</t>
  </si>
  <si>
    <t>Suicides (F)</t>
  </si>
  <si>
    <t>Homicides (F)</t>
  </si>
  <si>
    <t>% Homicides by Firearm</t>
  </si>
  <si>
    <t>USA</t>
  </si>
  <si>
    <t>UK</t>
  </si>
  <si>
    <t>S Korea</t>
  </si>
  <si>
    <t>Firearm Deaths</t>
  </si>
  <si>
    <t>Total Deaths</t>
  </si>
  <si>
    <t>Firearm-related Deaths</t>
  </si>
  <si>
    <t>Accidents (F)</t>
  </si>
  <si>
    <t>Und (f)</t>
  </si>
  <si>
    <t>Legal Int (F)</t>
  </si>
  <si>
    <t>% Homicide (F)</t>
  </si>
  <si>
    <t>Und (F)</t>
  </si>
  <si>
    <t>Anguilla</t>
  </si>
  <si>
    <t>Antigua and Barbuda</t>
  </si>
  <si>
    <t>Argentina</t>
  </si>
  <si>
    <t>Aruba</t>
  </si>
  <si>
    <t>Barbados</t>
  </si>
  <si>
    <t>Belize</t>
  </si>
  <si>
    <t>Brazil</t>
  </si>
  <si>
    <t>Bulgaria</t>
  </si>
  <si>
    <t>Chile</t>
  </si>
  <si>
    <t>Colombia</t>
  </si>
  <si>
    <t>Costa Rica</t>
  </si>
  <si>
    <t>Croatia</t>
  </si>
  <si>
    <t>Cuba</t>
  </si>
  <si>
    <t>Cyprus</t>
  </si>
  <si>
    <t>Czech Republic</t>
  </si>
  <si>
    <t>Ecuador</t>
  </si>
  <si>
    <t>Egypt</t>
  </si>
  <si>
    <t>El Salvador</t>
  </si>
  <si>
    <t>Estonia</t>
  </si>
  <si>
    <t>French Guiana</t>
  </si>
  <si>
    <t>Georgia</t>
  </si>
  <si>
    <t>Guadeloupe</t>
  </si>
  <si>
    <t>Guatemala</t>
  </si>
  <si>
    <t>Guyana</t>
  </si>
  <si>
    <t>Hungary</t>
  </si>
  <si>
    <t>Iceland</t>
  </si>
  <si>
    <t>Italy</t>
  </si>
  <si>
    <t>Kuwait</t>
  </si>
  <si>
    <t>Kyrgyzstan</t>
  </si>
  <si>
    <t>Latvia</t>
  </si>
  <si>
    <t>Lithuania</t>
  </si>
  <si>
    <t>Luxembourg</t>
  </si>
  <si>
    <t>Malaysia</t>
  </si>
  <si>
    <t>Mauritius</t>
  </si>
  <si>
    <t>Mexico</t>
  </si>
  <si>
    <t>New Zealand</t>
  </si>
  <si>
    <t>Nicaragua</t>
  </si>
  <si>
    <t>Panama</t>
  </si>
  <si>
    <t>Paraguay</t>
  </si>
  <si>
    <t>Peru</t>
  </si>
  <si>
    <t>Poland</t>
  </si>
  <si>
    <t>Puerto Rico</t>
  </si>
  <si>
    <t>Romania</t>
  </si>
  <si>
    <t>Slovenia</t>
  </si>
  <si>
    <t>South Africa</t>
  </si>
  <si>
    <t>Spain</t>
  </si>
  <si>
    <t>Sri Lanka</t>
  </si>
  <si>
    <t>Suriname</t>
  </si>
  <si>
    <t>Thailand</t>
  </si>
  <si>
    <t>Trinidad and Tobago</t>
  </si>
  <si>
    <t>Venezuela</t>
  </si>
  <si>
    <t>Afghanistan</t>
  </si>
  <si>
    <t>Akrotiri</t>
  </si>
  <si>
    <t>Albania</t>
  </si>
  <si>
    <t>Algeria</t>
  </si>
  <si>
    <t>American Samoa</t>
  </si>
  <si>
    <t>Andorra</t>
  </si>
  <si>
    <t>Angola</t>
  </si>
  <si>
    <t>Antarctica</t>
  </si>
  <si>
    <t>Armenia</t>
  </si>
  <si>
    <t>Ashmore and Cartier Islands</t>
  </si>
  <si>
    <t>Azerbaijan</t>
  </si>
  <si>
    <t>Bahamas, The</t>
  </si>
  <si>
    <t>Bahrain</t>
  </si>
  <si>
    <t>Bangladesh</t>
  </si>
  <si>
    <t>Bassas da India</t>
  </si>
  <si>
    <t>Belarus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</si>
  <si>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</si>
  <si>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</si>
  <si>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</si>
  <si>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</si>
  <si>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</si>
  <si>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</si>
  <si>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</si>
  <si>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British Indian Ocean Territory</t>
  </si>
  <si>
    <t>British Virgin Islands</t>
  </si>
  <si>
    <t>Brunei</t>
  </si>
  <si>
    <t>Burkina Faso</t>
  </si>
  <si>
    <t>Burma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</si>
  <si>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</si>
  <si>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</si>
  <si>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</si>
  <si>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</si>
  <si>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</si>
  <si>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</si>
  <si>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</si>
  <si>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China</t>
  </si>
  <si>
    <t>Christmas Island</t>
  </si>
  <si>
    <t>Clipperton Island</t>
  </si>
  <si>
    <t>Cocos (Keeling) Islands</t>
  </si>
  <si>
    <t>Comoros</t>
  </si>
  <si>
    <t>Congo, Democratic Republic of the</t>
  </si>
  <si>
    <t>Congo, Republic of the</t>
  </si>
  <si>
    <t>Cook Islands</t>
  </si>
  <si>
    <t>Coral Sea Islands</t>
  </si>
  <si>
    <t>Cote d'Ivoire</t>
  </si>
  <si>
    <t>Dhekelia</t>
  </si>
  <si>
    <t>Djibouti</t>
  </si>
  <si>
    <t>Dominica</t>
  </si>
  <si>
    <t>Dominican Republic</t>
  </si>
  <si>
    <t>East Timor</t>
  </si>
  <si>
    <t>Equatorial Guinea</t>
  </si>
  <si>
    <t>Eritrea</t>
  </si>
  <si>
    <t>Ethiopia</t>
  </si>
  <si>
    <t>Europa Island</t>
  </si>
  <si>
    <t>European Union</t>
  </si>
  <si>
    <t>Falkland Islands (Islas Malvinas)</t>
  </si>
  <si>
    <t>Faroe Islands</t>
  </si>
  <si>
    <t>Fiji</t>
  </si>
  <si>
    <t>French Polynesia</t>
  </si>
  <si>
    <t>French Southern and Antarctic Lands</t>
  </si>
  <si>
    <t>Gabon</t>
  </si>
  <si>
    <t>Gambia, The</t>
  </si>
  <si>
    <t>Gaza Strip</t>
  </si>
  <si>
    <t>Ghana</t>
  </si>
  <si>
    <t>Gibraltar</t>
  </si>
  <si>
    <t>Glorioso Islands</t>
  </si>
  <si>
    <t>Greece</t>
  </si>
  <si>
    <t>Greenland</t>
  </si>
  <si>
    <t>Grenada</t>
  </si>
  <si>
    <t>Guam</t>
  </si>
  <si>
    <t>Guernsey</t>
  </si>
  <si>
    <t>Guinea</t>
  </si>
  <si>
    <t>Guinea-Bissau</t>
  </si>
  <si>
    <t>Haiti</t>
  </si>
  <si>
    <t>Heard Island and McDonald Islands</t>
  </si>
  <si>
    <t>Holy See (Vatican City)</t>
  </si>
  <si>
    <t>Honduras</t>
  </si>
  <si>
    <t>Hong Kong</t>
  </si>
  <si>
    <t>India</t>
  </si>
  <si>
    <t>Indonesia</t>
  </si>
  <si>
    <t>Iran</t>
  </si>
  <si>
    <t>Iraq</t>
  </si>
  <si>
    <t>Ireland</t>
  </si>
  <si>
    <t>Isle of Man</t>
  </si>
  <si>
    <t>Jamaica</t>
  </si>
  <si>
    <t>Jan Mayen</t>
  </si>
  <si>
    <t>Jersey</t>
  </si>
  <si>
    <t>Jordan</t>
  </si>
  <si>
    <t>Juan de Nova Island</t>
  </si>
  <si>
    <t>Kazakhstan</t>
  </si>
  <si>
    <t>Kenya</t>
  </si>
  <si>
    <t>Kiribati</t>
  </si>
  <si>
    <t>Korea, North</t>
  </si>
  <si>
    <t>Korea, South</t>
  </si>
  <si>
    <t>Laos</t>
  </si>
  <si>
    <t>Lebanon</t>
  </si>
  <si>
    <t>Lesotho</t>
  </si>
  <si>
    <t>Liberia</t>
  </si>
  <si>
    <t>Libya</t>
  </si>
  <si>
    <t>Liechtenstein</t>
  </si>
  <si>
    <t>Macau</t>
  </si>
  <si>
    <t>Macedonia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</si>
  <si>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</si>
  <si>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</si>
  <si>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</si>
  <si>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</si>
  <si>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</si>
  <si>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</si>
  <si>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</si>
  <si>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</si>
  <si>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Mayotte</t>
  </si>
  <si>
    <t>Micronesia, Federated States of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</si>
  <si>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</si>
  <si>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</si>
  <si>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</si>
  <si>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</si>
  <si>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</si>
  <si>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</si>
  <si>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</si>
  <si>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</si>
  <si>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</si>
  <si>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</si>
  <si>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 Antilles</t>
  </si>
  <si>
    <t>New Caledonia</t>
  </si>
  <si>
    <t>Niger</t>
  </si>
  <si>
    <t>Nigeria</t>
  </si>
  <si>
    <t>Niue</t>
  </si>
  <si>
    <t>Norfolk Island</t>
  </si>
  <si>
    <t>Northern Mariana Islands</t>
  </si>
  <si>
    <t>Oman</t>
  </si>
  <si>
    <t>Pakistan</t>
  </si>
  <si>
    <t>Palau</t>
  </si>
  <si>
    <t>Papua New Guinea</t>
  </si>
  <si>
    <t>Paracel Islands</t>
  </si>
  <si>
    <t>Philippines</t>
  </si>
  <si>
    <t>Pitcairn Islands</t>
  </si>
  <si>
    <t>Portugal</t>
  </si>
  <si>
    <t>Qatar</t>
  </si>
  <si>
    <t>Reunion</t>
  </si>
  <si>
    <t>Russia</t>
  </si>
  <si>
    <t>Rwanda</t>
  </si>
  <si>
    <t>Saint Helena</t>
  </si>
  <si>
    <t>Saint Kitts and Nevis</t>
  </si>
  <si>
    <t>Saint Lucia</t>
  </si>
  <si>
    <t>Saint Pierre and Miquelon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</si>
  <si>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</si>
  <si>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</si>
  <si>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</si>
  <si>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</si>
  <si>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</si>
  <si>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</si>
  <si>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</si>
  <si>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</si>
  <si>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</si>
  <si>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</si>
  <si>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Solomon Islands</t>
  </si>
  <si>
    <t>Somalia</t>
  </si>
  <si>
    <t>South Georgia and the South Sandwich Islands</t>
  </si>
  <si>
    <t>Spratly Islands</t>
  </si>
  <si>
    <t>Sudan</t>
  </si>
  <si>
    <t>Svalbard</t>
  </si>
  <si>
    <t>Swaziland</t>
  </si>
  <si>
    <t>Switzerland</t>
  </si>
  <si>
    <t>Syria</t>
  </si>
  <si>
    <t>Taiwan</t>
  </si>
  <si>
    <t>Tajikistan</t>
  </si>
  <si>
    <t>Tanzania</t>
  </si>
  <si>
    <t>Togo</t>
  </si>
  <si>
    <t>Tokelau</t>
  </si>
  <si>
    <t>Tonga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</si>
  <si>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</si>
  <si>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</si>
  <si>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</si>
  <si>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</si>
  <si>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</si>
  <si>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</si>
  <si>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</si>
  <si>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</si>
  <si>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</si>
  <si>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</si>
  <si>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Pacific Island Wildlife Refuges</t>
  </si>
  <si>
    <t>Uruguay</t>
  </si>
  <si>
    <t>Uzbekistan</t>
  </si>
  <si>
    <t>Vanuatu</t>
  </si>
  <si>
    <t>Vietnam</t>
  </si>
  <si>
    <t>Virgin Islands</t>
  </si>
  <si>
    <t>Wake Island</t>
  </si>
  <si>
    <t>Wallis and Futuna</t>
  </si>
  <si>
    <t>West Bank</t>
  </si>
  <si>
    <t>Western Sahara</t>
  </si>
  <si>
    <t>World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</si>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</sst>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20" fillId="0" borderId="0"/>
  </cellStyleXfs>
  <cellXfs count="22">
    <xf numFmtId="0" fontId="0" fillId="0" borderId="0" xfId="0"/>
    <xf numFmtId="3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  <xf numFmtId="0" fontId="0" fillId="0" borderId="0" xfId="0" applyAlignment="1">
      <alignment horizontal="right" wrapText="1"/>
    </xf>
    <xf numFmtId="164" fontId="18" fillId="0" borderId="0" xfId="1" applyNumberFormat="1" applyFont="1" applyFill="1" applyBorder="1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6" fontId="0" fillId="0" borderId="0" xfId="44" applyNumberFormat="1" applyFont="1" applyBorder="1"/>
    <xf numFmtId="164" fontId="0" fillId="0" borderId="0" xfId="1" applyNumberFormat="1" applyFont="1" applyBorder="1"/>
    <xf numFmtId="10" fontId="0" fillId="0" borderId="0" xfId="2" applyNumberFormat="1" applyFont="1" applyBorder="1"/>
    <xf numFmtId="165" fontId="0" fillId="0" borderId="0" xfId="1" applyNumberFormat="1" applyFont="1" applyBorder="1"/>
    <xf numFmtId="0" fontId="0" fillId="0" borderId="0" xfId="0" applyFill="1" applyBorder="1" applyAlignment="1">
      <alignment horizontal="right" wrapText="1"/>
    </xf>
    <xf numFmtId="0" fontId="0" fillId="0" borderId="0" xfId="0" applyBorder="1" applyAlignment="1"/>
    <xf numFmtId="0" fontId="19" fillId="0" borderId="0" xfId="45" applyFont="1" applyFill="1" applyBorder="1" applyAlignment="1"/>
    <xf numFmtId="3" fontId="0" fillId="0" borderId="0" xfId="1" applyNumberFormat="1" applyFont="1" applyAlignment="1">
      <alignment horizontal="right"/>
    </xf>
    <xf numFmtId="3" fontId="19" fillId="0" borderId="0" xfId="1" applyNumberFormat="1" applyFont="1" applyFill="1" applyBorder="1" applyAlignment="1">
      <alignment horizontal="right" wrapText="1"/>
    </xf>
    <xf numFmtId="3" fontId="20" fillId="0" borderId="0" xfId="1" applyNumberFormat="1" applyFont="1" applyBorder="1" applyAlignment="1">
      <alignment horizontal="right"/>
    </xf>
    <xf numFmtId="3" fontId="0" fillId="0" borderId="0" xfId="1" applyNumberFormat="1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44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_Sheet1" xfId="45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Homicides</a:t>
            </a:r>
            <a:r>
              <a:rPr lang="en-US" sz="1600" baseline="0"/>
              <a:t> Rates for Countries with Similar GDP per Capita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'Countries with Similar GDP'!$M$19</c:f>
              <c:strCache>
                <c:ptCount val="1"/>
                <c:pt idx="0">
                  <c:v>Homicide per 100K</c:v>
                </c:pt>
              </c:strCache>
            </c:strRef>
          </c:tx>
          <c:invertIfNegative val="0"/>
          <c:cat>
            <c:strRef>
              <c:f>'Countries with Similar GDP'!$L$20:$L$35</c:f>
              <c:strCache>
                <c:ptCount val="16"/>
                <c:pt idx="0">
                  <c:v>USA</c:v>
                </c:pt>
                <c:pt idx="1">
                  <c:v>Israel</c:v>
                </c:pt>
                <c:pt idx="2">
                  <c:v>Finland</c:v>
                </c:pt>
                <c:pt idx="3">
                  <c:v>S Korea</c:v>
                </c:pt>
                <c:pt idx="4">
                  <c:v>Canada</c:v>
                </c:pt>
                <c:pt idx="5">
                  <c:v>Belgium</c:v>
                </c:pt>
                <c:pt idx="6">
                  <c:v>Norway</c:v>
                </c:pt>
                <c:pt idx="7">
                  <c:v>Sweden</c:v>
                </c:pt>
                <c:pt idx="8">
                  <c:v>UK</c:v>
                </c:pt>
                <c:pt idx="9">
                  <c:v>Austria</c:v>
                </c:pt>
                <c:pt idx="10">
                  <c:v>Netherlands</c:v>
                </c:pt>
                <c:pt idx="11">
                  <c:v>France</c:v>
                </c:pt>
                <c:pt idx="12">
                  <c:v>Denmark</c:v>
                </c:pt>
                <c:pt idx="13">
                  <c:v>Australia</c:v>
                </c:pt>
                <c:pt idx="14">
                  <c:v>Germany</c:v>
                </c:pt>
                <c:pt idx="15">
                  <c:v>Japan</c:v>
                </c:pt>
              </c:strCache>
            </c:strRef>
          </c:cat>
          <c:val>
            <c:numRef>
              <c:f>'Countries with Similar GDP'!$M$20:$M$35</c:f>
              <c:numCache>
                <c:formatCode>_(* #,##0.000_);_(* \(#,##0.000\);_(* "-"??_);_(@_)</c:formatCode>
                <c:ptCount val="16"/>
                <c:pt idx="0">
                  <c:v>6.2037722275173577</c:v>
                </c:pt>
                <c:pt idx="1">
                  <c:v>3.0622196243762323</c:v>
                </c:pt>
                <c:pt idx="2">
                  <c:v>2.0317993691168015</c:v>
                </c:pt>
                <c:pt idx="3">
                  <c:v>1.5975608416523264</c:v>
                </c:pt>
                <c:pt idx="4">
                  <c:v>1.4953793706254737</c:v>
                </c:pt>
                <c:pt idx="5">
                  <c:v>1.3841536402956325</c:v>
                </c:pt>
                <c:pt idx="6">
                  <c:v>0.965524965579035</c:v>
                </c:pt>
                <c:pt idx="7">
                  <c:v>0.86999576234975495</c:v>
                </c:pt>
                <c:pt idx="8">
                  <c:v>0.8648670203411607</c:v>
                </c:pt>
                <c:pt idx="9">
                  <c:v>0.80898841673480681</c:v>
                </c:pt>
                <c:pt idx="10">
                  <c:v>0.78917221462890363</c:v>
                </c:pt>
                <c:pt idx="11">
                  <c:v>0.67372708844926243</c:v>
                </c:pt>
                <c:pt idx="12">
                  <c:v>0.66242627977537127</c:v>
                </c:pt>
                <c:pt idx="13">
                  <c:v>0.66193372611663437</c:v>
                </c:pt>
                <c:pt idx="14">
                  <c:v>0.58762246131009943</c:v>
                </c:pt>
                <c:pt idx="15">
                  <c:v>0.46134090080377954</c:v>
                </c:pt>
              </c:numCache>
            </c:numRef>
          </c:val>
        </c:ser>
        <c:ser>
          <c:idx val="1"/>
          <c:order val="1"/>
          <c:tx>
            <c:strRef>
              <c:f>'Countries with Similar GDP'!$N$19</c:f>
              <c:strCache>
                <c:ptCount val="1"/>
                <c:pt idx="0">
                  <c:v>Homicide (F) per 100K</c:v>
                </c:pt>
              </c:strCache>
            </c:strRef>
          </c:tx>
          <c:invertIfNegative val="0"/>
          <c:cat>
            <c:strRef>
              <c:f>'Countries with Similar GDP'!$L$20:$L$35</c:f>
              <c:strCache>
                <c:ptCount val="16"/>
                <c:pt idx="0">
                  <c:v>USA</c:v>
                </c:pt>
                <c:pt idx="1">
                  <c:v>Israel</c:v>
                </c:pt>
                <c:pt idx="2">
                  <c:v>Finland</c:v>
                </c:pt>
                <c:pt idx="3">
                  <c:v>S Korea</c:v>
                </c:pt>
                <c:pt idx="4">
                  <c:v>Canada</c:v>
                </c:pt>
                <c:pt idx="5">
                  <c:v>Belgium</c:v>
                </c:pt>
                <c:pt idx="6">
                  <c:v>Norway</c:v>
                </c:pt>
                <c:pt idx="7">
                  <c:v>Sweden</c:v>
                </c:pt>
                <c:pt idx="8">
                  <c:v>UK</c:v>
                </c:pt>
                <c:pt idx="9">
                  <c:v>Austria</c:v>
                </c:pt>
                <c:pt idx="10">
                  <c:v>Netherlands</c:v>
                </c:pt>
                <c:pt idx="11">
                  <c:v>France</c:v>
                </c:pt>
                <c:pt idx="12">
                  <c:v>Denmark</c:v>
                </c:pt>
                <c:pt idx="13">
                  <c:v>Australia</c:v>
                </c:pt>
                <c:pt idx="14">
                  <c:v>Germany</c:v>
                </c:pt>
                <c:pt idx="15">
                  <c:v>Japan</c:v>
                </c:pt>
              </c:strCache>
            </c:strRef>
          </c:cat>
          <c:val>
            <c:numRef>
              <c:f>'Countries with Similar GDP'!$N$20:$N$35</c:f>
              <c:numCache>
                <c:formatCode>_(* #,##0.000_);_(* \(#,##0.000\);_(* "-"??_);_(@_)</c:formatCode>
                <c:ptCount val="16"/>
                <c:pt idx="0">
                  <c:v>4.2725667241521501</c:v>
                </c:pt>
                <c:pt idx="1">
                  <c:v>0.69467019256683049</c:v>
                </c:pt>
                <c:pt idx="2">
                  <c:v>0.3228092455606133</c:v>
                </c:pt>
                <c:pt idx="3">
                  <c:v>1.6364259581585928E-2</c:v>
                </c:pt>
                <c:pt idx="4">
                  <c:v>0.5077478608334941</c:v>
                </c:pt>
                <c:pt idx="5">
                  <c:v>0.29389563595318224</c:v>
                </c:pt>
                <c:pt idx="6">
                  <c:v>0.2145611034620078</c:v>
                </c:pt>
                <c:pt idx="7">
                  <c:v>0.14316385962717487</c:v>
                </c:pt>
                <c:pt idx="8">
                  <c:v>0.16835197724198167</c:v>
                </c:pt>
                <c:pt idx="9">
                  <c:v>0.1207445398111652</c:v>
                </c:pt>
                <c:pt idx="10">
                  <c:v>0.1896460360736125</c:v>
                </c:pt>
                <c:pt idx="11">
                  <c:v>0.18020170317558584</c:v>
                </c:pt>
                <c:pt idx="12">
                  <c:v>0.22080875992512375</c:v>
                </c:pt>
                <c:pt idx="13">
                  <c:v>0.12748353243727772</c:v>
                </c:pt>
                <c:pt idx="14">
                  <c:v>7.8916239638753022E-2</c:v>
                </c:pt>
                <c:pt idx="15">
                  <c:v>4.7560917608637067E-3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70048"/>
        <c:axId val="79571584"/>
      </c:barChart>
      <c:catAx>
        <c:axId val="7957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79571584"/>
        <c:crosses val="autoZero"/>
        <c:auto val="1"/>
        <c:lblAlgn val="ctr"/>
        <c:lblOffset val="100"/>
        <c:noMultiLvlLbl val="0"/>
      </c:catAx>
      <c:valAx>
        <c:axId val="79571584"/>
        <c:scaling>
          <c:orientation val="minMax"/>
        </c:scaling>
        <c:delete val="0"/>
        <c:axPos val="l"/>
        <c:majorGridlines/>
        <c:numFmt formatCode="_(* #,##0.000_);_(* \(#,##0.000\);_(* &quot;-&quot;??_);_(@_)" sourceLinked="1"/>
        <c:majorTickMark val="out"/>
        <c:minorTickMark val="none"/>
        <c:tickLblPos val="nextTo"/>
        <c:crossAx val="7957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  <a:r>
              <a:rPr lang="en-US" baseline="0"/>
              <a:t> of Homicides due to Firearms / Total Homicides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'Countries with Similar GDP'!$M$37</c:f>
              <c:strCache>
                <c:ptCount val="1"/>
                <c:pt idx="0">
                  <c:v>% Homicides by Firearm</c:v>
                </c:pt>
              </c:strCache>
            </c:strRef>
          </c:tx>
          <c:invertIfNegative val="0"/>
          <c:cat>
            <c:strRef>
              <c:f>'Countries with Similar GDP'!$L$38:$L$53</c:f>
              <c:strCache>
                <c:ptCount val="16"/>
                <c:pt idx="0">
                  <c:v>USA</c:v>
                </c:pt>
                <c:pt idx="1">
                  <c:v>Canada</c:v>
                </c:pt>
                <c:pt idx="2">
                  <c:v>Denmark</c:v>
                </c:pt>
                <c:pt idx="3">
                  <c:v>France</c:v>
                </c:pt>
                <c:pt idx="4">
                  <c:v>Netherlands</c:v>
                </c:pt>
                <c:pt idx="5">
                  <c:v>Israel</c:v>
                </c:pt>
                <c:pt idx="6">
                  <c:v>Norway</c:v>
                </c:pt>
                <c:pt idx="7">
                  <c:v>Belgium</c:v>
                </c:pt>
                <c:pt idx="8">
                  <c:v>UK</c:v>
                </c:pt>
                <c:pt idx="9">
                  <c:v>Australia</c:v>
                </c:pt>
                <c:pt idx="10">
                  <c:v>Sweden</c:v>
                </c:pt>
                <c:pt idx="11">
                  <c:v>Finland</c:v>
                </c:pt>
                <c:pt idx="12">
                  <c:v>Austria</c:v>
                </c:pt>
                <c:pt idx="13">
                  <c:v>Germany</c:v>
                </c:pt>
                <c:pt idx="14">
                  <c:v>Japan</c:v>
                </c:pt>
                <c:pt idx="15">
                  <c:v>S Korea</c:v>
                </c:pt>
              </c:strCache>
            </c:strRef>
          </c:cat>
          <c:val>
            <c:numRef>
              <c:f>'Countries with Similar GDP'!$M$38:$M$53</c:f>
              <c:numCache>
                <c:formatCode>0.00%</c:formatCode>
                <c:ptCount val="16"/>
                <c:pt idx="0">
                  <c:v>0.68870464089587591</c:v>
                </c:pt>
                <c:pt idx="1">
                  <c:v>0.33954451345755693</c:v>
                </c:pt>
                <c:pt idx="2">
                  <c:v>0.33333333333333331</c:v>
                </c:pt>
                <c:pt idx="3">
                  <c:v>0.26746987951807227</c:v>
                </c:pt>
                <c:pt idx="4">
                  <c:v>0.24031007751937986</c:v>
                </c:pt>
                <c:pt idx="5">
                  <c:v>0.22685185185185186</c:v>
                </c:pt>
                <c:pt idx="6">
                  <c:v>0.22222222222222221</c:v>
                </c:pt>
                <c:pt idx="7">
                  <c:v>0.21232876712328766</c:v>
                </c:pt>
                <c:pt idx="8">
                  <c:v>0.19465648854961831</c:v>
                </c:pt>
                <c:pt idx="9">
                  <c:v>0.19259259259259259</c:v>
                </c:pt>
                <c:pt idx="10">
                  <c:v>0.16455696202531644</c:v>
                </c:pt>
                <c:pt idx="11">
                  <c:v>0.15887850467289719</c:v>
                </c:pt>
                <c:pt idx="12">
                  <c:v>0.14925373134328357</c:v>
                </c:pt>
                <c:pt idx="13">
                  <c:v>0.13429752066115702</c:v>
                </c:pt>
                <c:pt idx="14">
                  <c:v>1.0309278350515464E-2</c:v>
                </c:pt>
                <c:pt idx="15">
                  <c:v>1.0243277848911651E-2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16768"/>
        <c:axId val="99501184"/>
      </c:barChart>
      <c:catAx>
        <c:axId val="992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9501184"/>
        <c:crosses val="autoZero"/>
        <c:auto val="1"/>
        <c:lblAlgn val="ctr"/>
        <c:lblOffset val="100"/>
        <c:noMultiLvlLbl val="0"/>
      </c:catAx>
      <c:valAx>
        <c:axId val="995011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2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Countries</a:t>
            </a:r>
            <a:r>
              <a:rPr lang="en-US" baseline="0"/>
              <a:t> with Similar Homicide Rates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'Countries with Similar Homicide'!$J$1</c:f>
              <c:strCache>
                <c:ptCount val="1"/>
                <c:pt idx="0">
                  <c:v>Homicide per 100K</c:v>
                </c:pt>
              </c:strCache>
            </c:strRef>
          </c:tx>
          <c:invertIfNegative val="0"/>
          <c:cat>
            <c:strRef>
              <c:f>'Countries with Similar Homicide'!$A$2:$A$17</c:f>
              <c:strCache>
                <c:ptCount val="16"/>
                <c:pt idx="0">
                  <c:v>Mexico</c:v>
                </c:pt>
                <c:pt idx="1">
                  <c:v>Latvia</c:v>
                </c:pt>
                <c:pt idx="2">
                  <c:v>Costa Rica</c:v>
                </c:pt>
                <c:pt idx="3">
                  <c:v>Lithuania</c:v>
                </c:pt>
                <c:pt idx="4">
                  <c:v>Estonia</c:v>
                </c:pt>
                <c:pt idx="5">
                  <c:v>Moldova</c:v>
                </c:pt>
                <c:pt idx="6">
                  <c:v>Nicaragua</c:v>
                </c:pt>
                <c:pt idx="7">
                  <c:v>Kyrgyzstan</c:v>
                </c:pt>
                <c:pt idx="8">
                  <c:v>USA</c:v>
                </c:pt>
                <c:pt idx="9">
                  <c:v>Chile</c:v>
                </c:pt>
                <c:pt idx="10">
                  <c:v>Thailand</c:v>
                </c:pt>
                <c:pt idx="11">
                  <c:v>Mauritius</c:v>
                </c:pt>
                <c:pt idx="12">
                  <c:v>Cuba</c:v>
                </c:pt>
                <c:pt idx="13">
                  <c:v>Argentina</c:v>
                </c:pt>
                <c:pt idx="14">
                  <c:v>Sri Lanka</c:v>
                </c:pt>
                <c:pt idx="15">
                  <c:v>Israel</c:v>
                </c:pt>
              </c:strCache>
            </c:strRef>
          </c:cat>
          <c:val>
            <c:numRef>
              <c:f>'Countries with Similar Homicide'!$J$2:$J$17</c:f>
              <c:numCache>
                <c:formatCode>#,##0</c:formatCode>
                <c:ptCount val="16"/>
                <c:pt idx="0">
                  <c:v>9.6519737988604426</c:v>
                </c:pt>
                <c:pt idx="1">
                  <c:v>9.5281885777124309</c:v>
                </c:pt>
                <c:pt idx="2">
                  <c:v>7.9994876401781392</c:v>
                </c:pt>
                <c:pt idx="3">
                  <c:v>7.5130771737394673</c:v>
                </c:pt>
                <c:pt idx="4">
                  <c:v>7.3685550263593305</c:v>
                </c:pt>
                <c:pt idx="5">
                  <c:v>7.3356950738436737</c:v>
                </c:pt>
                <c:pt idx="6">
                  <c:v>6.7861983088722004</c:v>
                </c:pt>
                <c:pt idx="7">
                  <c:v>6.5256885569630647</c:v>
                </c:pt>
                <c:pt idx="8">
                  <c:v>6.2037722275173577</c:v>
                </c:pt>
                <c:pt idx="9">
                  <c:v>5.7083643156201118</c:v>
                </c:pt>
                <c:pt idx="10">
                  <c:v>5.1971485463108245</c:v>
                </c:pt>
                <c:pt idx="11">
                  <c:v>5.1825448598615189</c:v>
                </c:pt>
                <c:pt idx="12">
                  <c:v>5.0602574757397552</c:v>
                </c:pt>
                <c:pt idx="13">
                  <c:v>4.9146039962644004</c:v>
                </c:pt>
                <c:pt idx="14">
                  <c:v>3.2192279391402736</c:v>
                </c:pt>
                <c:pt idx="15">
                  <c:v>3.0622196243762323</c:v>
                </c:pt>
              </c:numCache>
            </c:numRef>
          </c:val>
        </c:ser>
        <c:ser>
          <c:idx val="1"/>
          <c:order val="1"/>
          <c:tx>
            <c:strRef>
              <c:f>'Countries with Similar Homicide'!$K$1</c:f>
              <c:strCache>
                <c:ptCount val="1"/>
                <c:pt idx="0">
                  <c:v>Homicide (F) per 100K</c:v>
                </c:pt>
              </c:strCache>
            </c:strRef>
          </c:tx>
          <c:invertIfNegative val="0"/>
          <c:cat>
            <c:strRef>
              <c:f>'Countries with Similar Homicide'!$A$2:$A$17</c:f>
              <c:strCache>
                <c:ptCount val="16"/>
                <c:pt idx="0">
                  <c:v>Mexico</c:v>
                </c:pt>
                <c:pt idx="1">
                  <c:v>Latvia</c:v>
                </c:pt>
                <c:pt idx="2">
                  <c:v>Costa Rica</c:v>
                </c:pt>
                <c:pt idx="3">
                  <c:v>Lithuania</c:v>
                </c:pt>
                <c:pt idx="4">
                  <c:v>Estonia</c:v>
                </c:pt>
                <c:pt idx="5">
                  <c:v>Moldova</c:v>
                </c:pt>
                <c:pt idx="6">
                  <c:v>Nicaragua</c:v>
                </c:pt>
                <c:pt idx="7">
                  <c:v>Kyrgyzstan</c:v>
                </c:pt>
                <c:pt idx="8">
                  <c:v>USA</c:v>
                </c:pt>
                <c:pt idx="9">
                  <c:v>Chile</c:v>
                </c:pt>
                <c:pt idx="10">
                  <c:v>Thailand</c:v>
                </c:pt>
                <c:pt idx="11">
                  <c:v>Mauritius</c:v>
                </c:pt>
                <c:pt idx="12">
                  <c:v>Cuba</c:v>
                </c:pt>
                <c:pt idx="13">
                  <c:v>Argentina</c:v>
                </c:pt>
                <c:pt idx="14">
                  <c:v>Sri Lanka</c:v>
                </c:pt>
                <c:pt idx="15">
                  <c:v>Israel</c:v>
                </c:pt>
              </c:strCache>
            </c:strRef>
          </c:cat>
          <c:val>
            <c:numRef>
              <c:f>'Countries with Similar Homicide'!$K$2:$K$17</c:f>
              <c:numCache>
                <c:formatCode>#,##0</c:formatCode>
                <c:ptCount val="16"/>
                <c:pt idx="0">
                  <c:v>5.2899256650971704</c:v>
                </c:pt>
                <c:pt idx="1">
                  <c:v>0.65560930580590115</c:v>
                </c:pt>
                <c:pt idx="2">
                  <c:v>5.2021207966802621</c:v>
                </c:pt>
                <c:pt idx="3">
                  <c:v>0.38301962062201206</c:v>
                </c:pt>
                <c:pt idx="4">
                  <c:v>0.66986863875993918</c:v>
                </c:pt>
                <c:pt idx="5">
                  <c:v>0.55784753413259869</c:v>
                </c:pt>
                <c:pt idx="6">
                  <c:v>3.3751462488570732</c:v>
                </c:pt>
                <c:pt idx="7">
                  <c:v>0.79392650099550632</c:v>
                </c:pt>
                <c:pt idx="8">
                  <c:v>4.2725667241521501</c:v>
                </c:pt>
                <c:pt idx="9">
                  <c:v>1.79742198863174</c:v>
                </c:pt>
                <c:pt idx="10">
                  <c:v>3.5710088850507247</c:v>
                </c:pt>
                <c:pt idx="11">
                  <c:v>0.32905046729279486</c:v>
                </c:pt>
                <c:pt idx="12">
                  <c:v>0.40411778452088326</c:v>
                </c:pt>
                <c:pt idx="13">
                  <c:v>2.2894740329182781</c:v>
                </c:pt>
                <c:pt idx="14">
                  <c:v>0.8010981968367501</c:v>
                </c:pt>
                <c:pt idx="15">
                  <c:v>0.69467019256683049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03744"/>
        <c:axId val="99905536"/>
      </c:barChart>
      <c:catAx>
        <c:axId val="999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9905536"/>
        <c:crosses val="autoZero"/>
        <c:auto val="1"/>
        <c:lblAlgn val="ctr"/>
        <c:lblOffset val="100"/>
        <c:noMultiLvlLbl val="0"/>
      </c:catAx>
      <c:valAx>
        <c:axId val="99905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990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Homicide</a:t>
            </a:r>
            <a:r>
              <a:rPr lang="en-US" baseline="0"/>
              <a:t> Rates for the Last 30 Years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'USA Trend over 30 Years'!$L$1</c:f>
              <c:strCache>
                <c:ptCount val="1"/>
                <c:pt idx="0">
                  <c:v>Homicide per 100K</c:v>
                </c:pt>
              </c:strCache>
            </c:strRef>
          </c:tx>
          <c:marker>
            <c:symbol val="none"/>
          </c:marker>
          <c:cat>
            <c:numRef>
              <c:f>'USA Trend over 30 Years'!$A$2:$A$31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'USA Trend over 30 Years'!$L$2:$L$31</c:f>
              <c:numCache>
                <c:formatCode>0.00</c:formatCode>
                <c:ptCount val="30"/>
                <c:pt idx="0">
                  <c:v>10.304825327065988</c:v>
                </c:pt>
                <c:pt idx="1">
                  <c:v>9.6510375527966215</c:v>
                </c:pt>
                <c:pt idx="2">
                  <c:v>8.6363004431152266</c:v>
                </c:pt>
                <c:pt idx="3">
                  <c:v>8.394358800914441</c:v>
                </c:pt>
                <c:pt idx="4">
                  <c:v>8.3610719485182905</c:v>
                </c:pt>
                <c:pt idx="5">
                  <c:v>9.049566555287301</c:v>
                </c:pt>
                <c:pt idx="6">
                  <c:v>8.7098448520037515</c:v>
                </c:pt>
                <c:pt idx="7">
                  <c:v>9.0110783257063094</c:v>
                </c:pt>
                <c:pt idx="8">
                  <c:v>9.2816930222951264</c:v>
                </c:pt>
                <c:pt idx="9">
                  <c:v>9.9942117591802564</c:v>
                </c:pt>
                <c:pt idx="10">
                  <c:v>10.480236096203642</c:v>
                </c:pt>
                <c:pt idx="11">
                  <c:v>9.9362908251277489</c:v>
                </c:pt>
                <c:pt idx="12">
                  <c:v>10.006594564732854</c:v>
                </c:pt>
                <c:pt idx="13">
                  <c:v>9.4730343953390577</c:v>
                </c:pt>
                <c:pt idx="14">
                  <c:v>8.5981438006446211</c:v>
                </c:pt>
                <c:pt idx="15">
                  <c:v>7.7845005260337894</c:v>
                </c:pt>
                <c:pt idx="16">
                  <c:v>7.2790109371192191</c:v>
                </c:pt>
                <c:pt idx="17">
                  <c:v>6.6237909605814975</c:v>
                </c:pt>
                <c:pt idx="18">
                  <c:v>6.0505916683077041</c:v>
                </c:pt>
                <c:pt idx="19">
                  <c:v>5.9369300777307581</c:v>
                </c:pt>
                <c:pt idx="20">
                  <c:v>7.1178967365207546</c:v>
                </c:pt>
                <c:pt idx="21">
                  <c:v>6.1220735495739396</c:v>
                </c:pt>
                <c:pt idx="22">
                  <c:v>6.0972422804483877</c:v>
                </c:pt>
                <c:pt idx="23">
                  <c:v>5.9145445933558909</c:v>
                </c:pt>
                <c:pt idx="24">
                  <c:v>6.1191278453404276</c:v>
                </c:pt>
                <c:pt idx="25">
                  <c:v>6.2201726095387366</c:v>
                </c:pt>
                <c:pt idx="26">
                  <c:v>6.0882684528151731</c:v>
                </c:pt>
                <c:pt idx="27">
                  <c:v>5.8602053388090347</c:v>
                </c:pt>
                <c:pt idx="28">
                  <c:v>5.4718622050963006</c:v>
                </c:pt>
                <c:pt idx="29">
                  <c:v>5.178365937859609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'USA Trend over 30 Years'!$M$1</c:f>
              <c:strCache>
                <c:ptCount val="1"/>
                <c:pt idx="0">
                  <c:v>Homicide (F) per 100K</c:v>
                </c:pt>
              </c:strCache>
            </c:strRef>
          </c:tx>
          <c:marker>
            <c:symbol val="none"/>
          </c:marker>
          <c:cat>
            <c:numRef>
              <c:f>'USA Trend over 30 Years'!$A$2:$A$31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'USA Trend over 30 Years'!$M$2:$M$31</c:f>
              <c:numCache>
                <c:formatCode>0.00</c:formatCode>
                <c:ptCount val="30"/>
                <c:pt idx="0">
                  <c:v>6.575721448029209</c:v>
                </c:pt>
                <c:pt idx="1">
                  <c:v>5.9698474530448733</c:v>
                </c:pt>
                <c:pt idx="2">
                  <c:v>5.1498715930418175</c:v>
                </c:pt>
                <c:pt idx="3">
                  <c:v>5.0100701774501983</c:v>
                </c:pt>
                <c:pt idx="4">
                  <c:v>4.9746970081266015</c:v>
                </c:pt>
                <c:pt idx="5">
                  <c:v>5.4257421494104383</c:v>
                </c:pt>
                <c:pt idx="6">
                  <c:v>5.2239258063693059</c:v>
                </c:pt>
                <c:pt idx="7">
                  <c:v>5.5807990084541839</c:v>
                </c:pt>
                <c:pt idx="8">
                  <c:v>5.8601601062672621</c:v>
                </c:pt>
                <c:pt idx="9">
                  <c:v>6.5011281209042755</c:v>
                </c:pt>
                <c:pt idx="10">
                  <c:v>7.0147576571202741</c:v>
                </c:pt>
                <c:pt idx="11">
                  <c:v>6.8175554751190388</c:v>
                </c:pt>
                <c:pt idx="12">
                  <c:v>7.0225833592244529</c:v>
                </c:pt>
                <c:pt idx="13">
                  <c:v>6.6610717261938399</c:v>
                </c:pt>
                <c:pt idx="14">
                  <c:v>5.8401281609008304</c:v>
                </c:pt>
                <c:pt idx="15">
                  <c:v>5.2105781261712032</c:v>
                </c:pt>
                <c:pt idx="16">
                  <c:v>4.860498485271787</c:v>
                </c:pt>
                <c:pt idx="17">
                  <c:v>4.276898300839564</c:v>
                </c:pt>
                <c:pt idx="18">
                  <c:v>3.8769043484487731</c:v>
                </c:pt>
                <c:pt idx="19">
                  <c:v>3.8249198788887515</c:v>
                </c:pt>
                <c:pt idx="20">
                  <c:v>3.9774420014790981</c:v>
                </c:pt>
                <c:pt idx="21">
                  <c:v>4.1057947623262345</c:v>
                </c:pt>
                <c:pt idx="22">
                  <c:v>4.0987552437934118</c:v>
                </c:pt>
                <c:pt idx="23">
                  <c:v>3.9609763411401095</c:v>
                </c:pt>
                <c:pt idx="24">
                  <c:v>4.1703524136859942</c:v>
                </c:pt>
                <c:pt idx="25">
                  <c:v>4.2837574892914434</c:v>
                </c:pt>
                <c:pt idx="26">
                  <c:v>4.1886066715299419</c:v>
                </c:pt>
                <c:pt idx="27">
                  <c:v>4.0013141683778235</c:v>
                </c:pt>
                <c:pt idx="28">
                  <c:v>3.7435628503584608</c:v>
                </c:pt>
                <c:pt idx="29">
                  <c:v>3.5505571618751071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54816"/>
        <c:axId val="99556352"/>
      </c:lineChart>
      <c:catAx>
        <c:axId val="995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56352"/>
        <c:crosses val="autoZero"/>
        <c:auto val="1"/>
        <c:lblAlgn val="ctr"/>
        <c:lblOffset val="100"/>
        <c:noMultiLvlLbl val="0"/>
      </c:catAx>
      <c:valAx>
        <c:axId val="99556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55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19</xdr:row>
      <xdr:rowOff>9525</xdr:rowOff>
    </xdr:from>
    <xdr:to>
      <xdr:col>9</xdr:col>
      <xdr:colOff>647700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371475</xdr:rowOff>
    </xdr:from>
    <xdr:to>
      <xdr:col>9</xdr:col>
      <xdr:colOff>595313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19</xdr:row>
      <xdr:rowOff>19050</xdr:rowOff>
    </xdr:from>
    <xdr:to>
      <xdr:col>7</xdr:col>
      <xdr:colOff>704850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33</xdr:row>
      <xdr:rowOff>28575</xdr:rowOff>
    </xdr:from>
    <xdr:to>
      <xdr:col>12</xdr:col>
      <xdr:colOff>304800</xdr:colOff>
      <xdr:row>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13" workbookViewId="0">
      <selection activeCell="P20" sqref="P20:P35"/>
    </sheetView>
  </sheetViews>
  <sheetFormatPr defaultRowHeight="15" x14ac:dyDescent="0.25"/>
  <cols>
    <col min="1" max="1" width="12" bestFit="1" customWidth="1"/>
    <col min="2" max="2" width="10.85546875" customWidth="1"/>
    <col min="3" max="3" width="12.5703125" bestFit="1" customWidth="1"/>
    <col min="4" max="4" width="10.28515625" bestFit="1" customWidth="1"/>
    <col min="5" max="5" width="8.28515625" bestFit="1" customWidth="1"/>
    <col min="6" max="6" width="7.85546875" bestFit="1" customWidth="1"/>
    <col min="7" max="7" width="10.28515625" bestFit="1" customWidth="1"/>
    <col min="8" max="8" width="8.28515625" bestFit="1" customWidth="1"/>
    <col min="9" max="9" width="9.5703125" bestFit="1" customWidth="1"/>
    <col min="10" max="10" width="8.42578125" bestFit="1" customWidth="1"/>
    <col min="11" max="11" width="7.140625" bestFit="1" customWidth="1"/>
    <col min="12" max="12" width="12.28515625" bestFit="1" customWidth="1"/>
    <col min="13" max="13" width="12.85546875" bestFit="1" customWidth="1"/>
    <col min="14" max="14" width="12.28515625" bestFit="1" customWidth="1"/>
    <col min="15" max="15" width="12.28515625" customWidth="1"/>
    <col min="16" max="16" width="8.85546875" bestFit="1" customWidth="1"/>
    <col min="17" max="17" width="11.42578125" bestFit="1" customWidth="1"/>
  </cols>
  <sheetData>
    <row r="1" spans="1:17" ht="30" x14ac:dyDescent="0.25">
      <c r="A1" s="6" t="s">
        <v>18</v>
      </c>
      <c r="B1" s="7" t="s">
        <v>20</v>
      </c>
      <c r="C1" s="8" t="s">
        <v>15</v>
      </c>
      <c r="D1" s="8" t="s">
        <v>16</v>
      </c>
      <c r="E1" s="8" t="s">
        <v>17</v>
      </c>
      <c r="F1" s="7" t="s">
        <v>29</v>
      </c>
      <c r="G1" s="7" t="s">
        <v>24</v>
      </c>
      <c r="H1" s="7" t="s">
        <v>23</v>
      </c>
      <c r="I1" s="4" t="s">
        <v>32</v>
      </c>
      <c r="J1" s="4" t="s">
        <v>34</v>
      </c>
      <c r="K1" s="4" t="s">
        <v>33</v>
      </c>
      <c r="M1" s="7" t="s">
        <v>21</v>
      </c>
      <c r="N1" s="7" t="s">
        <v>19</v>
      </c>
      <c r="O1" s="7" t="s">
        <v>22</v>
      </c>
      <c r="P1" s="7" t="s">
        <v>19</v>
      </c>
      <c r="Q1" s="13" t="s">
        <v>35</v>
      </c>
    </row>
    <row r="2" spans="1:17" x14ac:dyDescent="0.25">
      <c r="A2" s="6" t="s">
        <v>26</v>
      </c>
      <c r="B2" s="9">
        <v>48328</v>
      </c>
      <c r="C2" s="10">
        <v>299398484</v>
      </c>
      <c r="D2" s="5">
        <v>18574</v>
      </c>
      <c r="E2" s="5">
        <v>33300</v>
      </c>
      <c r="F2" s="5">
        <f t="shared" ref="F2:F17" si="0">SUM(G2:K2)</f>
        <v>30897</v>
      </c>
      <c r="G2" s="5">
        <v>12792</v>
      </c>
      <c r="H2">
        <v>16883</v>
      </c>
      <c r="I2">
        <v>642</v>
      </c>
      <c r="J2">
        <v>360</v>
      </c>
      <c r="K2">
        <v>220</v>
      </c>
      <c r="M2" s="12">
        <f t="shared" ref="M2:M17" si="1">D2/(C2/100000)</f>
        <v>6.2037722275173577</v>
      </c>
      <c r="N2" s="11">
        <f t="shared" ref="N2:N17" si="2">M2/M$2</f>
        <v>1</v>
      </c>
      <c r="O2" s="12">
        <f t="shared" ref="O2:O17" si="3">G2/(C2/100000)</f>
        <v>4.2725667241521501</v>
      </c>
      <c r="P2" s="11">
        <f t="shared" ref="P2:P17" si="4">O2/O$2</f>
        <v>1</v>
      </c>
      <c r="Q2" s="2">
        <f t="shared" ref="Q2:Q17" si="5">G2/D2</f>
        <v>0.68870464089587591</v>
      </c>
    </row>
    <row r="3" spans="1:17" x14ac:dyDescent="0.25">
      <c r="A3" s="6" t="s">
        <v>8</v>
      </c>
      <c r="B3" s="9">
        <v>35068</v>
      </c>
      <c r="C3" s="10">
        <v>61597642</v>
      </c>
      <c r="D3" s="5">
        <v>415</v>
      </c>
      <c r="E3" s="5">
        <v>10423</v>
      </c>
      <c r="F3" s="5">
        <f t="shared" si="0"/>
        <v>2041</v>
      </c>
      <c r="G3" s="5">
        <v>111</v>
      </c>
      <c r="H3">
        <v>1578</v>
      </c>
      <c r="I3">
        <v>53</v>
      </c>
      <c r="J3">
        <v>0</v>
      </c>
      <c r="K3">
        <v>299</v>
      </c>
      <c r="M3" s="12">
        <f t="shared" si="1"/>
        <v>0.67372708844926243</v>
      </c>
      <c r="N3" s="11">
        <f t="shared" si="2"/>
        <v>0.10859958485595084</v>
      </c>
      <c r="O3" s="12">
        <f t="shared" si="3"/>
        <v>0.18020170317558584</v>
      </c>
      <c r="P3" s="11">
        <f t="shared" si="4"/>
        <v>4.2176451489202932E-2</v>
      </c>
      <c r="Q3" s="2">
        <f t="shared" si="5"/>
        <v>0.26746987951807227</v>
      </c>
    </row>
    <row r="4" spans="1:17" x14ac:dyDescent="0.25">
      <c r="A4" s="6" t="s">
        <v>9</v>
      </c>
      <c r="B4" s="9">
        <v>38077</v>
      </c>
      <c r="C4" s="10">
        <v>82365810</v>
      </c>
      <c r="D4" s="5">
        <v>484</v>
      </c>
      <c r="E4" s="5">
        <v>9775</v>
      </c>
      <c r="F4" s="5">
        <f t="shared" si="0"/>
        <v>957</v>
      </c>
      <c r="G4" s="5">
        <v>65</v>
      </c>
      <c r="H4">
        <v>799</v>
      </c>
      <c r="I4">
        <v>14</v>
      </c>
      <c r="J4">
        <v>4</v>
      </c>
      <c r="K4">
        <v>75</v>
      </c>
      <c r="M4" s="12">
        <f t="shared" si="1"/>
        <v>0.58762246131009943</v>
      </c>
      <c r="N4" s="11">
        <f t="shared" si="2"/>
        <v>9.4720186325289349E-2</v>
      </c>
      <c r="O4" s="12">
        <f t="shared" si="3"/>
        <v>7.8916239638753022E-2</v>
      </c>
      <c r="P4" s="11">
        <f t="shared" si="4"/>
        <v>1.8470452244233399E-2</v>
      </c>
      <c r="Q4" s="2">
        <f t="shared" si="5"/>
        <v>0.13429752066115702</v>
      </c>
    </row>
    <row r="5" spans="1:17" x14ac:dyDescent="0.25">
      <c r="A5" s="6" t="s">
        <v>1</v>
      </c>
      <c r="B5" s="9">
        <v>40519</v>
      </c>
      <c r="C5" s="10">
        <v>32299496</v>
      </c>
      <c r="D5" s="5">
        <v>483</v>
      </c>
      <c r="E5" s="5">
        <v>3499</v>
      </c>
      <c r="F5" s="5">
        <f t="shared" si="0"/>
        <v>779</v>
      </c>
      <c r="G5" s="5">
        <v>164</v>
      </c>
      <c r="H5">
        <v>586</v>
      </c>
      <c r="I5">
        <v>17</v>
      </c>
      <c r="J5">
        <v>7</v>
      </c>
      <c r="K5">
        <v>5</v>
      </c>
      <c r="M5" s="12">
        <f t="shared" si="1"/>
        <v>1.4953793706254737</v>
      </c>
      <c r="N5" s="11">
        <f t="shared" si="2"/>
        <v>0.24104356442884728</v>
      </c>
      <c r="O5" s="12">
        <f t="shared" si="3"/>
        <v>0.5077478608334941</v>
      </c>
      <c r="P5" s="11">
        <f t="shared" si="4"/>
        <v>0.11883907112866723</v>
      </c>
      <c r="Q5" s="2">
        <f t="shared" si="5"/>
        <v>0.33954451345755693</v>
      </c>
    </row>
    <row r="6" spans="1:17" x14ac:dyDescent="0.25">
      <c r="A6" s="6" t="s">
        <v>27</v>
      </c>
      <c r="B6" s="9">
        <v>36522</v>
      </c>
      <c r="C6" s="10">
        <v>60587349</v>
      </c>
      <c r="D6" s="5">
        <v>524</v>
      </c>
      <c r="E6" s="5">
        <v>8244</v>
      </c>
      <c r="F6" s="5">
        <f t="shared" si="0"/>
        <v>402</v>
      </c>
      <c r="G6" s="5">
        <v>102</v>
      </c>
      <c r="H6">
        <v>260</v>
      </c>
      <c r="I6">
        <v>10</v>
      </c>
      <c r="J6">
        <v>4</v>
      </c>
      <c r="K6">
        <v>26</v>
      </c>
      <c r="M6" s="12">
        <f t="shared" si="1"/>
        <v>0.8648670203411607</v>
      </c>
      <c r="N6" s="11">
        <f t="shared" si="2"/>
        <v>0.13940986042410933</v>
      </c>
      <c r="O6" s="12">
        <f t="shared" si="3"/>
        <v>0.16835197724198167</v>
      </c>
      <c r="P6" s="11">
        <f t="shared" si="4"/>
        <v>3.9403007164361958E-2</v>
      </c>
      <c r="Q6" s="2">
        <f t="shared" si="5"/>
        <v>0.19465648854961831</v>
      </c>
    </row>
    <row r="7" spans="1:17" x14ac:dyDescent="0.25">
      <c r="A7" s="6" t="s">
        <v>5</v>
      </c>
      <c r="B7" s="9">
        <v>37781</v>
      </c>
      <c r="C7" s="10">
        <v>10547962</v>
      </c>
      <c r="D7" s="5">
        <v>146</v>
      </c>
      <c r="E7" s="5">
        <v>1935</v>
      </c>
      <c r="F7" s="5">
        <f t="shared" si="0"/>
        <v>256</v>
      </c>
      <c r="G7" s="5">
        <v>31</v>
      </c>
      <c r="H7">
        <v>207</v>
      </c>
      <c r="I7">
        <v>1</v>
      </c>
      <c r="J7">
        <v>0</v>
      </c>
      <c r="K7">
        <v>17</v>
      </c>
      <c r="M7" s="12">
        <f t="shared" si="1"/>
        <v>1.3841536402956325</v>
      </c>
      <c r="N7" s="11">
        <f t="shared" si="2"/>
        <v>0.2231148387679518</v>
      </c>
      <c r="O7" s="12">
        <f t="shared" si="3"/>
        <v>0.29389563595318224</v>
      </c>
      <c r="P7" s="11">
        <f t="shared" si="4"/>
        <v>6.8786669683082127E-2</v>
      </c>
      <c r="Q7" s="2">
        <f t="shared" si="5"/>
        <v>0.21232876712328766</v>
      </c>
    </row>
    <row r="8" spans="1:17" x14ac:dyDescent="0.25">
      <c r="A8" s="6" t="s">
        <v>4</v>
      </c>
      <c r="B8" s="9">
        <v>41556</v>
      </c>
      <c r="C8" s="10">
        <v>8281948</v>
      </c>
      <c r="D8" s="5">
        <v>67</v>
      </c>
      <c r="E8" s="5">
        <v>1297</v>
      </c>
      <c r="F8" s="5">
        <f t="shared" si="0"/>
        <v>242</v>
      </c>
      <c r="G8" s="5">
        <v>10</v>
      </c>
      <c r="H8">
        <v>228</v>
      </c>
      <c r="I8">
        <v>1</v>
      </c>
      <c r="J8">
        <v>0</v>
      </c>
      <c r="K8">
        <v>3</v>
      </c>
      <c r="M8" s="12">
        <f t="shared" si="1"/>
        <v>0.80898841673480681</v>
      </c>
      <c r="N8" s="11">
        <f t="shared" si="2"/>
        <v>0.13040266261653999</v>
      </c>
      <c r="O8" s="12">
        <f t="shared" si="3"/>
        <v>0.1207445398111652</v>
      </c>
      <c r="P8" s="11">
        <f t="shared" si="4"/>
        <v>2.8260422272311219E-2</v>
      </c>
      <c r="Q8" s="2">
        <f t="shared" si="5"/>
        <v>0.14925373134328357</v>
      </c>
    </row>
    <row r="9" spans="1:17" x14ac:dyDescent="0.25">
      <c r="A9" s="6" t="s">
        <v>14</v>
      </c>
      <c r="B9" s="9">
        <v>40847</v>
      </c>
      <c r="C9" s="10">
        <v>20394791</v>
      </c>
      <c r="D9" s="5">
        <v>135</v>
      </c>
      <c r="E9" s="5">
        <v>1673</v>
      </c>
      <c r="F9" s="5">
        <f t="shared" si="0"/>
        <v>228</v>
      </c>
      <c r="G9" s="5">
        <v>26</v>
      </c>
      <c r="H9">
        <v>147</v>
      </c>
      <c r="I9">
        <v>55</v>
      </c>
      <c r="J9">
        <v>0</v>
      </c>
      <c r="K9">
        <v>0</v>
      </c>
      <c r="M9" s="12">
        <f t="shared" si="1"/>
        <v>0.66193372611663437</v>
      </c>
      <c r="N9" s="11">
        <f t="shared" si="2"/>
        <v>0.10669858625379107</v>
      </c>
      <c r="O9" s="12">
        <f t="shared" si="3"/>
        <v>0.12748353243727772</v>
      </c>
      <c r="P9" s="11">
        <f t="shared" si="4"/>
        <v>2.9837692578709957E-2</v>
      </c>
      <c r="Q9" s="2">
        <f t="shared" si="5"/>
        <v>0.19259259259259259</v>
      </c>
    </row>
    <row r="10" spans="1:17" x14ac:dyDescent="0.25">
      <c r="A10" s="6" t="s">
        <v>7</v>
      </c>
      <c r="B10" s="9">
        <v>35981</v>
      </c>
      <c r="C10" s="10">
        <v>5266268</v>
      </c>
      <c r="D10" s="5">
        <v>107</v>
      </c>
      <c r="E10" s="5">
        <v>1062</v>
      </c>
      <c r="F10" s="5">
        <f t="shared" si="0"/>
        <v>206</v>
      </c>
      <c r="G10" s="5">
        <v>17</v>
      </c>
      <c r="H10">
        <v>183</v>
      </c>
      <c r="I10">
        <v>4</v>
      </c>
      <c r="J10">
        <v>0</v>
      </c>
      <c r="K10">
        <v>2</v>
      </c>
      <c r="M10" s="12">
        <f t="shared" si="1"/>
        <v>2.0317993691168015</v>
      </c>
      <c r="N10" s="11">
        <f t="shared" si="2"/>
        <v>0.32751031059853924</v>
      </c>
      <c r="O10" s="12">
        <f t="shared" si="3"/>
        <v>0.3228092455606133</v>
      </c>
      <c r="P10" s="11">
        <f t="shared" si="4"/>
        <v>7.555393897907392E-2</v>
      </c>
      <c r="Q10" s="2">
        <f t="shared" si="5"/>
        <v>0.15887850467289719</v>
      </c>
    </row>
    <row r="11" spans="1:17" x14ac:dyDescent="0.25">
      <c r="A11" s="6" t="s">
        <v>2</v>
      </c>
      <c r="B11" s="9">
        <v>31467</v>
      </c>
      <c r="C11" s="10">
        <v>7053707</v>
      </c>
      <c r="D11" s="5">
        <v>216</v>
      </c>
      <c r="E11" s="5">
        <v>367</v>
      </c>
      <c r="F11" s="5">
        <f t="shared" si="0"/>
        <v>151</v>
      </c>
      <c r="G11" s="5">
        <v>49</v>
      </c>
      <c r="H11">
        <v>81</v>
      </c>
      <c r="I11">
        <v>20</v>
      </c>
      <c r="J11">
        <v>0</v>
      </c>
      <c r="K11">
        <v>1</v>
      </c>
      <c r="M11" s="12">
        <f t="shared" si="1"/>
        <v>3.0622196243762323</v>
      </c>
      <c r="N11" s="11">
        <f t="shared" si="2"/>
        <v>0.49360606935140167</v>
      </c>
      <c r="O11" s="12">
        <f t="shared" si="3"/>
        <v>0.69467019256683049</v>
      </c>
      <c r="P11" s="11">
        <f t="shared" si="4"/>
        <v>0.16258849478931919</v>
      </c>
      <c r="Q11" s="2">
        <f t="shared" si="5"/>
        <v>0.22685185185185186</v>
      </c>
    </row>
    <row r="12" spans="1:17" x14ac:dyDescent="0.25">
      <c r="A12" s="6" t="s">
        <v>12</v>
      </c>
      <c r="B12" s="9">
        <v>40705</v>
      </c>
      <c r="C12" s="10">
        <v>9080504</v>
      </c>
      <c r="D12" s="5">
        <v>79</v>
      </c>
      <c r="E12" s="5">
        <v>1197</v>
      </c>
      <c r="F12" s="5">
        <f t="shared" si="0"/>
        <v>140</v>
      </c>
      <c r="G12" s="5">
        <v>13</v>
      </c>
      <c r="H12">
        <v>121</v>
      </c>
      <c r="I12">
        <v>5</v>
      </c>
      <c r="J12">
        <v>1</v>
      </c>
      <c r="K12">
        <v>0</v>
      </c>
      <c r="M12" s="12">
        <f t="shared" si="1"/>
        <v>0.86999576234975495</v>
      </c>
      <c r="N12" s="11">
        <f t="shared" si="2"/>
        <v>0.14023657388496874</v>
      </c>
      <c r="O12" s="12">
        <f t="shared" si="3"/>
        <v>0.14316385962717487</v>
      </c>
      <c r="P12" s="11">
        <f t="shared" si="4"/>
        <v>3.3507694290153975E-2</v>
      </c>
      <c r="Q12" s="2">
        <f t="shared" si="5"/>
        <v>0.16455696202531644</v>
      </c>
    </row>
    <row r="13" spans="1:17" x14ac:dyDescent="0.25">
      <c r="A13" s="6" t="s">
        <v>11</v>
      </c>
      <c r="B13" s="9">
        <v>53396</v>
      </c>
      <c r="C13" s="10">
        <v>4660677</v>
      </c>
      <c r="D13" s="5">
        <v>45</v>
      </c>
      <c r="E13" s="5">
        <v>532</v>
      </c>
      <c r="F13" s="5">
        <f t="shared" si="0"/>
        <v>98</v>
      </c>
      <c r="G13" s="5">
        <v>10</v>
      </c>
      <c r="H13">
        <v>87</v>
      </c>
      <c r="I13">
        <v>1</v>
      </c>
      <c r="J13">
        <v>0</v>
      </c>
      <c r="K13">
        <v>0</v>
      </c>
      <c r="M13" s="12">
        <f t="shared" si="1"/>
        <v>0.965524965579035</v>
      </c>
      <c r="N13" s="11">
        <f t="shared" si="2"/>
        <v>0.15563514103505721</v>
      </c>
      <c r="O13" s="12">
        <f t="shared" si="3"/>
        <v>0.2145611034620078</v>
      </c>
      <c r="P13" s="11">
        <f t="shared" si="4"/>
        <v>5.0218315432998976E-2</v>
      </c>
      <c r="Q13" s="2">
        <f t="shared" si="5"/>
        <v>0.22222222222222221</v>
      </c>
    </row>
    <row r="14" spans="1:17" x14ac:dyDescent="0.25">
      <c r="A14" s="6" t="s">
        <v>10</v>
      </c>
      <c r="B14" s="9">
        <v>42023</v>
      </c>
      <c r="C14" s="10">
        <v>16346242</v>
      </c>
      <c r="D14" s="5">
        <v>129</v>
      </c>
      <c r="E14" s="5">
        <v>1525</v>
      </c>
      <c r="F14" s="5">
        <f t="shared" si="0"/>
        <v>82</v>
      </c>
      <c r="G14" s="5">
        <v>31</v>
      </c>
      <c r="H14">
        <v>50</v>
      </c>
      <c r="I14">
        <v>0</v>
      </c>
      <c r="J14">
        <v>0</v>
      </c>
      <c r="K14">
        <v>1</v>
      </c>
      <c r="M14" s="12">
        <f t="shared" si="1"/>
        <v>0.78917221462890363</v>
      </c>
      <c r="N14" s="11">
        <f t="shared" si="2"/>
        <v>0.12720844442490384</v>
      </c>
      <c r="O14" s="12">
        <f t="shared" si="3"/>
        <v>0.1896460360736125</v>
      </c>
      <c r="P14" s="11">
        <f t="shared" si="4"/>
        <v>4.4386910332277124E-2</v>
      </c>
      <c r="Q14" s="2">
        <f t="shared" si="5"/>
        <v>0.24031007751937986</v>
      </c>
    </row>
    <row r="15" spans="1:17" x14ac:dyDescent="0.25">
      <c r="A15" s="6" t="s">
        <v>6</v>
      </c>
      <c r="B15" s="9">
        <v>37048</v>
      </c>
      <c r="C15" s="10">
        <v>5434567</v>
      </c>
      <c r="D15" s="5">
        <v>36</v>
      </c>
      <c r="E15" s="5">
        <v>650</v>
      </c>
      <c r="F15" s="5">
        <f t="shared" si="0"/>
        <v>79</v>
      </c>
      <c r="G15" s="5">
        <v>12</v>
      </c>
      <c r="H15">
        <v>63</v>
      </c>
      <c r="I15">
        <v>2</v>
      </c>
      <c r="J15">
        <v>0</v>
      </c>
      <c r="K15">
        <v>2</v>
      </c>
      <c r="M15" s="12">
        <f t="shared" si="1"/>
        <v>0.66242627977537127</v>
      </c>
      <c r="N15" s="11">
        <f t="shared" si="2"/>
        <v>0.10677798208598364</v>
      </c>
      <c r="O15" s="12">
        <f t="shared" si="3"/>
        <v>0.22080875992512375</v>
      </c>
      <c r="P15" s="11">
        <f t="shared" si="4"/>
        <v>5.168058784826611E-2</v>
      </c>
      <c r="Q15" s="2">
        <f t="shared" si="5"/>
        <v>0.33333333333333331</v>
      </c>
    </row>
    <row r="16" spans="1:17" x14ac:dyDescent="0.25">
      <c r="A16" s="6" t="s">
        <v>3</v>
      </c>
      <c r="B16" s="9">
        <v>34748</v>
      </c>
      <c r="C16" s="10">
        <v>126154000</v>
      </c>
      <c r="D16" s="5">
        <v>582</v>
      </c>
      <c r="E16" s="5">
        <v>29923</v>
      </c>
      <c r="F16" s="5">
        <f t="shared" si="0"/>
        <v>55</v>
      </c>
      <c r="G16" s="5">
        <v>6</v>
      </c>
      <c r="H16">
        <v>41</v>
      </c>
      <c r="I16">
        <v>4</v>
      </c>
      <c r="J16">
        <v>0</v>
      </c>
      <c r="K16">
        <v>4</v>
      </c>
      <c r="M16" s="12">
        <f t="shared" si="1"/>
        <v>0.46134090080377954</v>
      </c>
      <c r="N16" s="11">
        <f t="shared" si="2"/>
        <v>7.4364577531951109E-2</v>
      </c>
      <c r="O16" s="12">
        <f t="shared" si="3"/>
        <v>4.7560917608637067E-3</v>
      </c>
      <c r="P16" s="11">
        <f t="shared" si="4"/>
        <v>1.113169686497408E-3</v>
      </c>
      <c r="Q16" s="2">
        <f t="shared" si="5"/>
        <v>1.0309278350515464E-2</v>
      </c>
    </row>
    <row r="17" spans="1:17" x14ac:dyDescent="0.25">
      <c r="A17" s="6" t="s">
        <v>28</v>
      </c>
      <c r="B17" s="9">
        <v>31220</v>
      </c>
      <c r="C17" s="10">
        <v>48887027</v>
      </c>
      <c r="D17" s="5">
        <v>781</v>
      </c>
      <c r="E17" s="5">
        <v>10653</v>
      </c>
      <c r="F17" s="5">
        <f t="shared" si="0"/>
        <v>43</v>
      </c>
      <c r="G17" s="5">
        <v>8</v>
      </c>
      <c r="H17">
        <v>22</v>
      </c>
      <c r="I17">
        <v>5</v>
      </c>
      <c r="J17">
        <v>0</v>
      </c>
      <c r="K17">
        <v>8</v>
      </c>
      <c r="M17" s="12">
        <f t="shared" si="1"/>
        <v>1.5975608416523264</v>
      </c>
      <c r="N17" s="11">
        <f t="shared" si="2"/>
        <v>0.25751442558871035</v>
      </c>
      <c r="O17" s="12">
        <f t="shared" si="3"/>
        <v>1.6364259581585928E-2</v>
      </c>
      <c r="P17" s="11">
        <f t="shared" si="4"/>
        <v>3.8300770094663083E-3</v>
      </c>
      <c r="Q17" s="2">
        <f t="shared" si="5"/>
        <v>1.0243277848911651E-2</v>
      </c>
    </row>
    <row r="19" spans="1:17" ht="30" x14ac:dyDescent="0.25">
      <c r="L19" t="s">
        <v>18</v>
      </c>
      <c r="M19" s="7" t="s">
        <v>21</v>
      </c>
      <c r="N19" s="7" t="s">
        <v>22</v>
      </c>
    </row>
    <row r="20" spans="1:17" x14ac:dyDescent="0.25">
      <c r="L20" s="6" t="s">
        <v>26</v>
      </c>
      <c r="M20" s="12">
        <v>6.2037722275173577</v>
      </c>
      <c r="N20" s="12">
        <v>4.2725667241521501</v>
      </c>
      <c r="O20" s="21">
        <f>N$20/N20</f>
        <v>1</v>
      </c>
      <c r="P20">
        <v>1</v>
      </c>
    </row>
    <row r="21" spans="1:17" x14ac:dyDescent="0.25">
      <c r="L21" s="6" t="s">
        <v>2</v>
      </c>
      <c r="M21" s="12">
        <v>3.0622196243762323</v>
      </c>
      <c r="N21" s="12">
        <v>0.69467019256683049</v>
      </c>
      <c r="O21" s="21">
        <f>N$20/N21</f>
        <v>6.150496695942671</v>
      </c>
      <c r="P21">
        <v>6.150496695942671</v>
      </c>
    </row>
    <row r="22" spans="1:17" x14ac:dyDescent="0.25">
      <c r="L22" s="6" t="s">
        <v>7</v>
      </c>
      <c r="M22" s="12">
        <v>2.0317993691168015</v>
      </c>
      <c r="N22" s="12">
        <v>0.3228092455606133</v>
      </c>
      <c r="O22" s="21">
        <f>N$20/N22</f>
        <v>13.23557730427488</v>
      </c>
      <c r="P22">
        <v>8.4147409644198472</v>
      </c>
    </row>
    <row r="23" spans="1:17" x14ac:dyDescent="0.25">
      <c r="L23" s="6" t="s">
        <v>28</v>
      </c>
      <c r="M23" s="12">
        <v>1.5975608416523264</v>
      </c>
      <c r="N23" s="12">
        <v>1.6364259581585928E-2</v>
      </c>
      <c r="O23" s="21">
        <f>N$20/N23</f>
        <v>261.09135600365966</v>
      </c>
      <c r="P23">
        <v>13.23557730427488</v>
      </c>
    </row>
    <row r="24" spans="1:17" x14ac:dyDescent="0.25">
      <c r="L24" s="6" t="s">
        <v>1</v>
      </c>
      <c r="M24" s="12">
        <v>1.4953793706254737</v>
      </c>
      <c r="N24" s="12">
        <v>0.5077478608334941</v>
      </c>
      <c r="O24" s="21">
        <f>N$20/N24</f>
        <v>8.4147409644198472</v>
      </c>
      <c r="P24">
        <v>14.537700467361729</v>
      </c>
    </row>
    <row r="25" spans="1:17" x14ac:dyDescent="0.25">
      <c r="L25" s="6" t="s">
        <v>5</v>
      </c>
      <c r="M25" s="12">
        <v>1.3841536402956325</v>
      </c>
      <c r="N25" s="12">
        <v>0.29389563595318224</v>
      </c>
      <c r="O25" s="21">
        <f>N$20/N25</f>
        <v>14.537700467361729</v>
      </c>
      <c r="P25">
        <v>19.349625103646147</v>
      </c>
    </row>
    <row r="26" spans="1:17" x14ac:dyDescent="0.25">
      <c r="L26" s="6" t="s">
        <v>11</v>
      </c>
      <c r="M26" s="12">
        <v>0.965524965579035</v>
      </c>
      <c r="N26" s="12">
        <v>0.2145611034620078</v>
      </c>
      <c r="O26" s="21">
        <f>N$20/N26</f>
        <v>19.913053462221267</v>
      </c>
      <c r="P26">
        <v>19.913053462221267</v>
      </c>
    </row>
    <row r="27" spans="1:17" x14ac:dyDescent="0.25">
      <c r="L27" s="6" t="s">
        <v>12</v>
      </c>
      <c r="M27" s="12">
        <v>0.86999576234975495</v>
      </c>
      <c r="N27" s="12">
        <v>0.14316385962717487</v>
      </c>
      <c r="O27" s="21">
        <f>N$20/N27</f>
        <v>29.84389171456192</v>
      </c>
      <c r="P27">
        <v>22.529164398109128</v>
      </c>
    </row>
    <row r="28" spans="1:17" x14ac:dyDescent="0.25">
      <c r="L28" s="6" t="s">
        <v>27</v>
      </c>
      <c r="M28" s="12">
        <v>0.8648670203411607</v>
      </c>
      <c r="N28" s="12">
        <v>0.16835197724198167</v>
      </c>
      <c r="O28" s="21">
        <f>N$20/N28</f>
        <v>25.378773651175788</v>
      </c>
      <c r="P28">
        <v>23.70991310769702</v>
      </c>
    </row>
    <row r="29" spans="1:17" x14ac:dyDescent="0.25">
      <c r="L29" s="6" t="s">
        <v>4</v>
      </c>
      <c r="M29" s="12">
        <v>0.80898841673480681</v>
      </c>
      <c r="N29" s="12">
        <v>0.1207445398111652</v>
      </c>
      <c r="O29" s="21">
        <f>N$20/N29</f>
        <v>35.385175435958452</v>
      </c>
      <c r="P29">
        <v>25.378773651175788</v>
      </c>
    </row>
    <row r="30" spans="1:17" x14ac:dyDescent="0.25">
      <c r="L30" s="6" t="s">
        <v>10</v>
      </c>
      <c r="M30" s="12">
        <v>0.78917221462890363</v>
      </c>
      <c r="N30" s="12">
        <v>0.1896460360736125</v>
      </c>
      <c r="O30" s="21">
        <f>N$20/N30</f>
        <v>22.529164398109128</v>
      </c>
      <c r="P30">
        <v>29.84389171456192</v>
      </c>
    </row>
    <row r="31" spans="1:17" x14ac:dyDescent="0.25">
      <c r="L31" s="6" t="s">
        <v>8</v>
      </c>
      <c r="M31" s="12">
        <v>0.67372708844926243</v>
      </c>
      <c r="N31" s="12">
        <v>0.18020170317558584</v>
      </c>
      <c r="O31" s="21">
        <f>N$20/N31</f>
        <v>23.70991310769702</v>
      </c>
      <c r="P31">
        <v>33.514655912552982</v>
      </c>
    </row>
    <row r="32" spans="1:17" x14ac:dyDescent="0.25">
      <c r="L32" s="6" t="s">
        <v>6</v>
      </c>
      <c r="M32" s="12">
        <v>0.66242627977537127</v>
      </c>
      <c r="N32" s="12">
        <v>0.22080875992512375</v>
      </c>
      <c r="O32" s="21">
        <f>N$20/N32</f>
        <v>19.349625103646147</v>
      </c>
      <c r="P32">
        <v>35.385175435958452</v>
      </c>
    </row>
    <row r="33" spans="12:16" x14ac:dyDescent="0.25">
      <c r="L33" s="6" t="s">
        <v>14</v>
      </c>
      <c r="M33" s="12">
        <v>0.66193372611663437</v>
      </c>
      <c r="N33" s="12">
        <v>0.12748353243727772</v>
      </c>
      <c r="O33" s="21">
        <f>N$20/N33</f>
        <v>33.514655912552982</v>
      </c>
      <c r="P33">
        <v>54.140526002128986</v>
      </c>
    </row>
    <row r="34" spans="12:16" x14ac:dyDescent="0.25">
      <c r="L34" s="6" t="s">
        <v>9</v>
      </c>
      <c r="M34" s="12">
        <v>0.58762246131009943</v>
      </c>
      <c r="N34" s="12">
        <v>7.8916239638753022E-2</v>
      </c>
      <c r="O34" s="21">
        <f>N$20/N34</f>
        <v>54.140526002128986</v>
      </c>
      <c r="P34">
        <v>261.09135600365966</v>
      </c>
    </row>
    <row r="35" spans="12:16" x14ac:dyDescent="0.25">
      <c r="L35" s="6" t="s">
        <v>3</v>
      </c>
      <c r="M35" s="12">
        <v>0.46134090080377954</v>
      </c>
      <c r="N35" s="12">
        <v>4.7560917608637067E-3</v>
      </c>
      <c r="O35" s="21">
        <f>N$20/N35</f>
        <v>898.3356375311505</v>
      </c>
      <c r="P35">
        <v>898.3356375311505</v>
      </c>
    </row>
    <row r="37" spans="12:16" ht="30" x14ac:dyDescent="0.25">
      <c r="L37" t="s">
        <v>18</v>
      </c>
      <c r="M37" s="13" t="s">
        <v>25</v>
      </c>
    </row>
    <row r="38" spans="12:16" x14ac:dyDescent="0.25">
      <c r="L38" s="6" t="s">
        <v>26</v>
      </c>
      <c r="M38" s="2">
        <v>0.68870464089587591</v>
      </c>
    </row>
    <row r="39" spans="12:16" x14ac:dyDescent="0.25">
      <c r="L39" s="6" t="s">
        <v>1</v>
      </c>
      <c r="M39" s="2">
        <v>0.33954451345755693</v>
      </c>
    </row>
    <row r="40" spans="12:16" x14ac:dyDescent="0.25">
      <c r="L40" s="6" t="s">
        <v>6</v>
      </c>
      <c r="M40" s="2">
        <v>0.33333333333333331</v>
      </c>
    </row>
    <row r="41" spans="12:16" x14ac:dyDescent="0.25">
      <c r="L41" s="6" t="s">
        <v>8</v>
      </c>
      <c r="M41" s="2">
        <v>0.26746987951807227</v>
      </c>
    </row>
    <row r="42" spans="12:16" x14ac:dyDescent="0.25">
      <c r="L42" s="6" t="s">
        <v>10</v>
      </c>
      <c r="M42" s="2">
        <v>0.24031007751937986</v>
      </c>
    </row>
    <row r="43" spans="12:16" x14ac:dyDescent="0.25">
      <c r="L43" s="6" t="s">
        <v>2</v>
      </c>
      <c r="M43" s="2">
        <v>0.22685185185185186</v>
      </c>
    </row>
    <row r="44" spans="12:16" x14ac:dyDescent="0.25">
      <c r="L44" s="6" t="s">
        <v>11</v>
      </c>
      <c r="M44" s="2">
        <v>0.22222222222222221</v>
      </c>
    </row>
    <row r="45" spans="12:16" x14ac:dyDescent="0.25">
      <c r="L45" s="6" t="s">
        <v>5</v>
      </c>
      <c r="M45" s="2">
        <v>0.21232876712328766</v>
      </c>
    </row>
    <row r="46" spans="12:16" x14ac:dyDescent="0.25">
      <c r="L46" s="6" t="s">
        <v>27</v>
      </c>
      <c r="M46" s="2">
        <v>0.19465648854961831</v>
      </c>
    </row>
    <row r="47" spans="12:16" x14ac:dyDescent="0.25">
      <c r="L47" s="6" t="s">
        <v>14</v>
      </c>
      <c r="M47" s="2">
        <v>0.19259259259259259</v>
      </c>
    </row>
    <row r="48" spans="12:16" x14ac:dyDescent="0.25">
      <c r="L48" s="6" t="s">
        <v>12</v>
      </c>
      <c r="M48" s="2">
        <v>0.16455696202531644</v>
      </c>
    </row>
    <row r="49" spans="12:13" x14ac:dyDescent="0.25">
      <c r="L49" s="6" t="s">
        <v>7</v>
      </c>
      <c r="M49" s="2">
        <v>0.15887850467289719</v>
      </c>
    </row>
    <row r="50" spans="12:13" x14ac:dyDescent="0.25">
      <c r="L50" s="6" t="s">
        <v>4</v>
      </c>
      <c r="M50" s="2">
        <v>0.14925373134328357</v>
      </c>
    </row>
    <row r="51" spans="12:13" x14ac:dyDescent="0.25">
      <c r="L51" s="6" t="s">
        <v>9</v>
      </c>
      <c r="M51" s="2">
        <v>0.13429752066115702</v>
      </c>
    </row>
    <row r="52" spans="12:13" x14ac:dyDescent="0.25">
      <c r="L52" s="6" t="s">
        <v>3</v>
      </c>
      <c r="M52" s="2">
        <v>1.0309278350515464E-2</v>
      </c>
    </row>
    <row r="53" spans="12:13" x14ac:dyDescent="0.25">
      <c r="L53" s="6" t="s">
        <v>28</v>
      </c>
      <c r="M53" s="2">
        <v>1.0243277848911651E-2</v>
      </c>
    </row>
  </sheetData>
  <sortState ref="P20:P35">
    <sortCondition ref="P20"/>
  </sortState>
  <pageMargins left="0.7" right="0.7" top="0.75" bottom="0.75" header="0.3" footer="0.3"/>
  <pageSetup orientation="portrait" horizontalDpi="4294967293" verticalDpi="0" r:id="rId1"/>
  <ignoredErrors>
    <ignoredError sqref="O2:O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17" sqref="I17"/>
    </sheetView>
  </sheetViews>
  <sheetFormatPr defaultRowHeight="15" x14ac:dyDescent="0.25"/>
  <cols>
    <col min="1" max="1" width="23.28515625" style="14" bestFit="1" customWidth="1"/>
    <col min="2" max="2" width="16.28515625" style="6" bestFit="1" customWidth="1"/>
    <col min="3" max="8" width="10.7109375" style="6" customWidth="1"/>
    <col min="9" max="9" width="7.5703125" style="6" bestFit="1" customWidth="1"/>
    <col min="10" max="10" width="12.42578125" style="6" customWidth="1"/>
    <col min="11" max="11" width="12.85546875" style="6" customWidth="1"/>
    <col min="12" max="16384" width="9.140625" style="6"/>
  </cols>
  <sheetData>
    <row r="1" spans="1:11" ht="30" x14ac:dyDescent="0.25">
      <c r="A1" s="14" t="s">
        <v>18</v>
      </c>
      <c r="B1" s="8" t="s">
        <v>15</v>
      </c>
      <c r="C1" s="8" t="s">
        <v>16</v>
      </c>
      <c r="D1" s="8" t="s">
        <v>17</v>
      </c>
      <c r="E1" s="7" t="s">
        <v>24</v>
      </c>
      <c r="F1" s="7" t="s">
        <v>23</v>
      </c>
      <c r="G1" s="7" t="s">
        <v>32</v>
      </c>
      <c r="H1" s="7" t="s">
        <v>34</v>
      </c>
      <c r="I1" s="7" t="s">
        <v>36</v>
      </c>
      <c r="J1" s="7" t="s">
        <v>21</v>
      </c>
      <c r="K1" s="7" t="s">
        <v>22</v>
      </c>
    </row>
    <row r="2" spans="1:11" x14ac:dyDescent="0.25">
      <c r="A2" s="15" t="s">
        <v>71</v>
      </c>
      <c r="B2" s="16">
        <v>107449525</v>
      </c>
      <c r="C2" s="17">
        <v>10371</v>
      </c>
      <c r="D2" s="17">
        <v>4267</v>
      </c>
      <c r="E2" s="17">
        <v>5684</v>
      </c>
      <c r="F2" s="17">
        <v>590</v>
      </c>
      <c r="G2" s="17">
        <v>265</v>
      </c>
      <c r="H2" s="18"/>
      <c r="I2" s="17">
        <v>397</v>
      </c>
      <c r="J2" s="19">
        <f t="shared" ref="J2:J17" si="0">C2/(B2/100000)</f>
        <v>9.6519737988604426</v>
      </c>
      <c r="K2" s="19">
        <f>E2/(B2/100000)</f>
        <v>5.2899256650971704</v>
      </c>
    </row>
    <row r="3" spans="1:11" x14ac:dyDescent="0.25">
      <c r="A3" s="15" t="s">
        <v>66</v>
      </c>
      <c r="B3" s="17">
        <v>2287948</v>
      </c>
      <c r="C3" s="17">
        <v>218</v>
      </c>
      <c r="D3" s="17">
        <v>487</v>
      </c>
      <c r="E3" s="17">
        <v>15</v>
      </c>
      <c r="F3" s="17">
        <v>33</v>
      </c>
      <c r="G3" s="18"/>
      <c r="H3" s="18"/>
      <c r="I3" s="17">
        <v>4</v>
      </c>
      <c r="J3" s="19">
        <f t="shared" si="0"/>
        <v>9.5281885777124309</v>
      </c>
      <c r="K3" s="19">
        <f t="shared" ref="K3:K17" si="1">E3/(B3/100000)</f>
        <v>0.65560930580590115</v>
      </c>
    </row>
    <row r="4" spans="1:11" x14ac:dyDescent="0.25">
      <c r="A4" s="15" t="s">
        <v>47</v>
      </c>
      <c r="B4" s="16">
        <v>4075261</v>
      </c>
      <c r="C4" s="17">
        <v>326</v>
      </c>
      <c r="D4" s="17">
        <v>351</v>
      </c>
      <c r="E4" s="17">
        <v>212</v>
      </c>
      <c r="F4" s="17">
        <v>57</v>
      </c>
      <c r="G4" s="17">
        <v>5</v>
      </c>
      <c r="H4" s="18"/>
      <c r="I4" s="17">
        <v>11</v>
      </c>
      <c r="J4" s="19">
        <f t="shared" si="0"/>
        <v>7.9994876401781392</v>
      </c>
      <c r="K4" s="19">
        <f t="shared" si="1"/>
        <v>5.2021207966802621</v>
      </c>
    </row>
    <row r="5" spans="1:11" x14ac:dyDescent="0.25">
      <c r="A5" s="15" t="s">
        <v>67</v>
      </c>
      <c r="B5" s="17">
        <v>3394082</v>
      </c>
      <c r="C5" s="17">
        <v>255</v>
      </c>
      <c r="D5" s="17">
        <v>1049</v>
      </c>
      <c r="E5" s="17">
        <v>13</v>
      </c>
      <c r="F5" s="17">
        <v>23</v>
      </c>
      <c r="G5" s="17">
        <v>1</v>
      </c>
      <c r="H5" s="18"/>
      <c r="I5" s="17">
        <v>8</v>
      </c>
      <c r="J5" s="19">
        <f t="shared" si="0"/>
        <v>7.5130771737394673</v>
      </c>
      <c r="K5" s="19">
        <f t="shared" si="1"/>
        <v>0.38301962062201206</v>
      </c>
    </row>
    <row r="6" spans="1:11" x14ac:dyDescent="0.25">
      <c r="A6" s="15" t="s">
        <v>55</v>
      </c>
      <c r="B6" s="17">
        <v>1343547</v>
      </c>
      <c r="C6" s="17">
        <v>99</v>
      </c>
      <c r="D6" s="17">
        <v>247</v>
      </c>
      <c r="E6" s="17">
        <v>9</v>
      </c>
      <c r="F6" s="17">
        <v>14</v>
      </c>
      <c r="G6" s="17">
        <v>1</v>
      </c>
      <c r="H6" s="18"/>
      <c r="I6" s="17">
        <v>5</v>
      </c>
      <c r="J6" s="19">
        <f t="shared" si="0"/>
        <v>7.3685550263593305</v>
      </c>
      <c r="K6" s="19">
        <f t="shared" si="1"/>
        <v>0.66986863875993918</v>
      </c>
    </row>
    <row r="7" spans="1:11" x14ac:dyDescent="0.25">
      <c r="A7" s="15" t="s">
        <v>200</v>
      </c>
      <c r="B7" s="17">
        <v>3585209</v>
      </c>
      <c r="C7" s="17">
        <v>263</v>
      </c>
      <c r="D7" s="17">
        <v>637</v>
      </c>
      <c r="E7" s="17">
        <v>20</v>
      </c>
      <c r="F7" s="17">
        <v>4</v>
      </c>
      <c r="G7" s="17">
        <v>5</v>
      </c>
      <c r="H7" s="18"/>
      <c r="I7" s="17">
        <v>1</v>
      </c>
      <c r="J7" s="19">
        <f t="shared" si="0"/>
        <v>7.3356950738436737</v>
      </c>
      <c r="K7" s="19">
        <f t="shared" si="1"/>
        <v>0.55784753413259869</v>
      </c>
    </row>
    <row r="8" spans="1:11" x14ac:dyDescent="0.25">
      <c r="A8" s="15" t="s">
        <v>73</v>
      </c>
      <c r="B8" s="16">
        <v>5570129</v>
      </c>
      <c r="C8" s="17">
        <v>378</v>
      </c>
      <c r="D8" s="17">
        <v>319</v>
      </c>
      <c r="E8" s="17">
        <v>188</v>
      </c>
      <c r="F8" s="17">
        <v>15</v>
      </c>
      <c r="G8" s="17">
        <v>15</v>
      </c>
      <c r="H8" s="18"/>
      <c r="I8" s="17">
        <v>11</v>
      </c>
      <c r="J8" s="19">
        <f t="shared" si="0"/>
        <v>6.7861983088722004</v>
      </c>
      <c r="K8" s="19">
        <f t="shared" si="1"/>
        <v>3.3751462488570732</v>
      </c>
    </row>
    <row r="9" spans="1:11" x14ac:dyDescent="0.25">
      <c r="A9" s="15" t="s">
        <v>65</v>
      </c>
      <c r="B9" s="17">
        <v>5164206</v>
      </c>
      <c r="C9" s="17">
        <v>337</v>
      </c>
      <c r="D9" s="17">
        <v>465</v>
      </c>
      <c r="E9" s="17">
        <v>41</v>
      </c>
      <c r="F9" s="17">
        <v>6</v>
      </c>
      <c r="G9" s="17">
        <v>10</v>
      </c>
      <c r="H9" s="18"/>
      <c r="I9" s="17">
        <v>5</v>
      </c>
      <c r="J9" s="19">
        <f t="shared" si="0"/>
        <v>6.5256885569630647</v>
      </c>
      <c r="K9" s="19">
        <f t="shared" si="1"/>
        <v>0.79392650099550632</v>
      </c>
    </row>
    <row r="10" spans="1:11" x14ac:dyDescent="0.25">
      <c r="A10" s="15" t="s">
        <v>26</v>
      </c>
      <c r="B10" s="17">
        <v>299398484</v>
      </c>
      <c r="C10" s="17">
        <v>18574</v>
      </c>
      <c r="D10" s="17">
        <v>33300</v>
      </c>
      <c r="E10" s="17">
        <v>12792</v>
      </c>
      <c r="F10" s="17">
        <v>16883</v>
      </c>
      <c r="G10" s="17">
        <v>642</v>
      </c>
      <c r="H10" s="17">
        <v>360</v>
      </c>
      <c r="I10" s="17">
        <v>220</v>
      </c>
      <c r="J10" s="19">
        <f t="shared" si="0"/>
        <v>6.2037722275173577</v>
      </c>
      <c r="K10" s="19">
        <f t="shared" si="1"/>
        <v>4.2725667241521501</v>
      </c>
    </row>
    <row r="11" spans="1:11" x14ac:dyDescent="0.25">
      <c r="A11" s="15" t="s">
        <v>45</v>
      </c>
      <c r="B11" s="16">
        <v>16134219</v>
      </c>
      <c r="C11" s="17">
        <v>921</v>
      </c>
      <c r="D11" s="17">
        <v>1795</v>
      </c>
      <c r="E11" s="17">
        <v>290</v>
      </c>
      <c r="F11" s="17">
        <v>138</v>
      </c>
      <c r="G11" s="17">
        <v>10</v>
      </c>
      <c r="H11" s="18">
        <v>0</v>
      </c>
      <c r="I11" s="18">
        <v>0</v>
      </c>
      <c r="J11" s="19">
        <f t="shared" si="0"/>
        <v>5.7083643156201118</v>
      </c>
      <c r="K11" s="19">
        <f t="shared" si="1"/>
        <v>1.79742198863174</v>
      </c>
    </row>
    <row r="12" spans="1:11" x14ac:dyDescent="0.25">
      <c r="A12" s="15" t="s">
        <v>85</v>
      </c>
      <c r="B12" s="16">
        <v>64631595</v>
      </c>
      <c r="C12" s="17">
        <v>3359</v>
      </c>
      <c r="D12" s="17">
        <v>3612</v>
      </c>
      <c r="E12" s="17">
        <v>2308</v>
      </c>
      <c r="F12" s="17">
        <v>141</v>
      </c>
      <c r="G12" s="17">
        <v>44</v>
      </c>
      <c r="H12" s="17">
        <v>2</v>
      </c>
      <c r="I12" s="17">
        <v>879</v>
      </c>
      <c r="J12" s="19">
        <f t="shared" si="0"/>
        <v>5.1971485463108245</v>
      </c>
      <c r="K12" s="19">
        <f t="shared" si="1"/>
        <v>3.5710088850507247</v>
      </c>
    </row>
    <row r="13" spans="1:11" x14ac:dyDescent="0.25">
      <c r="A13" s="15" t="s">
        <v>70</v>
      </c>
      <c r="B13" s="17">
        <v>1215619</v>
      </c>
      <c r="C13" s="17">
        <v>63</v>
      </c>
      <c r="D13" s="17">
        <v>118</v>
      </c>
      <c r="E13" s="17">
        <v>4</v>
      </c>
      <c r="F13" s="17">
        <v>1</v>
      </c>
      <c r="G13" s="18"/>
      <c r="H13" s="18"/>
      <c r="I13" s="17">
        <v>1</v>
      </c>
      <c r="J13" s="19">
        <f t="shared" si="0"/>
        <v>5.1825448598615189</v>
      </c>
      <c r="K13" s="19">
        <f t="shared" si="1"/>
        <v>0.32905046729279486</v>
      </c>
    </row>
    <row r="14" spans="1:11" x14ac:dyDescent="0.25">
      <c r="A14" s="15" t="s">
        <v>49</v>
      </c>
      <c r="B14" s="16">
        <v>11382820</v>
      </c>
      <c r="C14" s="17">
        <v>576</v>
      </c>
      <c r="D14" s="17">
        <v>1376</v>
      </c>
      <c r="E14" s="17">
        <v>46</v>
      </c>
      <c r="F14" s="17">
        <v>34</v>
      </c>
      <c r="G14" s="17">
        <v>9</v>
      </c>
      <c r="H14" s="17">
        <v>3</v>
      </c>
      <c r="I14" s="17">
        <v>7</v>
      </c>
      <c r="J14" s="19">
        <f t="shared" si="0"/>
        <v>5.0602574757397552</v>
      </c>
      <c r="K14" s="19">
        <f t="shared" si="1"/>
        <v>0.40411778452088326</v>
      </c>
    </row>
    <row r="15" spans="1:11" x14ac:dyDescent="0.25">
      <c r="A15" s="15" t="s">
        <v>39</v>
      </c>
      <c r="B15" s="16">
        <v>39921833</v>
      </c>
      <c r="C15" s="17">
        <v>1962</v>
      </c>
      <c r="D15" s="17">
        <v>3119</v>
      </c>
      <c r="E15" s="17">
        <v>914</v>
      </c>
      <c r="F15" s="17">
        <v>835</v>
      </c>
      <c r="G15" s="17">
        <v>85</v>
      </c>
      <c r="H15" s="17">
        <v>4</v>
      </c>
      <c r="I15" s="17">
        <v>621</v>
      </c>
      <c r="J15" s="19">
        <f t="shared" si="0"/>
        <v>4.9146039962644004</v>
      </c>
      <c r="K15" s="19">
        <f t="shared" si="1"/>
        <v>2.2894740329182781</v>
      </c>
    </row>
    <row r="16" spans="1:11" x14ac:dyDescent="0.25">
      <c r="A16" s="15" t="s">
        <v>83</v>
      </c>
      <c r="B16" s="16">
        <v>20222240</v>
      </c>
      <c r="C16" s="17">
        <v>651</v>
      </c>
      <c r="D16" s="17">
        <v>4015</v>
      </c>
      <c r="E16" s="17">
        <v>162</v>
      </c>
      <c r="F16" s="17">
        <v>45</v>
      </c>
      <c r="G16" s="17">
        <v>59</v>
      </c>
      <c r="H16" s="18"/>
      <c r="I16" s="17">
        <v>1</v>
      </c>
      <c r="J16" s="19">
        <f t="shared" si="0"/>
        <v>3.2192279391402736</v>
      </c>
      <c r="K16" s="19">
        <f t="shared" si="1"/>
        <v>0.8010981968367501</v>
      </c>
    </row>
    <row r="17" spans="1:11" x14ac:dyDescent="0.25">
      <c r="A17" s="15" t="s">
        <v>2</v>
      </c>
      <c r="B17" s="17">
        <v>7053707</v>
      </c>
      <c r="C17" s="17">
        <v>216</v>
      </c>
      <c r="D17" s="17">
        <v>367</v>
      </c>
      <c r="E17" s="17">
        <v>49</v>
      </c>
      <c r="F17" s="17">
        <v>81</v>
      </c>
      <c r="G17" s="17">
        <v>20</v>
      </c>
      <c r="H17" s="18"/>
      <c r="I17" s="17">
        <v>1</v>
      </c>
      <c r="J17" s="19">
        <f t="shared" si="0"/>
        <v>3.0622196243762323</v>
      </c>
      <c r="K17" s="19">
        <f t="shared" si="1"/>
        <v>0.69467019256683049</v>
      </c>
    </row>
  </sheetData>
  <sortState ref="A2:J73">
    <sortCondition descending="1" ref="J2:J73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9"/>
  <sheetViews>
    <sheetView workbookViewId="0">
      <selection activeCell="P1" sqref="P1"/>
    </sheetView>
  </sheetViews>
  <sheetFormatPr defaultRowHeight="15" x14ac:dyDescent="0.25"/>
  <cols>
    <col min="2" max="2" width="15.42578125" bestFit="1" customWidth="1"/>
    <col min="3" max="3" width="13.28515625" bestFit="1" customWidth="1"/>
    <col min="4" max="4" width="10.7109375" bestFit="1" customWidth="1"/>
    <col min="5" max="5" width="10.5703125" bestFit="1" customWidth="1"/>
    <col min="6" max="6" width="15.140625" bestFit="1" customWidth="1"/>
    <col min="7" max="11" width="10.7109375" customWidth="1"/>
    <col min="13" max="13" width="9.5703125" bestFit="1" customWidth="1"/>
  </cols>
  <sheetData>
    <row r="1" spans="1:13" ht="45" x14ac:dyDescent="0.25">
      <c r="A1" s="4" t="s">
        <v>0</v>
      </c>
      <c r="B1" s="4" t="s">
        <v>15</v>
      </c>
      <c r="C1" s="4" t="s">
        <v>30</v>
      </c>
      <c r="D1" s="4" t="s">
        <v>16</v>
      </c>
      <c r="E1" s="4" t="s">
        <v>17</v>
      </c>
      <c r="F1" s="4" t="s">
        <v>31</v>
      </c>
      <c r="G1" s="4" t="s">
        <v>24</v>
      </c>
      <c r="H1" s="4" t="s">
        <v>23</v>
      </c>
      <c r="I1" s="4" t="s">
        <v>32</v>
      </c>
      <c r="J1" s="4" t="s">
        <v>34</v>
      </c>
      <c r="K1" s="4" t="s">
        <v>36</v>
      </c>
      <c r="L1" s="7" t="s">
        <v>21</v>
      </c>
      <c r="M1" s="7" t="s">
        <v>22</v>
      </c>
    </row>
    <row r="2" spans="1:13" x14ac:dyDescent="0.25">
      <c r="A2">
        <v>1981</v>
      </c>
      <c r="B2" s="3">
        <v>229465316</v>
      </c>
      <c r="C2" s="3">
        <v>1977981</v>
      </c>
      <c r="D2" s="3">
        <v>23646</v>
      </c>
      <c r="E2" s="3">
        <v>27596</v>
      </c>
      <c r="F2" s="3">
        <v>34050</v>
      </c>
      <c r="G2" s="3">
        <v>15089</v>
      </c>
      <c r="H2" s="3">
        <v>16139</v>
      </c>
      <c r="I2" s="3">
        <v>1871</v>
      </c>
      <c r="J2" s="3">
        <v>272</v>
      </c>
      <c r="K2" s="3">
        <v>679</v>
      </c>
      <c r="L2" s="20">
        <f t="shared" ref="L2:L31" si="0">D2/(B2/100000)</f>
        <v>10.304825327065988</v>
      </c>
      <c r="M2" s="20">
        <f>G2/(B2/100000)</f>
        <v>6.575721448029209</v>
      </c>
    </row>
    <row r="3" spans="1:13" x14ac:dyDescent="0.25">
      <c r="A3">
        <v>1982</v>
      </c>
      <c r="B3" s="3">
        <v>231664211</v>
      </c>
      <c r="C3" s="3">
        <v>1974797</v>
      </c>
      <c r="D3" s="3">
        <v>22358</v>
      </c>
      <c r="E3" s="3">
        <v>28242</v>
      </c>
      <c r="F3" s="3">
        <v>32957</v>
      </c>
      <c r="G3" s="3">
        <v>13830</v>
      </c>
      <c r="H3" s="3">
        <v>16560</v>
      </c>
      <c r="I3" s="3">
        <v>1756</v>
      </c>
      <c r="J3" s="3">
        <v>276</v>
      </c>
      <c r="K3" s="3">
        <v>535</v>
      </c>
      <c r="L3" s="20">
        <f t="shared" si="0"/>
        <v>9.6510375527966215</v>
      </c>
      <c r="M3" s="20">
        <f t="shared" ref="M3:M31" si="1">G3/(B3/100000)</f>
        <v>5.9698474530448733</v>
      </c>
    </row>
    <row r="4" spans="1:13" x14ac:dyDescent="0.25">
      <c r="A4">
        <v>1983</v>
      </c>
      <c r="B4" s="3">
        <v>233792237</v>
      </c>
      <c r="C4" s="3">
        <v>2019201</v>
      </c>
      <c r="D4" s="3">
        <v>20191</v>
      </c>
      <c r="E4" s="3">
        <v>28295</v>
      </c>
      <c r="F4" s="3">
        <v>31099</v>
      </c>
      <c r="G4" s="3">
        <v>12040</v>
      </c>
      <c r="H4" s="3">
        <v>16600</v>
      </c>
      <c r="I4" s="3">
        <v>1695</v>
      </c>
      <c r="J4" s="3">
        <v>257</v>
      </c>
      <c r="K4" s="3">
        <v>507</v>
      </c>
      <c r="L4" s="20">
        <f t="shared" si="0"/>
        <v>8.6363004431152266</v>
      </c>
      <c r="M4" s="20">
        <f t="shared" si="1"/>
        <v>5.1498715930418175</v>
      </c>
    </row>
    <row r="5" spans="1:13" x14ac:dyDescent="0.25">
      <c r="A5">
        <v>1984</v>
      </c>
      <c r="B5" s="3">
        <v>235825040</v>
      </c>
      <c r="C5" s="3">
        <v>2039369</v>
      </c>
      <c r="D5" s="3">
        <v>19796</v>
      </c>
      <c r="E5" s="3">
        <v>29286</v>
      </c>
      <c r="F5" s="3">
        <v>31331</v>
      </c>
      <c r="G5" s="3">
        <v>11815</v>
      </c>
      <c r="H5" s="3">
        <v>17113</v>
      </c>
      <c r="I5" s="3">
        <v>1668</v>
      </c>
      <c r="J5" s="3">
        <v>253</v>
      </c>
      <c r="K5" s="3">
        <v>482</v>
      </c>
      <c r="L5" s="20">
        <f t="shared" si="0"/>
        <v>8.394358800914441</v>
      </c>
      <c r="M5" s="20">
        <f t="shared" si="1"/>
        <v>5.0100701774501983</v>
      </c>
    </row>
    <row r="6" spans="1:13" x14ac:dyDescent="0.25">
      <c r="A6">
        <v>1985</v>
      </c>
      <c r="B6" s="3">
        <v>237924038</v>
      </c>
      <c r="C6" s="3">
        <v>2086440</v>
      </c>
      <c r="D6" s="3">
        <v>19893</v>
      </c>
      <c r="E6" s="3">
        <v>29453</v>
      </c>
      <c r="F6" s="3">
        <v>31566</v>
      </c>
      <c r="G6" s="3">
        <v>11836</v>
      </c>
      <c r="H6" s="3">
        <v>17363</v>
      </c>
      <c r="I6" s="3">
        <v>1649</v>
      </c>
      <c r="J6" s="3">
        <v>242</v>
      </c>
      <c r="K6" s="3">
        <v>476</v>
      </c>
      <c r="L6" s="20">
        <f t="shared" si="0"/>
        <v>8.3610719485182905</v>
      </c>
      <c r="M6" s="20">
        <f t="shared" si="1"/>
        <v>4.9746970081266015</v>
      </c>
    </row>
    <row r="7" spans="1:13" x14ac:dyDescent="0.25">
      <c r="A7">
        <v>1986</v>
      </c>
      <c r="B7" s="3">
        <v>240133048</v>
      </c>
      <c r="C7" s="3">
        <v>2105361</v>
      </c>
      <c r="D7" s="3">
        <v>21731</v>
      </c>
      <c r="E7" s="3">
        <v>30904</v>
      </c>
      <c r="F7" s="3">
        <v>33373</v>
      </c>
      <c r="G7" s="3">
        <v>13029</v>
      </c>
      <c r="H7" s="3">
        <v>18153</v>
      </c>
      <c r="I7" s="3">
        <v>1452</v>
      </c>
      <c r="J7" s="3">
        <v>247</v>
      </c>
      <c r="K7" s="3">
        <v>492</v>
      </c>
      <c r="L7" s="20">
        <f t="shared" si="0"/>
        <v>9.049566555287301</v>
      </c>
      <c r="M7" s="20">
        <f t="shared" si="1"/>
        <v>5.4257421494104383</v>
      </c>
    </row>
    <row r="8" spans="1:13" x14ac:dyDescent="0.25">
      <c r="A8">
        <v>1987</v>
      </c>
      <c r="B8" s="3">
        <v>242289046</v>
      </c>
      <c r="C8" s="3">
        <v>2123323</v>
      </c>
      <c r="D8" s="3">
        <v>21103</v>
      </c>
      <c r="E8" s="3">
        <v>30796</v>
      </c>
      <c r="F8" s="3">
        <v>32895</v>
      </c>
      <c r="G8" s="3">
        <v>12657</v>
      </c>
      <c r="H8" s="3">
        <v>18136</v>
      </c>
      <c r="I8" s="3">
        <v>1440</v>
      </c>
      <c r="J8" s="3">
        <v>257</v>
      </c>
      <c r="K8" s="3">
        <v>405</v>
      </c>
      <c r="L8" s="20">
        <f t="shared" si="0"/>
        <v>8.7098448520037515</v>
      </c>
      <c r="M8" s="20">
        <f t="shared" si="1"/>
        <v>5.2239258063693059</v>
      </c>
    </row>
    <row r="9" spans="1:13" x14ac:dyDescent="0.25">
      <c r="A9">
        <v>1988</v>
      </c>
      <c r="B9" s="3">
        <v>244499040</v>
      </c>
      <c r="C9" s="3">
        <v>2167999</v>
      </c>
      <c r="D9" s="3">
        <v>22032</v>
      </c>
      <c r="E9" s="3">
        <v>30407</v>
      </c>
      <c r="F9" s="3">
        <v>33989</v>
      </c>
      <c r="G9" s="3">
        <v>13645</v>
      </c>
      <c r="H9" s="3">
        <v>18169</v>
      </c>
      <c r="I9" s="3">
        <v>1501</v>
      </c>
      <c r="J9" s="3">
        <v>232</v>
      </c>
      <c r="K9" s="3">
        <v>442</v>
      </c>
      <c r="L9" s="20">
        <f t="shared" si="0"/>
        <v>9.0110783257063094</v>
      </c>
      <c r="M9" s="20">
        <f t="shared" si="1"/>
        <v>5.5807990084541839</v>
      </c>
    </row>
    <row r="10" spans="1:13" x14ac:dyDescent="0.25">
      <c r="A10">
        <v>1989</v>
      </c>
      <c r="B10" s="3">
        <v>246819195</v>
      </c>
      <c r="C10" s="3">
        <v>2150466</v>
      </c>
      <c r="D10" s="3">
        <v>22909</v>
      </c>
      <c r="E10" s="3">
        <v>30232</v>
      </c>
      <c r="F10" s="3">
        <v>34776</v>
      </c>
      <c r="G10" s="3">
        <v>14464</v>
      </c>
      <c r="H10" s="3">
        <v>18178</v>
      </c>
      <c r="I10" s="3">
        <v>1489</v>
      </c>
      <c r="J10" s="3">
        <v>305</v>
      </c>
      <c r="K10" s="3">
        <v>340</v>
      </c>
      <c r="L10" s="20">
        <f t="shared" si="0"/>
        <v>9.2816930222951264</v>
      </c>
      <c r="M10" s="20">
        <f t="shared" si="1"/>
        <v>5.8601601062672621</v>
      </c>
    </row>
    <row r="11" spans="1:13" x14ac:dyDescent="0.25">
      <c r="A11">
        <v>1990</v>
      </c>
      <c r="B11" s="3">
        <v>249464396</v>
      </c>
      <c r="C11" s="3">
        <v>2148463</v>
      </c>
      <c r="D11" s="3">
        <v>24932</v>
      </c>
      <c r="E11" s="3">
        <v>30906</v>
      </c>
      <c r="F11" s="3">
        <v>37155</v>
      </c>
      <c r="G11" s="3">
        <v>16218</v>
      </c>
      <c r="H11" s="3">
        <v>18885</v>
      </c>
      <c r="I11" s="3">
        <v>1416</v>
      </c>
      <c r="J11" s="3">
        <v>289</v>
      </c>
      <c r="K11" s="3">
        <v>347</v>
      </c>
      <c r="L11" s="20">
        <f t="shared" si="0"/>
        <v>9.9942117591802564</v>
      </c>
      <c r="M11" s="20">
        <f t="shared" si="1"/>
        <v>6.5011281209042755</v>
      </c>
    </row>
    <row r="12" spans="1:13" x14ac:dyDescent="0.25">
      <c r="A12">
        <v>1991</v>
      </c>
      <c r="B12" s="3">
        <v>252980942</v>
      </c>
      <c r="C12" s="3">
        <v>2169518</v>
      </c>
      <c r="D12" s="3">
        <v>26513</v>
      </c>
      <c r="E12" s="3">
        <v>30810</v>
      </c>
      <c r="F12" s="3">
        <v>38317</v>
      </c>
      <c r="G12" s="3">
        <v>17746</v>
      </c>
      <c r="H12" s="3">
        <v>18526</v>
      </c>
      <c r="I12" s="3">
        <v>1441</v>
      </c>
      <c r="J12" s="3">
        <v>240</v>
      </c>
      <c r="K12" s="3">
        <v>364</v>
      </c>
      <c r="L12" s="20">
        <f t="shared" si="0"/>
        <v>10.480236096203642</v>
      </c>
      <c r="M12" s="20">
        <f t="shared" si="1"/>
        <v>7.0147576571202741</v>
      </c>
    </row>
    <row r="13" spans="1:13" x14ac:dyDescent="0.25">
      <c r="A13">
        <v>1992</v>
      </c>
      <c r="B13" s="3">
        <v>256514231</v>
      </c>
      <c r="C13" s="3">
        <v>2175613</v>
      </c>
      <c r="D13" s="3">
        <v>25488</v>
      </c>
      <c r="E13" s="3">
        <v>30484</v>
      </c>
      <c r="F13" s="3">
        <v>37776</v>
      </c>
      <c r="G13" s="3">
        <v>17488</v>
      </c>
      <c r="H13" s="3">
        <v>18169</v>
      </c>
      <c r="I13" s="3">
        <v>1409</v>
      </c>
      <c r="J13" s="3">
        <v>302</v>
      </c>
      <c r="K13" s="3">
        <v>408</v>
      </c>
      <c r="L13" s="20">
        <f t="shared" si="0"/>
        <v>9.9362908251277489</v>
      </c>
      <c r="M13" s="20">
        <f t="shared" si="1"/>
        <v>6.8175554751190388</v>
      </c>
    </row>
    <row r="14" spans="1:13" x14ac:dyDescent="0.25">
      <c r="A14">
        <v>1993</v>
      </c>
      <c r="B14" s="3">
        <v>259918595</v>
      </c>
      <c r="C14" s="3">
        <v>2268553</v>
      </c>
      <c r="D14" s="3">
        <v>26009</v>
      </c>
      <c r="E14" s="3">
        <v>31102</v>
      </c>
      <c r="F14" s="3">
        <v>39595</v>
      </c>
      <c r="G14" s="3">
        <v>18253</v>
      </c>
      <c r="H14" s="3">
        <v>18940</v>
      </c>
      <c r="I14" s="3">
        <v>1521</v>
      </c>
      <c r="J14" s="3">
        <v>318</v>
      </c>
      <c r="K14" s="3">
        <v>563</v>
      </c>
      <c r="L14" s="20">
        <f t="shared" si="0"/>
        <v>10.006594564732854</v>
      </c>
      <c r="M14" s="20">
        <f t="shared" si="1"/>
        <v>7.0225833592244529</v>
      </c>
    </row>
    <row r="15" spans="1:13" x14ac:dyDescent="0.25">
      <c r="A15">
        <v>1994</v>
      </c>
      <c r="B15" s="3">
        <v>263125826</v>
      </c>
      <c r="C15" s="3">
        <v>2278994</v>
      </c>
      <c r="D15" s="3">
        <v>24926</v>
      </c>
      <c r="E15" s="3">
        <v>31142</v>
      </c>
      <c r="F15" s="3">
        <v>38505</v>
      </c>
      <c r="G15" s="3">
        <v>17527</v>
      </c>
      <c r="H15" s="3">
        <v>18765</v>
      </c>
      <c r="I15" s="3">
        <v>1356</v>
      </c>
      <c r="J15" s="3">
        <v>339</v>
      </c>
      <c r="K15" s="3">
        <v>518</v>
      </c>
      <c r="L15" s="20">
        <f t="shared" si="0"/>
        <v>9.4730343953390577</v>
      </c>
      <c r="M15" s="20">
        <f t="shared" si="1"/>
        <v>6.6610717261938399</v>
      </c>
    </row>
    <row r="16" spans="1:13" x14ac:dyDescent="0.25">
      <c r="A16">
        <v>1995</v>
      </c>
      <c r="B16" s="3">
        <v>266278403</v>
      </c>
      <c r="C16" s="3">
        <v>2312132</v>
      </c>
      <c r="D16" s="3">
        <v>22895</v>
      </c>
      <c r="E16" s="3">
        <v>31284</v>
      </c>
      <c r="F16" s="3">
        <v>35957</v>
      </c>
      <c r="G16" s="3">
        <v>15551</v>
      </c>
      <c r="H16" s="3">
        <v>18503</v>
      </c>
      <c r="I16" s="3">
        <v>1225</v>
      </c>
      <c r="J16" s="3">
        <v>284</v>
      </c>
      <c r="K16" s="3">
        <v>394</v>
      </c>
      <c r="L16" s="20">
        <f t="shared" si="0"/>
        <v>8.5981438006446211</v>
      </c>
      <c r="M16" s="20">
        <f t="shared" si="1"/>
        <v>5.8401281609008304</v>
      </c>
    </row>
    <row r="17" spans="1:13" x14ac:dyDescent="0.25">
      <c r="A17">
        <v>1996</v>
      </c>
      <c r="B17" s="3">
        <v>269394291</v>
      </c>
      <c r="C17" s="3">
        <v>2314690</v>
      </c>
      <c r="D17" s="3">
        <v>20971</v>
      </c>
      <c r="E17" s="3">
        <v>30903</v>
      </c>
      <c r="F17" s="3">
        <v>34040</v>
      </c>
      <c r="G17" s="3">
        <v>14037</v>
      </c>
      <c r="H17" s="3">
        <v>18166</v>
      </c>
      <c r="I17" s="3">
        <v>1134</v>
      </c>
      <c r="J17" s="3">
        <v>290</v>
      </c>
      <c r="K17" s="3">
        <v>413</v>
      </c>
      <c r="L17" s="20">
        <f t="shared" si="0"/>
        <v>7.7845005260337894</v>
      </c>
      <c r="M17" s="20">
        <f t="shared" si="1"/>
        <v>5.2105781261712032</v>
      </c>
    </row>
    <row r="18" spans="1:13" x14ac:dyDescent="0.25">
      <c r="A18">
        <v>1997</v>
      </c>
      <c r="B18" s="3">
        <v>272646932</v>
      </c>
      <c r="C18" s="3">
        <v>2314245</v>
      </c>
      <c r="D18" s="3">
        <v>19846</v>
      </c>
      <c r="E18" s="3">
        <v>30535</v>
      </c>
      <c r="F18" s="3">
        <v>32436</v>
      </c>
      <c r="G18" s="3">
        <v>13252</v>
      </c>
      <c r="H18" s="3">
        <v>17566</v>
      </c>
      <c r="I18" s="3">
        <v>981</v>
      </c>
      <c r="J18" s="3">
        <v>270</v>
      </c>
      <c r="K18" s="3">
        <v>367</v>
      </c>
      <c r="L18" s="20">
        <f t="shared" si="0"/>
        <v>7.2790109371192191</v>
      </c>
      <c r="M18" s="20">
        <f t="shared" si="1"/>
        <v>4.860498485271787</v>
      </c>
    </row>
    <row r="19" spans="1:13" x14ac:dyDescent="0.25">
      <c r="A19">
        <v>1998</v>
      </c>
      <c r="B19" s="3">
        <v>275854116</v>
      </c>
      <c r="C19" s="3">
        <v>2337256</v>
      </c>
      <c r="D19" s="3">
        <v>18272</v>
      </c>
      <c r="E19" s="3">
        <v>30575</v>
      </c>
      <c r="F19" s="3">
        <v>30708</v>
      </c>
      <c r="G19" s="3">
        <v>11798</v>
      </c>
      <c r="H19" s="3">
        <v>17424</v>
      </c>
      <c r="I19" s="3">
        <v>866</v>
      </c>
      <c r="J19" s="3">
        <v>304</v>
      </c>
      <c r="K19" s="3">
        <v>316</v>
      </c>
      <c r="L19" s="20">
        <f t="shared" si="0"/>
        <v>6.6237909605814975</v>
      </c>
      <c r="M19" s="20">
        <f t="shared" si="1"/>
        <v>4.276898300839564</v>
      </c>
    </row>
    <row r="20" spans="1:13" x14ac:dyDescent="0.25">
      <c r="A20">
        <v>1999</v>
      </c>
      <c r="B20" s="3">
        <v>279295000</v>
      </c>
      <c r="C20" s="3">
        <v>2391399</v>
      </c>
      <c r="D20" s="3">
        <v>16899</v>
      </c>
      <c r="E20" s="3">
        <v>29199</v>
      </c>
      <c r="F20" s="3">
        <v>28874</v>
      </c>
      <c r="G20" s="3">
        <v>10828</v>
      </c>
      <c r="H20" s="3">
        <v>16599</v>
      </c>
      <c r="I20" s="3">
        <v>824</v>
      </c>
      <c r="J20" s="3">
        <v>299</v>
      </c>
      <c r="K20" s="3">
        <v>324</v>
      </c>
      <c r="L20" s="20">
        <f t="shared" si="0"/>
        <v>6.0505916683077041</v>
      </c>
      <c r="M20" s="20">
        <f t="shared" si="1"/>
        <v>3.8769043484487731</v>
      </c>
    </row>
    <row r="21" spans="1:13" x14ac:dyDescent="0.25">
      <c r="A21">
        <v>2000</v>
      </c>
      <c r="B21" s="3">
        <v>282385000</v>
      </c>
      <c r="C21" s="3">
        <v>2403351</v>
      </c>
      <c r="D21" s="3">
        <v>16765</v>
      </c>
      <c r="E21" s="3">
        <v>29350</v>
      </c>
      <c r="F21" s="3">
        <v>28663</v>
      </c>
      <c r="G21" s="3">
        <v>10801</v>
      </c>
      <c r="H21" s="3">
        <v>16586</v>
      </c>
      <c r="I21" s="3">
        <v>776</v>
      </c>
      <c r="J21" s="3">
        <v>270</v>
      </c>
      <c r="K21" s="3">
        <v>230</v>
      </c>
      <c r="L21" s="20">
        <f t="shared" si="0"/>
        <v>5.9369300777307581</v>
      </c>
      <c r="M21" s="20">
        <f t="shared" si="1"/>
        <v>3.8249198788887515</v>
      </c>
    </row>
    <row r="22" spans="1:13" x14ac:dyDescent="0.25">
      <c r="A22">
        <v>2001</v>
      </c>
      <c r="B22" s="3">
        <v>285309000</v>
      </c>
      <c r="C22" s="3">
        <v>2416425</v>
      </c>
      <c r="D22" s="3">
        <v>20308</v>
      </c>
      <c r="E22" s="3">
        <v>30622</v>
      </c>
      <c r="F22" s="3">
        <v>29573</v>
      </c>
      <c r="G22" s="3">
        <v>11348</v>
      </c>
      <c r="H22" s="3">
        <v>16869</v>
      </c>
      <c r="I22" s="3">
        <v>802</v>
      </c>
      <c r="J22" s="3">
        <v>323</v>
      </c>
      <c r="K22" s="3">
        <v>231</v>
      </c>
      <c r="L22" s="20">
        <f t="shared" si="0"/>
        <v>7.1178967365207546</v>
      </c>
      <c r="M22" s="20">
        <f t="shared" si="1"/>
        <v>3.9774420014790981</v>
      </c>
    </row>
    <row r="23" spans="1:13" x14ac:dyDescent="0.25">
      <c r="A23">
        <v>2002</v>
      </c>
      <c r="B23" s="3">
        <v>288105000</v>
      </c>
      <c r="C23" s="3">
        <v>2443387</v>
      </c>
      <c r="D23" s="3">
        <v>17638</v>
      </c>
      <c r="E23" s="3">
        <v>31655</v>
      </c>
      <c r="F23" s="3">
        <v>30242</v>
      </c>
      <c r="G23" s="3">
        <v>11829</v>
      </c>
      <c r="H23" s="3">
        <v>17108</v>
      </c>
      <c r="I23" s="3">
        <v>762</v>
      </c>
      <c r="J23" s="3">
        <v>300</v>
      </c>
      <c r="K23" s="3">
        <v>243</v>
      </c>
      <c r="L23" s="20">
        <f t="shared" si="0"/>
        <v>6.1220735495739396</v>
      </c>
      <c r="M23" s="20">
        <f t="shared" si="1"/>
        <v>4.1057947623262345</v>
      </c>
    </row>
    <row r="24" spans="1:13" x14ac:dyDescent="0.25">
      <c r="A24">
        <v>2003</v>
      </c>
      <c r="B24" s="3">
        <v>290820000</v>
      </c>
      <c r="C24" s="3">
        <v>2448288</v>
      </c>
      <c r="D24" s="3">
        <v>17732</v>
      </c>
      <c r="E24" s="3">
        <v>31484</v>
      </c>
      <c r="F24" s="3">
        <v>30136</v>
      </c>
      <c r="G24" s="3">
        <v>11920</v>
      </c>
      <c r="H24" s="3">
        <v>16907</v>
      </c>
      <c r="I24" s="3">
        <v>730</v>
      </c>
      <c r="J24" s="3">
        <v>347</v>
      </c>
      <c r="K24" s="3">
        <v>232</v>
      </c>
      <c r="L24" s="20">
        <f t="shared" si="0"/>
        <v>6.0972422804483877</v>
      </c>
      <c r="M24" s="20">
        <f t="shared" si="1"/>
        <v>4.0987552437934118</v>
      </c>
    </row>
    <row r="25" spans="1:13" x14ac:dyDescent="0.25">
      <c r="A25">
        <v>2004</v>
      </c>
      <c r="B25" s="3">
        <v>293463000</v>
      </c>
      <c r="C25" s="3">
        <v>2397615</v>
      </c>
      <c r="D25" s="3">
        <v>17357</v>
      </c>
      <c r="E25" s="3">
        <v>32439</v>
      </c>
      <c r="F25" s="3">
        <v>29569</v>
      </c>
      <c r="G25" s="3">
        <v>11624</v>
      </c>
      <c r="H25" s="3">
        <v>16750</v>
      </c>
      <c r="I25" s="3">
        <v>649</v>
      </c>
      <c r="J25" s="3">
        <v>311</v>
      </c>
      <c r="K25" s="3">
        <v>235</v>
      </c>
      <c r="L25" s="20">
        <f t="shared" si="0"/>
        <v>5.9145445933558909</v>
      </c>
      <c r="M25" s="20">
        <f t="shared" si="1"/>
        <v>3.9609763411401095</v>
      </c>
    </row>
    <row r="26" spans="1:13" x14ac:dyDescent="0.25">
      <c r="A26">
        <v>2005</v>
      </c>
      <c r="B26" s="3">
        <v>296186000</v>
      </c>
      <c r="C26" s="3">
        <v>2448017</v>
      </c>
      <c r="D26" s="3">
        <v>18124</v>
      </c>
      <c r="E26" s="3">
        <v>32637</v>
      </c>
      <c r="F26" s="3">
        <v>30694</v>
      </c>
      <c r="G26" s="3">
        <v>12352</v>
      </c>
      <c r="H26" s="3">
        <v>17002</v>
      </c>
      <c r="I26" s="3">
        <v>789</v>
      </c>
      <c r="J26" s="3">
        <v>330</v>
      </c>
      <c r="K26" s="3">
        <v>221</v>
      </c>
      <c r="L26" s="20">
        <f t="shared" si="0"/>
        <v>6.1191278453404276</v>
      </c>
      <c r="M26" s="20">
        <f t="shared" si="1"/>
        <v>4.1703524136859942</v>
      </c>
    </row>
    <row r="27" spans="1:13" x14ac:dyDescent="0.25">
      <c r="A27">
        <v>2006</v>
      </c>
      <c r="B27" s="3">
        <v>298593000</v>
      </c>
      <c r="C27" s="3">
        <v>2426264</v>
      </c>
      <c r="D27" s="3">
        <v>18573</v>
      </c>
      <c r="E27" s="3">
        <v>33300</v>
      </c>
      <c r="F27" s="3">
        <v>30896</v>
      </c>
      <c r="G27" s="3">
        <v>12791</v>
      </c>
      <c r="H27" s="3">
        <v>16883</v>
      </c>
      <c r="I27" s="3">
        <v>642</v>
      </c>
      <c r="J27" s="3">
        <v>360</v>
      </c>
      <c r="K27" s="3">
        <v>220</v>
      </c>
      <c r="L27" s="20">
        <f t="shared" si="0"/>
        <v>6.2201726095387366</v>
      </c>
      <c r="M27" s="20">
        <f t="shared" si="1"/>
        <v>4.2837574892914434</v>
      </c>
    </row>
    <row r="28" spans="1:13" x14ac:dyDescent="0.25">
      <c r="A28">
        <v>2007</v>
      </c>
      <c r="B28" s="3">
        <v>301580000</v>
      </c>
      <c r="C28" s="3">
        <v>2423712</v>
      </c>
      <c r="D28" s="3">
        <v>18361</v>
      </c>
      <c r="E28" s="3">
        <v>34598</v>
      </c>
      <c r="F28" s="3">
        <v>31224</v>
      </c>
      <c r="G28" s="3">
        <v>12632</v>
      </c>
      <c r="H28" s="3">
        <v>17352</v>
      </c>
      <c r="I28" s="3">
        <v>613</v>
      </c>
      <c r="J28" s="3">
        <v>351</v>
      </c>
      <c r="K28" s="3">
        <v>276</v>
      </c>
      <c r="L28" s="20">
        <f t="shared" si="0"/>
        <v>6.0882684528151731</v>
      </c>
      <c r="M28" s="20">
        <f t="shared" si="1"/>
        <v>4.1886066715299419</v>
      </c>
    </row>
    <row r="29" spans="1:13" x14ac:dyDescent="0.25">
      <c r="A29">
        <v>2008</v>
      </c>
      <c r="B29" s="3">
        <v>304375000</v>
      </c>
      <c r="C29" s="3">
        <v>2471984</v>
      </c>
      <c r="D29" s="3">
        <v>17837</v>
      </c>
      <c r="E29" s="3">
        <v>35933</v>
      </c>
      <c r="F29" s="3">
        <v>31593</v>
      </c>
      <c r="G29" s="3">
        <v>12179</v>
      </c>
      <c r="H29" s="3">
        <v>18223</v>
      </c>
      <c r="I29" s="3">
        <v>592</v>
      </c>
      <c r="J29" s="3">
        <v>326</v>
      </c>
      <c r="K29" s="3">
        <v>273</v>
      </c>
      <c r="L29" s="20">
        <f t="shared" si="0"/>
        <v>5.8602053388090347</v>
      </c>
      <c r="M29" s="20">
        <f t="shared" si="1"/>
        <v>4.0013141683778235</v>
      </c>
    </row>
    <row r="30" spans="1:13" x14ac:dyDescent="0.25">
      <c r="A30">
        <v>2009</v>
      </c>
      <c r="B30" s="3">
        <v>307007000</v>
      </c>
      <c r="C30" s="3">
        <v>2437163</v>
      </c>
      <c r="D30" s="3">
        <v>16799</v>
      </c>
      <c r="E30" s="3">
        <v>36909</v>
      </c>
      <c r="F30" s="3">
        <v>31347</v>
      </c>
      <c r="G30" s="3">
        <v>11493</v>
      </c>
      <c r="H30" s="3">
        <v>18735</v>
      </c>
      <c r="I30" s="3">
        <v>554</v>
      </c>
      <c r="J30" s="3">
        <v>333</v>
      </c>
      <c r="K30" s="3">
        <v>232</v>
      </c>
      <c r="L30" s="20">
        <f t="shared" si="0"/>
        <v>5.4718622050963006</v>
      </c>
      <c r="M30" s="20">
        <f t="shared" si="1"/>
        <v>3.7435628503584608</v>
      </c>
    </row>
    <row r="31" spans="1:13" x14ac:dyDescent="0.25">
      <c r="A31">
        <v>2010</v>
      </c>
      <c r="B31" s="3">
        <v>310233000</v>
      </c>
      <c r="C31" s="3">
        <v>2465932</v>
      </c>
      <c r="D31" s="3">
        <v>16065</v>
      </c>
      <c r="E31" s="3">
        <v>37793</v>
      </c>
      <c r="F31" s="3">
        <v>31513</v>
      </c>
      <c r="G31" s="3">
        <v>11015</v>
      </c>
      <c r="H31" s="3">
        <v>19308</v>
      </c>
      <c r="I31" s="3">
        <v>600</v>
      </c>
      <c r="J31" s="3">
        <v>344</v>
      </c>
      <c r="K31" s="3">
        <v>246</v>
      </c>
      <c r="L31" s="20">
        <f t="shared" si="0"/>
        <v>5.178365937859609</v>
      </c>
      <c r="M31" s="20">
        <f t="shared" si="1"/>
        <v>3.5505571618751071</v>
      </c>
    </row>
    <row r="32" spans="1:1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</sheetData>
  <sortState ref="A2:M31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workbookViewId="0">
      <selection activeCell="D11" sqref="D11"/>
    </sheetView>
  </sheetViews>
  <sheetFormatPr defaultRowHeight="15" x14ac:dyDescent="0.25"/>
  <cols>
    <col min="1" max="1" width="42.7109375" bestFit="1" customWidth="1"/>
    <col min="2" max="2" width="12.7109375" bestFit="1" customWidth="1"/>
  </cols>
  <sheetData>
    <row r="1" spans="1:2" x14ac:dyDescent="0.25">
      <c r="A1" t="s">
        <v>88</v>
      </c>
      <c r="B1" s="1">
        <v>31056997</v>
      </c>
    </row>
    <row r="2" spans="1:2" x14ac:dyDescent="0.25">
      <c r="A2" t="s">
        <v>89</v>
      </c>
      <c r="B2">
        <v>0</v>
      </c>
    </row>
    <row r="3" spans="1:2" x14ac:dyDescent="0.25">
      <c r="A3" t="s">
        <v>90</v>
      </c>
      <c r="B3" s="1">
        <v>3581655</v>
      </c>
    </row>
    <row r="4" spans="1:2" x14ac:dyDescent="0.25">
      <c r="A4" t="s">
        <v>91</v>
      </c>
      <c r="B4" s="1">
        <v>32930091</v>
      </c>
    </row>
    <row r="5" spans="1:2" x14ac:dyDescent="0.25">
      <c r="A5" t="s">
        <v>92</v>
      </c>
      <c r="B5" s="1">
        <v>57794</v>
      </c>
    </row>
    <row r="6" spans="1:2" x14ac:dyDescent="0.25">
      <c r="A6" t="s">
        <v>93</v>
      </c>
      <c r="B6" s="1">
        <v>71201</v>
      </c>
    </row>
    <row r="7" spans="1:2" x14ac:dyDescent="0.25">
      <c r="A7" t="s">
        <v>94</v>
      </c>
      <c r="B7" s="1">
        <v>12127071</v>
      </c>
    </row>
    <row r="8" spans="1:2" x14ac:dyDescent="0.25">
      <c r="A8" t="s">
        <v>37</v>
      </c>
      <c r="B8" s="1">
        <v>13477</v>
      </c>
    </row>
    <row r="9" spans="1:2" x14ac:dyDescent="0.25">
      <c r="A9" t="s">
        <v>95</v>
      </c>
      <c r="B9">
        <v>0</v>
      </c>
    </row>
    <row r="10" spans="1:2" x14ac:dyDescent="0.25">
      <c r="A10" t="s">
        <v>38</v>
      </c>
      <c r="B10" s="1">
        <v>69108</v>
      </c>
    </row>
    <row r="11" spans="1:2" x14ac:dyDescent="0.25">
      <c r="A11" t="s">
        <v>39</v>
      </c>
      <c r="B11" s="1">
        <v>39921833</v>
      </c>
    </row>
    <row r="12" spans="1:2" x14ac:dyDescent="0.25">
      <c r="A12" t="s">
        <v>96</v>
      </c>
      <c r="B12" s="1">
        <v>2976372</v>
      </c>
    </row>
    <row r="13" spans="1:2" x14ac:dyDescent="0.25">
      <c r="A13" t="s">
        <v>40</v>
      </c>
      <c r="B13" s="1">
        <v>71891</v>
      </c>
    </row>
    <row r="14" spans="1:2" x14ac:dyDescent="0.25">
      <c r="A14" t="s">
        <v>97</v>
      </c>
      <c r="B14">
        <v>0</v>
      </c>
    </row>
    <row r="15" spans="1:2" x14ac:dyDescent="0.25">
      <c r="A15" t="s">
        <v>14</v>
      </c>
      <c r="B15" s="1">
        <v>20264082</v>
      </c>
    </row>
    <row r="16" spans="1:2" x14ac:dyDescent="0.25">
      <c r="A16" t="s">
        <v>4</v>
      </c>
      <c r="B16" s="1">
        <v>8192880</v>
      </c>
    </row>
    <row r="17" spans="1:2" x14ac:dyDescent="0.25">
      <c r="A17" t="s">
        <v>98</v>
      </c>
      <c r="B17" s="1">
        <v>7961619</v>
      </c>
    </row>
    <row r="18" spans="1:2" x14ac:dyDescent="0.25">
      <c r="A18" t="s">
        <v>99</v>
      </c>
      <c r="B18" s="1">
        <v>303770</v>
      </c>
    </row>
    <row r="19" spans="1:2" x14ac:dyDescent="0.25">
      <c r="A19" t="s">
        <v>100</v>
      </c>
      <c r="B19" s="1">
        <v>698585</v>
      </c>
    </row>
    <row r="20" spans="1:2" x14ac:dyDescent="0.25">
      <c r="A20" t="s">
        <v>101</v>
      </c>
      <c r="B20" s="1">
        <v>147365352</v>
      </c>
    </row>
    <row r="21" spans="1:2" x14ac:dyDescent="0.25">
      <c r="A21" t="s">
        <v>41</v>
      </c>
      <c r="B21" s="1">
        <v>279912</v>
      </c>
    </row>
    <row r="22" spans="1:2" x14ac:dyDescent="0.25">
      <c r="A22" t="s">
        <v>102</v>
      </c>
      <c r="B22">
        <v>0</v>
      </c>
    </row>
    <row r="23" spans="1:2" x14ac:dyDescent="0.25">
      <c r="A23" t="s">
        <v>103</v>
      </c>
      <c r="B23" s="1">
        <v>10293011</v>
      </c>
    </row>
    <row r="24" spans="1:2" x14ac:dyDescent="0.25">
      <c r="A24" t="s">
        <v>5</v>
      </c>
      <c r="B24" s="1">
        <v>10379067</v>
      </c>
    </row>
    <row r="25" spans="1:2" x14ac:dyDescent="0.25">
      <c r="A25" t="s">
        <v>42</v>
      </c>
      <c r="B25" s="1">
        <v>287730</v>
      </c>
    </row>
    <row r="26" spans="1:2" x14ac:dyDescent="0.25">
      <c r="A26" t="s">
        <v>104</v>
      </c>
      <c r="B26" s="1">
        <v>7862944</v>
      </c>
    </row>
    <row r="27" spans="1:2" x14ac:dyDescent="0.25">
      <c r="A27" t="s">
        <v>105</v>
      </c>
      <c r="B27" s="1">
        <v>65773</v>
      </c>
    </row>
    <row r="28" spans="1:2" x14ac:dyDescent="0.25">
      <c r="A28" t="s">
        <v>106</v>
      </c>
      <c r="B28" s="1">
        <v>2279723</v>
      </c>
    </row>
    <row r="29" spans="1:2" x14ac:dyDescent="0.25">
      <c r="A29" t="s">
        <v>107</v>
      </c>
      <c r="B29" s="1">
        <v>8989046</v>
      </c>
    </row>
    <row r="30" spans="1:2" x14ac:dyDescent="0.25">
      <c r="A30" t="s">
        <v>108</v>
      </c>
      <c r="B30" s="1">
        <v>4498976</v>
      </c>
    </row>
    <row r="31" spans="1:2" x14ac:dyDescent="0.25">
      <c r="A31" t="s">
        <v>109</v>
      </c>
      <c r="B31" s="1">
        <v>1639833</v>
      </c>
    </row>
    <row r="32" spans="1:2" x14ac:dyDescent="0.25">
      <c r="A32" t="s">
        <v>110</v>
      </c>
      <c r="B32">
        <v>0</v>
      </c>
    </row>
    <row r="33" spans="1:2" x14ac:dyDescent="0.25">
      <c r="A33" t="s">
        <v>43</v>
      </c>
      <c r="B33" s="1">
        <v>188078227</v>
      </c>
    </row>
    <row r="34" spans="1:2" x14ac:dyDescent="0.25">
      <c r="A34" t="s">
        <v>111</v>
      </c>
      <c r="B34">
        <v>0</v>
      </c>
    </row>
    <row r="35" spans="1:2" x14ac:dyDescent="0.25">
      <c r="A35" t="s">
        <v>112</v>
      </c>
      <c r="B35" s="1">
        <v>23098</v>
      </c>
    </row>
    <row r="36" spans="1:2" x14ac:dyDescent="0.25">
      <c r="A36" t="s">
        <v>113</v>
      </c>
      <c r="B36" s="1">
        <v>379444</v>
      </c>
    </row>
    <row r="37" spans="1:2" x14ac:dyDescent="0.25">
      <c r="A37" t="s">
        <v>44</v>
      </c>
      <c r="B37" s="1">
        <v>7385367</v>
      </c>
    </row>
    <row r="38" spans="1:2" x14ac:dyDescent="0.25">
      <c r="A38" t="s">
        <v>114</v>
      </c>
      <c r="B38" s="1">
        <v>13902972</v>
      </c>
    </row>
    <row r="39" spans="1:2" x14ac:dyDescent="0.25">
      <c r="A39" t="s">
        <v>115</v>
      </c>
      <c r="B39" s="1">
        <v>47382633</v>
      </c>
    </row>
    <row r="40" spans="1:2" x14ac:dyDescent="0.25">
      <c r="A40" t="s">
        <v>116</v>
      </c>
      <c r="B40" s="1">
        <v>8090068</v>
      </c>
    </row>
    <row r="41" spans="1:2" x14ac:dyDescent="0.25">
      <c r="A41" t="s">
        <v>117</v>
      </c>
      <c r="B41" s="1">
        <v>13881427</v>
      </c>
    </row>
    <row r="42" spans="1:2" x14ac:dyDescent="0.25">
      <c r="A42" t="s">
        <v>118</v>
      </c>
      <c r="B42" s="1">
        <v>17340702</v>
      </c>
    </row>
    <row r="43" spans="1:2" x14ac:dyDescent="0.25">
      <c r="A43" t="s">
        <v>1</v>
      </c>
      <c r="B43" s="1">
        <v>33098932</v>
      </c>
    </row>
    <row r="44" spans="1:2" x14ac:dyDescent="0.25">
      <c r="A44" t="s">
        <v>119</v>
      </c>
      <c r="B44" s="1">
        <v>420979</v>
      </c>
    </row>
    <row r="45" spans="1:2" x14ac:dyDescent="0.25">
      <c r="A45" t="s">
        <v>120</v>
      </c>
      <c r="B45" s="1">
        <v>45436</v>
      </c>
    </row>
    <row r="46" spans="1:2" x14ac:dyDescent="0.25">
      <c r="A46" t="s">
        <v>121</v>
      </c>
      <c r="B46" s="1">
        <v>4303356</v>
      </c>
    </row>
    <row r="47" spans="1:2" x14ac:dyDescent="0.25">
      <c r="A47" t="s">
        <v>122</v>
      </c>
      <c r="B47" s="1">
        <v>9944201</v>
      </c>
    </row>
    <row r="48" spans="1:2" x14ac:dyDescent="0.25">
      <c r="A48" t="s">
        <v>45</v>
      </c>
      <c r="B48" s="1">
        <v>16134219</v>
      </c>
    </row>
    <row r="49" spans="1:2" x14ac:dyDescent="0.25">
      <c r="A49" t="s">
        <v>123</v>
      </c>
      <c r="B49" s="1">
        <v>1313973713</v>
      </c>
    </row>
    <row r="50" spans="1:2" x14ac:dyDescent="0.25">
      <c r="A50" t="s">
        <v>124</v>
      </c>
      <c r="B50">
        <v>361</v>
      </c>
    </row>
    <row r="51" spans="1:2" x14ac:dyDescent="0.25">
      <c r="A51" t="s">
        <v>125</v>
      </c>
      <c r="B51">
        <v>0</v>
      </c>
    </row>
    <row r="52" spans="1:2" x14ac:dyDescent="0.25">
      <c r="A52" t="s">
        <v>126</v>
      </c>
      <c r="B52">
        <v>628</v>
      </c>
    </row>
    <row r="53" spans="1:2" x14ac:dyDescent="0.25">
      <c r="A53" t="s">
        <v>46</v>
      </c>
      <c r="B53" s="1">
        <v>43593035</v>
      </c>
    </row>
    <row r="54" spans="1:2" x14ac:dyDescent="0.25">
      <c r="A54" t="s">
        <v>127</v>
      </c>
      <c r="B54" s="1">
        <v>690948</v>
      </c>
    </row>
    <row r="55" spans="1:2" x14ac:dyDescent="0.25">
      <c r="A55" t="s">
        <v>128</v>
      </c>
      <c r="B55" s="1">
        <v>62660551</v>
      </c>
    </row>
    <row r="56" spans="1:2" x14ac:dyDescent="0.25">
      <c r="A56" t="s">
        <v>129</v>
      </c>
      <c r="B56" s="1">
        <v>3702314</v>
      </c>
    </row>
    <row r="57" spans="1:2" x14ac:dyDescent="0.25">
      <c r="A57" t="s">
        <v>130</v>
      </c>
      <c r="B57" s="1">
        <v>21388</v>
      </c>
    </row>
    <row r="58" spans="1:2" x14ac:dyDescent="0.25">
      <c r="A58" t="s">
        <v>131</v>
      </c>
      <c r="B58">
        <v>0</v>
      </c>
    </row>
    <row r="59" spans="1:2" x14ac:dyDescent="0.25">
      <c r="A59" t="s">
        <v>47</v>
      </c>
      <c r="B59" s="1">
        <v>4075261</v>
      </c>
    </row>
    <row r="60" spans="1:2" x14ac:dyDescent="0.25">
      <c r="A60" t="s">
        <v>132</v>
      </c>
      <c r="B60" s="1">
        <v>17654843</v>
      </c>
    </row>
    <row r="61" spans="1:2" x14ac:dyDescent="0.25">
      <c r="A61" t="s">
        <v>48</v>
      </c>
      <c r="B61" s="1">
        <v>4494749</v>
      </c>
    </row>
    <row r="62" spans="1:2" x14ac:dyDescent="0.25">
      <c r="A62" t="s">
        <v>49</v>
      </c>
      <c r="B62" s="1">
        <v>11382820</v>
      </c>
    </row>
    <row r="63" spans="1:2" x14ac:dyDescent="0.25">
      <c r="A63" t="s">
        <v>50</v>
      </c>
      <c r="B63" s="1">
        <v>784301</v>
      </c>
    </row>
    <row r="64" spans="1:2" x14ac:dyDescent="0.25">
      <c r="A64" t="s">
        <v>51</v>
      </c>
      <c r="B64" s="1">
        <v>10235455</v>
      </c>
    </row>
    <row r="65" spans="1:2" x14ac:dyDescent="0.25">
      <c r="A65" t="s">
        <v>6</v>
      </c>
      <c r="B65" s="1">
        <v>5450661</v>
      </c>
    </row>
    <row r="66" spans="1:2" x14ac:dyDescent="0.25">
      <c r="A66" t="s">
        <v>133</v>
      </c>
      <c r="B66">
        <v>0</v>
      </c>
    </row>
    <row r="67" spans="1:2" x14ac:dyDescent="0.25">
      <c r="A67" t="s">
        <v>134</v>
      </c>
      <c r="B67" s="1">
        <v>486530</v>
      </c>
    </row>
    <row r="68" spans="1:2" x14ac:dyDescent="0.25">
      <c r="A68" t="s">
        <v>135</v>
      </c>
      <c r="B68" s="1">
        <v>68910</v>
      </c>
    </row>
    <row r="69" spans="1:2" x14ac:dyDescent="0.25">
      <c r="A69" t="s">
        <v>136</v>
      </c>
      <c r="B69" s="1">
        <v>9183984</v>
      </c>
    </row>
    <row r="70" spans="1:2" x14ac:dyDescent="0.25">
      <c r="A70" t="s">
        <v>137</v>
      </c>
      <c r="B70" s="1">
        <v>1062777</v>
      </c>
    </row>
    <row r="71" spans="1:2" x14ac:dyDescent="0.25">
      <c r="A71" t="s">
        <v>52</v>
      </c>
      <c r="B71" s="1">
        <v>13547510</v>
      </c>
    </row>
    <row r="72" spans="1:2" x14ac:dyDescent="0.25">
      <c r="A72" t="s">
        <v>53</v>
      </c>
      <c r="B72" s="1">
        <v>78887007</v>
      </c>
    </row>
    <row r="73" spans="1:2" x14ac:dyDescent="0.25">
      <c r="A73" t="s">
        <v>54</v>
      </c>
      <c r="B73" s="1">
        <v>6822378</v>
      </c>
    </row>
    <row r="74" spans="1:2" x14ac:dyDescent="0.25">
      <c r="A74" t="s">
        <v>138</v>
      </c>
      <c r="B74" s="1">
        <v>540109</v>
      </c>
    </row>
    <row r="75" spans="1:2" x14ac:dyDescent="0.25">
      <c r="A75" t="s">
        <v>139</v>
      </c>
      <c r="B75" s="1">
        <v>4786994</v>
      </c>
    </row>
    <row r="76" spans="1:2" x14ac:dyDescent="0.25">
      <c r="A76" t="s">
        <v>55</v>
      </c>
      <c r="B76" s="1">
        <v>1324333</v>
      </c>
    </row>
    <row r="77" spans="1:2" x14ac:dyDescent="0.25">
      <c r="A77" t="s">
        <v>140</v>
      </c>
      <c r="B77" s="1">
        <v>74777981</v>
      </c>
    </row>
    <row r="78" spans="1:2" x14ac:dyDescent="0.25">
      <c r="A78" t="s">
        <v>141</v>
      </c>
      <c r="B78">
        <v>0</v>
      </c>
    </row>
    <row r="79" spans="1:2" x14ac:dyDescent="0.25">
      <c r="A79" t="s">
        <v>142</v>
      </c>
      <c r="B79" s="1">
        <v>456953258</v>
      </c>
    </row>
    <row r="80" spans="1:2" x14ac:dyDescent="0.25">
      <c r="A80" t="s">
        <v>143</v>
      </c>
      <c r="B80" s="1">
        <v>2967</v>
      </c>
    </row>
    <row r="81" spans="1:2" x14ac:dyDescent="0.25">
      <c r="A81" t="s">
        <v>144</v>
      </c>
      <c r="B81" s="1">
        <v>47246</v>
      </c>
    </row>
    <row r="82" spans="1:2" x14ac:dyDescent="0.25">
      <c r="A82" t="s">
        <v>145</v>
      </c>
      <c r="B82" s="1">
        <v>905949</v>
      </c>
    </row>
    <row r="83" spans="1:2" x14ac:dyDescent="0.25">
      <c r="A83" t="s">
        <v>7</v>
      </c>
      <c r="B83" s="1">
        <v>5231372</v>
      </c>
    </row>
    <row r="84" spans="1:2" x14ac:dyDescent="0.25">
      <c r="A84" t="s">
        <v>8</v>
      </c>
      <c r="B84" s="1">
        <v>60876136</v>
      </c>
    </row>
    <row r="85" spans="1:2" x14ac:dyDescent="0.25">
      <c r="A85" t="s">
        <v>56</v>
      </c>
      <c r="B85" s="1">
        <v>199509</v>
      </c>
    </row>
    <row r="86" spans="1:2" x14ac:dyDescent="0.25">
      <c r="A86" t="s">
        <v>146</v>
      </c>
      <c r="B86" s="1">
        <v>274578</v>
      </c>
    </row>
    <row r="87" spans="1:2" x14ac:dyDescent="0.25">
      <c r="A87" t="s">
        <v>147</v>
      </c>
      <c r="B87">
        <v>0</v>
      </c>
    </row>
    <row r="88" spans="1:2" x14ac:dyDescent="0.25">
      <c r="A88" t="s">
        <v>148</v>
      </c>
      <c r="B88" s="1">
        <v>1424906</v>
      </c>
    </row>
    <row r="89" spans="1:2" x14ac:dyDescent="0.25">
      <c r="A89" t="s">
        <v>149</v>
      </c>
      <c r="B89" s="1">
        <v>1641564</v>
      </c>
    </row>
    <row r="90" spans="1:2" x14ac:dyDescent="0.25">
      <c r="A90" t="s">
        <v>150</v>
      </c>
      <c r="B90" s="1">
        <v>1428757</v>
      </c>
    </row>
    <row r="91" spans="1:2" x14ac:dyDescent="0.25">
      <c r="A91" t="s">
        <v>57</v>
      </c>
      <c r="B91" s="1">
        <v>4661473</v>
      </c>
    </row>
    <row r="92" spans="1:2" x14ac:dyDescent="0.25">
      <c r="A92" t="s">
        <v>9</v>
      </c>
      <c r="B92" s="1">
        <v>82422299</v>
      </c>
    </row>
    <row r="93" spans="1:2" x14ac:dyDescent="0.25">
      <c r="A93" t="s">
        <v>151</v>
      </c>
      <c r="B93" s="1">
        <v>22409572</v>
      </c>
    </row>
    <row r="94" spans="1:2" x14ac:dyDescent="0.25">
      <c r="A94" t="s">
        <v>152</v>
      </c>
      <c r="B94" s="1">
        <v>27928</v>
      </c>
    </row>
    <row r="95" spans="1:2" x14ac:dyDescent="0.25">
      <c r="A95" t="s">
        <v>153</v>
      </c>
      <c r="B95">
        <v>0</v>
      </c>
    </row>
    <row r="96" spans="1:2" x14ac:dyDescent="0.25">
      <c r="A96" t="s">
        <v>154</v>
      </c>
      <c r="B96" s="1">
        <v>10688058</v>
      </c>
    </row>
    <row r="97" spans="1:2" x14ac:dyDescent="0.25">
      <c r="A97" t="s">
        <v>155</v>
      </c>
      <c r="B97" s="1">
        <v>56361</v>
      </c>
    </row>
    <row r="98" spans="1:2" x14ac:dyDescent="0.25">
      <c r="A98" t="s">
        <v>156</v>
      </c>
      <c r="B98" s="1">
        <v>89703</v>
      </c>
    </row>
    <row r="99" spans="1:2" x14ac:dyDescent="0.25">
      <c r="A99" t="s">
        <v>58</v>
      </c>
      <c r="B99" s="1">
        <v>452776</v>
      </c>
    </row>
    <row r="100" spans="1:2" x14ac:dyDescent="0.25">
      <c r="A100" t="s">
        <v>157</v>
      </c>
      <c r="B100" s="1">
        <v>171019</v>
      </c>
    </row>
    <row r="101" spans="1:2" x14ac:dyDescent="0.25">
      <c r="A101" t="s">
        <v>59</v>
      </c>
      <c r="B101" s="1">
        <v>12293545</v>
      </c>
    </row>
    <row r="102" spans="1:2" x14ac:dyDescent="0.25">
      <c r="A102" t="s">
        <v>158</v>
      </c>
      <c r="B102" s="1">
        <v>65409</v>
      </c>
    </row>
    <row r="103" spans="1:2" x14ac:dyDescent="0.25">
      <c r="A103" t="s">
        <v>159</v>
      </c>
      <c r="B103" s="1">
        <v>9690222</v>
      </c>
    </row>
    <row r="104" spans="1:2" x14ac:dyDescent="0.25">
      <c r="A104" t="s">
        <v>160</v>
      </c>
      <c r="B104" s="1">
        <v>1442029</v>
      </c>
    </row>
    <row r="105" spans="1:2" x14ac:dyDescent="0.25">
      <c r="A105" t="s">
        <v>60</v>
      </c>
      <c r="B105" s="1">
        <v>767245</v>
      </c>
    </row>
    <row r="106" spans="1:2" x14ac:dyDescent="0.25">
      <c r="A106" t="s">
        <v>161</v>
      </c>
      <c r="B106" s="1">
        <v>8308504</v>
      </c>
    </row>
    <row r="107" spans="1:2" x14ac:dyDescent="0.25">
      <c r="A107" t="s">
        <v>162</v>
      </c>
      <c r="B107">
        <v>0</v>
      </c>
    </row>
    <row r="108" spans="1:2" x14ac:dyDescent="0.25">
      <c r="A108" t="s">
        <v>163</v>
      </c>
      <c r="B108">
        <v>932</v>
      </c>
    </row>
    <row r="109" spans="1:2" x14ac:dyDescent="0.25">
      <c r="A109" t="s">
        <v>164</v>
      </c>
      <c r="B109" s="1">
        <v>7326496</v>
      </c>
    </row>
    <row r="110" spans="1:2" x14ac:dyDescent="0.25">
      <c r="A110" t="s">
        <v>165</v>
      </c>
      <c r="B110" s="1">
        <v>6940432</v>
      </c>
    </row>
    <row r="111" spans="1:2" x14ac:dyDescent="0.25">
      <c r="A111" t="s">
        <v>61</v>
      </c>
      <c r="B111" s="1">
        <v>9981334</v>
      </c>
    </row>
    <row r="112" spans="1:2" x14ac:dyDescent="0.25">
      <c r="A112" t="s">
        <v>62</v>
      </c>
      <c r="B112" s="1">
        <v>299388</v>
      </c>
    </row>
    <row r="113" spans="1:2" x14ac:dyDescent="0.25">
      <c r="A113" t="s">
        <v>166</v>
      </c>
      <c r="B113" s="1">
        <v>1095351995</v>
      </c>
    </row>
    <row r="114" spans="1:2" x14ac:dyDescent="0.25">
      <c r="A114" t="s">
        <v>167</v>
      </c>
      <c r="B114" s="1">
        <v>245452739</v>
      </c>
    </row>
    <row r="115" spans="1:2" x14ac:dyDescent="0.25">
      <c r="A115" t="s">
        <v>168</v>
      </c>
      <c r="B115" s="1">
        <v>68688433</v>
      </c>
    </row>
    <row r="116" spans="1:2" x14ac:dyDescent="0.25">
      <c r="A116" t="s">
        <v>169</v>
      </c>
      <c r="B116" s="1">
        <v>26783383</v>
      </c>
    </row>
    <row r="117" spans="1:2" x14ac:dyDescent="0.25">
      <c r="A117" t="s">
        <v>170</v>
      </c>
      <c r="B117" s="1">
        <v>4062235</v>
      </c>
    </row>
    <row r="118" spans="1:2" x14ac:dyDescent="0.25">
      <c r="A118" t="s">
        <v>171</v>
      </c>
      <c r="B118" s="1">
        <v>75441</v>
      </c>
    </row>
    <row r="119" spans="1:2" x14ac:dyDescent="0.25">
      <c r="A119" t="s">
        <v>2</v>
      </c>
      <c r="B119" s="1">
        <v>6352117</v>
      </c>
    </row>
    <row r="120" spans="1:2" x14ac:dyDescent="0.25">
      <c r="A120" t="s">
        <v>63</v>
      </c>
      <c r="B120" s="1">
        <v>58133509</v>
      </c>
    </row>
    <row r="121" spans="1:2" x14ac:dyDescent="0.25">
      <c r="A121" t="s">
        <v>172</v>
      </c>
      <c r="B121" s="1">
        <v>2758124</v>
      </c>
    </row>
    <row r="122" spans="1:2" x14ac:dyDescent="0.25">
      <c r="A122" t="s">
        <v>173</v>
      </c>
      <c r="B122">
        <v>0</v>
      </c>
    </row>
    <row r="123" spans="1:2" x14ac:dyDescent="0.25">
      <c r="A123" t="s">
        <v>3</v>
      </c>
      <c r="B123" s="1">
        <v>127463611</v>
      </c>
    </row>
    <row r="124" spans="1:2" x14ac:dyDescent="0.25">
      <c r="A124" t="s">
        <v>174</v>
      </c>
      <c r="B124" s="1">
        <v>91084</v>
      </c>
    </row>
    <row r="125" spans="1:2" x14ac:dyDescent="0.25">
      <c r="A125" t="s">
        <v>175</v>
      </c>
      <c r="B125" s="1">
        <v>5906760</v>
      </c>
    </row>
    <row r="126" spans="1:2" x14ac:dyDescent="0.25">
      <c r="A126" t="s">
        <v>176</v>
      </c>
      <c r="B126">
        <v>0</v>
      </c>
    </row>
    <row r="127" spans="1:2" x14ac:dyDescent="0.25">
      <c r="A127" t="s">
        <v>177</v>
      </c>
      <c r="B127" s="1">
        <v>15233244</v>
      </c>
    </row>
    <row r="128" spans="1:2" x14ac:dyDescent="0.25">
      <c r="A128" t="s">
        <v>178</v>
      </c>
      <c r="B128" s="1">
        <v>34707817</v>
      </c>
    </row>
    <row r="129" spans="1:2" x14ac:dyDescent="0.25">
      <c r="A129" t="s">
        <v>179</v>
      </c>
      <c r="B129" s="1">
        <v>105432</v>
      </c>
    </row>
    <row r="130" spans="1:2" x14ac:dyDescent="0.25">
      <c r="A130" t="s">
        <v>180</v>
      </c>
      <c r="B130" s="1">
        <v>23113019</v>
      </c>
    </row>
    <row r="131" spans="1:2" x14ac:dyDescent="0.25">
      <c r="A131" t="s">
        <v>181</v>
      </c>
      <c r="B131" s="1">
        <v>48846823</v>
      </c>
    </row>
    <row r="132" spans="1:2" x14ac:dyDescent="0.25">
      <c r="A132" t="s">
        <v>64</v>
      </c>
      <c r="B132" s="1">
        <v>2418393</v>
      </c>
    </row>
    <row r="133" spans="1:2" x14ac:dyDescent="0.25">
      <c r="A133" t="s">
        <v>65</v>
      </c>
      <c r="B133" s="1">
        <v>5213898</v>
      </c>
    </row>
    <row r="134" spans="1:2" x14ac:dyDescent="0.25">
      <c r="A134" t="s">
        <v>182</v>
      </c>
      <c r="B134" s="1">
        <v>6368481</v>
      </c>
    </row>
    <row r="135" spans="1:2" x14ac:dyDescent="0.25">
      <c r="A135" t="s">
        <v>66</v>
      </c>
      <c r="B135" s="1">
        <v>2274735</v>
      </c>
    </row>
    <row r="136" spans="1:2" x14ac:dyDescent="0.25">
      <c r="A136" t="s">
        <v>183</v>
      </c>
      <c r="B136" s="1">
        <v>3874050</v>
      </c>
    </row>
    <row r="137" spans="1:2" x14ac:dyDescent="0.25">
      <c r="A137" t="s">
        <v>184</v>
      </c>
      <c r="B137" s="1">
        <v>2022331</v>
      </c>
    </row>
    <row r="138" spans="1:2" x14ac:dyDescent="0.25">
      <c r="A138" t="s">
        <v>185</v>
      </c>
      <c r="B138" s="1">
        <v>3042004</v>
      </c>
    </row>
    <row r="139" spans="1:2" x14ac:dyDescent="0.25">
      <c r="A139" t="s">
        <v>186</v>
      </c>
      <c r="B139" s="1">
        <v>5900754</v>
      </c>
    </row>
    <row r="140" spans="1:2" x14ac:dyDescent="0.25">
      <c r="A140" t="s">
        <v>187</v>
      </c>
      <c r="B140" s="1">
        <v>33987</v>
      </c>
    </row>
    <row r="141" spans="1:2" x14ac:dyDescent="0.25">
      <c r="A141" t="s">
        <v>67</v>
      </c>
      <c r="B141" s="1">
        <v>3585906</v>
      </c>
    </row>
    <row r="142" spans="1:2" x14ac:dyDescent="0.25">
      <c r="A142" t="s">
        <v>68</v>
      </c>
      <c r="B142" s="1">
        <v>474413</v>
      </c>
    </row>
    <row r="143" spans="1:2" x14ac:dyDescent="0.25">
      <c r="A143" t="s">
        <v>188</v>
      </c>
      <c r="B143" s="1">
        <v>453125</v>
      </c>
    </row>
    <row r="144" spans="1:2" x14ac:dyDescent="0.25">
      <c r="A144" t="s">
        <v>189</v>
      </c>
      <c r="B144" s="1">
        <v>2050554</v>
      </c>
    </row>
    <row r="145" spans="1:2" x14ac:dyDescent="0.25">
      <c r="A145" t="s">
        <v>189</v>
      </c>
      <c r="B145" s="1">
        <v>2050554</v>
      </c>
    </row>
    <row r="146" spans="1:2" x14ac:dyDescent="0.25">
      <c r="A146" t="s">
        <v>189</v>
      </c>
      <c r="B146" s="1">
        <v>2050554</v>
      </c>
    </row>
    <row r="147" spans="1:2" x14ac:dyDescent="0.25">
      <c r="A147" t="s">
        <v>190</v>
      </c>
      <c r="B147" s="1">
        <v>18595469</v>
      </c>
    </row>
    <row r="148" spans="1:2" x14ac:dyDescent="0.25">
      <c r="A148" t="s">
        <v>191</v>
      </c>
      <c r="B148" s="1">
        <v>13013926</v>
      </c>
    </row>
    <row r="149" spans="1:2" x14ac:dyDescent="0.25">
      <c r="A149" t="s">
        <v>69</v>
      </c>
      <c r="B149" s="1">
        <v>24385858</v>
      </c>
    </row>
    <row r="150" spans="1:2" x14ac:dyDescent="0.25">
      <c r="A150" t="s">
        <v>192</v>
      </c>
      <c r="B150" s="1">
        <v>359008</v>
      </c>
    </row>
    <row r="151" spans="1:2" x14ac:dyDescent="0.25">
      <c r="A151" t="s">
        <v>193</v>
      </c>
      <c r="B151" s="1">
        <v>11716829</v>
      </c>
    </row>
    <row r="152" spans="1:2" x14ac:dyDescent="0.25">
      <c r="A152" t="s">
        <v>194</v>
      </c>
      <c r="B152" s="1">
        <v>400214</v>
      </c>
    </row>
    <row r="153" spans="1:2" x14ac:dyDescent="0.25">
      <c r="A153" t="s">
        <v>195</v>
      </c>
      <c r="B153" s="1">
        <v>60422</v>
      </c>
    </row>
    <row r="154" spans="1:2" x14ac:dyDescent="0.25">
      <c r="A154" t="s">
        <v>196</v>
      </c>
      <c r="B154" s="1">
        <v>436131</v>
      </c>
    </row>
    <row r="155" spans="1:2" x14ac:dyDescent="0.25">
      <c r="A155" t="s">
        <v>197</v>
      </c>
      <c r="B155" s="1">
        <v>3177388</v>
      </c>
    </row>
    <row r="156" spans="1:2" x14ac:dyDescent="0.25">
      <c r="A156" t="s">
        <v>70</v>
      </c>
      <c r="B156" s="1">
        <v>1240827</v>
      </c>
    </row>
    <row r="157" spans="1:2" x14ac:dyDescent="0.25">
      <c r="A157" t="s">
        <v>198</v>
      </c>
      <c r="B157" s="1">
        <v>201234</v>
      </c>
    </row>
    <row r="158" spans="1:2" x14ac:dyDescent="0.25">
      <c r="A158" t="s">
        <v>71</v>
      </c>
      <c r="B158" s="1">
        <v>107449525</v>
      </c>
    </row>
    <row r="159" spans="1:2" x14ac:dyDescent="0.25">
      <c r="A159" t="s">
        <v>199</v>
      </c>
      <c r="B159" s="1">
        <v>108004</v>
      </c>
    </row>
    <row r="160" spans="1:2" x14ac:dyDescent="0.25">
      <c r="A160" t="s">
        <v>200</v>
      </c>
      <c r="B160" s="1">
        <v>4466706</v>
      </c>
    </row>
    <row r="161" spans="1:2" x14ac:dyDescent="0.25">
      <c r="A161" t="s">
        <v>201</v>
      </c>
      <c r="B161" s="1">
        <v>32543</v>
      </c>
    </row>
    <row r="162" spans="1:2" x14ac:dyDescent="0.25">
      <c r="A162" t="s">
        <v>202</v>
      </c>
      <c r="B162" s="1">
        <v>2832224</v>
      </c>
    </row>
    <row r="163" spans="1:2" x14ac:dyDescent="0.25">
      <c r="A163" t="s">
        <v>203</v>
      </c>
      <c r="B163" s="1">
        <v>9439</v>
      </c>
    </row>
    <row r="164" spans="1:2" x14ac:dyDescent="0.25">
      <c r="A164" t="s">
        <v>204</v>
      </c>
      <c r="B164" s="1">
        <v>33241259</v>
      </c>
    </row>
    <row r="165" spans="1:2" x14ac:dyDescent="0.25">
      <c r="A165" t="s">
        <v>205</v>
      </c>
      <c r="B165" s="1">
        <v>19686505</v>
      </c>
    </row>
    <row r="166" spans="1:2" x14ac:dyDescent="0.25">
      <c r="A166" t="s">
        <v>206</v>
      </c>
      <c r="B166" s="1">
        <v>2044147</v>
      </c>
    </row>
    <row r="167" spans="1:2" x14ac:dyDescent="0.25">
      <c r="A167" t="s">
        <v>207</v>
      </c>
      <c r="B167" s="1">
        <v>13287</v>
      </c>
    </row>
    <row r="168" spans="1:2" x14ac:dyDescent="0.25">
      <c r="A168" t="s">
        <v>208</v>
      </c>
      <c r="B168">
        <v>0</v>
      </c>
    </row>
    <row r="169" spans="1:2" x14ac:dyDescent="0.25">
      <c r="A169" t="s">
        <v>209</v>
      </c>
      <c r="B169" s="1">
        <v>28287147</v>
      </c>
    </row>
    <row r="170" spans="1:2" x14ac:dyDescent="0.25">
      <c r="A170" t="s">
        <v>10</v>
      </c>
      <c r="B170" s="1">
        <v>16491461</v>
      </c>
    </row>
    <row r="171" spans="1:2" x14ac:dyDescent="0.25">
      <c r="A171" t="s">
        <v>210</v>
      </c>
      <c r="B171" s="1">
        <v>221736</v>
      </c>
    </row>
    <row r="172" spans="1:2" x14ac:dyDescent="0.25">
      <c r="A172" t="s">
        <v>211</v>
      </c>
      <c r="B172" s="1">
        <v>219246</v>
      </c>
    </row>
    <row r="173" spans="1:2" x14ac:dyDescent="0.25">
      <c r="A173" t="s">
        <v>72</v>
      </c>
      <c r="B173" s="1">
        <v>4076140</v>
      </c>
    </row>
    <row r="174" spans="1:2" x14ac:dyDescent="0.25">
      <c r="A174" t="s">
        <v>73</v>
      </c>
      <c r="B174" s="1">
        <v>5570129</v>
      </c>
    </row>
    <row r="175" spans="1:2" x14ac:dyDescent="0.25">
      <c r="A175" t="s">
        <v>212</v>
      </c>
      <c r="B175" s="1">
        <v>12525094</v>
      </c>
    </row>
    <row r="176" spans="1:2" x14ac:dyDescent="0.25">
      <c r="A176" t="s">
        <v>213</v>
      </c>
      <c r="B176" s="1">
        <v>131859731</v>
      </c>
    </row>
    <row r="177" spans="1:2" x14ac:dyDescent="0.25">
      <c r="A177" t="s">
        <v>214</v>
      </c>
      <c r="B177" s="1">
        <v>2166</v>
      </c>
    </row>
    <row r="178" spans="1:2" x14ac:dyDescent="0.25">
      <c r="A178" t="s">
        <v>215</v>
      </c>
      <c r="B178" s="1">
        <v>1828</v>
      </c>
    </row>
    <row r="179" spans="1:2" x14ac:dyDescent="0.25">
      <c r="A179" t="s">
        <v>216</v>
      </c>
      <c r="B179" s="1">
        <v>82459</v>
      </c>
    </row>
    <row r="180" spans="1:2" x14ac:dyDescent="0.25">
      <c r="A180" t="s">
        <v>11</v>
      </c>
      <c r="B180" s="1">
        <v>4610820</v>
      </c>
    </row>
    <row r="181" spans="1:2" x14ac:dyDescent="0.25">
      <c r="A181" t="s">
        <v>217</v>
      </c>
      <c r="B181" s="1">
        <v>3102229</v>
      </c>
    </row>
    <row r="182" spans="1:2" x14ac:dyDescent="0.25">
      <c r="A182" t="s">
        <v>218</v>
      </c>
      <c r="B182" s="1">
        <v>165803560</v>
      </c>
    </row>
    <row r="183" spans="1:2" x14ac:dyDescent="0.25">
      <c r="A183" t="s">
        <v>219</v>
      </c>
      <c r="B183" s="1">
        <v>20579</v>
      </c>
    </row>
    <row r="184" spans="1:2" x14ac:dyDescent="0.25">
      <c r="A184" t="s">
        <v>74</v>
      </c>
      <c r="B184" s="1">
        <v>3191319</v>
      </c>
    </row>
    <row r="185" spans="1:2" x14ac:dyDescent="0.25">
      <c r="A185" t="s">
        <v>220</v>
      </c>
      <c r="B185" s="1">
        <v>5670544</v>
      </c>
    </row>
    <row r="186" spans="1:2" x14ac:dyDescent="0.25">
      <c r="A186" t="s">
        <v>221</v>
      </c>
      <c r="B186">
        <v>0</v>
      </c>
    </row>
    <row r="187" spans="1:2" x14ac:dyDescent="0.25">
      <c r="A187" t="s">
        <v>75</v>
      </c>
      <c r="B187" s="1">
        <v>6506464</v>
      </c>
    </row>
    <row r="188" spans="1:2" x14ac:dyDescent="0.25">
      <c r="A188" t="s">
        <v>76</v>
      </c>
      <c r="B188" s="1">
        <v>28302603</v>
      </c>
    </row>
    <row r="189" spans="1:2" x14ac:dyDescent="0.25">
      <c r="A189" t="s">
        <v>222</v>
      </c>
      <c r="B189" s="1">
        <v>89468677</v>
      </c>
    </row>
    <row r="190" spans="1:2" x14ac:dyDescent="0.25">
      <c r="A190" t="s">
        <v>223</v>
      </c>
      <c r="B190">
        <v>45</v>
      </c>
    </row>
    <row r="191" spans="1:2" x14ac:dyDescent="0.25">
      <c r="A191" t="s">
        <v>77</v>
      </c>
      <c r="B191" s="1">
        <v>38536869</v>
      </c>
    </row>
    <row r="192" spans="1:2" x14ac:dyDescent="0.25">
      <c r="A192" t="s">
        <v>224</v>
      </c>
      <c r="B192" s="1">
        <v>10605870</v>
      </c>
    </row>
    <row r="193" spans="1:2" x14ac:dyDescent="0.25">
      <c r="A193" t="s">
        <v>78</v>
      </c>
      <c r="B193" s="1">
        <v>3927188</v>
      </c>
    </row>
    <row r="194" spans="1:2" x14ac:dyDescent="0.25">
      <c r="A194" t="s">
        <v>225</v>
      </c>
      <c r="B194" s="1">
        <v>885359</v>
      </c>
    </row>
    <row r="195" spans="1:2" x14ac:dyDescent="0.25">
      <c r="A195" t="s">
        <v>226</v>
      </c>
      <c r="B195" s="1">
        <v>787584</v>
      </c>
    </row>
    <row r="196" spans="1:2" x14ac:dyDescent="0.25">
      <c r="A196" t="s">
        <v>79</v>
      </c>
      <c r="B196" s="1">
        <v>22303552</v>
      </c>
    </row>
    <row r="197" spans="1:2" x14ac:dyDescent="0.25">
      <c r="A197" t="s">
        <v>227</v>
      </c>
      <c r="B197" s="1">
        <v>142893540</v>
      </c>
    </row>
    <row r="198" spans="1:2" x14ac:dyDescent="0.25">
      <c r="A198" t="s">
        <v>228</v>
      </c>
      <c r="B198" s="1">
        <v>8648248</v>
      </c>
    </row>
    <row r="199" spans="1:2" x14ac:dyDescent="0.25">
      <c r="A199" t="s">
        <v>229</v>
      </c>
      <c r="B199" s="1">
        <v>7502</v>
      </c>
    </row>
    <row r="200" spans="1:2" x14ac:dyDescent="0.25">
      <c r="A200" t="s">
        <v>230</v>
      </c>
      <c r="B200" s="1">
        <v>39129</v>
      </c>
    </row>
    <row r="201" spans="1:2" x14ac:dyDescent="0.25">
      <c r="A201" t="s">
        <v>231</v>
      </c>
      <c r="B201" s="1">
        <v>168458</v>
      </c>
    </row>
    <row r="202" spans="1:2" x14ac:dyDescent="0.25">
      <c r="A202" t="s">
        <v>232</v>
      </c>
      <c r="B202" s="1">
        <v>7026</v>
      </c>
    </row>
    <row r="203" spans="1:2" x14ac:dyDescent="0.25">
      <c r="A203" t="s">
        <v>233</v>
      </c>
      <c r="B203" s="1">
        <v>176908</v>
      </c>
    </row>
    <row r="204" spans="1:2" x14ac:dyDescent="0.25">
      <c r="A204" t="s">
        <v>234</v>
      </c>
      <c r="B204" s="1">
        <v>29251</v>
      </c>
    </row>
    <row r="205" spans="1:2" x14ac:dyDescent="0.25">
      <c r="A205" t="s">
        <v>235</v>
      </c>
      <c r="B205" s="1">
        <v>193413</v>
      </c>
    </row>
    <row r="206" spans="1:2" x14ac:dyDescent="0.25">
      <c r="A206" t="s">
        <v>236</v>
      </c>
      <c r="B206" s="1">
        <v>27019731</v>
      </c>
    </row>
    <row r="207" spans="1:2" x14ac:dyDescent="0.25">
      <c r="A207" t="s">
        <v>237</v>
      </c>
      <c r="B207" s="1">
        <v>11987121</v>
      </c>
    </row>
    <row r="208" spans="1:2" x14ac:dyDescent="0.25">
      <c r="A208" t="s">
        <v>238</v>
      </c>
      <c r="B208" s="1">
        <v>10832545</v>
      </c>
    </row>
    <row r="209" spans="1:2" x14ac:dyDescent="0.25">
      <c r="A209" t="s">
        <v>239</v>
      </c>
      <c r="B209" s="1">
        <v>81541</v>
      </c>
    </row>
    <row r="210" spans="1:2" x14ac:dyDescent="0.25">
      <c r="A210" t="s">
        <v>240</v>
      </c>
      <c r="B210" s="1">
        <v>6005250</v>
      </c>
    </row>
    <row r="211" spans="1:2" x14ac:dyDescent="0.25">
      <c r="A211" t="s">
        <v>241</v>
      </c>
      <c r="B211" s="1">
        <v>4492150</v>
      </c>
    </row>
    <row r="212" spans="1:2" x14ac:dyDescent="0.25">
      <c r="A212" t="s">
        <v>242</v>
      </c>
      <c r="B212" s="1">
        <v>5439448</v>
      </c>
    </row>
    <row r="213" spans="1:2" x14ac:dyDescent="0.25">
      <c r="A213" t="s">
        <v>80</v>
      </c>
      <c r="B213" s="1">
        <v>2010347</v>
      </c>
    </row>
    <row r="214" spans="1:2" x14ac:dyDescent="0.25">
      <c r="A214" t="s">
        <v>243</v>
      </c>
      <c r="B214" s="1">
        <v>552438</v>
      </c>
    </row>
    <row r="215" spans="1:2" x14ac:dyDescent="0.25">
      <c r="A215" t="s">
        <v>244</v>
      </c>
      <c r="B215" s="1">
        <v>8863338</v>
      </c>
    </row>
    <row r="216" spans="1:2" x14ac:dyDescent="0.25">
      <c r="A216" t="s">
        <v>81</v>
      </c>
      <c r="B216" s="1">
        <v>44187637</v>
      </c>
    </row>
    <row r="217" spans="1:2" x14ac:dyDescent="0.25">
      <c r="A217" t="s">
        <v>245</v>
      </c>
      <c r="B217">
        <v>0</v>
      </c>
    </row>
    <row r="218" spans="1:2" x14ac:dyDescent="0.25">
      <c r="A218" t="s">
        <v>82</v>
      </c>
      <c r="B218" s="1">
        <v>40397842</v>
      </c>
    </row>
    <row r="219" spans="1:2" x14ac:dyDescent="0.25">
      <c r="A219" t="s">
        <v>246</v>
      </c>
      <c r="B219">
        <v>0</v>
      </c>
    </row>
    <row r="220" spans="1:2" x14ac:dyDescent="0.25">
      <c r="A220" t="s">
        <v>83</v>
      </c>
      <c r="B220" s="1">
        <v>20222240</v>
      </c>
    </row>
    <row r="221" spans="1:2" x14ac:dyDescent="0.25">
      <c r="A221" t="s">
        <v>247</v>
      </c>
      <c r="B221" s="1">
        <v>41236378</v>
      </c>
    </row>
    <row r="222" spans="1:2" x14ac:dyDescent="0.25">
      <c r="A222" t="s">
        <v>84</v>
      </c>
      <c r="B222" s="1">
        <v>439117</v>
      </c>
    </row>
    <row r="223" spans="1:2" x14ac:dyDescent="0.25">
      <c r="A223" t="s">
        <v>248</v>
      </c>
      <c r="B223" s="1">
        <v>2701</v>
      </c>
    </row>
    <row r="224" spans="1:2" x14ac:dyDescent="0.25">
      <c r="A224" t="s">
        <v>249</v>
      </c>
      <c r="B224" s="1">
        <v>1136334</v>
      </c>
    </row>
    <row r="225" spans="1:2" x14ac:dyDescent="0.25">
      <c r="A225" t="s">
        <v>12</v>
      </c>
      <c r="B225" s="1">
        <v>9016596</v>
      </c>
    </row>
    <row r="226" spans="1:2" x14ac:dyDescent="0.25">
      <c r="A226" t="s">
        <v>250</v>
      </c>
      <c r="B226" s="1">
        <v>7523934</v>
      </c>
    </row>
    <row r="227" spans="1:2" x14ac:dyDescent="0.25">
      <c r="A227" t="s">
        <v>251</v>
      </c>
      <c r="B227" s="1">
        <v>18881361</v>
      </c>
    </row>
    <row r="228" spans="1:2" x14ac:dyDescent="0.25">
      <c r="A228" t="s">
        <v>252</v>
      </c>
      <c r="B228" s="1">
        <v>23036087</v>
      </c>
    </row>
    <row r="229" spans="1:2" x14ac:dyDescent="0.25">
      <c r="A229" t="s">
        <v>253</v>
      </c>
      <c r="B229" s="1">
        <v>7320815</v>
      </c>
    </row>
    <row r="230" spans="1:2" x14ac:dyDescent="0.25">
      <c r="A230" t="s">
        <v>254</v>
      </c>
      <c r="B230" s="1">
        <v>37445392</v>
      </c>
    </row>
    <row r="231" spans="1:2" x14ac:dyDescent="0.25">
      <c r="A231" t="s">
        <v>85</v>
      </c>
      <c r="B231" s="1">
        <v>64631595</v>
      </c>
    </row>
    <row r="232" spans="1:2" x14ac:dyDescent="0.25">
      <c r="A232" t="s">
        <v>255</v>
      </c>
      <c r="B232" s="1">
        <v>5548702</v>
      </c>
    </row>
    <row r="233" spans="1:2" x14ac:dyDescent="0.25">
      <c r="A233" t="s">
        <v>256</v>
      </c>
      <c r="B233" s="1">
        <v>1392</v>
      </c>
    </row>
    <row r="234" spans="1:2" x14ac:dyDescent="0.25">
      <c r="A234" t="s">
        <v>257</v>
      </c>
      <c r="B234" s="1">
        <v>114689</v>
      </c>
    </row>
    <row r="235" spans="1:2" x14ac:dyDescent="0.25">
      <c r="A235" t="s">
        <v>86</v>
      </c>
      <c r="B235" s="1">
        <v>1065842</v>
      </c>
    </row>
    <row r="236" spans="1:2" x14ac:dyDescent="0.25">
      <c r="A236" t="s">
        <v>258</v>
      </c>
      <c r="B236">
        <v>0</v>
      </c>
    </row>
    <row r="237" spans="1:2" x14ac:dyDescent="0.25">
      <c r="A237" t="s">
        <v>259</v>
      </c>
      <c r="B237" s="1">
        <v>10175014</v>
      </c>
    </row>
    <row r="238" spans="1:2" x14ac:dyDescent="0.25">
      <c r="A238" t="s">
        <v>260</v>
      </c>
      <c r="B238" s="1">
        <v>70413958</v>
      </c>
    </row>
    <row r="239" spans="1:2" x14ac:dyDescent="0.25">
      <c r="A239" t="s">
        <v>261</v>
      </c>
      <c r="B239" s="1">
        <v>5042920</v>
      </c>
    </row>
    <row r="240" spans="1:2" x14ac:dyDescent="0.25">
      <c r="A240" t="s">
        <v>262</v>
      </c>
      <c r="B240" s="1">
        <v>21152</v>
      </c>
    </row>
    <row r="241" spans="1:2" x14ac:dyDescent="0.25">
      <c r="A241" t="s">
        <v>263</v>
      </c>
      <c r="B241" s="1">
        <v>11810</v>
      </c>
    </row>
    <row r="242" spans="1:2" x14ac:dyDescent="0.25">
      <c r="A242" t="s">
        <v>264</v>
      </c>
      <c r="B242" s="1">
        <v>28195754</v>
      </c>
    </row>
    <row r="243" spans="1:2" x14ac:dyDescent="0.25">
      <c r="A243" t="s">
        <v>265</v>
      </c>
      <c r="B243" s="1">
        <v>46710816</v>
      </c>
    </row>
    <row r="244" spans="1:2" x14ac:dyDescent="0.25">
      <c r="A244" t="s">
        <v>266</v>
      </c>
      <c r="B244" s="1">
        <v>2563212</v>
      </c>
    </row>
    <row r="245" spans="1:2" x14ac:dyDescent="0.25">
      <c r="A245" t="s">
        <v>13</v>
      </c>
      <c r="B245" s="1">
        <v>60609153</v>
      </c>
    </row>
    <row r="246" spans="1:2" x14ac:dyDescent="0.25">
      <c r="A246" t="s">
        <v>267</v>
      </c>
      <c r="B246" s="1">
        <v>298444215</v>
      </c>
    </row>
    <row r="247" spans="1:2" x14ac:dyDescent="0.25">
      <c r="A247" t="s">
        <v>268</v>
      </c>
      <c r="B247">
        <v>0</v>
      </c>
    </row>
    <row r="248" spans="1:2" x14ac:dyDescent="0.25">
      <c r="A248" t="s">
        <v>269</v>
      </c>
      <c r="B248" s="1">
        <v>3431932</v>
      </c>
    </row>
    <row r="249" spans="1:2" x14ac:dyDescent="0.25">
      <c r="A249" t="s">
        <v>270</v>
      </c>
      <c r="B249" s="1">
        <v>27307134</v>
      </c>
    </row>
    <row r="250" spans="1:2" x14ac:dyDescent="0.25">
      <c r="A250" t="s">
        <v>271</v>
      </c>
      <c r="B250" s="1">
        <v>208869</v>
      </c>
    </row>
    <row r="251" spans="1:2" x14ac:dyDescent="0.25">
      <c r="A251" t="s">
        <v>87</v>
      </c>
      <c r="B251" s="1">
        <v>25730435</v>
      </c>
    </row>
    <row r="252" spans="1:2" x14ac:dyDescent="0.25">
      <c r="A252" t="s">
        <v>272</v>
      </c>
      <c r="B252" s="1">
        <v>84402966</v>
      </c>
    </row>
    <row r="253" spans="1:2" x14ac:dyDescent="0.25">
      <c r="A253" t="s">
        <v>273</v>
      </c>
      <c r="B253" s="1">
        <v>108605</v>
      </c>
    </row>
    <row r="254" spans="1:2" x14ac:dyDescent="0.25">
      <c r="A254" t="s">
        <v>274</v>
      </c>
      <c r="B254">
        <v>0</v>
      </c>
    </row>
    <row r="255" spans="1:2" x14ac:dyDescent="0.25">
      <c r="A255" t="s">
        <v>275</v>
      </c>
      <c r="B255" s="1">
        <v>16025</v>
      </c>
    </row>
    <row r="256" spans="1:2" x14ac:dyDescent="0.25">
      <c r="A256" t="s">
        <v>276</v>
      </c>
      <c r="B256" s="1">
        <v>2460492</v>
      </c>
    </row>
    <row r="257" spans="1:2" x14ac:dyDescent="0.25">
      <c r="A257" t="s">
        <v>277</v>
      </c>
      <c r="B257" s="1">
        <v>273008</v>
      </c>
    </row>
    <row r="258" spans="1:2" x14ac:dyDescent="0.25">
      <c r="A258" t="s">
        <v>278</v>
      </c>
      <c r="B258" s="1">
        <v>6525170264</v>
      </c>
    </row>
    <row r="259" spans="1:2" x14ac:dyDescent="0.25">
      <c r="A259" t="s">
        <v>279</v>
      </c>
      <c r="B259" s="1">
        <v>21456188</v>
      </c>
    </row>
    <row r="260" spans="1:2" x14ac:dyDescent="0.25">
      <c r="A260" t="s">
        <v>280</v>
      </c>
      <c r="B260" s="1">
        <v>11502010</v>
      </c>
    </row>
    <row r="261" spans="1:2" x14ac:dyDescent="0.25">
      <c r="A261" t="s">
        <v>281</v>
      </c>
      <c r="B261" s="1">
        <v>12236805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 with Similar GDP</vt:lpstr>
      <vt:lpstr>Countries with Similar Homicide</vt:lpstr>
      <vt:lpstr>USA Trend over 30 Years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Spens</dc:creator>
  <cp:lastModifiedBy>John Spens</cp:lastModifiedBy>
  <dcterms:created xsi:type="dcterms:W3CDTF">2012-12-17T04:02:35Z</dcterms:created>
  <dcterms:modified xsi:type="dcterms:W3CDTF">2013-01-02T03:19:30Z</dcterms:modified>
</cp:coreProperties>
</file>