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d.docs.live.net/dbfe0c94fe5fd597/Documents/CareerFoundry Data Analytics/Data Immersion/Achievement 4/"/>
    </mc:Choice>
  </mc:AlternateContent>
  <xr:revisionPtr revIDLastSave="416" documentId="8_{1AEC7C87-D27A-40BA-BA02-9DDE33D9F9E7}" xr6:coauthVersionLast="47" xr6:coauthVersionMax="47" xr10:uidLastSave="{B360E302-C029-44AB-B2E3-CCE8AE6952BA}"/>
  <bookViews>
    <workbookView xWindow="-28920" yWindow="-120" windowWidth="29040" windowHeight="1584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5" i="9" l="1"/>
  <c r="Q64" i="9"/>
  <c r="Q63" i="9"/>
  <c r="Q62" i="9"/>
  <c r="Q61" i="9"/>
  <c r="Q60" i="9"/>
  <c r="Q59" i="9"/>
  <c r="Q58" i="9"/>
  <c r="Q57" i="9"/>
  <c r="Q56" i="9"/>
  <c r="Q55" i="9"/>
  <c r="Q54" i="9"/>
  <c r="Q53" i="9"/>
  <c r="Q52" i="9"/>
  <c r="Q51" i="9"/>
  <c r="Q50" i="9"/>
  <c r="Q49" i="9"/>
  <c r="Q48" i="9"/>
  <c r="Q47" i="9"/>
  <c r="Q46" i="9"/>
  <c r="Q45" i="9"/>
  <c r="H47" i="9"/>
  <c r="H46" i="9"/>
  <c r="H45" i="9"/>
  <c r="X18" i="9"/>
  <c r="X19" i="9"/>
  <c r="X20" i="9"/>
</calcChain>
</file>

<file path=xl/sharedStrings.xml><?xml version="1.0" encoding="utf-8"?>
<sst xmlns="http://schemas.openxmlformats.org/spreadsheetml/2006/main" count="179" uniqueCount="137">
  <si>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</si>
  <si>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</si>
  <si>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</si>
  <si>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</si>
  <si>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</si>
  <si>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</si>
  <si>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</si>
  <si>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</si>
  <si>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</si>
  <si>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</si>
  <si>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</si>
  <si>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</si>
  <si>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</si>
  <si>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</si>
  <si>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</si>
  <si>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</si>
  <si>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</si>
  <si>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</si>
  <si>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</si>
  <si>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</si>
  <si>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</si>
  <si>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</si>
  <si>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</si>
  <si>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Data Citation: “The Instacart Online Grocery Shopping Dataset 2017”, Accessed from www.instacart.com/datasets/grocery-shopping-2017 via Kaggle.</t>
  </si>
  <si>
    <t>eval_set</t>
  </si>
  <si>
    <t>doesn't serve the analysis; only one value ('prior')</t>
  </si>
  <si>
    <t>order_dow-&gt; orders_day_of_week</t>
  </si>
  <si>
    <t>easier to understand what the column is for</t>
  </si>
  <si>
    <t>order_id</t>
  </si>
  <si>
    <t>doesn't represent a real numeric value</t>
  </si>
  <si>
    <t>user_id</t>
  </si>
  <si>
    <t>order_hour_of_day-&gt; order_hour</t>
  </si>
  <si>
    <t>more concise</t>
  </si>
  <si>
    <t>16 missing values under 'product_name'</t>
  </si>
  <si>
    <t>created a new df without the missing values</t>
  </si>
  <si>
    <t>5 duplicate rows removed</t>
  </si>
  <si>
    <t>206209 missing values under days_since_prior_order</t>
  </si>
  <si>
    <t>imputed the mean value of 11.1</t>
  </si>
  <si>
    <t>N/A</t>
  </si>
  <si>
    <t>ords_prods_merge</t>
  </si>
  <si>
    <t>price_range_loc</t>
  </si>
  <si>
    <t>prices</t>
  </si>
  <si>
    <t>if prices are over 15= 'high-range product'; prices between 5 and 15 are 'mid-range product'; prices under 5 are 'low-range product'</t>
  </si>
  <si>
    <t>orders_day_of_week</t>
  </si>
  <si>
    <t>busiest_days</t>
  </si>
  <si>
    <t>assign values of 'busiest days', 'regularly busy' and 'slowest days' based on the day of the week</t>
  </si>
  <si>
    <t>busiest_period_of_day</t>
  </si>
  <si>
    <t>order_hour</t>
  </si>
  <si>
    <t>assign values of 'most orders', 'average orders' and 'fewest orders' based on time of day</t>
  </si>
  <si>
    <t>loyalty_flag</t>
  </si>
  <si>
    <t>max_order</t>
  </si>
  <si>
    <t>assign values of 'loyal customer', 'regular customer', and 'new customer' based on the number of orders they've had</t>
  </si>
  <si>
    <t>avg_price</t>
  </si>
  <si>
    <t>prices, user_id</t>
  </si>
  <si>
    <t>assign values of 'low spender' or 'high spender' based on average amount a customer spends per order</t>
  </si>
  <si>
    <t>median_days</t>
  </si>
  <si>
    <t>days_since_prior_irder, user_id</t>
  </si>
  <si>
    <t>assign values of 'non-frequent customer', 'regular customer' or 'frequent customer' based on amount of time they have between orders</t>
  </si>
  <si>
    <t>count</t>
  </si>
  <si>
    <t>Mid-range product</t>
  </si>
  <si>
    <t>Low-range product</t>
  </si>
  <si>
    <t>High-range product</t>
  </si>
  <si>
    <t>NaN</t>
  </si>
  <si>
    <t>busiest_day</t>
  </si>
  <si>
    <t>Regularly busy</t>
  </si>
  <si>
    <t>Busiest day</t>
  </si>
  <si>
    <t>Least busy</t>
  </si>
  <si>
    <t>Busiest days</t>
  </si>
  <si>
    <t>Slowest days</t>
  </si>
  <si>
    <t>Most orders</t>
  </si>
  <si>
    <t>Average orders</t>
  </si>
  <si>
    <t>Fewest orders</t>
  </si>
  <si>
    <t xml:space="preserve">Regular customer    </t>
  </si>
  <si>
    <t xml:space="preserve">Loyal customer      </t>
  </si>
  <si>
    <t xml:space="preserve">New customer         </t>
  </si>
  <si>
    <t>spending_flag</t>
  </si>
  <si>
    <t xml:space="preserve">Low spender     </t>
  </si>
  <si>
    <t xml:space="preserve">High spender      </t>
  </si>
  <si>
    <t>frequency_flag</t>
  </si>
  <si>
    <t xml:space="preserve">Frequent customer        </t>
  </si>
  <si>
    <t xml:space="preserve">Regular customer          </t>
  </si>
  <si>
    <t xml:space="preserve">Non-frequent customer     </t>
  </si>
  <si>
    <t>Frequency Tables</t>
  </si>
  <si>
    <t>Q: Which days of the week are the busiest?</t>
  </si>
  <si>
    <t>Q: Which hours of the day are the busiest?</t>
  </si>
  <si>
    <t>Another visual for spending habits throughout the day</t>
  </si>
  <si>
    <t>Q: What's the distribution among users regarding frequency of use/brand loyalty?</t>
  </si>
  <si>
    <t>Q: are there differences in a customer's ordering habits based on their region?</t>
  </si>
  <si>
    <t>Q: is there a connection between age and family status in terms of ordering habits?</t>
  </si>
  <si>
    <t>Question: What are the busiest days of the week?</t>
  </si>
  <si>
    <t>Answer: Saturday and Sunday</t>
  </si>
  <si>
    <t>Recommendation: Schedule ads for Monday, Tuesday and Wednesday, as they are the least busiest days.</t>
  </si>
  <si>
    <t>Question: What are the busiest hours of the day?</t>
  </si>
  <si>
    <t>Answer: 9am to 3pm</t>
  </si>
  <si>
    <t>Recommendation: Schedule ads in the early morning and in the early afternoon/evening to boost activity.</t>
  </si>
  <si>
    <t>Question: How can we group our products by price range to direct marketing efforts?</t>
  </si>
  <si>
    <t>Answer: Low range (under $5); mid-range (between $5-$15); high range ($15 and above)</t>
  </si>
  <si>
    <t>percentage of total</t>
  </si>
  <si>
    <t>Recommendation: the vast majority of Instacart products are below $15, so focusing efforts on this range can help boost revenue.</t>
  </si>
  <si>
    <t>Question: Whats's the distribution among users in regards to their brand loyalty?</t>
  </si>
  <si>
    <t>Answer: About half the customers are regular, while almost 1/3 of them are loyal</t>
  </si>
  <si>
    <t>Recommendation: Focus on improving loyalty among the large 'regular customer' base through targeted ads or deals</t>
  </si>
  <si>
    <t>department_id</t>
  </si>
  <si>
    <t>produce</t>
  </si>
  <si>
    <t>dairy eggs</t>
  </si>
  <si>
    <t>snacks</t>
  </si>
  <si>
    <t>beverages</t>
  </si>
  <si>
    <t>frozen</t>
  </si>
  <si>
    <t>pantry</t>
  </si>
  <si>
    <t>bakery</t>
  </si>
  <si>
    <t>canned goods</t>
  </si>
  <si>
    <t>deli</t>
  </si>
  <si>
    <t>dry goods pasta</t>
  </si>
  <si>
    <t>household</t>
  </si>
  <si>
    <t>meat seafood</t>
  </si>
  <si>
    <t>breakfast</t>
  </si>
  <si>
    <t>personal care</t>
  </si>
  <si>
    <t>babies</t>
  </si>
  <si>
    <t>international</t>
  </si>
  <si>
    <t>alcohol</t>
  </si>
  <si>
    <t>pets</t>
  </si>
  <si>
    <t>missing</t>
  </si>
  <si>
    <t>other</t>
  </si>
  <si>
    <t>bulk</t>
  </si>
  <si>
    <t>Question: Which departments have the highest frequency of product orders?</t>
  </si>
  <si>
    <t>Answer: produce, dairy eggs, and snacks round out the top 3 most popular departments</t>
  </si>
  <si>
    <t>Recommendation: consider increasing marketing efforts for the less popular departments to try to boost revenue.</t>
  </si>
  <si>
    <t>fam_status</t>
  </si>
  <si>
    <t>High spender</t>
  </si>
  <si>
    <t>Low spender</t>
  </si>
  <si>
    <t>divorced/widowed</t>
  </si>
  <si>
    <t>living with parents and siblings</t>
  </si>
  <si>
    <t>married</t>
  </si>
  <si>
    <t>single</t>
  </si>
  <si>
    <t>Question: Are there any differences in spending habits based on family status?</t>
  </si>
  <si>
    <t>Answer: There doesn't appear to be a significant difference. Across the board, about 98% of users from each group are low spenders</t>
  </si>
  <si>
    <t>Recommendation: Increased marketing efforts for the married group. Most likely being the most financially stable, and probably having the most mouths to feed, this group will be the best option to focus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</si>
</sst>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9" formatCode="0.0%"/>
  </numFmts>
  <fonts count="11">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theme="1"/>
      <name val="Calibri"/>
      <family val="2"/>
      <scheme val="minor"/>
    </font>
    <font>
      <b/>
      <sz val="11"/>
      <color theme="1"/>
      <name val="Calibri"/>
      <family val="2"/>
      <scheme val="minor"/>
    </font>
    <font>
      <b/>
      <u/>
      <sz val="12"/>
      <color theme="2" tint="-0.499984740745262"/>
      <name val="Calibri"/>
      <family val="2"/>
      <scheme val="minor"/>
    </font>
    <font>
      <sz val="10"/>
      <color theme="2" tint="-0.499984740745262"/>
      <name val="Calibri"/>
      <family val="2"/>
      <scheme val="minor"/>
    </font>
    <font>
      <sz val="11"/>
      <color rgb="FF000000"/>
      <name val="Calibri"/>
      <family val="2"/>
      <scheme val="minor"/>
    </font>
    <font>
      <b/>
      <sz val="11"/>
      <color rgb="FF000000"/>
      <name val="Calibri"/>
      <family val="2"/>
      <scheme val="minor"/>
    </font>
  </fonts>
  <fills count="3">
    <fill>
      <patternFill patternType="none"/>
    </fill>
    <fill>
      <patternFill patternType="gray125"/>
    </fill>
    <fill>
      <patternFill patternType="solid">
        <fgColor theme="9" tint="0.59999389629810485"/>
        <bgColor indexed="64"/>
      </patternFill>
    </fill>
  </fills>
  <borders count="37">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9" fontId="5" fillId="0" borderId="0" applyFont="0" applyFill="0" applyBorder="0" applyAlignment="0" applyProtection="0"/>
  </cellStyleXfs>
  <cellXfs count="73">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0" fillId="0" borderId="19" xfId="0" quotePrefix="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0" xfId="0" applyAlignment="1">
      <alignment horizontal="center"/>
    </xf>
    <xf numFmtId="0" fontId="0" fillId="0" borderId="0" xfId="0" applyFont="1"/>
    <xf numFmtId="0" fontId="7" fillId="0" borderId="0" xfId="0" applyFont="1"/>
    <xf numFmtId="0" fontId="8" fillId="0" borderId="0" xfId="0" applyFont="1"/>
    <xf numFmtId="0" fontId="0" fillId="0" borderId="0" xfId="0" applyBorder="1"/>
    <xf numFmtId="0" fontId="6" fillId="0" borderId="29" xfId="0" applyFont="1" applyBorder="1" applyAlignment="1">
      <alignment horizontal="center"/>
    </xf>
    <xf numFmtId="0" fontId="6" fillId="0" borderId="30" xfId="0" applyFont="1" applyBorder="1" applyAlignment="1">
      <alignment horizontal="center"/>
    </xf>
    <xf numFmtId="0" fontId="6" fillId="0" borderId="31" xfId="0" applyFont="1" applyBorder="1"/>
    <xf numFmtId="0" fontId="0" fillId="0" borderId="31" xfId="0" applyBorder="1"/>
    <xf numFmtId="0" fontId="0" fillId="0" borderId="32" xfId="0" applyBorder="1"/>
    <xf numFmtId="0" fontId="10" fillId="0" borderId="31" xfId="0" applyFont="1" applyBorder="1" applyAlignment="1">
      <alignment horizontal="left" vertical="center"/>
    </xf>
    <xf numFmtId="0" fontId="9" fillId="0" borderId="31" xfId="0" applyFont="1" applyBorder="1" applyAlignment="1">
      <alignment horizontal="left" vertical="center"/>
    </xf>
    <xf numFmtId="0" fontId="9" fillId="0" borderId="33" xfId="0" applyFont="1" applyBorder="1" applyAlignment="1">
      <alignment horizontal="left" vertical="center"/>
    </xf>
    <xf numFmtId="0" fontId="0" fillId="0" borderId="34" xfId="0" applyBorder="1"/>
    <xf numFmtId="0" fontId="6" fillId="0" borderId="32" xfId="0" applyFont="1" applyBorder="1" applyAlignment="1">
      <alignment horizontal="right"/>
    </xf>
    <xf numFmtId="0" fontId="0" fillId="0" borderId="0" xfId="0" applyFill="1"/>
    <xf numFmtId="0" fontId="0" fillId="0" borderId="0" xfId="0" applyFill="1" applyAlignment="1">
      <alignment horizontal="center"/>
    </xf>
    <xf numFmtId="0" fontId="4" fillId="0" borderId="29" xfId="0" applyFont="1" applyBorder="1" applyAlignment="1">
      <alignment horizontal="center"/>
    </xf>
    <xf numFmtId="0" fontId="4" fillId="0" borderId="35" xfId="0" applyFont="1" applyBorder="1" applyAlignment="1">
      <alignment horizontal="center"/>
    </xf>
    <xf numFmtId="0" fontId="4" fillId="0" borderId="30" xfId="0" applyFont="1" applyBorder="1" applyAlignment="1">
      <alignment horizontal="center"/>
    </xf>
    <xf numFmtId="0" fontId="6" fillId="0" borderId="31" xfId="0" applyFont="1" applyBorder="1" applyAlignment="1">
      <alignment horizontal="center"/>
    </xf>
    <xf numFmtId="0" fontId="6" fillId="0" borderId="0" xfId="0" applyFont="1" applyBorder="1" applyAlignment="1">
      <alignment horizontal="center"/>
    </xf>
    <xf numFmtId="0" fontId="6" fillId="0" borderId="32" xfId="0" applyFont="1" applyBorder="1" applyAlignment="1">
      <alignment horizontal="center"/>
    </xf>
    <xf numFmtId="0" fontId="6" fillId="0" borderId="31" xfId="0" applyFont="1" applyBorder="1" applyAlignment="1">
      <alignment horizontal="center" wrapText="1"/>
    </xf>
    <xf numFmtId="0" fontId="6" fillId="0" borderId="0" xfId="0" applyFont="1" applyBorder="1" applyAlignment="1">
      <alignment horizontal="center" wrapText="1"/>
    </xf>
    <xf numFmtId="0" fontId="6" fillId="0" borderId="32" xfId="0" applyFont="1" applyBorder="1" applyAlignment="1">
      <alignment horizontal="center" wrapText="1"/>
    </xf>
    <xf numFmtId="0" fontId="0" fillId="0" borderId="33" xfId="0" applyBorder="1"/>
    <xf numFmtId="0" fontId="0" fillId="0" borderId="36" xfId="0" applyBorder="1"/>
    <xf numFmtId="0" fontId="6" fillId="0" borderId="35" xfId="0" applyFont="1" applyBorder="1" applyAlignment="1">
      <alignment horizontal="center"/>
    </xf>
    <xf numFmtId="0" fontId="6" fillId="0" borderId="0" xfId="0" applyFont="1" applyBorder="1"/>
    <xf numFmtId="0" fontId="6" fillId="0" borderId="0" xfId="0" applyFont="1" applyBorder="1" applyAlignment="1">
      <alignment horizontal="right"/>
    </xf>
    <xf numFmtId="0" fontId="6" fillId="0" borderId="0" xfId="0" applyFont="1" applyBorder="1" applyAlignment="1">
      <alignment horizontal="center"/>
    </xf>
    <xf numFmtId="0" fontId="0" fillId="0" borderId="0" xfId="0" applyBorder="1" applyAlignment="1">
      <alignment horizontal="center"/>
    </xf>
    <xf numFmtId="169" fontId="0" fillId="0" borderId="0" xfId="1" applyNumberFormat="1" applyFont="1" applyBorder="1" applyAlignment="1">
      <alignment horizontal="center"/>
    </xf>
    <xf numFmtId="0" fontId="10" fillId="0" borderId="0" xfId="0" applyFont="1" applyBorder="1" applyAlignment="1">
      <alignment horizontal="left" vertical="center"/>
    </xf>
    <xf numFmtId="0" fontId="9" fillId="0" borderId="0" xfId="0" applyFont="1" applyBorder="1" applyAlignment="1">
      <alignment horizontal="left" vertical="center"/>
    </xf>
    <xf numFmtId="169" fontId="0" fillId="0" borderId="0" xfId="0" applyNumberFormat="1" applyBorder="1" applyAlignment="1">
      <alignment horizontal="center"/>
    </xf>
    <xf numFmtId="169" fontId="0" fillId="0" borderId="32" xfId="0" applyNumberFormat="1" applyBorder="1" applyAlignment="1">
      <alignment horizontal="center"/>
    </xf>
    <xf numFmtId="10" fontId="0" fillId="0" borderId="0" xfId="0" applyNumberFormat="1" applyBorder="1"/>
    <xf numFmtId="169" fontId="0" fillId="0" borderId="0" xfId="0" applyNumberFormat="1" applyBorder="1"/>
  </cellXfs>
  <cellStyles count="2">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22</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682" y="731009"/>
          <a:ext cx="582237" cy="66285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24" y="30239"/>
          <a:ext cx="980145" cy="68607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921" y="63736"/>
        <a:ext cx="913151" cy="619076"/>
      </dsp:txXfrm>
    </dsp:sp>
    <dsp:sp modelId="{02D75559-D361-43C2-960D-0DE64B2217E1}">
      <dsp:nvSpPr>
        <dsp:cNvPr id="0" name=""/>
        <dsp:cNvSpPr/>
      </dsp:nvSpPr>
      <dsp:spPr>
        <a:xfrm>
          <a:off x="1040796" y="95671"/>
          <a:ext cx="1569678" cy="55451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040796" y="95671"/>
        <a:ext cx="1569678" cy="554512"/>
      </dsp:txXfrm>
    </dsp:sp>
    <dsp:sp modelId="{9621899D-0F5A-435B-840E-4641491BFF2E}">
      <dsp:nvSpPr>
        <dsp:cNvPr id="0" name=""/>
        <dsp:cNvSpPr/>
      </dsp:nvSpPr>
      <dsp:spPr>
        <a:xfrm>
          <a:off x="824479" y="800922"/>
          <a:ext cx="1061831" cy="74787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60994" y="837437"/>
        <a:ext cx="988801" cy="674841"/>
      </dsp:txXfrm>
    </dsp:sp>
    <dsp:sp modelId="{FEDA8202-94DB-48E0-9F89-FDAC252494CB}">
      <dsp:nvSpPr>
        <dsp:cNvPr id="0" name=""/>
        <dsp:cNvSpPr/>
      </dsp:nvSpPr>
      <dsp:spPr>
        <a:xfrm>
          <a:off x="1862425" y="897255"/>
          <a:ext cx="1068249" cy="55451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862425" y="897255"/>
        <a:ext cx="1068249" cy="55451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8965" y="973672"/>
          <a:ext cx="635294" cy="72326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0" y="201973"/>
          <a:ext cx="1069462" cy="74858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200" y="238523"/>
        <a:ext cx="996362" cy="675488"/>
      </dsp:txXfrm>
    </dsp:sp>
    <dsp:sp modelId="{02D75559-D361-43C2-960D-0DE64B2217E1}">
      <dsp:nvSpPr>
        <dsp:cNvPr id="0" name=""/>
        <dsp:cNvSpPr/>
      </dsp:nvSpPr>
      <dsp:spPr>
        <a:xfrm>
          <a:off x="1085976" y="252306"/>
          <a:ext cx="1504383" cy="6050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85976" y="252306"/>
        <a:ext cx="1504383" cy="605042"/>
      </dsp:txXfrm>
    </dsp:sp>
    <dsp:sp modelId="{9621899D-0F5A-435B-840E-4641491BFF2E}">
      <dsp:nvSpPr>
        <dsp:cNvPr id="0" name=""/>
        <dsp:cNvSpPr/>
      </dsp:nvSpPr>
      <dsp:spPr>
        <a:xfrm>
          <a:off x="914243" y="1042885"/>
          <a:ext cx="1069462" cy="74858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50793" y="1079435"/>
        <a:ext cx="996362" cy="675488"/>
      </dsp:txXfrm>
    </dsp:sp>
    <dsp:sp modelId="{FEDA8202-94DB-48E0-9F89-FDAC252494CB}">
      <dsp:nvSpPr>
        <dsp:cNvPr id="0" name=""/>
        <dsp:cNvSpPr/>
      </dsp:nvSpPr>
      <dsp:spPr>
        <a:xfrm>
          <a:off x="2004804" y="1114280"/>
          <a:ext cx="777825" cy="6050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004804" y="1114280"/>
        <a:ext cx="777825" cy="60504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947" y="1223667"/>
          <a:ext cx="828346" cy="57258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1000" y="479461"/>
          <a:ext cx="2053772" cy="55011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859" y="506320"/>
        <a:ext cx="2000054" cy="496399"/>
      </dsp:txXfrm>
    </dsp:sp>
    <dsp:sp modelId="{02D75559-D361-43C2-960D-0DE64B2217E1}">
      <dsp:nvSpPr>
        <dsp:cNvPr id="0" name=""/>
        <dsp:cNvSpPr/>
      </dsp:nvSpPr>
      <dsp:spPr>
        <a:xfrm>
          <a:off x="2113854" y="313285"/>
          <a:ext cx="1050449" cy="8171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113854" y="313285"/>
        <a:ext cx="1050449" cy="817107"/>
      </dsp:txXfrm>
    </dsp:sp>
    <dsp:sp modelId="{9621899D-0F5A-435B-840E-4641491BFF2E}">
      <dsp:nvSpPr>
        <dsp:cNvPr id="0" name=""/>
        <dsp:cNvSpPr/>
      </dsp:nvSpPr>
      <dsp:spPr>
        <a:xfrm>
          <a:off x="852481" y="1405450"/>
          <a:ext cx="2095064" cy="665903"/>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84994" y="1437963"/>
        <a:ext cx="2030038" cy="600877"/>
      </dsp:txXfrm>
    </dsp:sp>
    <dsp:sp modelId="{FEDA8202-94DB-48E0-9F89-FDAC252494CB}">
      <dsp:nvSpPr>
        <dsp:cNvPr id="0" name=""/>
        <dsp:cNvSpPr/>
      </dsp:nvSpPr>
      <dsp:spPr>
        <a:xfrm>
          <a:off x="3008667" y="1325982"/>
          <a:ext cx="1140966" cy="8171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008667" y="1325982"/>
        <a:ext cx="1140966" cy="817107"/>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5544" y="1020820"/>
          <a:ext cx="662029" cy="75369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7" y="224014"/>
          <a:ext cx="1114468" cy="78009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235" y="262102"/>
        <a:ext cx="1038292" cy="703915"/>
      </dsp:txXfrm>
    </dsp:sp>
    <dsp:sp modelId="{02D75559-D361-43C2-960D-0DE64B2217E1}">
      <dsp:nvSpPr>
        <dsp:cNvPr id="0" name=""/>
        <dsp:cNvSpPr/>
      </dsp:nvSpPr>
      <dsp:spPr>
        <a:xfrm>
          <a:off x="1114615" y="298414"/>
          <a:ext cx="810558" cy="63050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22</a:t>
          </a:r>
        </a:p>
      </dsp:txBody>
      <dsp:txXfrm>
        <a:off x="1114615" y="298414"/>
        <a:ext cx="810558" cy="630504"/>
      </dsp:txXfrm>
    </dsp:sp>
    <dsp:sp modelId="{9621899D-0F5A-435B-840E-4641491BFF2E}">
      <dsp:nvSpPr>
        <dsp:cNvPr id="0" name=""/>
        <dsp:cNvSpPr/>
      </dsp:nvSpPr>
      <dsp:spPr>
        <a:xfrm>
          <a:off x="944956" y="1173160"/>
          <a:ext cx="1114468" cy="78009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83044" y="1211248"/>
        <a:ext cx="1038292" cy="703915"/>
      </dsp:txXfrm>
    </dsp:sp>
    <dsp:sp modelId="{FEDA8202-94DB-48E0-9F89-FDAC252494CB}">
      <dsp:nvSpPr>
        <dsp:cNvPr id="0" name=""/>
        <dsp:cNvSpPr/>
      </dsp:nvSpPr>
      <dsp:spPr>
        <a:xfrm>
          <a:off x="2038775" y="1174714"/>
          <a:ext cx="810558" cy="63050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22</a:t>
          </a:r>
        </a:p>
      </dsp:txBody>
      <dsp:txXfrm>
        <a:off x="2038775" y="1174714"/>
        <a:ext cx="810558" cy="630504"/>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7.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5475" y="723898"/>
          <a:ext cx="6748462"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2">
                  <a:lumMod val="50000"/>
                </a:schemeClr>
              </a:solidFill>
              <a:latin typeface="+mn-lt"/>
              <a:ea typeface="Adobe Fan Heiti Std B" panose="020B0700000000000000" pitchFamily="34" charset="-128"/>
            </a:rPr>
            <a:t>Project Name:</a:t>
          </a:r>
          <a:r>
            <a:rPr lang="en-US" sz="2000" baseline="0">
              <a:solidFill>
                <a:schemeClr val="bg2">
                  <a:lumMod val="50000"/>
                </a:schemeClr>
              </a:solidFill>
              <a:latin typeface="+mn-lt"/>
              <a:ea typeface="Adobe Fan Heiti Std B" panose="020B0700000000000000" pitchFamily="34" charset="-128"/>
            </a:rPr>
            <a:t> Instacart Analysis Report</a:t>
          </a:r>
        </a:p>
        <a:p>
          <a:r>
            <a:rPr lang="en-US" sz="2000" baseline="0">
              <a:solidFill>
                <a:schemeClr val="bg2">
                  <a:lumMod val="50000"/>
                </a:schemeClr>
              </a:solidFill>
              <a:latin typeface="+mn-lt"/>
              <a:ea typeface="Adobe Fan Heiti Std B" panose="020B0700000000000000" pitchFamily="34" charset="-128"/>
            </a:rPr>
            <a:t>Date: 7/12/24</a:t>
          </a:r>
        </a:p>
        <a:p>
          <a:r>
            <a:rPr lang="en-US" sz="2000" baseline="0">
              <a:solidFill>
                <a:schemeClr val="bg2">
                  <a:lumMod val="50000"/>
                </a:schemeClr>
              </a:solidFill>
              <a:latin typeface="+mn-lt"/>
              <a:ea typeface="Adobe Fan Heiti Std B" panose="020B0700000000000000" pitchFamily="34" charset="-128"/>
            </a:rPr>
            <a:t>Analyst Name: John Phillips</a:t>
          </a:r>
        </a:p>
        <a:p>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485776</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Data Analysis Report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336775</xdr:colOff>
      <xdr:row>44</xdr:row>
      <xdr:rowOff>56241</xdr:rowOff>
    </xdr:from>
    <xdr:to>
      <xdr:col>24</xdr:col>
      <xdr:colOff>409576</xdr:colOff>
      <xdr:row>56</xdr:row>
      <xdr:rowOff>137886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36775" y="7088866"/>
          <a:ext cx="14328551" cy="198664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95158" y="3328305"/>
          <a:ext cx="2455333" cy="43996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948711" y="3343728"/>
          <a:ext cx="2361446" cy="4245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772322" y="3234871"/>
          <a:ext cx="2645684" cy="5666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24029" y="3747112"/>
          <a:ext cx="1332146" cy="52326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013574" y="3663953"/>
          <a:ext cx="1371601" cy="511172"/>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32435059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872254" y="3728973"/>
          <a:ext cx="1401237" cy="45080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32435059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1151348</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1171989</xdr:colOff>
      <xdr:row>1</xdr:row>
      <xdr:rowOff>87845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66488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23</xdr:col>
      <xdr:colOff>209212</xdr:colOff>
      <xdr:row>1</xdr:row>
      <xdr:rowOff>110330</xdr:rowOff>
    </xdr:from>
    <xdr:to>
      <xdr:col>32</xdr:col>
      <xdr:colOff>407193</xdr:colOff>
      <xdr:row>32</xdr:row>
      <xdr:rowOff>134937</xdr:rowOff>
    </xdr:to>
    <xdr:pic>
      <xdr:nvPicPr>
        <xdr:cNvPr id="10" name="Picture 9">
          <a:extLst>
            <a:ext uri="{FF2B5EF4-FFF2-40B4-BE49-F238E27FC236}">
              <a16:creationId xmlns:a16="http://schemas.microsoft.com/office/drawing/2014/main" id="{83567F6B-E3B9-98AF-5503-556BCA7E8F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39525" y="288924"/>
          <a:ext cx="5770106" cy="55610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192677</xdr:colOff>
      <xdr:row>8</xdr:row>
      <xdr:rowOff>110330</xdr:rowOff>
    </xdr:from>
    <xdr:to>
      <xdr:col>10</xdr:col>
      <xdr:colOff>335756</xdr:colOff>
      <xdr:row>41</xdr:row>
      <xdr:rowOff>1586</xdr:rowOff>
    </xdr:to>
    <xdr:pic>
      <xdr:nvPicPr>
        <xdr:cNvPr id="11" name="Picture 10">
          <a:extLst>
            <a:ext uri="{FF2B5EF4-FFF2-40B4-BE49-F238E27FC236}">
              <a16:creationId xmlns:a16="http://schemas.microsoft.com/office/drawing/2014/main" id="{318648A0-B98B-BD37-AF00-14F20322C53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2677" y="1539080"/>
          <a:ext cx="5989048" cy="5781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35679</xdr:colOff>
      <xdr:row>1</xdr:row>
      <xdr:rowOff>146049</xdr:rowOff>
    </xdr:from>
    <xdr:to>
      <xdr:col>22</xdr:col>
      <xdr:colOff>531811</xdr:colOff>
      <xdr:row>34</xdr:row>
      <xdr:rowOff>150017</xdr:rowOff>
    </xdr:to>
    <xdr:pic>
      <xdr:nvPicPr>
        <xdr:cNvPr id="12" name="Picture 11">
          <a:extLst>
            <a:ext uri="{FF2B5EF4-FFF2-40B4-BE49-F238E27FC236}">
              <a16:creationId xmlns:a16="http://schemas.microsoft.com/office/drawing/2014/main" id="{146AE53C-B1C4-1482-B708-9B91528197D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739023" y="324643"/>
          <a:ext cx="6103976" cy="58975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258762</xdr:colOff>
      <xdr:row>45</xdr:row>
      <xdr:rowOff>166688</xdr:rowOff>
    </xdr:from>
    <xdr:to>
      <xdr:col>10</xdr:col>
      <xdr:colOff>540543</xdr:colOff>
      <xdr:row>70</xdr:row>
      <xdr:rowOff>140494</xdr:rowOff>
    </xdr:to>
    <xdr:pic>
      <xdr:nvPicPr>
        <xdr:cNvPr id="7" name="Picture 6">
          <a:extLst>
            <a:ext uri="{FF2B5EF4-FFF2-40B4-BE49-F238E27FC236}">
              <a16:creationId xmlns:a16="http://schemas.microsoft.com/office/drawing/2014/main" id="{12F5223B-00E9-B2B8-CE04-60BCCD9F51E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58762" y="8203407"/>
          <a:ext cx="6130925" cy="443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345282</xdr:colOff>
      <xdr:row>45</xdr:row>
      <xdr:rowOff>95249</xdr:rowOff>
    </xdr:from>
    <xdr:to>
      <xdr:col>22</xdr:col>
      <xdr:colOff>236538</xdr:colOff>
      <xdr:row>70</xdr:row>
      <xdr:rowOff>69055</xdr:rowOff>
    </xdr:to>
    <xdr:pic>
      <xdr:nvPicPr>
        <xdr:cNvPr id="8" name="Picture 7">
          <a:extLst>
            <a:ext uri="{FF2B5EF4-FFF2-40B4-BE49-F238E27FC236}">
              <a16:creationId xmlns:a16="http://schemas.microsoft.com/office/drawing/2014/main" id="{F1A478BF-534B-2A62-FDB6-159389EC58B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429501" y="8131968"/>
          <a:ext cx="6124575" cy="443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44450</xdr:colOff>
      <xdr:row>44</xdr:row>
      <xdr:rowOff>178593</xdr:rowOff>
    </xdr:from>
    <xdr:to>
      <xdr:col>32</xdr:col>
      <xdr:colOff>600869</xdr:colOff>
      <xdr:row>69</xdr:row>
      <xdr:rowOff>142874</xdr:rowOff>
    </xdr:to>
    <xdr:pic>
      <xdr:nvPicPr>
        <xdr:cNvPr id="9" name="Picture 8">
          <a:extLst>
            <a:ext uri="{FF2B5EF4-FFF2-40B4-BE49-F238E27FC236}">
              <a16:creationId xmlns:a16="http://schemas.microsoft.com/office/drawing/2014/main" id="{2C3D35B3-18C9-C6D2-DE52-D04AC80915F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974763" y="8036718"/>
          <a:ext cx="6128544" cy="443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71438</xdr:colOff>
      <xdr:row>76</xdr:row>
      <xdr:rowOff>11907</xdr:rowOff>
    </xdr:from>
    <xdr:to>
      <xdr:col>11</xdr:col>
      <xdr:colOff>7938</xdr:colOff>
      <xdr:row>100</xdr:row>
      <xdr:rowOff>161132</xdr:rowOff>
    </xdr:to>
    <xdr:pic>
      <xdr:nvPicPr>
        <xdr:cNvPr id="13" name="Picture 12">
          <a:extLst>
            <a:ext uri="{FF2B5EF4-FFF2-40B4-BE49-F238E27FC236}">
              <a16:creationId xmlns:a16="http://schemas.microsoft.com/office/drawing/2014/main" id="{3D5E6454-15B5-5ECA-3AC9-2A33FD72AFE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45282" y="13585032"/>
          <a:ext cx="6124575" cy="443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123825</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468145</xdr:colOff>
      <xdr:row>1</xdr:row>
      <xdr:rowOff>69663</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81611</xdr:colOff>
      <xdr:row>15</xdr:row>
      <xdr:rowOff>104775</xdr:rowOff>
    </xdr:from>
    <xdr:to>
      <xdr:col>6</xdr:col>
      <xdr:colOff>562971</xdr:colOff>
      <xdr:row>35</xdr:row>
      <xdr:rowOff>144463</xdr:rowOff>
    </xdr:to>
    <xdr:pic>
      <xdr:nvPicPr>
        <xdr:cNvPr id="7" name="Picture 6">
          <a:extLst>
            <a:ext uri="{FF2B5EF4-FFF2-40B4-BE49-F238E27FC236}">
              <a16:creationId xmlns:a16="http://schemas.microsoft.com/office/drawing/2014/main" id="{65D575F5-9678-4024-876A-3BCFFAF2E4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5455" y="2783681"/>
          <a:ext cx="3752404" cy="3608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587508</xdr:colOff>
      <xdr:row>16</xdr:row>
      <xdr:rowOff>11906</xdr:rowOff>
    </xdr:from>
    <xdr:to>
      <xdr:col>14</xdr:col>
      <xdr:colOff>552489</xdr:colOff>
      <xdr:row>35</xdr:row>
      <xdr:rowOff>123031</xdr:rowOff>
    </xdr:to>
    <xdr:pic>
      <xdr:nvPicPr>
        <xdr:cNvPr id="8" name="Picture 7">
          <a:extLst>
            <a:ext uri="{FF2B5EF4-FFF2-40B4-BE49-F238E27FC236}">
              <a16:creationId xmlns:a16="http://schemas.microsoft.com/office/drawing/2014/main" id="{32294778-5F9D-4D26-BDD2-FB9C0FC65D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14352" y="2869406"/>
          <a:ext cx="3620199" cy="35075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3:R23"/>
  <sheetViews>
    <sheetView showGridLines="0" zoomScale="80" zoomScaleNormal="80" workbookViewId="0">
      <selection activeCell="L42" sqref="L42"/>
    </sheetView>
  </sheetViews>
  <sheetFormatPr defaultColWidth="8.81640625" defaultRowHeight="14.5"/>
  <sheetData>
    <row r="13" spans="1:18" ht="15.5">
      <c r="A13" s="34"/>
      <c r="B13" s="35" t="s">
        <v>0</v>
      </c>
      <c r="C13" s="34"/>
      <c r="D13" s="34"/>
      <c r="E13" s="34"/>
      <c r="F13" s="34"/>
      <c r="G13" s="34"/>
      <c r="H13" s="34"/>
      <c r="I13" s="34"/>
      <c r="J13" s="34"/>
      <c r="K13" s="34"/>
      <c r="L13" s="34"/>
      <c r="M13" s="34"/>
      <c r="N13" s="34"/>
      <c r="O13" s="34"/>
      <c r="P13" s="34"/>
      <c r="Q13" s="34"/>
      <c r="R13" s="34"/>
    </row>
    <row r="14" spans="1:18">
      <c r="A14" s="34"/>
      <c r="B14" s="36" t="s">
        <v>15</v>
      </c>
      <c r="C14" s="34"/>
      <c r="D14" s="34"/>
      <c r="E14" s="34"/>
      <c r="F14" s="34"/>
      <c r="G14" s="34"/>
      <c r="H14" s="34"/>
      <c r="I14" s="34"/>
      <c r="J14" s="34"/>
      <c r="K14" s="34"/>
      <c r="L14" s="34"/>
      <c r="M14" s="34"/>
      <c r="N14" s="34"/>
      <c r="O14" s="34"/>
      <c r="P14" s="34"/>
      <c r="Q14" s="34"/>
      <c r="R14" s="34"/>
    </row>
    <row r="15" spans="1:18">
      <c r="A15" s="34"/>
      <c r="B15" s="36" t="s">
        <v>16</v>
      </c>
      <c r="C15" s="34"/>
      <c r="D15" s="34"/>
      <c r="E15" s="34"/>
      <c r="F15" s="34"/>
      <c r="G15" s="34"/>
      <c r="H15" s="34"/>
      <c r="I15" s="34"/>
      <c r="J15" s="34"/>
      <c r="K15" s="34"/>
      <c r="L15" s="34"/>
      <c r="M15" s="34"/>
      <c r="N15" s="34"/>
      <c r="O15" s="34"/>
      <c r="P15" s="34"/>
      <c r="Q15" s="34"/>
      <c r="R15" s="34"/>
    </row>
    <row r="16" spans="1:18">
      <c r="A16" s="34"/>
      <c r="B16" s="36" t="s">
        <v>17</v>
      </c>
      <c r="C16" s="34"/>
      <c r="D16" s="34"/>
      <c r="E16" s="34"/>
      <c r="F16" s="34"/>
      <c r="G16" s="34"/>
      <c r="H16" s="34"/>
      <c r="I16" s="34"/>
      <c r="J16" s="34"/>
      <c r="K16" s="34"/>
      <c r="L16" s="34"/>
      <c r="M16" s="34"/>
      <c r="N16" s="34"/>
      <c r="O16" s="34"/>
      <c r="P16" s="34"/>
      <c r="Q16" s="34"/>
      <c r="R16" s="34"/>
    </row>
    <row r="17" spans="1:18">
      <c r="A17" s="34"/>
      <c r="B17" s="36" t="s">
        <v>18</v>
      </c>
      <c r="C17" s="34"/>
      <c r="D17" s="34"/>
      <c r="E17" s="34"/>
      <c r="F17" s="34"/>
      <c r="G17" s="34"/>
      <c r="H17" s="34"/>
      <c r="I17" s="34"/>
      <c r="J17" s="34"/>
      <c r="K17" s="34"/>
      <c r="L17" s="34"/>
      <c r="M17" s="34"/>
      <c r="N17" s="34"/>
      <c r="O17" s="34"/>
      <c r="P17" s="34"/>
      <c r="Q17" s="34"/>
      <c r="R17" s="34"/>
    </row>
    <row r="18" spans="1:18">
      <c r="A18" s="34"/>
      <c r="B18" s="36" t="s">
        <v>20</v>
      </c>
      <c r="C18" s="34"/>
      <c r="D18" s="34"/>
      <c r="E18" s="34"/>
      <c r="F18" s="34"/>
      <c r="G18" s="34"/>
      <c r="H18" s="34"/>
      <c r="I18" s="34"/>
      <c r="J18" s="34"/>
      <c r="K18" s="34"/>
      <c r="L18" s="34"/>
      <c r="M18" s="34"/>
      <c r="N18" s="34"/>
      <c r="O18" s="34"/>
      <c r="P18" s="34"/>
      <c r="Q18" s="34"/>
      <c r="R18" s="34"/>
    </row>
    <row r="19" spans="1:18">
      <c r="A19" s="34"/>
      <c r="B19" s="36" t="s">
        <v>22</v>
      </c>
      <c r="C19" s="34"/>
      <c r="D19" s="34"/>
      <c r="E19" s="34"/>
      <c r="F19" s="34"/>
      <c r="G19" s="34"/>
      <c r="H19" s="34"/>
      <c r="I19" s="34"/>
      <c r="J19" s="34"/>
      <c r="K19" s="34"/>
      <c r="L19" s="34"/>
      <c r="M19" s="34"/>
      <c r="N19" s="34"/>
      <c r="O19" s="34"/>
      <c r="P19" s="34"/>
      <c r="Q19" s="34"/>
      <c r="R19" s="34"/>
    </row>
    <row r="20" spans="1:18">
      <c r="A20" s="34"/>
      <c r="B20" s="34"/>
      <c r="C20" s="34"/>
      <c r="D20" s="34"/>
      <c r="E20" s="34"/>
      <c r="F20" s="34"/>
      <c r="G20" s="34"/>
      <c r="H20" s="34"/>
      <c r="I20" s="34"/>
      <c r="J20" s="34"/>
      <c r="K20" s="34"/>
      <c r="L20" s="34"/>
      <c r="M20" s="34"/>
      <c r="N20" s="34"/>
      <c r="O20" s="34"/>
      <c r="P20" s="34"/>
      <c r="Q20" s="34"/>
      <c r="R20" s="34"/>
    </row>
    <row r="21" spans="1:18">
      <c r="A21" s="34"/>
      <c r="B21" s="34"/>
      <c r="C21" s="34"/>
      <c r="D21" s="34"/>
      <c r="E21" s="34"/>
      <c r="F21" s="34"/>
      <c r="G21" s="34"/>
      <c r="H21" s="34"/>
      <c r="I21" s="34"/>
      <c r="J21" s="34"/>
      <c r="K21" s="34"/>
      <c r="L21" s="34"/>
      <c r="M21" s="34"/>
      <c r="N21" s="34"/>
      <c r="O21" s="34"/>
      <c r="P21" s="34"/>
      <c r="Q21" s="34"/>
      <c r="R21" s="34"/>
    </row>
    <row r="22" spans="1:18">
      <c r="A22" s="34"/>
      <c r="B22" s="34"/>
      <c r="C22" s="34"/>
      <c r="D22" s="34"/>
      <c r="E22" s="34"/>
      <c r="F22" s="34"/>
      <c r="G22" s="34"/>
      <c r="H22" s="34"/>
      <c r="I22" s="34"/>
      <c r="J22" s="34"/>
      <c r="K22" s="34"/>
      <c r="L22" s="34"/>
      <c r="M22" s="34"/>
      <c r="N22" s="34"/>
      <c r="O22" s="34"/>
      <c r="P22" s="34"/>
      <c r="Q22" s="34"/>
      <c r="R22" s="34"/>
    </row>
    <row r="23" spans="1:18">
      <c r="A23" s="34"/>
      <c r="B23" s="34" t="s">
        <v>23</v>
      </c>
      <c r="C23" s="34"/>
      <c r="D23" s="34"/>
      <c r="E23" s="34"/>
      <c r="F23" s="34"/>
      <c r="G23" s="34"/>
      <c r="H23" s="34"/>
      <c r="I23" s="34"/>
      <c r="J23" s="34"/>
      <c r="K23" s="34"/>
      <c r="L23" s="34"/>
      <c r="M23" s="34"/>
      <c r="N23" s="34"/>
      <c r="O23" s="34"/>
      <c r="P23" s="34"/>
      <c r="Q23" s="34"/>
      <c r="R23" s="34"/>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election activeCell="M65" sqref="M65"/>
    </sheetView>
  </sheetViews>
  <sheetFormatPr defaultColWidth="8.6328125" defaultRowHeight="13"/>
  <cols>
    <col min="1" max="1" width="5.453125" style="1" customWidth="1"/>
    <col min="2" max="24" width="8.6328125" style="1"/>
    <col min="25" max="25" width="12.81640625" style="1" bestFit="1" customWidth="1"/>
    <col min="26" max="16384" width="8.6328125" style="1"/>
  </cols>
  <sheetData>
    <row r="1" spans="25:25" ht="16.5">
      <c r="Y1" s="20" t="s">
        <v>19</v>
      </c>
    </row>
    <row r="2" spans="25:25" ht="16.5">
      <c r="Y2" s="20"/>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topLeftCell="A4" zoomScale="80" zoomScaleNormal="80" workbookViewId="0">
      <selection activeCell="D18" sqref="D18"/>
    </sheetView>
  </sheetViews>
  <sheetFormatPr defaultColWidth="8.81640625" defaultRowHeight="14.5"/>
  <cols>
    <col min="1" max="1" width="4.6328125" customWidth="1"/>
    <col min="2" max="2" width="22.36328125" customWidth="1"/>
    <col min="3" max="3" width="51.7265625" customWidth="1"/>
    <col min="4" max="4" width="44.90625" customWidth="1"/>
    <col min="5" max="5" width="35.36328125" customWidth="1"/>
  </cols>
  <sheetData>
    <row r="1" spans="2:9">
      <c r="I1" s="21" t="s">
        <v>19</v>
      </c>
    </row>
    <row r="5" spans="2:9" ht="15" thickBot="1"/>
    <row r="6" spans="2:9" ht="24.5" customHeight="1" thickTop="1" thickBot="1">
      <c r="B6" s="6" t="s">
        <v>6</v>
      </c>
      <c r="C6" s="7" t="s">
        <v>7</v>
      </c>
      <c r="D6" s="7" t="s">
        <v>8</v>
      </c>
      <c r="E6" s="8" t="s">
        <v>9</v>
      </c>
    </row>
    <row r="7" spans="2:9" ht="15" thickTop="1">
      <c r="B7" s="9" t="s">
        <v>10</v>
      </c>
      <c r="C7" s="10" t="s">
        <v>36</v>
      </c>
      <c r="D7" s="10" t="s">
        <v>37</v>
      </c>
      <c r="E7" s="11" t="s">
        <v>38</v>
      </c>
    </row>
    <row r="8" spans="2:9">
      <c r="B8" s="12" t="s">
        <v>11</v>
      </c>
      <c r="C8" s="13" t="s">
        <v>33</v>
      </c>
      <c r="D8" s="13" t="s">
        <v>34</v>
      </c>
      <c r="E8" s="14" t="s">
        <v>35</v>
      </c>
    </row>
    <row r="9" spans="2:9">
      <c r="B9" s="12" t="s">
        <v>12</v>
      </c>
      <c r="C9" s="13" t="s">
        <v>38</v>
      </c>
      <c r="D9" s="13" t="s">
        <v>38</v>
      </c>
      <c r="E9" s="14" t="s">
        <v>38</v>
      </c>
    </row>
    <row r="10" spans="2:9">
      <c r="B10" s="12" t="s">
        <v>13</v>
      </c>
      <c r="C10" s="13" t="s">
        <v>38</v>
      </c>
      <c r="D10" s="13" t="s">
        <v>38</v>
      </c>
      <c r="E10" s="14" t="s">
        <v>38</v>
      </c>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 thickBot="1">
      <c r="B20" s="15"/>
      <c r="C20" s="16"/>
      <c r="D20" s="16"/>
      <c r="E20" s="17"/>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F11" sqref="F11"/>
    </sheetView>
  </sheetViews>
  <sheetFormatPr defaultColWidth="8.81640625" defaultRowHeight="14.5"/>
  <cols>
    <col min="1" max="1" width="4.453125" customWidth="1"/>
    <col min="2" max="2" width="26.81640625" customWidth="1"/>
    <col min="3" max="3" width="38.7265625" customWidth="1"/>
    <col min="4" max="4" width="22.90625" customWidth="1"/>
    <col min="5" max="5" width="61.90625" customWidth="1"/>
  </cols>
  <sheetData>
    <row r="1" spans="2:8">
      <c r="H1" s="21" t="s">
        <v>19</v>
      </c>
    </row>
    <row r="5" spans="2:8" ht="15" thickBot="1"/>
    <row r="6" spans="2:8" ht="23" customHeight="1" thickTop="1" thickBot="1">
      <c r="B6" s="6" t="s">
        <v>1</v>
      </c>
      <c r="C6" s="7" t="s">
        <v>2</v>
      </c>
      <c r="D6" s="7" t="s">
        <v>3</v>
      </c>
      <c r="E6" s="8" t="s">
        <v>4</v>
      </c>
    </row>
    <row r="7" spans="2:8" ht="15" thickTop="1">
      <c r="B7" s="29" t="s">
        <v>24</v>
      </c>
      <c r="C7" s="28"/>
      <c r="D7" s="28"/>
      <c r="E7" s="27" t="s">
        <v>25</v>
      </c>
    </row>
    <row r="8" spans="2:8">
      <c r="B8" s="30"/>
      <c r="C8" s="31" t="s">
        <v>26</v>
      </c>
      <c r="D8" s="25"/>
      <c r="E8" s="3" t="s">
        <v>27</v>
      </c>
    </row>
    <row r="9" spans="2:8">
      <c r="B9" s="2"/>
      <c r="C9" s="31"/>
      <c r="D9" s="25" t="s">
        <v>28</v>
      </c>
      <c r="E9" s="3" t="s">
        <v>29</v>
      </c>
    </row>
    <row r="10" spans="2:8">
      <c r="B10" s="2"/>
      <c r="C10" s="31"/>
      <c r="D10" s="25" t="s">
        <v>30</v>
      </c>
      <c r="E10" s="3" t="s">
        <v>29</v>
      </c>
    </row>
    <row r="11" spans="2:8">
      <c r="B11" s="2"/>
      <c r="C11" s="31" t="s">
        <v>31</v>
      </c>
      <c r="D11" s="25"/>
      <c r="E11" s="3" t="s">
        <v>32</v>
      </c>
    </row>
    <row r="12" spans="2:8">
      <c r="B12" s="2"/>
      <c r="C12" s="31"/>
      <c r="D12" s="25"/>
      <c r="E12" s="3"/>
    </row>
    <row r="13" spans="2:8">
      <c r="B13" s="2"/>
      <c r="C13" s="31"/>
      <c r="D13" s="25"/>
      <c r="E13" s="3"/>
    </row>
    <row r="14" spans="2:8">
      <c r="B14" s="2"/>
      <c r="C14" s="31"/>
      <c r="D14" s="25"/>
      <c r="E14" s="3"/>
    </row>
    <row r="15" spans="2:8">
      <c r="B15" s="2"/>
      <c r="C15" s="31"/>
      <c r="D15" s="25"/>
      <c r="E15" s="3"/>
    </row>
    <row r="16" spans="2:8">
      <c r="B16" s="2"/>
      <c r="C16" s="31"/>
      <c r="D16" s="25"/>
      <c r="E16" s="3"/>
    </row>
    <row r="17" spans="2:5">
      <c r="B17" s="2"/>
      <c r="C17" s="31"/>
      <c r="D17" s="25"/>
      <c r="E17" s="3"/>
    </row>
    <row r="18" spans="2:5">
      <c r="B18" s="2"/>
      <c r="C18" s="31"/>
      <c r="D18" s="25"/>
      <c r="E18" s="3"/>
    </row>
    <row r="19" spans="2:5">
      <c r="B19" s="2"/>
      <c r="C19" s="31"/>
      <c r="D19" s="25"/>
      <c r="E19" s="3"/>
    </row>
    <row r="20" spans="2:5" ht="15" thickBot="1">
      <c r="B20" s="4"/>
      <c r="C20" s="32"/>
      <c r="D20" s="26"/>
      <c r="E20" s="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56"/>
  <sheetViews>
    <sheetView showGridLines="0" topLeftCell="A12" zoomScale="80" zoomScaleNormal="80" workbookViewId="0">
      <selection activeCell="E47" sqref="E47"/>
    </sheetView>
  </sheetViews>
  <sheetFormatPr defaultColWidth="8.81640625" defaultRowHeight="14.5"/>
  <cols>
    <col min="1" max="1" width="4.36328125" customWidth="1"/>
    <col min="2" max="2" width="24.54296875" customWidth="1"/>
    <col min="3" max="3" width="24.453125" customWidth="1"/>
    <col min="4" max="4" width="33.6328125" customWidth="1"/>
    <col min="5" max="5" width="129.81640625" customWidth="1"/>
  </cols>
  <sheetData>
    <row r="1" spans="2:11">
      <c r="K1" s="21" t="s">
        <v>19</v>
      </c>
    </row>
    <row r="5" spans="2:11" ht="15" thickBot="1"/>
    <row r="6" spans="2:11" ht="21.5" customHeight="1" thickTop="1" thickBot="1">
      <c r="B6" s="6" t="s">
        <v>6</v>
      </c>
      <c r="C6" s="7" t="s">
        <v>5</v>
      </c>
      <c r="D6" s="7" t="s">
        <v>14</v>
      </c>
      <c r="E6" s="8" t="s">
        <v>21</v>
      </c>
    </row>
    <row r="7" spans="2:11" ht="15" thickTop="1">
      <c r="B7" s="18" t="s">
        <v>39</v>
      </c>
      <c r="C7" s="19" t="s">
        <v>40</v>
      </c>
      <c r="D7" s="19" t="s">
        <v>41</v>
      </c>
      <c r="E7" s="22" t="s">
        <v>42</v>
      </c>
    </row>
    <row r="8" spans="2:11">
      <c r="B8" s="18" t="s">
        <v>39</v>
      </c>
      <c r="C8" s="13" t="s">
        <v>44</v>
      </c>
      <c r="D8" s="13" t="s">
        <v>43</v>
      </c>
      <c r="E8" s="14" t="s">
        <v>45</v>
      </c>
    </row>
    <row r="9" spans="2:11">
      <c r="B9" s="18" t="s">
        <v>39</v>
      </c>
      <c r="C9" s="13" t="s">
        <v>46</v>
      </c>
      <c r="D9" s="13" t="s">
        <v>47</v>
      </c>
      <c r="E9" s="14" t="s">
        <v>48</v>
      </c>
    </row>
    <row r="10" spans="2:11">
      <c r="B10" s="18" t="s">
        <v>39</v>
      </c>
      <c r="C10" s="13" t="s">
        <v>49</v>
      </c>
      <c r="D10" s="13" t="s">
        <v>50</v>
      </c>
      <c r="E10" s="14" t="s">
        <v>51</v>
      </c>
    </row>
    <row r="11" spans="2:11">
      <c r="B11" s="18" t="s">
        <v>39</v>
      </c>
      <c r="C11" s="13" t="s">
        <v>52</v>
      </c>
      <c r="D11" s="13" t="s">
        <v>53</v>
      </c>
      <c r="E11" s="14" t="s">
        <v>54</v>
      </c>
    </row>
    <row r="12" spans="2:11">
      <c r="B12" s="18" t="s">
        <v>39</v>
      </c>
      <c r="C12" s="13" t="s">
        <v>55</v>
      </c>
      <c r="D12" s="13" t="s">
        <v>56</v>
      </c>
      <c r="E12" s="14" t="s">
        <v>57</v>
      </c>
    </row>
    <row r="13" spans="2:11">
      <c r="B13" s="18"/>
      <c r="C13" s="13"/>
      <c r="D13" s="13"/>
      <c r="E13" s="14"/>
    </row>
    <row r="14" spans="2:11">
      <c r="B14" s="18"/>
      <c r="C14" s="13"/>
      <c r="D14" s="13"/>
      <c r="E14" s="14"/>
    </row>
    <row r="15" spans="2:11">
      <c r="B15" s="18"/>
      <c r="C15" s="13"/>
      <c r="D15" s="13"/>
      <c r="E15" s="14"/>
    </row>
    <row r="16" spans="2:11">
      <c r="B16" s="12"/>
      <c r="C16" s="13"/>
      <c r="D16" s="23"/>
      <c r="E16" s="14"/>
    </row>
    <row r="17" spans="2:5">
      <c r="B17" s="12"/>
      <c r="C17" s="13"/>
      <c r="D17" s="23"/>
      <c r="E17" s="14"/>
    </row>
    <row r="18" spans="2:5">
      <c r="B18" s="12"/>
      <c r="C18" s="13"/>
      <c r="D18" s="23"/>
      <c r="E18" s="14"/>
    </row>
    <row r="19" spans="2:5">
      <c r="B19" s="12"/>
      <c r="C19" s="13"/>
      <c r="D19" s="23"/>
      <c r="E19" s="14"/>
    </row>
    <row r="20" spans="2:5" ht="15" thickBot="1">
      <c r="B20" s="15"/>
      <c r="C20" s="16"/>
      <c r="D20" s="24"/>
      <c r="E20" s="17"/>
    </row>
    <row r="21" spans="2:5" ht="15" thickTop="1">
      <c r="B21" s="37"/>
      <c r="C21" s="37"/>
      <c r="D21" s="37"/>
      <c r="E21" s="37"/>
    </row>
    <row r="22" spans="2:5">
      <c r="B22" s="38" t="s">
        <v>82</v>
      </c>
      <c r="C22" s="39"/>
    </row>
    <row r="23" spans="2:5">
      <c r="B23" s="40" t="s">
        <v>40</v>
      </c>
      <c r="C23" s="47" t="s">
        <v>58</v>
      </c>
    </row>
    <row r="24" spans="2:5">
      <c r="B24" s="41" t="s">
        <v>59</v>
      </c>
      <c r="C24" s="42">
        <v>21860860</v>
      </c>
    </row>
    <row r="25" spans="2:5">
      <c r="B25" s="41" t="s">
        <v>60</v>
      </c>
      <c r="C25" s="42">
        <v>10126321</v>
      </c>
    </row>
    <row r="26" spans="2:5">
      <c r="B26" s="41" t="s">
        <v>61</v>
      </c>
      <c r="C26" s="42">
        <v>417678</v>
      </c>
    </row>
    <row r="27" spans="2:5">
      <c r="B27" s="41" t="s">
        <v>62</v>
      </c>
      <c r="C27" s="42">
        <v>30200</v>
      </c>
    </row>
    <row r="28" spans="2:5">
      <c r="B28" s="41"/>
      <c r="C28" s="42"/>
    </row>
    <row r="29" spans="2:5">
      <c r="B29" s="40" t="s">
        <v>63</v>
      </c>
      <c r="C29" s="47" t="s">
        <v>58</v>
      </c>
    </row>
    <row r="30" spans="2:5">
      <c r="B30" s="41" t="s">
        <v>64</v>
      </c>
      <c r="C30" s="42">
        <v>22437988</v>
      </c>
    </row>
    <row r="31" spans="2:5">
      <c r="B31" s="41" t="s">
        <v>65</v>
      </c>
      <c r="C31" s="42">
        <v>6209808</v>
      </c>
    </row>
    <row r="32" spans="2:5">
      <c r="B32" s="41" t="s">
        <v>66</v>
      </c>
      <c r="C32" s="42">
        <v>3787263</v>
      </c>
    </row>
    <row r="33" spans="2:3">
      <c r="B33" s="41"/>
      <c r="C33" s="42"/>
    </row>
    <row r="34" spans="2:3">
      <c r="B34" s="40" t="s">
        <v>44</v>
      </c>
      <c r="C34" s="47" t="s">
        <v>58</v>
      </c>
    </row>
    <row r="35" spans="2:3">
      <c r="B35" s="41" t="s">
        <v>64</v>
      </c>
      <c r="C35" s="42">
        <v>12927862</v>
      </c>
    </row>
    <row r="36" spans="2:3">
      <c r="B36" s="41" t="s">
        <v>67</v>
      </c>
      <c r="C36" s="42">
        <v>11875759</v>
      </c>
    </row>
    <row r="37" spans="2:3">
      <c r="B37" s="41" t="s">
        <v>68</v>
      </c>
      <c r="C37" s="42">
        <v>7631438</v>
      </c>
    </row>
    <row r="38" spans="2:3">
      <c r="B38" s="41"/>
      <c r="C38" s="42"/>
    </row>
    <row r="39" spans="2:3">
      <c r="B39" s="40" t="s">
        <v>46</v>
      </c>
      <c r="C39" s="47" t="s">
        <v>58</v>
      </c>
    </row>
    <row r="40" spans="2:3">
      <c r="B40" s="41" t="s">
        <v>69</v>
      </c>
      <c r="C40" s="42">
        <v>21137805</v>
      </c>
    </row>
    <row r="41" spans="2:3">
      <c r="B41" s="41" t="s">
        <v>70</v>
      </c>
      <c r="C41" s="42">
        <v>10006995</v>
      </c>
    </row>
    <row r="42" spans="2:3">
      <c r="B42" s="41" t="s">
        <v>71</v>
      </c>
      <c r="C42" s="42">
        <v>1290259</v>
      </c>
    </row>
    <row r="43" spans="2:3">
      <c r="B43" s="41"/>
      <c r="C43" s="42"/>
    </row>
    <row r="44" spans="2:3">
      <c r="B44" s="43" t="s">
        <v>49</v>
      </c>
      <c r="C44" s="47" t="s">
        <v>58</v>
      </c>
    </row>
    <row r="45" spans="2:3">
      <c r="B45" s="44" t="s">
        <v>72</v>
      </c>
      <c r="C45" s="42">
        <v>15891507</v>
      </c>
    </row>
    <row r="46" spans="2:3">
      <c r="B46" s="44" t="s">
        <v>73</v>
      </c>
      <c r="C46" s="42">
        <v>10294027</v>
      </c>
    </row>
    <row r="47" spans="2:3">
      <c r="B47" s="44" t="s">
        <v>74</v>
      </c>
      <c r="C47" s="42">
        <v>6249525</v>
      </c>
    </row>
    <row r="48" spans="2:3">
      <c r="B48" s="41"/>
      <c r="C48" s="42"/>
    </row>
    <row r="49" spans="2:3">
      <c r="B49" s="43" t="s">
        <v>75</v>
      </c>
      <c r="C49" s="47" t="s">
        <v>58</v>
      </c>
    </row>
    <row r="50" spans="2:3">
      <c r="B50" s="44" t="s">
        <v>76</v>
      </c>
      <c r="C50" s="42">
        <v>31800381</v>
      </c>
    </row>
    <row r="51" spans="2:3">
      <c r="B51" s="44" t="s">
        <v>77</v>
      </c>
      <c r="C51" s="42">
        <v>634678</v>
      </c>
    </row>
    <row r="52" spans="2:3">
      <c r="B52" s="41"/>
      <c r="C52" s="42"/>
    </row>
    <row r="53" spans="2:3">
      <c r="B53" s="43" t="s">
        <v>78</v>
      </c>
      <c r="C53" s="47" t="s">
        <v>58</v>
      </c>
    </row>
    <row r="54" spans="2:3">
      <c r="B54" s="44" t="s">
        <v>79</v>
      </c>
      <c r="C54" s="42">
        <v>20554936</v>
      </c>
    </row>
    <row r="55" spans="2:3">
      <c r="B55" s="44" t="s">
        <v>80</v>
      </c>
      <c r="C55" s="42">
        <v>9176025</v>
      </c>
    </row>
    <row r="56" spans="2:3">
      <c r="B56" s="45" t="s">
        <v>81</v>
      </c>
      <c r="C56" s="46">
        <v>2704098</v>
      </c>
    </row>
  </sheetData>
  <mergeCells count="1">
    <mergeCell ref="B22:C22"/>
  </mergeCells>
  <hyperlinks>
    <hyperlink ref="K1" location="'Title Page'!A1" display="Title page" xr:uid="{00000000-0004-0000-04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G103"/>
  <sheetViews>
    <sheetView showGridLines="0" topLeftCell="A34" zoomScale="80" zoomScaleNormal="80" workbookViewId="0">
      <selection activeCell="M92" sqref="M92"/>
    </sheetView>
  </sheetViews>
  <sheetFormatPr defaultColWidth="8.81640625" defaultRowHeight="14.5"/>
  <cols>
    <col min="1" max="1" width="4" customWidth="1"/>
    <col min="14" max="14" width="9.36328125" customWidth="1"/>
  </cols>
  <sheetData>
    <row r="1" spans="17:17">
      <c r="Q1" s="21" t="s">
        <v>19</v>
      </c>
    </row>
    <row r="35" spans="2:33">
      <c r="Y35" s="33" t="s">
        <v>85</v>
      </c>
      <c r="Z35" s="33"/>
      <c r="AA35" s="33"/>
      <c r="AB35" s="33"/>
      <c r="AC35" s="33"/>
      <c r="AD35" s="33"/>
      <c r="AE35" s="33"/>
      <c r="AF35" s="33"/>
      <c r="AG35" s="33"/>
    </row>
    <row r="36" spans="2:33">
      <c r="N36" s="33" t="s">
        <v>84</v>
      </c>
      <c r="O36" s="33"/>
      <c r="P36" s="33"/>
      <c r="Q36" s="33"/>
      <c r="R36" s="33"/>
      <c r="S36" s="33"/>
      <c r="T36" s="33"/>
      <c r="U36" s="33"/>
      <c r="V36" s="33"/>
      <c r="W36" s="33"/>
    </row>
    <row r="43" spans="2:33">
      <c r="B43" s="33" t="s">
        <v>83</v>
      </c>
      <c r="C43" s="33"/>
      <c r="D43" s="33"/>
      <c r="E43" s="33"/>
      <c r="F43" s="33"/>
      <c r="G43" s="33"/>
      <c r="H43" s="33"/>
      <c r="I43" s="33"/>
      <c r="J43" s="33"/>
      <c r="K43" s="33"/>
    </row>
    <row r="46" spans="2:33">
      <c r="B46" s="48"/>
      <c r="C46" s="48"/>
      <c r="D46" s="48"/>
      <c r="E46" s="48"/>
      <c r="F46" s="48"/>
      <c r="G46" s="48"/>
      <c r="H46" s="48"/>
      <c r="I46" s="48"/>
      <c r="J46" s="48"/>
      <c r="K46" s="48"/>
    </row>
    <row r="47" spans="2:33">
      <c r="B47" s="48"/>
      <c r="C47" s="48"/>
      <c r="D47" s="48"/>
      <c r="E47" s="48"/>
      <c r="F47" s="48"/>
      <c r="G47" s="48"/>
      <c r="H47" s="48"/>
      <c r="I47" s="48"/>
      <c r="J47" s="48"/>
      <c r="K47" s="48"/>
    </row>
    <row r="48" spans="2:33">
      <c r="B48" s="48"/>
      <c r="C48" s="48"/>
      <c r="D48" s="48"/>
      <c r="E48" s="48"/>
      <c r="F48" s="48"/>
      <c r="G48" s="48"/>
      <c r="H48" s="48"/>
      <c r="I48" s="48"/>
      <c r="J48" s="48"/>
      <c r="K48" s="48"/>
    </row>
    <row r="49" spans="2:11">
      <c r="C49" s="48"/>
      <c r="D49" s="48"/>
      <c r="E49" s="48"/>
      <c r="F49" s="48"/>
      <c r="G49" s="48"/>
      <c r="H49" s="48"/>
      <c r="I49" s="48"/>
      <c r="J49" s="48"/>
      <c r="K49" s="48"/>
    </row>
    <row r="50" spans="2:11">
      <c r="B50" s="48"/>
      <c r="C50" s="48"/>
      <c r="D50" s="48"/>
      <c r="E50" s="48"/>
      <c r="F50" s="48"/>
      <c r="G50" s="48"/>
      <c r="H50" s="48"/>
      <c r="I50" s="48"/>
      <c r="J50" s="48"/>
      <c r="K50" s="48"/>
    </row>
    <row r="51" spans="2:11">
      <c r="B51" s="48"/>
      <c r="C51" s="48"/>
      <c r="D51" s="48"/>
      <c r="E51" s="48"/>
      <c r="F51" s="48"/>
      <c r="G51" s="48"/>
      <c r="H51" s="48"/>
      <c r="I51" s="48"/>
      <c r="J51" s="48"/>
      <c r="K51" s="48"/>
    </row>
    <row r="52" spans="2:11">
      <c r="B52" s="48"/>
      <c r="C52" s="48"/>
      <c r="D52" s="48"/>
      <c r="E52" s="48"/>
      <c r="F52" s="48"/>
      <c r="G52" s="48"/>
      <c r="H52" s="48"/>
      <c r="I52" s="48"/>
      <c r="J52" s="48"/>
      <c r="K52" s="48"/>
    </row>
    <row r="53" spans="2:11">
      <c r="B53" s="48"/>
      <c r="C53" s="48"/>
      <c r="D53" s="48"/>
      <c r="E53" s="48"/>
      <c r="F53" s="48"/>
      <c r="G53" s="48"/>
      <c r="H53" s="48"/>
      <c r="I53" s="48"/>
      <c r="J53" s="48"/>
      <c r="K53" s="48"/>
    </row>
    <row r="54" spans="2:11">
      <c r="B54" s="48"/>
      <c r="C54" s="48"/>
      <c r="D54" s="48"/>
      <c r="E54" s="48"/>
      <c r="F54" s="48"/>
      <c r="G54" s="48"/>
      <c r="H54" s="48"/>
      <c r="I54" s="48"/>
      <c r="J54" s="48"/>
      <c r="K54" s="48"/>
    </row>
    <row r="55" spans="2:11">
      <c r="B55" s="48"/>
      <c r="C55" s="48"/>
      <c r="D55" s="48"/>
      <c r="E55" s="48"/>
      <c r="F55" s="48"/>
      <c r="G55" s="48"/>
      <c r="H55" s="48"/>
      <c r="I55" s="48"/>
      <c r="J55" s="48"/>
      <c r="K55" s="48"/>
    </row>
    <row r="56" spans="2:11">
      <c r="B56" s="48"/>
      <c r="C56" s="48"/>
      <c r="D56" s="48"/>
      <c r="E56" s="48"/>
      <c r="F56" s="48"/>
      <c r="G56" s="48"/>
      <c r="H56" s="48"/>
      <c r="I56" s="48"/>
      <c r="J56" s="48"/>
      <c r="K56" s="48"/>
    </row>
    <row r="57" spans="2:11">
      <c r="B57" s="48"/>
      <c r="C57" s="48"/>
      <c r="D57" s="48"/>
      <c r="E57" s="48"/>
      <c r="F57" s="48"/>
      <c r="G57" s="48"/>
      <c r="H57" s="48"/>
      <c r="I57" s="48"/>
      <c r="J57" s="48"/>
      <c r="K57" s="48"/>
    </row>
    <row r="58" spans="2:11">
      <c r="B58" s="48"/>
      <c r="C58" s="48"/>
      <c r="D58" s="48"/>
      <c r="E58" s="48"/>
      <c r="F58" s="48"/>
      <c r="G58" s="48"/>
      <c r="H58" s="48"/>
      <c r="I58" s="48"/>
      <c r="J58" s="48"/>
      <c r="K58" s="48"/>
    </row>
    <row r="59" spans="2:11">
      <c r="B59" s="48"/>
      <c r="C59" s="48"/>
      <c r="D59" s="48"/>
      <c r="E59" s="48"/>
      <c r="F59" s="48"/>
      <c r="G59" s="48"/>
      <c r="H59" s="48"/>
      <c r="I59" s="48"/>
      <c r="J59" s="48"/>
      <c r="K59" s="48"/>
    </row>
    <row r="60" spans="2:11">
      <c r="B60" s="48"/>
      <c r="C60" s="48"/>
      <c r="D60" s="48"/>
      <c r="E60" s="48"/>
      <c r="F60" s="48"/>
      <c r="G60" s="48"/>
      <c r="H60" s="48"/>
      <c r="I60" s="48"/>
      <c r="J60" s="48"/>
      <c r="K60" s="48"/>
    </row>
    <row r="61" spans="2:11">
      <c r="B61" s="48"/>
      <c r="C61" s="48"/>
      <c r="D61" s="48"/>
      <c r="E61" s="48"/>
      <c r="F61" s="48"/>
      <c r="G61" s="48"/>
      <c r="H61" s="48"/>
      <c r="I61" s="48"/>
      <c r="J61" s="48"/>
      <c r="K61" s="48"/>
    </row>
    <row r="62" spans="2:11">
      <c r="B62" s="48"/>
      <c r="C62" s="48"/>
      <c r="D62" s="48"/>
      <c r="E62" s="48"/>
      <c r="F62" s="48"/>
      <c r="G62" s="48"/>
      <c r="H62" s="48"/>
      <c r="I62" s="48"/>
      <c r="J62" s="48"/>
      <c r="K62" s="48"/>
    </row>
    <row r="63" spans="2:11">
      <c r="B63" s="48"/>
      <c r="C63" s="48"/>
      <c r="D63" s="48"/>
      <c r="E63" s="48"/>
      <c r="F63" s="48"/>
      <c r="G63" s="48"/>
      <c r="H63" s="48"/>
      <c r="I63" s="48"/>
      <c r="J63" s="48"/>
      <c r="K63" s="48"/>
    </row>
    <row r="64" spans="2:11">
      <c r="B64" s="48"/>
      <c r="C64" s="48"/>
      <c r="D64" s="48"/>
      <c r="E64" s="48"/>
      <c r="F64" s="48"/>
      <c r="G64" s="48"/>
      <c r="H64" s="48"/>
      <c r="I64" s="48"/>
      <c r="J64" s="48"/>
      <c r="K64" s="48"/>
    </row>
    <row r="65" spans="2:33">
      <c r="B65" s="48"/>
      <c r="C65" s="48"/>
      <c r="D65" s="48"/>
      <c r="E65" s="48"/>
      <c r="F65" s="48"/>
      <c r="G65" s="48"/>
      <c r="H65" s="48"/>
      <c r="I65" s="48"/>
      <c r="J65" s="48"/>
      <c r="K65" s="48"/>
    </row>
    <row r="66" spans="2:33">
      <c r="B66" s="48"/>
      <c r="C66" s="48"/>
      <c r="D66" s="48"/>
      <c r="E66" s="48"/>
      <c r="F66" s="48"/>
      <c r="G66" s="48"/>
      <c r="H66" s="48"/>
      <c r="I66" s="48"/>
      <c r="J66" s="48"/>
      <c r="K66" s="48"/>
    </row>
    <row r="67" spans="2:33">
      <c r="B67" s="48"/>
      <c r="C67" s="48"/>
      <c r="D67" s="48"/>
      <c r="E67" s="48"/>
      <c r="F67" s="48"/>
      <c r="G67" s="48"/>
      <c r="H67" s="48"/>
      <c r="I67" s="48"/>
      <c r="J67" s="48"/>
      <c r="K67" s="48"/>
    </row>
    <row r="68" spans="2:33">
      <c r="B68" s="48"/>
      <c r="C68" s="48"/>
      <c r="D68" s="48"/>
      <c r="E68" s="48"/>
      <c r="F68" s="48"/>
      <c r="G68" s="48"/>
      <c r="H68" s="48"/>
      <c r="I68" s="48"/>
      <c r="J68" s="48"/>
      <c r="K68" s="48"/>
    </row>
    <row r="69" spans="2:33">
      <c r="B69" s="48"/>
      <c r="C69" s="48"/>
      <c r="D69" s="48"/>
      <c r="E69" s="48"/>
      <c r="F69" s="48"/>
      <c r="G69" s="48"/>
      <c r="H69" s="48"/>
      <c r="I69" s="48"/>
      <c r="J69" s="48"/>
      <c r="K69" s="48"/>
    </row>
    <row r="70" spans="2:33">
      <c r="B70" s="48"/>
      <c r="C70" s="48"/>
      <c r="D70" s="48"/>
      <c r="E70" s="48"/>
      <c r="F70" s="48"/>
      <c r="G70" s="48"/>
      <c r="H70" s="48"/>
      <c r="I70" s="48"/>
      <c r="J70" s="48"/>
      <c r="K70" s="48"/>
    </row>
    <row r="71" spans="2:33">
      <c r="B71" s="48"/>
      <c r="C71" s="48"/>
      <c r="D71" s="48"/>
      <c r="E71" s="48"/>
      <c r="F71" s="48"/>
      <c r="G71" s="48"/>
      <c r="H71" s="48"/>
      <c r="I71" s="48"/>
      <c r="J71" s="48"/>
      <c r="K71" s="48"/>
    </row>
    <row r="72" spans="2:33">
      <c r="B72" s="48"/>
      <c r="C72" s="48"/>
      <c r="D72" s="48"/>
      <c r="E72" s="48"/>
      <c r="F72" s="48"/>
      <c r="G72" s="48"/>
      <c r="H72" s="48"/>
      <c r="I72" s="48"/>
      <c r="J72" s="48"/>
      <c r="K72" s="48"/>
    </row>
    <row r="73" spans="2:33">
      <c r="B73" s="49" t="s">
        <v>86</v>
      </c>
      <c r="C73" s="49"/>
      <c r="D73" s="49"/>
      <c r="E73" s="49"/>
      <c r="F73" s="49"/>
      <c r="G73" s="49"/>
      <c r="H73" s="49"/>
      <c r="I73" s="49"/>
      <c r="J73" s="49"/>
      <c r="K73" s="49"/>
      <c r="M73" s="33" t="s">
        <v>87</v>
      </c>
      <c r="N73" s="33"/>
      <c r="O73" s="33"/>
      <c r="P73" s="33"/>
      <c r="Q73" s="33"/>
      <c r="R73" s="33"/>
      <c r="S73" s="33"/>
      <c r="T73" s="33"/>
      <c r="U73" s="33"/>
      <c r="V73" s="33"/>
      <c r="W73" s="33"/>
      <c r="X73" s="33"/>
      <c r="Y73" s="33"/>
      <c r="Z73" s="33"/>
      <c r="AA73" s="33"/>
      <c r="AB73" s="33"/>
      <c r="AC73" s="33"/>
      <c r="AD73" s="33"/>
      <c r="AE73" s="33"/>
      <c r="AF73" s="33"/>
      <c r="AG73" s="33"/>
    </row>
    <row r="74" spans="2:33">
      <c r="C74" s="48"/>
      <c r="D74" s="48"/>
      <c r="E74" s="48"/>
      <c r="F74" s="48"/>
      <c r="G74" s="48"/>
      <c r="H74" s="48"/>
      <c r="I74" s="48"/>
      <c r="J74" s="48"/>
      <c r="K74" s="48"/>
    </row>
    <row r="75" spans="2:33">
      <c r="B75" s="48"/>
      <c r="C75" s="48"/>
      <c r="D75" s="48"/>
      <c r="E75" s="48"/>
      <c r="F75" s="48"/>
      <c r="G75" s="48"/>
      <c r="H75" s="48"/>
      <c r="I75" s="48"/>
      <c r="J75" s="48"/>
      <c r="K75" s="48"/>
    </row>
    <row r="76" spans="2:33">
      <c r="B76" s="33"/>
      <c r="C76" s="33"/>
      <c r="D76" s="33"/>
      <c r="E76" s="33"/>
      <c r="F76" s="33"/>
      <c r="G76" s="33"/>
      <c r="H76" s="33"/>
      <c r="I76" s="33"/>
      <c r="J76" s="33"/>
      <c r="K76" s="33"/>
    </row>
    <row r="103" spans="2:11">
      <c r="B103" s="33" t="s">
        <v>88</v>
      </c>
      <c r="C103" s="33"/>
      <c r="D103" s="33"/>
      <c r="E103" s="33"/>
      <c r="F103" s="33"/>
      <c r="G103" s="33"/>
      <c r="H103" s="33"/>
      <c r="I103" s="33"/>
      <c r="J103" s="33"/>
      <c r="K103" s="33"/>
    </row>
  </sheetData>
  <mergeCells count="7">
    <mergeCell ref="B103:K103"/>
    <mergeCell ref="B43:K43"/>
    <mergeCell ref="N36:W36"/>
    <mergeCell ref="Y35:AG35"/>
    <mergeCell ref="B76:K76"/>
    <mergeCell ref="B73:K73"/>
    <mergeCell ref="M73:AG73"/>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A66"/>
  <sheetViews>
    <sheetView showGridLines="0" tabSelected="1" zoomScale="80" zoomScaleNormal="80" workbookViewId="0">
      <selection activeCell="W40" sqref="W40"/>
    </sheetView>
  </sheetViews>
  <sheetFormatPr defaultColWidth="8.81640625" defaultRowHeight="14.5"/>
  <cols>
    <col min="1" max="1" width="4" customWidth="1"/>
    <col min="6" max="6" width="11.453125" customWidth="1"/>
    <col min="13" max="13" width="16.90625" customWidth="1"/>
    <col min="15" max="15" width="17.453125" customWidth="1"/>
    <col min="17" max="17" width="17.54296875" customWidth="1"/>
    <col min="20" max="20" width="31.36328125" customWidth="1"/>
    <col min="21" max="21" width="15.08984375" customWidth="1"/>
    <col min="23" max="23" width="31.08984375" customWidth="1"/>
    <col min="24" max="24" width="33.1796875" customWidth="1"/>
    <col min="25" max="25" width="14.1796875" customWidth="1"/>
    <col min="26" max="26" width="18.08984375" customWidth="1"/>
  </cols>
  <sheetData>
    <row r="1" spans="2:27">
      <c r="Q1" s="21" t="s">
        <v>19</v>
      </c>
    </row>
    <row r="12" spans="2:27">
      <c r="B12" s="50" t="s">
        <v>89</v>
      </c>
      <c r="C12" s="51"/>
      <c r="D12" s="51"/>
      <c r="E12" s="51"/>
      <c r="F12" s="51"/>
      <c r="G12" s="51"/>
      <c r="H12" s="52"/>
      <c r="J12" s="38" t="s">
        <v>92</v>
      </c>
      <c r="K12" s="61"/>
      <c r="L12" s="61"/>
      <c r="M12" s="61"/>
      <c r="N12" s="61"/>
      <c r="O12" s="61"/>
      <c r="P12" s="61"/>
      <c r="Q12" s="39"/>
      <c r="S12" s="38" t="s">
        <v>95</v>
      </c>
      <c r="T12" s="61"/>
      <c r="U12" s="61"/>
      <c r="V12" s="61"/>
      <c r="W12" s="61"/>
      <c r="X12" s="61"/>
      <c r="Y12" s="61"/>
      <c r="Z12" s="61"/>
      <c r="AA12" s="39"/>
    </row>
    <row r="13" spans="2:27">
      <c r="B13" s="53" t="s">
        <v>90</v>
      </c>
      <c r="C13" s="54"/>
      <c r="D13" s="54"/>
      <c r="E13" s="54"/>
      <c r="F13" s="54"/>
      <c r="G13" s="54"/>
      <c r="H13" s="55"/>
      <c r="J13" s="53" t="s">
        <v>93</v>
      </c>
      <c r="K13" s="54"/>
      <c r="L13" s="54"/>
      <c r="M13" s="54"/>
      <c r="N13" s="54"/>
      <c r="O13" s="54"/>
      <c r="P13" s="54"/>
      <c r="Q13" s="55"/>
      <c r="S13" s="53" t="s">
        <v>96</v>
      </c>
      <c r="T13" s="54"/>
      <c r="U13" s="54"/>
      <c r="V13" s="54"/>
      <c r="W13" s="54"/>
      <c r="X13" s="54"/>
      <c r="Y13" s="54"/>
      <c r="Z13" s="54"/>
      <c r="AA13" s="55"/>
    </row>
    <row r="14" spans="2:27">
      <c r="B14" s="56" t="s">
        <v>91</v>
      </c>
      <c r="C14" s="57"/>
      <c r="D14" s="57"/>
      <c r="E14" s="57"/>
      <c r="F14" s="57"/>
      <c r="G14" s="57"/>
      <c r="H14" s="58"/>
      <c r="J14" s="56" t="s">
        <v>94</v>
      </c>
      <c r="K14" s="57"/>
      <c r="L14" s="57"/>
      <c r="M14" s="57"/>
      <c r="N14" s="57"/>
      <c r="O14" s="57"/>
      <c r="P14" s="57"/>
      <c r="Q14" s="58"/>
      <c r="S14" s="56" t="s">
        <v>98</v>
      </c>
      <c r="T14" s="57"/>
      <c r="U14" s="57"/>
      <c r="V14" s="57"/>
      <c r="W14" s="57"/>
      <c r="X14" s="57"/>
      <c r="Y14" s="57"/>
      <c r="Z14" s="57"/>
      <c r="AA14" s="58"/>
    </row>
    <row r="15" spans="2:27">
      <c r="B15" s="56"/>
      <c r="C15" s="57"/>
      <c r="D15" s="57"/>
      <c r="E15" s="57"/>
      <c r="F15" s="57"/>
      <c r="G15" s="57"/>
      <c r="H15" s="58"/>
      <c r="J15" s="56"/>
      <c r="K15" s="57"/>
      <c r="L15" s="57"/>
      <c r="M15" s="57"/>
      <c r="N15" s="57"/>
      <c r="O15" s="57"/>
      <c r="P15" s="57"/>
      <c r="Q15" s="58"/>
      <c r="S15" s="56"/>
      <c r="T15" s="57"/>
      <c r="U15" s="57"/>
      <c r="V15" s="57"/>
      <c r="W15" s="57"/>
      <c r="X15" s="57"/>
      <c r="Y15" s="57"/>
      <c r="Z15" s="57"/>
      <c r="AA15" s="58"/>
    </row>
    <row r="16" spans="2:27">
      <c r="B16" s="41"/>
      <c r="C16" s="37"/>
      <c r="D16" s="37"/>
      <c r="E16" s="37"/>
      <c r="F16" s="37"/>
      <c r="G16" s="37"/>
      <c r="H16" s="42"/>
      <c r="J16" s="41"/>
      <c r="K16" s="37"/>
      <c r="L16" s="37"/>
      <c r="M16" s="37"/>
      <c r="N16" s="37"/>
      <c r="O16" s="37"/>
      <c r="P16" s="37"/>
      <c r="Q16" s="42"/>
      <c r="S16" s="41"/>
      <c r="T16" s="37"/>
      <c r="U16" s="37"/>
      <c r="V16" s="37"/>
      <c r="W16" s="37"/>
      <c r="X16" s="37"/>
      <c r="Y16" s="37"/>
      <c r="Z16" s="37"/>
      <c r="AA16" s="42"/>
    </row>
    <row r="17" spans="2:27">
      <c r="B17" s="41"/>
      <c r="C17" s="37"/>
      <c r="D17" s="37"/>
      <c r="E17" s="37"/>
      <c r="F17" s="37"/>
      <c r="G17" s="37"/>
      <c r="H17" s="42"/>
      <c r="J17" s="41"/>
      <c r="K17" s="37"/>
      <c r="L17" s="37"/>
      <c r="M17" s="37"/>
      <c r="N17" s="37"/>
      <c r="O17" s="37"/>
      <c r="P17" s="37"/>
      <c r="Q17" s="42"/>
      <c r="S17" s="41"/>
      <c r="T17" s="62" t="s">
        <v>40</v>
      </c>
      <c r="U17" s="37"/>
      <c r="V17" s="37"/>
      <c r="W17" s="64" t="s">
        <v>58</v>
      </c>
      <c r="X17" s="54" t="s">
        <v>97</v>
      </c>
      <c r="Y17" s="54"/>
      <c r="Z17" s="37"/>
      <c r="AA17" s="42"/>
    </row>
    <row r="18" spans="2:27">
      <c r="B18" s="41"/>
      <c r="C18" s="37"/>
      <c r="D18" s="37"/>
      <c r="E18" s="37"/>
      <c r="F18" s="37"/>
      <c r="G18" s="37"/>
      <c r="H18" s="42"/>
      <c r="J18" s="41"/>
      <c r="K18" s="37"/>
      <c r="L18" s="37"/>
      <c r="M18" s="37"/>
      <c r="N18" s="37"/>
      <c r="O18" s="37"/>
      <c r="P18" s="37"/>
      <c r="Q18" s="42"/>
      <c r="S18" s="41"/>
      <c r="T18" s="37" t="s">
        <v>59</v>
      </c>
      <c r="U18" s="37"/>
      <c r="V18" s="37"/>
      <c r="W18" s="65">
        <v>21860860</v>
      </c>
      <c r="X18" s="66">
        <f>(W18/(W18+W19+W20))</f>
        <v>0.67461672954663987</v>
      </c>
      <c r="Y18" s="66"/>
      <c r="Z18" s="37"/>
      <c r="AA18" s="42"/>
    </row>
    <row r="19" spans="2:27">
      <c r="B19" s="41"/>
      <c r="C19" s="37"/>
      <c r="D19" s="37"/>
      <c r="E19" s="37"/>
      <c r="F19" s="37"/>
      <c r="G19" s="37"/>
      <c r="H19" s="42"/>
      <c r="J19" s="41"/>
      <c r="K19" s="37"/>
      <c r="L19" s="37"/>
      <c r="M19" s="37"/>
      <c r="N19" s="37"/>
      <c r="O19" s="37"/>
      <c r="P19" s="37"/>
      <c r="Q19" s="42"/>
      <c r="S19" s="41"/>
      <c r="T19" s="37" t="s">
        <v>60</v>
      </c>
      <c r="U19" s="37"/>
      <c r="V19" s="37"/>
      <c r="W19" s="65">
        <v>10126321</v>
      </c>
      <c r="X19" s="66">
        <f>(W19/(W18+W19+W20))</f>
        <v>0.31249390716373737</v>
      </c>
      <c r="Y19" s="66"/>
      <c r="Z19" s="37"/>
      <c r="AA19" s="42"/>
    </row>
    <row r="20" spans="2:27">
      <c r="B20" s="41"/>
      <c r="C20" s="37"/>
      <c r="D20" s="37"/>
      <c r="E20" s="37"/>
      <c r="F20" s="37"/>
      <c r="G20" s="37"/>
      <c r="H20" s="42"/>
      <c r="J20" s="41"/>
      <c r="K20" s="37"/>
      <c r="L20" s="37"/>
      <c r="M20" s="37"/>
      <c r="N20" s="37"/>
      <c r="O20" s="37"/>
      <c r="P20" s="37"/>
      <c r="Q20" s="42"/>
      <c r="S20" s="41"/>
      <c r="T20" s="37" t="s">
        <v>61</v>
      </c>
      <c r="U20" s="37"/>
      <c r="V20" s="37"/>
      <c r="W20" s="65">
        <v>417678</v>
      </c>
      <c r="X20" s="66">
        <f>(W20/(W18+W19+W20))</f>
        <v>1.2889363289622707E-2</v>
      </c>
      <c r="Y20" s="66"/>
      <c r="Z20" s="37"/>
      <c r="AA20" s="42"/>
    </row>
    <row r="21" spans="2:27">
      <c r="B21" s="41"/>
      <c r="C21" s="37"/>
      <c r="D21" s="37"/>
      <c r="E21" s="37"/>
      <c r="F21" s="37"/>
      <c r="G21" s="37"/>
      <c r="H21" s="42"/>
      <c r="J21" s="41"/>
      <c r="K21" s="37"/>
      <c r="L21" s="37"/>
      <c r="M21" s="37"/>
      <c r="N21" s="37"/>
      <c r="O21" s="37"/>
      <c r="P21" s="37"/>
      <c r="Q21" s="42"/>
      <c r="S21" s="41"/>
      <c r="T21" s="37"/>
      <c r="U21" s="37"/>
      <c r="V21" s="37"/>
      <c r="W21" s="37"/>
      <c r="X21" s="37"/>
      <c r="Y21" s="37"/>
      <c r="Z21" s="37"/>
      <c r="AA21" s="42"/>
    </row>
    <row r="22" spans="2:27">
      <c r="B22" s="41"/>
      <c r="C22" s="37"/>
      <c r="D22" s="37"/>
      <c r="E22" s="37"/>
      <c r="F22" s="37"/>
      <c r="G22" s="37"/>
      <c r="H22" s="42"/>
      <c r="J22" s="41"/>
      <c r="K22" s="37"/>
      <c r="L22" s="37"/>
      <c r="M22" s="37"/>
      <c r="N22" s="37"/>
      <c r="O22" s="37"/>
      <c r="P22" s="37"/>
      <c r="Q22" s="42"/>
      <c r="S22" s="59"/>
      <c r="T22" s="60"/>
      <c r="U22" s="60"/>
      <c r="V22" s="60"/>
      <c r="W22" s="60"/>
      <c r="X22" s="60"/>
      <c r="Y22" s="60"/>
      <c r="Z22" s="60"/>
      <c r="AA22" s="46"/>
    </row>
    <row r="23" spans="2:27">
      <c r="B23" s="41"/>
      <c r="C23" s="37"/>
      <c r="D23" s="37"/>
      <c r="E23" s="37"/>
      <c r="F23" s="37"/>
      <c r="G23" s="37"/>
      <c r="H23" s="42"/>
      <c r="J23" s="41"/>
      <c r="K23" s="37"/>
      <c r="L23" s="37"/>
      <c r="M23" s="37"/>
      <c r="N23" s="37"/>
      <c r="O23" s="37"/>
      <c r="P23" s="37"/>
      <c r="Q23" s="42"/>
    </row>
    <row r="24" spans="2:27">
      <c r="B24" s="41"/>
      <c r="C24" s="37"/>
      <c r="D24" s="37"/>
      <c r="E24" s="37"/>
      <c r="F24" s="37"/>
      <c r="G24" s="37"/>
      <c r="H24" s="42"/>
      <c r="J24" s="41"/>
      <c r="K24" s="37"/>
      <c r="L24" s="37"/>
      <c r="M24" s="37"/>
      <c r="N24" s="37"/>
      <c r="O24" s="37"/>
      <c r="P24" s="37"/>
      <c r="Q24" s="42"/>
      <c r="S24" s="38" t="s">
        <v>134</v>
      </c>
      <c r="T24" s="61"/>
      <c r="U24" s="61"/>
      <c r="V24" s="61"/>
      <c r="W24" s="61"/>
      <c r="X24" s="61"/>
      <c r="Y24" s="61"/>
      <c r="Z24" s="39"/>
    </row>
    <row r="25" spans="2:27">
      <c r="B25" s="41"/>
      <c r="C25" s="37"/>
      <c r="D25" s="37"/>
      <c r="E25" s="37"/>
      <c r="F25" s="37"/>
      <c r="G25" s="37"/>
      <c r="H25" s="42"/>
      <c r="J25" s="41"/>
      <c r="K25" s="37"/>
      <c r="L25" s="37"/>
      <c r="M25" s="37"/>
      <c r="N25" s="37"/>
      <c r="O25" s="37"/>
      <c r="P25" s="37"/>
      <c r="Q25" s="42"/>
      <c r="S25" s="53" t="s">
        <v>135</v>
      </c>
      <c r="T25" s="54"/>
      <c r="U25" s="54"/>
      <c r="V25" s="54"/>
      <c r="W25" s="54"/>
      <c r="X25" s="54"/>
      <c r="Y25" s="54"/>
      <c r="Z25" s="55"/>
    </row>
    <row r="26" spans="2:27">
      <c r="B26" s="41"/>
      <c r="C26" s="37"/>
      <c r="D26" s="37"/>
      <c r="E26" s="37"/>
      <c r="F26" s="37"/>
      <c r="G26" s="37"/>
      <c r="H26" s="42"/>
      <c r="J26" s="41"/>
      <c r="K26" s="37"/>
      <c r="L26" s="37"/>
      <c r="M26" s="37"/>
      <c r="N26" s="37"/>
      <c r="O26" s="37"/>
      <c r="P26" s="37"/>
      <c r="Q26" s="42"/>
      <c r="S26" s="56" t="s">
        <v>136</v>
      </c>
      <c r="T26" s="57"/>
      <c r="U26" s="57"/>
      <c r="V26" s="57"/>
      <c r="W26" s="57"/>
      <c r="X26" s="57"/>
      <c r="Y26" s="57"/>
      <c r="Z26" s="58"/>
    </row>
    <row r="27" spans="2:27">
      <c r="B27" s="41"/>
      <c r="C27" s="37"/>
      <c r="D27" s="37"/>
      <c r="E27" s="37"/>
      <c r="F27" s="37"/>
      <c r="G27" s="37"/>
      <c r="H27" s="42"/>
      <c r="J27" s="41"/>
      <c r="K27" s="37"/>
      <c r="L27" s="37"/>
      <c r="M27" s="37"/>
      <c r="N27" s="37"/>
      <c r="O27" s="37"/>
      <c r="P27" s="37"/>
      <c r="Q27" s="42"/>
      <c r="S27" s="56"/>
      <c r="T27" s="57"/>
      <c r="U27" s="57"/>
      <c r="V27" s="57"/>
      <c r="W27" s="57"/>
      <c r="X27" s="57"/>
      <c r="Y27" s="57"/>
      <c r="Z27" s="58"/>
    </row>
    <row r="28" spans="2:27">
      <c r="B28" s="41"/>
      <c r="C28" s="37"/>
      <c r="D28" s="37"/>
      <c r="E28" s="37"/>
      <c r="F28" s="37"/>
      <c r="G28" s="37"/>
      <c r="H28" s="42"/>
      <c r="J28" s="41"/>
      <c r="K28" s="37"/>
      <c r="L28" s="37"/>
      <c r="M28" s="37"/>
      <c r="N28" s="37"/>
      <c r="O28" s="37"/>
      <c r="P28" s="37"/>
      <c r="Q28" s="42"/>
      <c r="S28" s="41"/>
      <c r="T28" s="37"/>
      <c r="U28" s="37"/>
      <c r="V28" s="37"/>
      <c r="W28" s="37"/>
      <c r="X28" s="37"/>
      <c r="Y28" s="37"/>
      <c r="Z28" s="42"/>
    </row>
    <row r="29" spans="2:27">
      <c r="B29" s="41"/>
      <c r="C29" s="37"/>
      <c r="D29" s="37"/>
      <c r="E29" s="37"/>
      <c r="F29" s="37"/>
      <c r="G29" s="37"/>
      <c r="H29" s="42"/>
      <c r="J29" s="41"/>
      <c r="K29" s="37"/>
      <c r="L29" s="37"/>
      <c r="M29" s="37"/>
      <c r="N29" s="37"/>
      <c r="O29" s="37"/>
      <c r="P29" s="37"/>
      <c r="Q29" s="42"/>
      <c r="S29" s="41"/>
      <c r="T29" s="37"/>
      <c r="U29" s="37"/>
      <c r="V29" s="37"/>
      <c r="W29" s="37"/>
      <c r="X29" s="37"/>
      <c r="Y29" s="37"/>
      <c r="Z29" s="42"/>
    </row>
    <row r="30" spans="2:27">
      <c r="B30" s="41"/>
      <c r="C30" s="37"/>
      <c r="D30" s="37"/>
      <c r="E30" s="37"/>
      <c r="F30" s="37"/>
      <c r="G30" s="37"/>
      <c r="H30" s="42"/>
      <c r="J30" s="41"/>
      <c r="K30" s="37"/>
      <c r="L30" s="37"/>
      <c r="M30" s="37"/>
      <c r="N30" s="37"/>
      <c r="O30" s="37"/>
      <c r="P30" s="37"/>
      <c r="Q30" s="42"/>
      <c r="S30" s="41"/>
      <c r="T30" s="62" t="s">
        <v>127</v>
      </c>
      <c r="U30" s="62" t="s">
        <v>128</v>
      </c>
      <c r="V30" s="62" t="s">
        <v>129</v>
      </c>
      <c r="W30" s="37"/>
      <c r="X30" s="37"/>
      <c r="Y30" s="37"/>
      <c r="Z30" s="42"/>
    </row>
    <row r="31" spans="2:27">
      <c r="B31" s="41"/>
      <c r="C31" s="37"/>
      <c r="D31" s="37"/>
      <c r="E31" s="37"/>
      <c r="F31" s="37"/>
      <c r="G31" s="37"/>
      <c r="H31" s="42"/>
      <c r="J31" s="41"/>
      <c r="K31" s="37"/>
      <c r="L31" s="37"/>
      <c r="M31" s="37"/>
      <c r="N31" s="37"/>
      <c r="O31" s="37"/>
      <c r="P31" s="37"/>
      <c r="Q31" s="42"/>
      <c r="S31" s="41"/>
      <c r="T31" s="37" t="s">
        <v>130</v>
      </c>
      <c r="U31" s="72">
        <v>1.9012348348867888E-2</v>
      </c>
      <c r="V31" s="72">
        <v>0.98098765165113211</v>
      </c>
      <c r="W31" s="37"/>
      <c r="X31" s="37"/>
      <c r="Y31" s="37"/>
      <c r="Z31" s="42"/>
    </row>
    <row r="32" spans="2:27">
      <c r="B32" s="41"/>
      <c r="C32" s="37"/>
      <c r="D32" s="37"/>
      <c r="E32" s="37"/>
      <c r="F32" s="37"/>
      <c r="G32" s="37"/>
      <c r="H32" s="42"/>
      <c r="J32" s="41"/>
      <c r="K32" s="37"/>
      <c r="L32" s="37"/>
      <c r="M32" s="37"/>
      <c r="N32" s="37"/>
      <c r="O32" s="37"/>
      <c r="P32" s="37"/>
      <c r="Q32" s="42"/>
      <c r="S32" s="41"/>
      <c r="T32" s="37" t="s">
        <v>131</v>
      </c>
      <c r="U32" s="72">
        <v>1.8949694468871903E-2</v>
      </c>
      <c r="V32" s="72">
        <v>0.98105030553112815</v>
      </c>
      <c r="W32" s="37"/>
      <c r="X32" s="37"/>
      <c r="Y32" s="37"/>
      <c r="Z32" s="42"/>
    </row>
    <row r="33" spans="2:26">
      <c r="B33" s="41"/>
      <c r="C33" s="37"/>
      <c r="D33" s="37"/>
      <c r="E33" s="37"/>
      <c r="F33" s="37"/>
      <c r="G33" s="37"/>
      <c r="H33" s="42"/>
      <c r="J33" s="41"/>
      <c r="K33" s="37"/>
      <c r="L33" s="37"/>
      <c r="M33" s="37"/>
      <c r="N33" s="37"/>
      <c r="O33" s="37"/>
      <c r="P33" s="37"/>
      <c r="Q33" s="42"/>
      <c r="S33" s="41"/>
      <c r="T33" s="37" t="s">
        <v>132</v>
      </c>
      <c r="U33" s="72">
        <v>1.9826979248248458E-2</v>
      </c>
      <c r="V33" s="72">
        <v>0.9801730207517515</v>
      </c>
      <c r="W33" s="37"/>
      <c r="X33" s="37"/>
      <c r="Y33" s="37"/>
      <c r="Z33" s="42"/>
    </row>
    <row r="34" spans="2:26">
      <c r="B34" s="41"/>
      <c r="C34" s="37"/>
      <c r="D34" s="37"/>
      <c r="E34" s="37"/>
      <c r="F34" s="37"/>
      <c r="G34" s="37"/>
      <c r="H34" s="42"/>
      <c r="J34" s="41"/>
      <c r="K34" s="37"/>
      <c r="L34" s="37"/>
      <c r="M34" s="37"/>
      <c r="N34" s="37"/>
      <c r="O34" s="37"/>
      <c r="P34" s="37"/>
      <c r="Q34" s="42"/>
      <c r="S34" s="41"/>
      <c r="T34" s="37" t="s">
        <v>133</v>
      </c>
      <c r="U34" s="72">
        <v>1.8928564394092164E-2</v>
      </c>
      <c r="V34" s="72">
        <v>0.98107143560590782</v>
      </c>
      <c r="W34" s="37"/>
      <c r="X34" s="37"/>
      <c r="Y34" s="37"/>
      <c r="Z34" s="42"/>
    </row>
    <row r="35" spans="2:26">
      <c r="B35" s="41"/>
      <c r="C35" s="37"/>
      <c r="D35" s="37"/>
      <c r="E35" s="37"/>
      <c r="F35" s="37"/>
      <c r="G35" s="37"/>
      <c r="H35" s="42"/>
      <c r="J35" s="41"/>
      <c r="K35" s="37"/>
      <c r="L35" s="37"/>
      <c r="M35" s="37"/>
      <c r="N35" s="37"/>
      <c r="O35" s="37"/>
      <c r="P35" s="37"/>
      <c r="Q35" s="42"/>
      <c r="S35" s="59"/>
      <c r="T35" s="60"/>
      <c r="U35" s="60"/>
      <c r="V35" s="60"/>
      <c r="W35" s="60"/>
      <c r="X35" s="60"/>
      <c r="Y35" s="60"/>
      <c r="Z35" s="46"/>
    </row>
    <row r="36" spans="2:26">
      <c r="B36" s="59"/>
      <c r="C36" s="60"/>
      <c r="D36" s="60"/>
      <c r="E36" s="60"/>
      <c r="F36" s="60"/>
      <c r="G36" s="60"/>
      <c r="H36" s="46"/>
      <c r="J36" s="41"/>
      <c r="K36" s="37"/>
      <c r="L36" s="37"/>
      <c r="M36" s="37"/>
      <c r="N36" s="37"/>
      <c r="O36" s="37"/>
      <c r="P36" s="37"/>
      <c r="Q36" s="42"/>
    </row>
    <row r="37" spans="2:26">
      <c r="J37" s="59"/>
      <c r="K37" s="60"/>
      <c r="L37" s="60"/>
      <c r="M37" s="60"/>
      <c r="N37" s="60"/>
      <c r="O37" s="60"/>
      <c r="P37" s="60"/>
      <c r="Q37" s="46"/>
    </row>
    <row r="39" spans="2:26">
      <c r="B39" s="38" t="s">
        <v>99</v>
      </c>
      <c r="C39" s="61"/>
      <c r="D39" s="61"/>
      <c r="E39" s="61"/>
      <c r="F39" s="61"/>
      <c r="G39" s="61"/>
      <c r="H39" s="61"/>
      <c r="I39" s="39"/>
      <c r="M39" s="38" t="s">
        <v>124</v>
      </c>
      <c r="N39" s="61"/>
      <c r="O39" s="61"/>
      <c r="P39" s="61"/>
      <c r="Q39" s="61"/>
      <c r="R39" s="61"/>
      <c r="S39" s="61"/>
      <c r="T39" s="39"/>
    </row>
    <row r="40" spans="2:26">
      <c r="B40" s="53" t="s">
        <v>100</v>
      </c>
      <c r="C40" s="54"/>
      <c r="D40" s="54"/>
      <c r="E40" s="54"/>
      <c r="F40" s="54"/>
      <c r="G40" s="54"/>
      <c r="H40" s="54"/>
      <c r="I40" s="55"/>
      <c r="M40" s="53" t="s">
        <v>125</v>
      </c>
      <c r="N40" s="54"/>
      <c r="O40" s="54"/>
      <c r="P40" s="54"/>
      <c r="Q40" s="54"/>
      <c r="R40" s="54"/>
      <c r="S40" s="54"/>
      <c r="T40" s="55"/>
    </row>
    <row r="41" spans="2:26">
      <c r="B41" s="56" t="s">
        <v>101</v>
      </c>
      <c r="C41" s="57"/>
      <c r="D41" s="57"/>
      <c r="E41" s="57"/>
      <c r="F41" s="57"/>
      <c r="G41" s="57"/>
      <c r="H41" s="57"/>
      <c r="I41" s="58"/>
      <c r="M41" s="56" t="s">
        <v>126</v>
      </c>
      <c r="N41" s="57"/>
      <c r="O41" s="57"/>
      <c r="P41" s="57"/>
      <c r="Q41" s="57"/>
      <c r="R41" s="57"/>
      <c r="S41" s="57"/>
      <c r="T41" s="58"/>
    </row>
    <row r="42" spans="2:26">
      <c r="B42" s="56"/>
      <c r="C42" s="57"/>
      <c r="D42" s="57"/>
      <c r="E42" s="57"/>
      <c r="F42" s="57"/>
      <c r="G42" s="57"/>
      <c r="H42" s="57"/>
      <c r="I42" s="58"/>
      <c r="M42" s="56"/>
      <c r="N42" s="57"/>
      <c r="O42" s="57"/>
      <c r="P42" s="57"/>
      <c r="Q42" s="57"/>
      <c r="R42" s="57"/>
      <c r="S42" s="57"/>
      <c r="T42" s="58"/>
    </row>
    <row r="43" spans="2:26">
      <c r="B43" s="41"/>
      <c r="C43" s="37"/>
      <c r="D43" s="37"/>
      <c r="E43" s="37"/>
      <c r="F43" s="37"/>
      <c r="G43" s="37"/>
      <c r="H43" s="37"/>
      <c r="I43" s="42"/>
      <c r="M43" s="41"/>
      <c r="N43" s="37"/>
      <c r="O43" s="37"/>
      <c r="P43" s="37"/>
      <c r="Q43" s="37"/>
      <c r="R43" s="37"/>
      <c r="S43" s="37"/>
      <c r="T43" s="42"/>
    </row>
    <row r="44" spans="2:26">
      <c r="B44" s="41"/>
      <c r="C44" s="67" t="s">
        <v>49</v>
      </c>
      <c r="D44" s="37"/>
      <c r="E44" s="37"/>
      <c r="F44" s="63" t="s">
        <v>58</v>
      </c>
      <c r="G44" s="37"/>
      <c r="H44" s="54" t="s">
        <v>97</v>
      </c>
      <c r="I44" s="55"/>
      <c r="M44" s="41"/>
      <c r="N44" s="37"/>
      <c r="O44" s="67" t="s">
        <v>102</v>
      </c>
      <c r="P44" s="62" t="s">
        <v>58</v>
      </c>
      <c r="Q44" s="62" t="s">
        <v>97</v>
      </c>
      <c r="R44" s="37"/>
      <c r="S44" s="37"/>
      <c r="T44" s="42"/>
    </row>
    <row r="45" spans="2:26">
      <c r="B45" s="41"/>
      <c r="C45" s="68" t="s">
        <v>72</v>
      </c>
      <c r="D45" s="37"/>
      <c r="E45" s="37"/>
      <c r="F45" s="37">
        <v>15891507</v>
      </c>
      <c r="G45" s="37"/>
      <c r="H45" s="69">
        <f>F45/(F45+F46+F47)</f>
        <v>0.48994845361619349</v>
      </c>
      <c r="I45" s="70"/>
      <c r="M45" s="41"/>
      <c r="N45" s="37"/>
      <c r="O45" s="68" t="s">
        <v>103</v>
      </c>
      <c r="P45" s="37">
        <v>9479291</v>
      </c>
      <c r="Q45" s="71">
        <f>P45/(SUM(P45:P65))</f>
        <v>0.2925268398791675</v>
      </c>
      <c r="R45" s="37"/>
      <c r="S45" s="37"/>
      <c r="T45" s="42"/>
    </row>
    <row r="46" spans="2:26">
      <c r="B46" s="41"/>
      <c r="C46" s="68" t="s">
        <v>73</v>
      </c>
      <c r="D46" s="37"/>
      <c r="E46" s="37"/>
      <c r="F46" s="37">
        <v>10294027</v>
      </c>
      <c r="G46" s="37"/>
      <c r="H46" s="69">
        <f>F46/(F45+F46+F47)</f>
        <v>0.31737346307894798</v>
      </c>
      <c r="I46" s="70"/>
      <c r="M46" s="41"/>
      <c r="N46" s="37"/>
      <c r="O46" s="68" t="s">
        <v>104</v>
      </c>
      <c r="P46" s="37">
        <v>5398747</v>
      </c>
      <c r="Q46" s="71">
        <f>P46/(SUM(P45:P65))</f>
        <v>0.16660300851795096</v>
      </c>
      <c r="R46" s="37"/>
      <c r="S46" s="37"/>
      <c r="T46" s="42"/>
    </row>
    <row r="47" spans="2:26">
      <c r="B47" s="41"/>
      <c r="C47" s="68" t="s">
        <v>74</v>
      </c>
      <c r="D47" s="37"/>
      <c r="E47" s="37"/>
      <c r="F47" s="37">
        <v>6249525</v>
      </c>
      <c r="G47" s="37"/>
      <c r="H47" s="69">
        <f>F47/(F45+F46+F47)</f>
        <v>0.1926780833048585</v>
      </c>
      <c r="I47" s="70"/>
      <c r="M47" s="41"/>
      <c r="N47" s="37"/>
      <c r="O47" s="68" t="s">
        <v>105</v>
      </c>
      <c r="P47" s="37">
        <v>2887550</v>
      </c>
      <c r="Q47" s="71">
        <f>P47/(SUM(P45:P65))</f>
        <v>8.910855004800361E-2</v>
      </c>
      <c r="R47" s="37"/>
      <c r="S47" s="37"/>
      <c r="T47" s="42"/>
    </row>
    <row r="48" spans="2:26">
      <c r="B48" s="41"/>
      <c r="C48" s="37"/>
      <c r="D48" s="37"/>
      <c r="E48" s="37"/>
      <c r="F48" s="37"/>
      <c r="G48" s="37"/>
      <c r="H48" s="37"/>
      <c r="I48" s="42"/>
      <c r="M48" s="41"/>
      <c r="N48" s="37"/>
      <c r="O48" s="68" t="s">
        <v>106</v>
      </c>
      <c r="P48" s="37">
        <v>2688123</v>
      </c>
      <c r="Q48" s="71">
        <f>P48/(SUM(P45:P65))</f>
        <v>8.2954318671776966E-2</v>
      </c>
      <c r="R48" s="37"/>
      <c r="S48" s="37"/>
      <c r="T48" s="42"/>
    </row>
    <row r="49" spans="2:20">
      <c r="B49" s="59"/>
      <c r="C49" s="60"/>
      <c r="D49" s="60"/>
      <c r="E49" s="60"/>
      <c r="F49" s="60"/>
      <c r="G49" s="60"/>
      <c r="H49" s="60"/>
      <c r="I49" s="46"/>
      <c r="M49" s="41"/>
      <c r="N49" s="37"/>
      <c r="O49" s="68" t="s">
        <v>107</v>
      </c>
      <c r="P49" s="37">
        <v>2234743</v>
      </c>
      <c r="Q49" s="71">
        <f>P49/(SUM(P45:P65))</f>
        <v>6.8963207030155571E-2</v>
      </c>
      <c r="R49" s="37"/>
      <c r="S49" s="37"/>
      <c r="T49" s="42"/>
    </row>
    <row r="50" spans="2:20">
      <c r="M50" s="41"/>
      <c r="N50" s="37"/>
      <c r="O50" s="68" t="s">
        <v>108</v>
      </c>
      <c r="P50" s="37">
        <v>1875369</v>
      </c>
      <c r="Q50" s="71">
        <f>P50/(SUM(P45:P65))</f>
        <v>5.7873080083452919E-2</v>
      </c>
      <c r="R50" s="37"/>
      <c r="S50" s="37"/>
      <c r="T50" s="42"/>
    </row>
    <row r="51" spans="2:20">
      <c r="M51" s="41"/>
      <c r="N51" s="37"/>
      <c r="O51" s="68" t="s">
        <v>109</v>
      </c>
      <c r="P51" s="37">
        <v>1172428</v>
      </c>
      <c r="Q51" s="71">
        <f>P51/(SUM(P45:P65))</f>
        <v>3.6180623405891073E-2</v>
      </c>
      <c r="R51" s="37"/>
      <c r="S51" s="37"/>
      <c r="T51" s="42"/>
    </row>
    <row r="52" spans="2:20">
      <c r="M52" s="41"/>
      <c r="N52" s="37"/>
      <c r="O52" s="68" t="s">
        <v>110</v>
      </c>
      <c r="P52" s="37">
        <v>1068058</v>
      </c>
      <c r="Q52" s="71">
        <f>P52/(SUM(P45:P65))</f>
        <v>3.2959810132178018E-2</v>
      </c>
      <c r="R52" s="37"/>
      <c r="S52" s="37"/>
      <c r="T52" s="42"/>
    </row>
    <row r="53" spans="2:20">
      <c r="M53" s="41"/>
      <c r="N53" s="37"/>
      <c r="O53" s="68" t="s">
        <v>111</v>
      </c>
      <c r="P53" s="37">
        <v>1051249</v>
      </c>
      <c r="Q53" s="71">
        <f>P54/(SUM(P45:P65))</f>
        <v>2.6743736178577417E-2</v>
      </c>
      <c r="R53" s="37"/>
      <c r="S53" s="37"/>
      <c r="T53" s="42"/>
    </row>
    <row r="54" spans="2:20">
      <c r="M54" s="41"/>
      <c r="N54" s="37"/>
      <c r="O54" s="68" t="s">
        <v>112</v>
      </c>
      <c r="P54" s="37">
        <v>866627</v>
      </c>
      <c r="Q54" s="71">
        <f>P54/(SUM(P45:P65))</f>
        <v>2.6743736178577417E-2</v>
      </c>
      <c r="R54" s="37"/>
      <c r="S54" s="37"/>
      <c r="T54" s="42"/>
    </row>
    <row r="55" spans="2:20">
      <c r="M55" s="41"/>
      <c r="N55" s="37"/>
      <c r="O55" s="68" t="s">
        <v>113</v>
      </c>
      <c r="P55" s="37">
        <v>738666</v>
      </c>
      <c r="Q55" s="71">
        <f>P55/(SUM(P45:P65))</f>
        <v>2.2794914799660136E-2</v>
      </c>
      <c r="R55" s="37"/>
      <c r="S55" s="37"/>
      <c r="T55" s="42"/>
    </row>
    <row r="56" spans="2:20">
      <c r="M56" s="41"/>
      <c r="N56" s="37"/>
      <c r="O56" s="68" t="s">
        <v>114</v>
      </c>
      <c r="P56" s="37">
        <v>708927</v>
      </c>
      <c r="Q56" s="71">
        <f>P56/(SUM(P45:P65))</f>
        <v>2.1877182060875501E-2</v>
      </c>
      <c r="R56" s="37"/>
      <c r="S56" s="37"/>
      <c r="T56" s="42"/>
    </row>
    <row r="57" spans="2:20">
      <c r="M57" s="41"/>
      <c r="N57" s="37"/>
      <c r="O57" s="68" t="s">
        <v>115</v>
      </c>
      <c r="P57" s="37">
        <v>703033</v>
      </c>
      <c r="Q57" s="71">
        <f>P57/(SUM(P45:P65))</f>
        <v>2.169529575796025E-2</v>
      </c>
      <c r="R57" s="37"/>
      <c r="S57" s="37"/>
      <c r="T57" s="42"/>
    </row>
    <row r="58" spans="2:20">
      <c r="M58" s="41"/>
      <c r="N58" s="37"/>
      <c r="O58" s="68" t="s">
        <v>116</v>
      </c>
      <c r="P58" s="37">
        <v>447572</v>
      </c>
      <c r="Q58" s="71">
        <f>P58/(SUM(P45:P65))</f>
        <v>1.3811879261687266E-2</v>
      </c>
      <c r="R58" s="37"/>
      <c r="S58" s="37"/>
      <c r="T58" s="42"/>
    </row>
    <row r="59" spans="2:20">
      <c r="M59" s="41"/>
      <c r="N59" s="37"/>
      <c r="O59" s="68" t="s">
        <v>117</v>
      </c>
      <c r="P59" s="37">
        <v>423802</v>
      </c>
      <c r="Q59" s="71">
        <f>P59/(SUM(P45:P65))</f>
        <v>1.3078347293533972E-2</v>
      </c>
      <c r="R59" s="37"/>
      <c r="S59" s="37"/>
      <c r="T59" s="42"/>
    </row>
    <row r="60" spans="2:20">
      <c r="M60" s="41"/>
      <c r="N60" s="37"/>
      <c r="O60" s="68" t="s">
        <v>118</v>
      </c>
      <c r="P60" s="37">
        <v>269253</v>
      </c>
      <c r="Q60" s="71">
        <f>P60/(SUM(P45:P65))</f>
        <v>8.3090316794774514E-3</v>
      </c>
      <c r="R60" s="37"/>
      <c r="S60" s="37"/>
      <c r="T60" s="42"/>
    </row>
    <row r="61" spans="2:20">
      <c r="M61" s="41"/>
      <c r="N61" s="37"/>
      <c r="O61" s="68" t="s">
        <v>119</v>
      </c>
      <c r="P61" s="37">
        <v>153696</v>
      </c>
      <c r="Q61" s="71">
        <f>P61/(SUM(P45:P65))</f>
        <v>4.742992401232173E-3</v>
      </c>
      <c r="R61" s="37"/>
      <c r="S61" s="37"/>
      <c r="T61" s="42"/>
    </row>
    <row r="62" spans="2:20">
      <c r="M62" s="41"/>
      <c r="N62" s="37"/>
      <c r="O62" s="68" t="s">
        <v>120</v>
      </c>
      <c r="P62" s="37">
        <v>97716</v>
      </c>
      <c r="Q62" s="71">
        <f>P62/(SUM(P45:P65))</f>
        <v>3.0154736979414107E-3</v>
      </c>
      <c r="R62" s="37"/>
      <c r="S62" s="37"/>
      <c r="T62" s="42"/>
    </row>
    <row r="63" spans="2:20">
      <c r="M63" s="41"/>
      <c r="N63" s="37"/>
      <c r="O63" s="68" t="s">
        <v>121</v>
      </c>
      <c r="P63" s="37">
        <v>69145</v>
      </c>
      <c r="Q63" s="71">
        <f>P63/(SUM(P45:P65))</f>
        <v>2.1337849363887063E-3</v>
      </c>
      <c r="R63" s="37"/>
      <c r="S63" s="37"/>
      <c r="T63" s="42"/>
    </row>
    <row r="64" spans="2:20">
      <c r="M64" s="41"/>
      <c r="N64" s="37"/>
      <c r="O64" s="68" t="s">
        <v>122</v>
      </c>
      <c r="P64" s="37">
        <v>36291</v>
      </c>
      <c r="Q64" s="71">
        <f>P64/(SUM(P45:P65))</f>
        <v>1.1199246384623984E-3</v>
      </c>
      <c r="R64" s="37"/>
      <c r="S64" s="37"/>
      <c r="T64" s="42"/>
    </row>
    <row r="65" spans="13:20">
      <c r="M65" s="41"/>
      <c r="N65" s="37"/>
      <c r="O65" s="68" t="s">
        <v>123</v>
      </c>
      <c r="P65" s="37">
        <v>34573</v>
      </c>
      <c r="Q65" s="71">
        <f>P65/(SUM(P45:P65))</f>
        <v>1.0669078979791272E-3</v>
      </c>
      <c r="R65" s="37"/>
      <c r="S65" s="37"/>
      <c r="T65" s="42"/>
    </row>
    <row r="66" spans="13:20">
      <c r="M66" s="59"/>
      <c r="N66" s="60"/>
      <c r="O66" s="60"/>
      <c r="P66" s="60"/>
      <c r="Q66" s="60"/>
      <c r="R66" s="60"/>
      <c r="S66" s="60"/>
      <c r="T66" s="46"/>
    </row>
  </sheetData>
  <mergeCells count="26">
    <mergeCell ref="X20:Y20"/>
    <mergeCell ref="S14:AA15"/>
    <mergeCell ref="H44:I44"/>
    <mergeCell ref="H45:I45"/>
    <mergeCell ref="H46:I46"/>
    <mergeCell ref="H47:I47"/>
    <mergeCell ref="B41:I42"/>
    <mergeCell ref="M41:T42"/>
    <mergeCell ref="S26:Z27"/>
    <mergeCell ref="S25:Z25"/>
    <mergeCell ref="J14:Q15"/>
    <mergeCell ref="S12:AA12"/>
    <mergeCell ref="S13:AA13"/>
    <mergeCell ref="X17:Y17"/>
    <mergeCell ref="X18:Y18"/>
    <mergeCell ref="X19:Y19"/>
    <mergeCell ref="B39:I39"/>
    <mergeCell ref="B40:I40"/>
    <mergeCell ref="M39:T39"/>
    <mergeCell ref="M40:T40"/>
    <mergeCell ref="S24:Z24"/>
    <mergeCell ref="B12:H12"/>
    <mergeCell ref="B13:H13"/>
    <mergeCell ref="B14:H15"/>
    <mergeCell ref="J12:Q12"/>
    <mergeCell ref="J13:Q13"/>
  </mergeCells>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John Phillips</cp:lastModifiedBy>
  <dcterms:created xsi:type="dcterms:W3CDTF">2020-03-05T18:09:11Z</dcterms:created>
  <dcterms:modified xsi:type="dcterms:W3CDTF">2024-07-15T17:15:38Z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