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hnbutler/Dropbox/MY DOCUMENTS/MY Teaching/TUDublin/ALLTECH/MATH1502/ALLTECH_Problem Sheets/06_ANOVA/SimpleANOVA/"/>
    </mc:Choice>
  </mc:AlternateContent>
  <xr:revisionPtr revIDLastSave="0" documentId="8_{BB49283E-0C02-0442-8528-2129E90606F6}" xr6:coauthVersionLast="47" xr6:coauthVersionMax="47" xr10:uidLastSave="{00000000-0000-0000-0000-000000000000}"/>
  <bookViews>
    <workbookView xWindow="2780" yWindow="1500" windowWidth="28040" windowHeight="17440" xr2:uid="{71488183-87B9-3C4A-9465-66660D947C5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5" i="1" l="1"/>
  <c r="E24" i="1"/>
  <c r="D9" i="1"/>
  <c r="F15" i="1" s="1"/>
  <c r="M19" i="1"/>
  <c r="L19" i="1"/>
  <c r="C17" i="1"/>
  <c r="B17" i="1"/>
  <c r="C16" i="1"/>
  <c r="B16" i="1"/>
  <c r="A17" i="1"/>
  <c r="A16" i="1"/>
  <c r="I28" i="1"/>
  <c r="H28" i="1"/>
  <c r="G28" i="1"/>
  <c r="D15" i="1"/>
  <c r="C15" i="1"/>
  <c r="B15" i="1"/>
  <c r="A15" i="1"/>
  <c r="G27" i="1"/>
  <c r="H26" i="1"/>
  <c r="G26" i="1"/>
  <c r="H25" i="1"/>
  <c r="G25" i="1"/>
  <c r="H24" i="1"/>
  <c r="G24" i="1"/>
  <c r="I23" i="1"/>
  <c r="H23" i="1"/>
  <c r="G23" i="1"/>
  <c r="I22" i="1"/>
  <c r="H22" i="1"/>
  <c r="G22" i="1"/>
  <c r="I21" i="1"/>
  <c r="H21" i="1"/>
  <c r="G21" i="1"/>
  <c r="I20" i="1"/>
  <c r="H20" i="1"/>
  <c r="G20" i="1"/>
  <c r="I19" i="1"/>
  <c r="H19" i="1"/>
  <c r="G19" i="1"/>
  <c r="E13" i="1"/>
  <c r="D12" i="1"/>
  <c r="A12" i="1"/>
  <c r="B12" i="1"/>
  <c r="C12" i="1"/>
  <c r="D11" i="1"/>
  <c r="L5" i="1" s="1"/>
  <c r="K10" i="1"/>
  <c r="L9" i="1"/>
  <c r="K9" i="1"/>
  <c r="L8" i="1"/>
  <c r="K8" i="1"/>
  <c r="L7" i="1"/>
  <c r="K7" i="1"/>
  <c r="L6" i="1"/>
  <c r="K6" i="1"/>
  <c r="M5" i="1"/>
  <c r="L4" i="1"/>
  <c r="K4" i="1"/>
  <c r="M3" i="1"/>
  <c r="L3" i="1"/>
  <c r="K3" i="1"/>
  <c r="M2" i="1"/>
  <c r="L2" i="1"/>
  <c r="K2" i="1"/>
  <c r="I11" i="1"/>
  <c r="H11" i="1"/>
  <c r="G11" i="1"/>
  <c r="F11" i="1"/>
  <c r="H6" i="1"/>
  <c r="H5" i="1"/>
  <c r="H4" i="1"/>
  <c r="H3" i="1"/>
  <c r="H2" i="1"/>
  <c r="G9" i="1"/>
  <c r="G8" i="1"/>
  <c r="G7" i="1"/>
  <c r="G6" i="1"/>
  <c r="G5" i="1"/>
  <c r="G4" i="1"/>
  <c r="G3" i="1"/>
  <c r="G2" i="1"/>
  <c r="F10" i="1"/>
  <c r="F9" i="1"/>
  <c r="F8" i="1"/>
  <c r="F7" i="1"/>
  <c r="F6" i="1"/>
  <c r="F5" i="1"/>
  <c r="F4" i="1"/>
  <c r="F3" i="1"/>
  <c r="F2" i="1"/>
  <c r="C11" i="1"/>
  <c r="B11" i="1"/>
  <c r="A11" i="1"/>
  <c r="K5" i="1" l="1"/>
  <c r="M4" i="1"/>
  <c r="N11" i="1" s="1"/>
</calcChain>
</file>

<file path=xl/sharedStrings.xml><?xml version="1.0" encoding="utf-8"?>
<sst xmlns="http://schemas.openxmlformats.org/spreadsheetml/2006/main" count="27" uniqueCount="8">
  <si>
    <t>A</t>
  </si>
  <si>
    <t>B</t>
  </si>
  <si>
    <t>C</t>
  </si>
  <si>
    <t>Group</t>
  </si>
  <si>
    <t>Observation</t>
  </si>
  <si>
    <t>Group A</t>
  </si>
  <si>
    <t>Group B</t>
  </si>
  <si>
    <t>Group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</si>
</sst>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B4AEC-9A01-CB4E-97D2-7B6094D0C499}">
  <dimension ref="A1:N41"/>
  <sheetViews>
    <sheetView tabSelected="1" workbookViewId="0">
      <selection activeCell="G16" sqref="G16"/>
    </sheetView>
  </sheetViews>
  <sheetFormatPr baseColWidth="10" defaultRowHeight="16" x14ac:dyDescent="0.2"/>
  <sheetData>
    <row r="1" spans="1:14" x14ac:dyDescent="0.2">
      <c r="A1" t="s">
        <v>5</v>
      </c>
      <c r="B1" t="s">
        <v>6</v>
      </c>
      <c r="C1" t="s">
        <v>7</v>
      </c>
    </row>
    <row r="2" spans="1:14" x14ac:dyDescent="0.2">
      <c r="A2">
        <v>1</v>
      </c>
      <c r="B2">
        <v>3</v>
      </c>
      <c r="C2">
        <v>7</v>
      </c>
      <c r="F2">
        <f>(A2-5)^2</f>
        <v>16</v>
      </c>
      <c r="G2">
        <f>(B2-6.5)^2</f>
        <v>12.25</v>
      </c>
      <c r="H2">
        <f>(C2-9)^2</f>
        <v>4</v>
      </c>
      <c r="K2">
        <f>(A2-$D$11)^2</f>
        <v>29.752066115702476</v>
      </c>
      <c r="L2">
        <f t="shared" ref="L2:L10" si="0">(B2-$D$11)^2</f>
        <v>11.933884297520658</v>
      </c>
      <c r="M2">
        <f t="shared" ref="M2:M10" si="1">(C2-$D$11)^2</f>
        <v>0.29752066115702525</v>
      </c>
    </row>
    <row r="3" spans="1:14" x14ac:dyDescent="0.2">
      <c r="A3">
        <v>2</v>
      </c>
      <c r="B3">
        <v>4</v>
      </c>
      <c r="C3">
        <v>8</v>
      </c>
      <c r="F3">
        <f t="shared" ref="F3:F10" si="2">(A3-5)^2</f>
        <v>9</v>
      </c>
      <c r="G3">
        <f t="shared" ref="G3:G9" si="3">(B3-6.5)^2</f>
        <v>6.25</v>
      </c>
      <c r="H3">
        <f t="shared" ref="H3:H6" si="4">(C3-9)^2</f>
        <v>1</v>
      </c>
      <c r="K3">
        <f t="shared" ref="K3:K10" si="5">(A3-$D$11)^2</f>
        <v>19.842975206611566</v>
      </c>
      <c r="L3">
        <f t="shared" si="0"/>
        <v>6.0247933884297504</v>
      </c>
      <c r="M3">
        <f t="shared" si="1"/>
        <v>2.3884297520661169</v>
      </c>
    </row>
    <row r="4" spans="1:14" x14ac:dyDescent="0.2">
      <c r="A4">
        <v>3</v>
      </c>
      <c r="B4">
        <v>5</v>
      </c>
      <c r="C4">
        <v>9</v>
      </c>
      <c r="F4">
        <f t="shared" si="2"/>
        <v>4</v>
      </c>
      <c r="G4">
        <f t="shared" si="3"/>
        <v>2.25</v>
      </c>
      <c r="H4">
        <f t="shared" si="4"/>
        <v>0</v>
      </c>
      <c r="K4">
        <f t="shared" si="5"/>
        <v>11.933884297520658</v>
      </c>
      <c r="L4">
        <f t="shared" si="0"/>
        <v>2.1157024793388417</v>
      </c>
      <c r="M4">
        <f t="shared" si="1"/>
        <v>6.479338842975209</v>
      </c>
    </row>
    <row r="5" spans="1:14" x14ac:dyDescent="0.2">
      <c r="A5">
        <v>4</v>
      </c>
      <c r="B5">
        <v>6</v>
      </c>
      <c r="C5">
        <v>10</v>
      </c>
      <c r="F5">
        <f t="shared" si="2"/>
        <v>1</v>
      </c>
      <c r="G5">
        <f t="shared" si="3"/>
        <v>0.25</v>
      </c>
      <c r="H5">
        <f t="shared" si="4"/>
        <v>1</v>
      </c>
      <c r="K5">
        <f t="shared" si="5"/>
        <v>6.0247933884297504</v>
      </c>
      <c r="L5">
        <f t="shared" si="0"/>
        <v>0.20661157024793353</v>
      </c>
      <c r="M5">
        <f t="shared" si="1"/>
        <v>12.5702479338843</v>
      </c>
    </row>
    <row r="6" spans="1:14" x14ac:dyDescent="0.2">
      <c r="A6">
        <v>5</v>
      </c>
      <c r="B6">
        <v>7</v>
      </c>
      <c r="C6">
        <v>11</v>
      </c>
      <c r="F6">
        <f t="shared" si="2"/>
        <v>0</v>
      </c>
      <c r="G6">
        <f t="shared" si="3"/>
        <v>0.25</v>
      </c>
      <c r="H6">
        <f t="shared" si="4"/>
        <v>4</v>
      </c>
      <c r="K6">
        <f t="shared" si="5"/>
        <v>2.1157024793388417</v>
      </c>
      <c r="L6">
        <f t="shared" si="0"/>
        <v>0.29752066115702525</v>
      </c>
    </row>
    <row r="7" spans="1:14" x14ac:dyDescent="0.2">
      <c r="A7">
        <v>6</v>
      </c>
      <c r="B7">
        <v>8</v>
      </c>
      <c r="F7">
        <f t="shared" si="2"/>
        <v>1</v>
      </c>
      <c r="G7">
        <f t="shared" si="3"/>
        <v>2.25</v>
      </c>
      <c r="K7">
        <f t="shared" si="5"/>
        <v>0.20661157024793353</v>
      </c>
      <c r="L7">
        <f t="shared" si="0"/>
        <v>2.3884297520661169</v>
      </c>
    </row>
    <row r="8" spans="1:14" x14ac:dyDescent="0.2">
      <c r="A8">
        <v>7</v>
      </c>
      <c r="B8">
        <v>9</v>
      </c>
      <c r="F8">
        <f t="shared" si="2"/>
        <v>4</v>
      </c>
      <c r="G8">
        <f t="shared" si="3"/>
        <v>6.25</v>
      </c>
      <c r="K8">
        <f t="shared" si="5"/>
        <v>0.29752066115702525</v>
      </c>
      <c r="L8">
        <f t="shared" si="0"/>
        <v>6.479338842975209</v>
      </c>
    </row>
    <row r="9" spans="1:14" x14ac:dyDescent="0.2">
      <c r="A9">
        <v>8</v>
      </c>
      <c r="B9">
        <v>10</v>
      </c>
      <c r="D9">
        <f>(SUM(A2:C10))^2/22</f>
        <v>916.5454545454545</v>
      </c>
      <c r="F9">
        <f t="shared" si="2"/>
        <v>9</v>
      </c>
      <c r="G9">
        <f t="shared" si="3"/>
        <v>12.25</v>
      </c>
      <c r="K9">
        <f t="shared" si="5"/>
        <v>2.3884297520661169</v>
      </c>
      <c r="L9">
        <f t="shared" si="0"/>
        <v>12.5702479338843</v>
      </c>
    </row>
    <row r="10" spans="1:14" x14ac:dyDescent="0.2">
      <c r="A10">
        <v>9</v>
      </c>
      <c r="F10">
        <f t="shared" si="2"/>
        <v>16</v>
      </c>
      <c r="K10">
        <f t="shared" si="5"/>
        <v>6.479338842975209</v>
      </c>
    </row>
    <row r="11" spans="1:14" x14ac:dyDescent="0.2">
      <c r="A11">
        <f>AVERAGE(A2:A10)</f>
        <v>5</v>
      </c>
      <c r="B11">
        <f>AVERAGE(B2:B10)</f>
        <v>6.5</v>
      </c>
      <c r="C11">
        <f>AVERAGE(C2:C10)</f>
        <v>9</v>
      </c>
      <c r="D11">
        <f>AVERAGE(A2:C10)</f>
        <v>6.4545454545454541</v>
      </c>
      <c r="F11">
        <f>SUM(F2:F10)</f>
        <v>60</v>
      </c>
      <c r="G11">
        <f>SUM(G2:G10)</f>
        <v>42</v>
      </c>
      <c r="H11">
        <f>SUM(H2:H10)</f>
        <v>10</v>
      </c>
      <c r="I11">
        <f>SUM(F11:H11)</f>
        <v>112</v>
      </c>
      <c r="N11">
        <f>SUM(K2:M10)/3</f>
        <v>47.597796143250683</v>
      </c>
    </row>
    <row r="12" spans="1:14" x14ac:dyDescent="0.2">
      <c r="A12">
        <f>9*(A11-$D$11)^2</f>
        <v>19.041322314049577</v>
      </c>
      <c r="B12">
        <f>8*(B11-$D$11)^2</f>
        <v>1.6528925619835003E-2</v>
      </c>
      <c r="C12">
        <f>5*(C11-$D$11)^2</f>
        <v>32.396694214876042</v>
      </c>
      <c r="D12">
        <f>SUM(A12:C12)</f>
        <v>51.454545454545453</v>
      </c>
    </row>
    <row r="13" spans="1:14" x14ac:dyDescent="0.2">
      <c r="E13">
        <f>D12/2</f>
        <v>25.727272727272727</v>
      </c>
    </row>
    <row r="15" spans="1:14" x14ac:dyDescent="0.2">
      <c r="A15">
        <f>SUM(A2:A10)^2/9</f>
        <v>225</v>
      </c>
      <c r="B15">
        <f>SUM(B2:B10)^2/8</f>
        <v>338</v>
      </c>
      <c r="C15">
        <f>SUM(C2:C10)^2/5</f>
        <v>405</v>
      </c>
      <c r="D15">
        <f>SUM(A15:C15)</f>
        <v>968</v>
      </c>
      <c r="F15">
        <f>D15-D9</f>
        <v>51.454545454545496</v>
      </c>
      <c r="G15">
        <f>F15/2</f>
        <v>25.727272727272748</v>
      </c>
    </row>
    <row r="16" spans="1:14" x14ac:dyDescent="0.2">
      <c r="A16">
        <f>SUM(A2:A10)</f>
        <v>45</v>
      </c>
      <c r="B16">
        <f>SUM(B2:B10)</f>
        <v>52</v>
      </c>
      <c r="C16">
        <f>SUM(C2:C10)</f>
        <v>45</v>
      </c>
    </row>
    <row r="17" spans="1:13" x14ac:dyDescent="0.2">
      <c r="A17">
        <f>A16^2/9</f>
        <v>225</v>
      </c>
      <c r="B17">
        <f>B16^2/8</f>
        <v>338</v>
      </c>
      <c r="C17">
        <f>C16^2/5</f>
        <v>405</v>
      </c>
    </row>
    <row r="19" spans="1:13" x14ac:dyDescent="0.2">
      <c r="A19" t="s">
        <v>4</v>
      </c>
      <c r="B19" t="s">
        <v>3</v>
      </c>
      <c r="G19">
        <f>A2^2</f>
        <v>1</v>
      </c>
      <c r="H19">
        <f t="shared" ref="H19:I19" si="6">B2^2</f>
        <v>9</v>
      </c>
      <c r="I19">
        <f t="shared" si="6"/>
        <v>49</v>
      </c>
      <c r="L19">
        <f>SUM(G19:I27)</f>
        <v>1080</v>
      </c>
      <c r="M19">
        <f>L19-D15</f>
        <v>112</v>
      </c>
    </row>
    <row r="20" spans="1:13" x14ac:dyDescent="0.2">
      <c r="A20">
        <v>1</v>
      </c>
      <c r="B20" t="s">
        <v>0</v>
      </c>
      <c r="G20">
        <f t="shared" ref="G20:I20" si="7">A3^2</f>
        <v>4</v>
      </c>
      <c r="H20">
        <f t="shared" si="7"/>
        <v>16</v>
      </c>
      <c r="I20">
        <f t="shared" si="7"/>
        <v>64</v>
      </c>
    </row>
    <row r="21" spans="1:13" x14ac:dyDescent="0.2">
      <c r="A21">
        <v>2</v>
      </c>
      <c r="B21" t="s">
        <v>0</v>
      </c>
      <c r="G21">
        <f t="shared" ref="G21:I21" si="8">A4^2</f>
        <v>9</v>
      </c>
      <c r="H21">
        <f t="shared" si="8"/>
        <v>25</v>
      </c>
      <c r="I21">
        <f t="shared" si="8"/>
        <v>81</v>
      </c>
    </row>
    <row r="22" spans="1:13" x14ac:dyDescent="0.2">
      <c r="A22">
        <v>3</v>
      </c>
      <c r="B22" t="s">
        <v>0</v>
      </c>
      <c r="G22">
        <f t="shared" ref="G22:I22" si="9">A5^2</f>
        <v>16</v>
      </c>
      <c r="H22">
        <f t="shared" si="9"/>
        <v>36</v>
      </c>
      <c r="I22">
        <f t="shared" si="9"/>
        <v>100</v>
      </c>
    </row>
    <row r="23" spans="1:13" x14ac:dyDescent="0.2">
      <c r="A23">
        <v>4</v>
      </c>
      <c r="B23" t="s">
        <v>0</v>
      </c>
      <c r="G23">
        <f t="shared" ref="G23:I23" si="10">A6^2</f>
        <v>25</v>
      </c>
      <c r="H23">
        <f t="shared" si="10"/>
        <v>49</v>
      </c>
      <c r="I23">
        <f t="shared" si="10"/>
        <v>121</v>
      </c>
    </row>
    <row r="24" spans="1:13" x14ac:dyDescent="0.2">
      <c r="A24">
        <v>5</v>
      </c>
      <c r="B24" t="s">
        <v>0</v>
      </c>
      <c r="E24">
        <f>9+8+5</f>
        <v>22</v>
      </c>
      <c r="G24">
        <f t="shared" ref="G24:I24" si="11">A7^2</f>
        <v>36</v>
      </c>
      <c r="H24">
        <f t="shared" si="11"/>
        <v>64</v>
      </c>
    </row>
    <row r="25" spans="1:13" x14ac:dyDescent="0.2">
      <c r="A25">
        <v>6</v>
      </c>
      <c r="B25" t="s">
        <v>0</v>
      </c>
      <c r="G25">
        <f t="shared" ref="G25:I25" si="12">A8^2</f>
        <v>49</v>
      </c>
      <c r="H25">
        <f t="shared" si="12"/>
        <v>81</v>
      </c>
    </row>
    <row r="26" spans="1:13" x14ac:dyDescent="0.2">
      <c r="A26">
        <v>7</v>
      </c>
      <c r="B26" t="s">
        <v>0</v>
      </c>
      <c r="G26">
        <f t="shared" ref="G26:I26" si="13">A9^2</f>
        <v>64</v>
      </c>
      <c r="H26">
        <f t="shared" si="13"/>
        <v>100</v>
      </c>
    </row>
    <row r="27" spans="1:13" x14ac:dyDescent="0.2">
      <c r="A27">
        <v>8</v>
      </c>
      <c r="B27" t="s">
        <v>0</v>
      </c>
      <c r="G27">
        <f t="shared" ref="G27:I27" si="14">A10^2</f>
        <v>81</v>
      </c>
    </row>
    <row r="28" spans="1:13" x14ac:dyDescent="0.2">
      <c r="A28">
        <v>9</v>
      </c>
      <c r="B28" t="s">
        <v>0</v>
      </c>
      <c r="G28">
        <f>SUM(G19:G27)</f>
        <v>285</v>
      </c>
      <c r="H28">
        <f>SUM(H19:H27)</f>
        <v>380</v>
      </c>
      <c r="I28">
        <f>SUM(I19:I27)</f>
        <v>415</v>
      </c>
    </row>
    <row r="29" spans="1:13" x14ac:dyDescent="0.2">
      <c r="A29">
        <v>3</v>
      </c>
      <c r="B29" t="s">
        <v>1</v>
      </c>
    </row>
    <row r="30" spans="1:13" x14ac:dyDescent="0.2">
      <c r="A30">
        <v>4</v>
      </c>
      <c r="B30" t="s">
        <v>1</v>
      </c>
    </row>
    <row r="31" spans="1:13" x14ac:dyDescent="0.2">
      <c r="A31">
        <v>5</v>
      </c>
      <c r="B31" t="s">
        <v>1</v>
      </c>
    </row>
    <row r="32" spans="1:13" x14ac:dyDescent="0.2">
      <c r="A32">
        <v>6</v>
      </c>
      <c r="B32" t="s">
        <v>1</v>
      </c>
    </row>
    <row r="33" spans="1:2" x14ac:dyDescent="0.2">
      <c r="A33">
        <v>7</v>
      </c>
      <c r="B33" t="s">
        <v>1</v>
      </c>
    </row>
    <row r="34" spans="1:2" x14ac:dyDescent="0.2">
      <c r="A34">
        <v>8</v>
      </c>
      <c r="B34" t="s">
        <v>1</v>
      </c>
    </row>
    <row r="35" spans="1:2" x14ac:dyDescent="0.2">
      <c r="A35">
        <v>9</v>
      </c>
      <c r="B35" t="s">
        <v>1</v>
      </c>
    </row>
    <row r="36" spans="1:2" x14ac:dyDescent="0.2">
      <c r="A36">
        <v>10</v>
      </c>
      <c r="B36" t="s">
        <v>1</v>
      </c>
    </row>
    <row r="37" spans="1:2" x14ac:dyDescent="0.2">
      <c r="A37">
        <v>7</v>
      </c>
      <c r="B37" t="s">
        <v>2</v>
      </c>
    </row>
    <row r="38" spans="1:2" x14ac:dyDescent="0.2">
      <c r="A38">
        <v>8</v>
      </c>
      <c r="B38" t="s">
        <v>2</v>
      </c>
    </row>
    <row r="39" spans="1:2" x14ac:dyDescent="0.2">
      <c r="A39">
        <v>9</v>
      </c>
      <c r="B39" t="s">
        <v>2</v>
      </c>
    </row>
    <row r="40" spans="1:2" x14ac:dyDescent="0.2">
      <c r="A40">
        <v>10</v>
      </c>
      <c r="B40" t="s">
        <v>2</v>
      </c>
    </row>
    <row r="41" spans="1:2" x14ac:dyDescent="0.2">
      <c r="A41">
        <v>11</v>
      </c>
      <c r="B41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2021-10-16T12:11:48Z</dcterms:created>
  <dcterms:modified xsi:type="dcterms:W3CDTF">2021-10-17T17:04:26Z</dcterms:modified>
</cp:coreProperties>
</file>