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homeworkRepo\PH 425\"/>
    </mc:Choice>
  </mc:AlternateContent>
  <bookViews>
    <workbookView xWindow="480" yWindow="50" windowWidth="23000" windowHeight="10040" activeTab="1"/>
  </bookViews>
  <sheets>
    <sheet name="Raw Data" sheetId="1" r:id="rId1"/>
    <sheet name="Preliminary Graphs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8" i="2" l="1"/>
  <c r="E19" i="2"/>
  <c r="E20" i="2"/>
  <c r="E21" i="2"/>
  <c r="E22" i="2"/>
  <c r="E23" i="2"/>
  <c r="E24" i="2"/>
  <c r="E25" i="2"/>
  <c r="E26" i="2"/>
  <c r="E27" i="2"/>
  <c r="E17" i="2"/>
  <c r="E16" i="2"/>
  <c r="D18" i="2"/>
  <c r="D19" i="2"/>
  <c r="D20" i="2"/>
  <c r="D21" i="2"/>
  <c r="D22" i="2"/>
  <c r="D23" i="2"/>
  <c r="D24" i="2"/>
  <c r="D25" i="2"/>
  <c r="D26" i="2"/>
  <c r="D27" i="2"/>
  <c r="D17" i="2"/>
  <c r="D16" i="2"/>
  <c r="B18" i="2"/>
  <c r="B19" i="2"/>
  <c r="B20" i="2"/>
  <c r="B21" i="2"/>
  <c r="B22" i="2"/>
  <c r="B23" i="2"/>
  <c r="B24" i="2"/>
  <c r="B25" i="2"/>
  <c r="B26" i="2"/>
  <c r="B27" i="2"/>
  <c r="B17" i="2"/>
  <c r="B16" i="2"/>
  <c r="D4" i="2"/>
  <c r="D5" i="2"/>
  <c r="D6" i="2"/>
  <c r="D7" i="2"/>
  <c r="D8" i="2"/>
  <c r="D9" i="2"/>
  <c r="D10" i="2"/>
  <c r="D11" i="2"/>
  <c r="D12" i="2"/>
  <c r="D13" i="2"/>
  <c r="D3" i="2"/>
  <c r="D2" i="2"/>
</calcChain>
</file>

<file path=xl/sharedStrings.xml><?xml version="1.0" encoding="utf-8"?>
<sst xmlns="http://schemas.openxmlformats.org/spreadsheetml/2006/main" count="17" uniqueCount="12">
  <si>
    <t>Case</t>
  </si>
  <si>
    <t>(T_Ch1 - T_Ch2)</t>
  </si>
  <si>
    <t>Ch1</t>
  </si>
  <si>
    <t>Ch2</t>
  </si>
  <si>
    <t>Freq(kHz)</t>
  </si>
  <si>
    <t>Lag time (us)</t>
  </si>
  <si>
    <t>Vout (peak)</t>
  </si>
  <si>
    <t>Vin (peak)</t>
  </si>
  <si>
    <t>Angular Freq (hz)</t>
  </si>
  <si>
    <t>Corresponding Period (s)</t>
  </si>
  <si>
    <t>phase difference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</si>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</sst>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LCR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'Preliminary Graphs'!$E$1</c:f>
              <c:strCache>
                <c:ptCount val="1"/>
                <c:pt idx="0">
                  <c:v>Vout (peak)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'Preliminary Graphs'!$D$2:$D$13</c:f>
              <c:numCache>
                <c:formatCode>General</c:formatCode>
                <c:ptCount val="12"/>
                <c:pt idx="0">
                  <c:v>6.2831853071795862</c:v>
                </c:pt>
                <c:pt idx="1">
                  <c:v>6.5973445725385655</c:v>
                </c:pt>
                <c:pt idx="2">
                  <c:v>6.9115038378975457</c:v>
                </c:pt>
                <c:pt idx="3">
                  <c:v>7.2256631032565233</c:v>
                </c:pt>
                <c:pt idx="4">
                  <c:v>7.6654860747590954</c:v>
                </c:pt>
                <c:pt idx="5">
                  <c:v>7.7283179278308909</c:v>
                </c:pt>
                <c:pt idx="6">
                  <c:v>7.8539816339744828</c:v>
                </c:pt>
                <c:pt idx="7">
                  <c:v>8.4823001646924414</c:v>
                </c:pt>
                <c:pt idx="8">
                  <c:v>8.7964594300514207</c:v>
                </c:pt>
                <c:pt idx="9">
                  <c:v>9.1106186954104</c:v>
                </c:pt>
                <c:pt idx="10">
                  <c:v>9.4247779607693793</c:v>
                </c:pt>
                <c:pt idx="11">
                  <c:v>10.053096491487338</c:v>
                </c:pt>
              </c:numCache>
            </c:numRef>
          </c:xVal>
          <c:yVal>
            <c:numRef>
              <c:f>'Preliminary Graphs'!$E$2:$E$13</c:f>
              <c:numCache>
                <c:formatCode>General</c:formatCode>
                <c:ptCount val="12"/>
                <c:pt idx="0">
                  <c:v>17.2</c:v>
                </c:pt>
                <c:pt idx="1">
                  <c:v>22</c:v>
                </c:pt>
                <c:pt idx="2">
                  <c:v>30.4</c:v>
                </c:pt>
                <c:pt idx="3">
                  <c:v>42.4</c:v>
                </c:pt>
                <c:pt idx="4">
                  <c:v>59.3</c:v>
                </c:pt>
                <c:pt idx="5">
                  <c:v>60</c:v>
                </c:pt>
                <c:pt idx="6">
                  <c:v>56.8</c:v>
                </c:pt>
                <c:pt idx="7">
                  <c:v>35.200000000000003</c:v>
                </c:pt>
                <c:pt idx="8">
                  <c:v>27.2</c:v>
                </c:pt>
                <c:pt idx="9">
                  <c:v>22.4</c:v>
                </c:pt>
                <c:pt idx="10">
                  <c:v>18.399999999999999</c:v>
                </c:pt>
                <c:pt idx="11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78D-874B-001A7934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98840"/>
        <c:axId val="391099168"/>
      </c:scatterChart>
      <c:valAx>
        <c:axId val="391098840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Frequency (kHz)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99168"/>
        <c:crosses val="autoZero"/>
        <c:crossBetween val="midCat"/>
      </c:valAx>
      <c:valAx>
        <c:axId val="391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9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'Preliminary Graphs'!$E$15</c:f>
              <c:strCache>
                <c:ptCount val="1"/>
                <c:pt idx="0">
                  <c:v>phase difference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'Preliminary Graphs'!$A$16:$A$27</c:f>
              <c:numCache>
                <c:formatCode>General</c:formatCode>
                <c:ptCount val="12"/>
                <c:pt idx="0">
                  <c:v>6.2831853071795862</c:v>
                </c:pt>
                <c:pt idx="1">
                  <c:v>6.5973445725385655</c:v>
                </c:pt>
                <c:pt idx="2">
                  <c:v>6.9115038378975457</c:v>
                </c:pt>
                <c:pt idx="3">
                  <c:v>7.2256631032565233</c:v>
                </c:pt>
                <c:pt idx="4">
                  <c:v>7.6654860747590954</c:v>
                </c:pt>
                <c:pt idx="5">
                  <c:v>7.7283179278308909</c:v>
                </c:pt>
                <c:pt idx="6">
                  <c:v>7.8539816339744828</c:v>
                </c:pt>
                <c:pt idx="7">
                  <c:v>8.4823001646924414</c:v>
                </c:pt>
                <c:pt idx="8">
                  <c:v>8.7964594300514207</c:v>
                </c:pt>
                <c:pt idx="9">
                  <c:v>9.1106186954104</c:v>
                </c:pt>
                <c:pt idx="10">
                  <c:v>9.4247779607693793</c:v>
                </c:pt>
                <c:pt idx="11">
                  <c:v>10.053096491487338</c:v>
                </c:pt>
              </c:numCache>
            </c:numRef>
          </c:xVal>
          <c:yVal>
            <c:numRef>
              <c:f>'Preliminary Graphs'!$E$16:$E$27</c:f>
              <c:numCache>
                <c:formatCode>General</c:formatCode>
                <c:ptCount val="12"/>
                <c:pt idx="0">
                  <c:v>1.4074335088082274E-3</c:v>
                </c:pt>
                <c:pt idx="1">
                  <c:v>1.3194689145077131E-3</c:v>
                </c:pt>
                <c:pt idx="2">
                  <c:v>1.3270087368763288E-3</c:v>
                </c:pt>
                <c:pt idx="3">
                  <c:v>9.2488487721683493E-4</c:v>
                </c:pt>
                <c:pt idx="4">
                  <c:v>1.226477771961455E-4</c:v>
                </c:pt>
                <c:pt idx="5">
                  <c:v>0</c:v>
                </c:pt>
                <c:pt idx="6">
                  <c:v>-4.3982297150257102E-4</c:v>
                </c:pt>
                <c:pt idx="7">
                  <c:v>-1.1535928223981721E-3</c:v>
                </c:pt>
                <c:pt idx="8">
                  <c:v>-1.2666901579274044E-3</c:v>
                </c:pt>
                <c:pt idx="9">
                  <c:v>-1.3848140417023805E-3</c:v>
                </c:pt>
                <c:pt idx="10">
                  <c:v>-1.5079644737231006E-3</c:v>
                </c:pt>
                <c:pt idx="11">
                  <c:v>-1.5280706667060752E-3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1-4C88-9AAE-733CE58A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794856"/>
        <c:axId val="392797152"/>
      </c:scatterChart>
      <c:valAx>
        <c:axId val="392794856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Frequency (kHz)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7152"/>
        <c:crosses val="autoZero"/>
        <c:crossBetween val="midCat"/>
      </c:valAx>
      <c:valAx>
        <c:axId val="3927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ϕ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 (radians)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107950</xdr:rowOff>
    </xdr:from>
    <xdr:to>
      <xdr:col>14</xdr:col>
      <xdr:colOff>114300</xdr:colOff>
      <xdr:row>15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269461</xdr:colOff>
      <xdr:row>15</xdr:row>
      <xdr:rowOff>165652</xdr:rowOff>
    </xdr:from>
    <xdr:to>
      <xdr:col>13</xdr:col>
      <xdr:colOff>600490</xdr:colOff>
      <xdr:row>30</xdr:row>
      <xdr:rowOff>133073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" sqref="C1:C1048576"/>
    </sheetView>
  </sheetViews>
  <sheetFormatPr defaultRowHeight="14.5" x14ac:dyDescent="0.35"/>
  <cols>
    <col min="2" max="2" width="10" bestFit="1" customWidth="1"/>
    <col min="3" max="3" width="23.26953125" bestFit="1" customWidth="1"/>
    <col min="4" max="4" width="13.81640625" bestFit="1" customWidth="1"/>
    <col min="5" max="5" width="15.54296875" bestFit="1" customWidth="1"/>
  </cols>
  <sheetData>
    <row r="1" spans="1:5" ht="15" thickBot="1" x14ac:dyDescent="0.4">
      <c r="A1" s="1"/>
      <c r="B1" s="1"/>
      <c r="C1" s="1" t="s">
        <v>1</v>
      </c>
      <c r="D1" s="1" t="s">
        <v>2</v>
      </c>
      <c r="E1" s="1" t="s">
        <v>3</v>
      </c>
    </row>
    <row r="2" spans="1:5" ht="15" thickBot="1" x14ac:dyDescent="0.4">
      <c r="A2" s="1" t="s">
        <v>0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ht="15" thickBot="1" x14ac:dyDescent="0.4">
      <c r="A3" s="1">
        <v>1</v>
      </c>
      <c r="B3" s="1">
        <v>1</v>
      </c>
      <c r="C3" s="1">
        <v>224</v>
      </c>
      <c r="D3" s="1">
        <v>17.2</v>
      </c>
      <c r="E3" s="1">
        <v>100</v>
      </c>
    </row>
    <row r="4" spans="1:5" ht="15" thickBot="1" x14ac:dyDescent="0.4">
      <c r="A4" s="1">
        <v>2</v>
      </c>
      <c r="B4" s="1">
        <v>1.05</v>
      </c>
      <c r="C4" s="1">
        <v>200</v>
      </c>
      <c r="D4" s="1">
        <v>22</v>
      </c>
      <c r="E4" s="1">
        <v>98</v>
      </c>
    </row>
    <row r="5" spans="1:5" ht="15" thickBot="1" x14ac:dyDescent="0.4">
      <c r="A5" s="1">
        <v>3</v>
      </c>
      <c r="B5" s="1">
        <v>1.1000000000000001</v>
      </c>
      <c r="C5" s="1">
        <v>192</v>
      </c>
      <c r="D5" s="1">
        <v>30.4</v>
      </c>
      <c r="E5" s="1">
        <v>98</v>
      </c>
    </row>
    <row r="6" spans="1:5" ht="15" thickBot="1" x14ac:dyDescent="0.4">
      <c r="A6" s="1">
        <v>4</v>
      </c>
      <c r="B6" s="1">
        <v>1.1499999999999999</v>
      </c>
      <c r="C6" s="1">
        <v>128</v>
      </c>
      <c r="D6" s="1">
        <v>42.4</v>
      </c>
      <c r="E6" s="1">
        <v>90</v>
      </c>
    </row>
    <row r="7" spans="1:5" ht="15" thickBot="1" x14ac:dyDescent="0.4">
      <c r="A7" s="1">
        <v>5</v>
      </c>
      <c r="B7" s="1">
        <v>1.22</v>
      </c>
      <c r="C7" s="1">
        <v>16</v>
      </c>
      <c r="D7" s="1">
        <v>59.3</v>
      </c>
      <c r="E7" s="1">
        <v>70</v>
      </c>
    </row>
    <row r="8" spans="1:5" ht="15" thickBot="1" x14ac:dyDescent="0.4">
      <c r="A8" s="1">
        <v>6</v>
      </c>
      <c r="B8" s="1">
        <v>1.23</v>
      </c>
      <c r="C8" s="1">
        <v>0</v>
      </c>
      <c r="D8" s="1">
        <v>60</v>
      </c>
      <c r="E8" s="1">
        <v>70</v>
      </c>
    </row>
    <row r="9" spans="1:5" ht="15" thickBot="1" x14ac:dyDescent="0.4">
      <c r="A9" s="1">
        <v>7</v>
      </c>
      <c r="B9" s="1">
        <v>1.25</v>
      </c>
      <c r="C9" s="1">
        <v>-56</v>
      </c>
      <c r="D9" s="1">
        <v>56.8</v>
      </c>
      <c r="E9" s="1">
        <v>74</v>
      </c>
    </row>
    <row r="10" spans="1:5" ht="15" thickBot="1" x14ac:dyDescent="0.4">
      <c r="A10" s="1">
        <v>8</v>
      </c>
      <c r="B10" s="1">
        <v>1.35</v>
      </c>
      <c r="C10" s="1">
        <v>-136</v>
      </c>
      <c r="D10" s="1">
        <v>35.200000000000003</v>
      </c>
      <c r="E10" s="1">
        <v>94</v>
      </c>
    </row>
    <row r="11" spans="1:5" ht="15" thickBot="1" x14ac:dyDescent="0.4">
      <c r="A11" s="1">
        <v>9</v>
      </c>
      <c r="B11" s="1">
        <v>1.4</v>
      </c>
      <c r="C11" s="1">
        <v>-144</v>
      </c>
      <c r="D11" s="1">
        <v>27.2</v>
      </c>
      <c r="E11" s="1">
        <v>90</v>
      </c>
    </row>
    <row r="12" spans="1:5" ht="15" thickBot="1" x14ac:dyDescent="0.4">
      <c r="A12" s="1">
        <v>10</v>
      </c>
      <c r="B12" s="1">
        <v>1.45</v>
      </c>
      <c r="C12" s="1">
        <v>-152</v>
      </c>
      <c r="D12" s="1">
        <v>22.4</v>
      </c>
      <c r="E12" s="1">
        <v>96</v>
      </c>
    </row>
    <row r="13" spans="1:5" ht="15" thickBot="1" x14ac:dyDescent="0.4">
      <c r="A13" s="1">
        <v>11</v>
      </c>
      <c r="B13" s="1">
        <v>1.5</v>
      </c>
      <c r="C13" s="1">
        <v>-160</v>
      </c>
      <c r="D13" s="1">
        <v>18.399999999999999</v>
      </c>
      <c r="E13" s="1">
        <v>98</v>
      </c>
    </row>
    <row r="14" spans="1:5" ht="15" thickBot="1" x14ac:dyDescent="0.4">
      <c r="A14" s="1">
        <v>12</v>
      </c>
      <c r="B14" s="1">
        <v>1.6</v>
      </c>
      <c r="C14" s="1">
        <v>-152</v>
      </c>
      <c r="D14" s="1">
        <v>13.6</v>
      </c>
      <c r="E14" s="1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7" zoomScale="92" zoomScaleNormal="92" workbookViewId="0">
      <selection activeCell="P11" sqref="P11"/>
    </sheetView>
  </sheetViews>
  <sheetFormatPr defaultRowHeight="14.5" x14ac:dyDescent="0.35"/>
  <sheetData>
    <row r="1" spans="1:5" x14ac:dyDescent="0.35">
      <c r="A1" t="s">
        <v>4</v>
      </c>
      <c r="B1" t="s">
        <v>6</v>
      </c>
      <c r="D1" t="s">
        <v>8</v>
      </c>
      <c r="E1" t="s">
        <v>6</v>
      </c>
    </row>
    <row r="2" spans="1:5" x14ac:dyDescent="0.35">
      <c r="A2">
        <v>1</v>
      </c>
      <c r="B2">
        <v>17.2</v>
      </c>
      <c r="D2">
        <f>2*PI()*A2</f>
        <v>6.2831853071795862</v>
      </c>
      <c r="E2">
        <v>17.2</v>
      </c>
    </row>
    <row r="3" spans="1:5" x14ac:dyDescent="0.35">
      <c r="A3">
        <v>1.05</v>
      </c>
      <c r="B3">
        <v>22</v>
      </c>
      <c r="D3">
        <f>2*PI()*A3</f>
        <v>6.5973445725385655</v>
      </c>
      <c r="E3">
        <v>22</v>
      </c>
    </row>
    <row r="4" spans="1:5" x14ac:dyDescent="0.35">
      <c r="A4">
        <v>1.1000000000000001</v>
      </c>
      <c r="B4">
        <v>30.4</v>
      </c>
      <c r="D4">
        <f t="shared" ref="D4:D13" si="0">2*PI()*A4</f>
        <v>6.9115038378975457</v>
      </c>
      <c r="E4">
        <v>30.4</v>
      </c>
    </row>
    <row r="5" spans="1:5" x14ac:dyDescent="0.35">
      <c r="A5">
        <v>1.1499999999999999</v>
      </c>
      <c r="B5">
        <v>42.4</v>
      </c>
      <c r="D5">
        <f t="shared" si="0"/>
        <v>7.2256631032565233</v>
      </c>
      <c r="E5">
        <v>42.4</v>
      </c>
    </row>
    <row r="6" spans="1:5" x14ac:dyDescent="0.35">
      <c r="A6">
        <v>1.22</v>
      </c>
      <c r="B6">
        <v>59.3</v>
      </c>
      <c r="D6">
        <f t="shared" si="0"/>
        <v>7.6654860747590954</v>
      </c>
      <c r="E6">
        <v>59.3</v>
      </c>
    </row>
    <row r="7" spans="1:5" x14ac:dyDescent="0.35">
      <c r="A7">
        <v>1.23</v>
      </c>
      <c r="B7">
        <v>60</v>
      </c>
      <c r="D7">
        <f t="shared" si="0"/>
        <v>7.7283179278308909</v>
      </c>
      <c r="E7">
        <v>60</v>
      </c>
    </row>
    <row r="8" spans="1:5" x14ac:dyDescent="0.35">
      <c r="A8">
        <v>1.25</v>
      </c>
      <c r="B8">
        <v>56.8</v>
      </c>
      <c r="D8">
        <f t="shared" si="0"/>
        <v>7.8539816339744828</v>
      </c>
      <c r="E8">
        <v>56.8</v>
      </c>
    </row>
    <row r="9" spans="1:5" x14ac:dyDescent="0.35">
      <c r="A9">
        <v>1.35</v>
      </c>
      <c r="B9">
        <v>35.200000000000003</v>
      </c>
      <c r="D9">
        <f t="shared" si="0"/>
        <v>8.4823001646924414</v>
      </c>
      <c r="E9">
        <v>35.200000000000003</v>
      </c>
    </row>
    <row r="10" spans="1:5" x14ac:dyDescent="0.35">
      <c r="A10">
        <v>1.4</v>
      </c>
      <c r="B10">
        <v>27.2</v>
      </c>
      <c r="D10">
        <f t="shared" si="0"/>
        <v>8.7964594300514207</v>
      </c>
      <c r="E10">
        <v>27.2</v>
      </c>
    </row>
    <row r="11" spans="1:5" x14ac:dyDescent="0.35">
      <c r="A11">
        <v>1.45</v>
      </c>
      <c r="B11">
        <v>22.4</v>
      </c>
      <c r="D11">
        <f t="shared" si="0"/>
        <v>9.1106186954104</v>
      </c>
      <c r="E11">
        <v>22.4</v>
      </c>
    </row>
    <row r="12" spans="1:5" x14ac:dyDescent="0.35">
      <c r="A12">
        <v>1.5</v>
      </c>
      <c r="B12">
        <v>18.399999999999999</v>
      </c>
      <c r="D12">
        <f t="shared" si="0"/>
        <v>9.4247779607693793</v>
      </c>
      <c r="E12">
        <v>18.399999999999999</v>
      </c>
    </row>
    <row r="13" spans="1:5" x14ac:dyDescent="0.35">
      <c r="A13">
        <v>1.6</v>
      </c>
      <c r="B13">
        <v>13.6</v>
      </c>
      <c r="D13">
        <f t="shared" si="0"/>
        <v>10.053096491487338</v>
      </c>
      <c r="E13">
        <v>13.6</v>
      </c>
    </row>
    <row r="15" spans="1:5" x14ac:dyDescent="0.35">
      <c r="A15" t="s">
        <v>8</v>
      </c>
      <c r="B15" t="s">
        <v>9</v>
      </c>
      <c r="C15" t="s">
        <v>5</v>
      </c>
      <c r="D15" t="s">
        <v>11</v>
      </c>
      <c r="E15" t="s">
        <v>10</v>
      </c>
    </row>
    <row r="16" spans="1:5" x14ac:dyDescent="0.35">
      <c r="A16">
        <v>6.2831853071795862</v>
      </c>
      <c r="B16">
        <f>2*PI()/A16</f>
        <v>1</v>
      </c>
      <c r="C16">
        <v>224</v>
      </c>
      <c r="D16">
        <f>C16*10^-6</f>
        <v>2.24E-4</v>
      </c>
      <c r="E16">
        <f>2*PI()*D16/B16</f>
        <v>1.4074335088082274E-3</v>
      </c>
    </row>
    <row r="17" spans="1:5" x14ac:dyDescent="0.35">
      <c r="A17">
        <v>6.5973445725385655</v>
      </c>
      <c r="B17">
        <f>2*PI()/A17</f>
        <v>0.95238095238095233</v>
      </c>
      <c r="C17">
        <v>200</v>
      </c>
      <c r="D17">
        <f>C17*10^-6</f>
        <v>1.9999999999999998E-4</v>
      </c>
      <c r="E17">
        <f>2*PI()*D17/B17</f>
        <v>1.3194689145077131E-3</v>
      </c>
    </row>
    <row r="18" spans="1:5" x14ac:dyDescent="0.35">
      <c r="A18">
        <v>6.9115038378975457</v>
      </c>
      <c r="B18">
        <f t="shared" ref="B18:B27" si="1">2*PI()/A18</f>
        <v>0.90909090909090895</v>
      </c>
      <c r="C18">
        <v>192</v>
      </c>
      <c r="D18">
        <f t="shared" ref="D18:D27" si="2">C18*10^-6</f>
        <v>1.92E-4</v>
      </c>
      <c r="E18">
        <f t="shared" ref="E18:E27" si="3">2*PI()*D18/B18</f>
        <v>1.3270087368763288E-3</v>
      </c>
    </row>
    <row r="19" spans="1:5" x14ac:dyDescent="0.35">
      <c r="A19">
        <v>7.2256631032565233</v>
      </c>
      <c r="B19">
        <f t="shared" si="1"/>
        <v>0.86956521739130443</v>
      </c>
      <c r="C19">
        <v>128</v>
      </c>
      <c r="D19">
        <f t="shared" si="2"/>
        <v>1.2799999999999999E-4</v>
      </c>
      <c r="E19">
        <f t="shared" si="3"/>
        <v>9.2488487721683493E-4</v>
      </c>
    </row>
    <row r="20" spans="1:5" x14ac:dyDescent="0.35">
      <c r="A20">
        <v>7.6654860747590954</v>
      </c>
      <c r="B20">
        <f t="shared" si="1"/>
        <v>0.81967213114754101</v>
      </c>
      <c r="C20">
        <v>16</v>
      </c>
      <c r="D20">
        <f t="shared" si="2"/>
        <v>1.5999999999999999E-5</v>
      </c>
      <c r="E20">
        <f t="shared" si="3"/>
        <v>1.226477771961455E-4</v>
      </c>
    </row>
    <row r="21" spans="1:5" x14ac:dyDescent="0.35">
      <c r="A21">
        <v>7.7283179278308909</v>
      </c>
      <c r="B21">
        <f t="shared" si="1"/>
        <v>0.81300813008130079</v>
      </c>
      <c r="C21">
        <v>0</v>
      </c>
      <c r="D21">
        <f t="shared" si="2"/>
        <v>0</v>
      </c>
      <c r="E21">
        <f t="shared" si="3"/>
        <v>0</v>
      </c>
    </row>
    <row r="22" spans="1:5" x14ac:dyDescent="0.35">
      <c r="A22">
        <v>7.8539816339744828</v>
      </c>
      <c r="B22">
        <f t="shared" si="1"/>
        <v>0.8</v>
      </c>
      <c r="C22">
        <v>-56</v>
      </c>
      <c r="D22">
        <f t="shared" si="2"/>
        <v>-5.5999999999999999E-5</v>
      </c>
      <c r="E22">
        <f t="shared" si="3"/>
        <v>-4.3982297150257102E-4</v>
      </c>
    </row>
    <row r="23" spans="1:5" x14ac:dyDescent="0.35">
      <c r="A23">
        <v>8.4823001646924414</v>
      </c>
      <c r="B23">
        <f t="shared" si="1"/>
        <v>0.7407407407407407</v>
      </c>
      <c r="C23">
        <v>-136</v>
      </c>
      <c r="D23">
        <f t="shared" si="2"/>
        <v>-1.36E-4</v>
      </c>
      <c r="E23">
        <f t="shared" si="3"/>
        <v>-1.1535928223981721E-3</v>
      </c>
    </row>
    <row r="24" spans="1:5" x14ac:dyDescent="0.35">
      <c r="A24">
        <v>8.7964594300514207</v>
      </c>
      <c r="B24">
        <f t="shared" si="1"/>
        <v>0.7142857142857143</v>
      </c>
      <c r="C24">
        <v>-144</v>
      </c>
      <c r="D24">
        <f t="shared" si="2"/>
        <v>-1.44E-4</v>
      </c>
      <c r="E24">
        <f t="shared" si="3"/>
        <v>-1.2666901579274044E-3</v>
      </c>
    </row>
    <row r="25" spans="1:5" x14ac:dyDescent="0.35">
      <c r="A25">
        <v>9.1106186954104</v>
      </c>
      <c r="B25">
        <f t="shared" si="1"/>
        <v>0.68965517241379315</v>
      </c>
      <c r="C25">
        <v>-152</v>
      </c>
      <c r="D25">
        <f t="shared" si="2"/>
        <v>-1.5199999999999998E-4</v>
      </c>
      <c r="E25">
        <f t="shared" si="3"/>
        <v>-1.3848140417023805E-3</v>
      </c>
    </row>
    <row r="26" spans="1:5" x14ac:dyDescent="0.35">
      <c r="A26">
        <v>9.4247779607693793</v>
      </c>
      <c r="B26">
        <f t="shared" si="1"/>
        <v>0.66666666666666663</v>
      </c>
      <c r="C26">
        <v>-160</v>
      </c>
      <c r="D26">
        <f t="shared" si="2"/>
        <v>-1.5999999999999999E-4</v>
      </c>
      <c r="E26">
        <f t="shared" si="3"/>
        <v>-1.5079644737231006E-3</v>
      </c>
    </row>
    <row r="27" spans="1:5" x14ac:dyDescent="0.35">
      <c r="A27">
        <v>10.053096491487338</v>
      </c>
      <c r="B27">
        <f t="shared" si="1"/>
        <v>0.625</v>
      </c>
      <c r="C27">
        <v>-152</v>
      </c>
      <c r="D27">
        <f t="shared" si="2"/>
        <v>-1.5199999999999998E-4</v>
      </c>
      <c r="E27">
        <f t="shared" si="3"/>
        <v>-1.5280706667060752E-3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Preliminary Graphs</vt:lpstr>
      <vt:lpstr>Sheet3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Waczak, John Louis</dc:creator>
  <cp:lastModifiedBy>John Waczak</cp:lastModifiedBy>
  <dcterms:created xsi:type="dcterms:W3CDTF">2017-02-16T23:00:37Z</dcterms:created>
  <dcterms:modified xsi:type="dcterms:W3CDTF">2017-02-20T04:32:29Z</dcterms:modified>
</cp:coreProperties>
</file>