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1"/>
  </bookViews>
  <sheets>
    <sheet name="Malus" sheetId="1" state="visible" r:id="rId2"/>
    <sheet name="Microscope Slid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<sst xmlns="http://schemas.openxmlformats.org/spreadsheetml/2006/main" count="21" uniqueCount="18">
  <si>
    <t xml:space="preserve">Lambda</t>
  </si>
  <si>
    <t xml:space="preserve">m</t>
  </si>
  <si>
    <t xml:space="preserve">max voltage</t>
  </si>
  <si>
    <t xml:space="preserve">theta (degrees) </t>
  </si>
  <si>
    <t xml:space="preserve">radians</t>
  </si>
  <si>
    <t xml:space="preserve">voltage</t>
  </si>
  <si>
    <t xml:space="preserve">normalized</t>
  </si>
  <si>
    <t xml:space="preserve">n glass</t>
  </si>
  <si>
    <t xml:space="preserve">n Antimony oxide</t>
  </si>
  <si>
    <t xml:space="preserve">lambda</t>
  </si>
  <si>
    <t xml:space="preserve">incident</t>
  </si>
  <si>
    <t xml:space="preserve">use snell's law to get angle inside of glass!!!</t>
  </si>
  <si>
    <t xml:space="preserve">theta</t>
  </si>
  <si>
    <t xml:space="preserve">transmitted radians</t>
  </si>
  <si>
    <t xml:space="preserve">d</t>
  </si>
  <si>
    <t xml:space="preserve">(mm)</t>
  </si>
  <si>
    <t xml:space="preserve">actual d</t>
  </si>
  <si>
    <t xml:space="preserve">~little less than 1 mm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</si>
</sst>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0" width="15.4251012145749"/>
    <col collapsed="false" hidden="false" max="2" min="2" style="0" width="10.0688259109312"/>
    <col collapsed="false" hidden="false" max="3" min="3" style="0" width="8.57085020242915"/>
    <col collapsed="false" hidden="false" max="4" min="4" style="0" width="11.6761133603239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0</v>
      </c>
      <c r="B1" s="0" t="n">
        <f aca="false">632.8*10^-9</f>
        <v>6.328E-007</v>
      </c>
      <c r="C1" s="0" t="s">
        <v>1</v>
      </c>
      <c r="D1" s="0" t="s">
        <v>2</v>
      </c>
      <c r="E1" s="0" t="n">
        <v>1.75</v>
      </c>
    </row>
    <row r="3" customFormat="false" ht="15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</row>
    <row r="4" customFormat="false" ht="15" hidden="false" customHeight="false" outlineLevel="0" collapsed="false">
      <c r="A4" s="0" t="n">
        <v>0</v>
      </c>
      <c r="B4" s="0" t="n">
        <v>120</v>
      </c>
      <c r="C4" s="0" t="n">
        <f aca="false">RADIANS(B4)</f>
        <v>2.0943951023932</v>
      </c>
      <c r="D4" s="0" t="n">
        <v>1.74</v>
      </c>
      <c r="E4" s="0" t="n">
        <f aca="false">D4/$E$1</f>
        <v>0.994285714285714</v>
      </c>
    </row>
    <row r="5" customFormat="false" ht="15" hidden="false" customHeight="false" outlineLevel="0" collapsed="false">
      <c r="B5" s="0" t="n">
        <v>118</v>
      </c>
      <c r="C5" s="0" t="n">
        <f aca="false">RADIANS(B5)</f>
        <v>2.05948851735331</v>
      </c>
      <c r="D5" s="0" t="n">
        <v>1.74</v>
      </c>
      <c r="E5" s="0" t="n">
        <f aca="false">D5/$E$1</f>
        <v>0.994285714285714</v>
      </c>
    </row>
    <row r="6" customFormat="false" ht="15" hidden="false" customHeight="false" outlineLevel="0" collapsed="false">
      <c r="B6" s="0" t="n">
        <v>116</v>
      </c>
      <c r="C6" s="0" t="n">
        <f aca="false">RADIANS(B6)</f>
        <v>2.02458193231342</v>
      </c>
      <c r="D6" s="0" t="n">
        <v>1.74</v>
      </c>
      <c r="E6" s="0" t="n">
        <f aca="false">D6/$E$1</f>
        <v>0.994285714285714</v>
      </c>
    </row>
    <row r="7" customFormat="false" ht="15" hidden="false" customHeight="false" outlineLevel="0" collapsed="false">
      <c r="B7" s="0" t="n">
        <v>114</v>
      </c>
      <c r="C7" s="0" t="n">
        <f aca="false">RADIANS(B7)</f>
        <v>1.98967534727354</v>
      </c>
      <c r="D7" s="0" t="n">
        <v>1.74</v>
      </c>
      <c r="E7" s="0" t="n">
        <f aca="false">D7/$E$1</f>
        <v>0.994285714285714</v>
      </c>
    </row>
    <row r="8" customFormat="false" ht="15" hidden="false" customHeight="false" outlineLevel="0" collapsed="false">
      <c r="B8" s="0" t="n">
        <v>106</v>
      </c>
      <c r="C8" s="0" t="n">
        <f aca="false">RADIANS(B8)</f>
        <v>1.85004900711399</v>
      </c>
      <c r="D8" s="0" t="n">
        <v>1.65</v>
      </c>
      <c r="E8" s="0" t="n">
        <f aca="false">D8/$E$1</f>
        <v>0.942857142857143</v>
      </c>
    </row>
    <row r="9" customFormat="false" ht="15" hidden="false" customHeight="false" outlineLevel="0" collapsed="false">
      <c r="B9" s="0" t="n">
        <v>100</v>
      </c>
      <c r="C9" s="0" t="n">
        <f aca="false">RADIANS(B9)</f>
        <v>1.74532925199433</v>
      </c>
      <c r="D9" s="0" t="n">
        <v>1.52</v>
      </c>
      <c r="E9" s="0" t="n">
        <f aca="false">D9/$E$1</f>
        <v>0.868571428571429</v>
      </c>
    </row>
    <row r="10" customFormat="false" ht="15" hidden="false" customHeight="false" outlineLevel="0" collapsed="false">
      <c r="B10" s="0" t="n">
        <v>90</v>
      </c>
      <c r="C10" s="0" t="n">
        <f aca="false">RADIANS(B10)</f>
        <v>1.5707963267949</v>
      </c>
      <c r="D10" s="0" t="n">
        <v>1.28</v>
      </c>
      <c r="E10" s="0" t="n">
        <f aca="false">D10/$E$1</f>
        <v>0.731428571428571</v>
      </c>
    </row>
    <row r="11" customFormat="false" ht="15" hidden="false" customHeight="false" outlineLevel="0" collapsed="false">
      <c r="B11" s="0" t="n">
        <v>80</v>
      </c>
      <c r="C11" s="0" t="n">
        <f aca="false">RADIANS(B11)</f>
        <v>1.39626340159546</v>
      </c>
      <c r="D11" s="0" t="n">
        <v>1.01</v>
      </c>
      <c r="E11" s="0" t="n">
        <f aca="false">D11/$E$1</f>
        <v>0.577142857142857</v>
      </c>
    </row>
    <row r="12" customFormat="false" ht="15" hidden="false" customHeight="false" outlineLevel="0" collapsed="false">
      <c r="B12" s="0" t="n">
        <v>70</v>
      </c>
      <c r="C12" s="0" t="n">
        <f aca="false">RADIANS(B12)</f>
        <v>1.22173047639603</v>
      </c>
      <c r="D12" s="0" t="n">
        <v>0.73</v>
      </c>
      <c r="E12" s="0" t="n">
        <f aca="false">D12/$E$1</f>
        <v>0.417142857142857</v>
      </c>
    </row>
    <row r="13" customFormat="false" ht="15" hidden="false" customHeight="false" outlineLevel="0" collapsed="false">
      <c r="B13" s="0" t="n">
        <v>60</v>
      </c>
      <c r="C13" s="0" t="n">
        <f aca="false">RADIANS(B13)</f>
        <v>1.0471975511966</v>
      </c>
      <c r="D13" s="0" t="n">
        <v>0.45</v>
      </c>
      <c r="E13" s="0" t="n">
        <f aca="false">D13/$E$1</f>
        <v>0.257142857142857</v>
      </c>
    </row>
    <row r="14" customFormat="false" ht="15" hidden="false" customHeight="false" outlineLevel="0" collapsed="false">
      <c r="B14" s="0" t="n">
        <v>50</v>
      </c>
      <c r="C14" s="0" t="n">
        <f aca="false">RADIANS(B14)</f>
        <v>0.872664625997165</v>
      </c>
      <c r="D14" s="0" t="n">
        <v>0.22</v>
      </c>
      <c r="E14" s="0" t="n">
        <f aca="false">D14/$E$1</f>
        <v>0.125714285714286</v>
      </c>
    </row>
    <row r="15" customFormat="false" ht="15" hidden="false" customHeight="false" outlineLevel="0" collapsed="false">
      <c r="B15" s="0" t="n">
        <v>45</v>
      </c>
      <c r="C15" s="0" t="n">
        <f aca="false">RADIANS(B15)</f>
        <v>0.785398163397448</v>
      </c>
      <c r="D15" s="0" t="n">
        <v>0.13</v>
      </c>
      <c r="E15" s="0" t="n">
        <f aca="false">D15/$E$1</f>
        <v>0.0742857142857143</v>
      </c>
    </row>
    <row r="16" customFormat="false" ht="15" hidden="false" customHeight="false" outlineLevel="0" collapsed="false">
      <c r="B16" s="0" t="n">
        <v>40</v>
      </c>
      <c r="C16" s="0" t="n">
        <f aca="false">RADIANS(B16)</f>
        <v>0.698131700797732</v>
      </c>
      <c r="D16" s="0" t="n">
        <v>0.07</v>
      </c>
      <c r="E16" s="0" t="n">
        <f aca="false">D16/$E$1</f>
        <v>0.04</v>
      </c>
    </row>
    <row r="17" customFormat="false" ht="15" hidden="false" customHeight="false" outlineLevel="0" collapsed="false">
      <c r="B17" s="0" t="n">
        <v>35</v>
      </c>
      <c r="C17" s="0" t="n">
        <f aca="false">RADIANS(B17)</f>
        <v>0.610865238198015</v>
      </c>
      <c r="D17" s="0" t="n">
        <v>0.017</v>
      </c>
      <c r="E17" s="0" t="n">
        <f aca="false">D17/$E$1</f>
        <v>0.00971428571428572</v>
      </c>
    </row>
    <row r="18" customFormat="false" ht="15" hidden="false" customHeight="false" outlineLevel="0" collapsed="false">
      <c r="B18" s="0" t="n">
        <v>33</v>
      </c>
      <c r="C18" s="0" t="n">
        <f aca="false">RADIANS(B18)</f>
        <v>0.575958653158129</v>
      </c>
      <c r="D18" s="0" t="n">
        <v>0.009</v>
      </c>
      <c r="E18" s="0" t="n">
        <f aca="false">D18/$E$1</f>
        <v>0.00514285714285714</v>
      </c>
    </row>
    <row r="19" customFormat="false" ht="15" hidden="false" customHeight="false" outlineLevel="0" collapsed="false">
      <c r="B19" s="0" t="n">
        <v>30</v>
      </c>
      <c r="C19" s="0" t="n">
        <f aca="false">RADIANS(B19)</f>
        <v>0.523598775598299</v>
      </c>
      <c r="D19" s="0" t="n">
        <v>0.005</v>
      </c>
      <c r="E19" s="0" t="n">
        <f aca="false">D19/$E$1</f>
        <v>0.00285714285714286</v>
      </c>
    </row>
    <row r="20" customFormat="false" ht="15" hidden="false" customHeight="false" outlineLevel="0" collapsed="false">
      <c r="B20" s="0" t="n">
        <v>25</v>
      </c>
      <c r="C20" s="0" t="n">
        <f aca="false">RADIANS(B20)</f>
        <v>0.436332312998582</v>
      </c>
      <c r="D20" s="0" t="n">
        <v>0.013</v>
      </c>
      <c r="E20" s="0" t="n">
        <f aca="false">D20/$E$1</f>
        <v>0.00742857142857143</v>
      </c>
    </row>
    <row r="21" customFormat="false" ht="15" hidden="false" customHeight="false" outlineLevel="0" collapsed="false">
      <c r="B21" s="0" t="n">
        <v>20</v>
      </c>
      <c r="C21" s="0" t="n">
        <f aca="false">RADIANS(B21)</f>
        <v>0.349065850398866</v>
      </c>
      <c r="D21" s="0" t="n">
        <v>0.049</v>
      </c>
      <c r="E21" s="0" t="n">
        <f aca="false">D21/$E$1</f>
        <v>0.028</v>
      </c>
    </row>
    <row r="22" customFormat="false" ht="15" hidden="false" customHeight="false" outlineLevel="0" collapsed="false">
      <c r="B22" s="0" t="n">
        <v>15</v>
      </c>
      <c r="C22" s="0" t="n">
        <f aca="false">RADIANS(B22)</f>
        <v>0.261799387799149</v>
      </c>
      <c r="D22" s="0" t="n">
        <v>0.109</v>
      </c>
      <c r="E22" s="0" t="n">
        <f aca="false">D22/$E$1</f>
        <v>0.0622857142857143</v>
      </c>
    </row>
    <row r="23" customFormat="false" ht="15" hidden="false" customHeight="false" outlineLevel="0" collapsed="false">
      <c r="B23" s="0" t="n">
        <v>10</v>
      </c>
      <c r="C23" s="0" t="n">
        <f aca="false">RADIANS(B23)</f>
        <v>0.174532925199433</v>
      </c>
      <c r="D23" s="0" t="n">
        <v>0.182</v>
      </c>
      <c r="E23" s="0" t="n">
        <f aca="false">D23/$E$1</f>
        <v>0.104</v>
      </c>
    </row>
    <row r="24" customFormat="false" ht="15" hidden="false" customHeight="false" outlineLevel="0" collapsed="false">
      <c r="B24" s="0" t="n">
        <v>5</v>
      </c>
      <c r="C24" s="0" t="n">
        <f aca="false">RADIANS(B24)</f>
        <v>0.0872664625997165</v>
      </c>
      <c r="D24" s="0" t="n">
        <v>0.27</v>
      </c>
      <c r="E24" s="0" t="n">
        <f aca="false">D24/$E$1</f>
        <v>0.154285714285714</v>
      </c>
    </row>
    <row r="25" customFormat="false" ht="15" hidden="false" customHeight="false" outlineLevel="0" collapsed="false">
      <c r="B25" s="0" t="n">
        <v>0</v>
      </c>
      <c r="C25" s="0" t="n">
        <f aca="false">RADIANS(B25)</f>
        <v>0</v>
      </c>
      <c r="D25" s="0" t="n">
        <v>0.391</v>
      </c>
      <c r="E25" s="0" t="n">
        <f aca="false">D25/$E$1</f>
        <v>0.223428571428571</v>
      </c>
    </row>
    <row r="26" customFormat="false" ht="15" hidden="false" customHeight="false" outlineLevel="0" collapsed="false">
      <c r="B26" s="0" t="n">
        <v>125</v>
      </c>
      <c r="C26" s="0" t="n">
        <f aca="false">RADIANS(B26)</f>
        <v>2.18166156499291</v>
      </c>
      <c r="D26" s="0" t="n">
        <v>1.7</v>
      </c>
      <c r="E26" s="0" t="n">
        <f aca="false">D26/$E$1</f>
        <v>0.971428571428572</v>
      </c>
    </row>
    <row r="27" customFormat="false" ht="15" hidden="false" customHeight="false" outlineLevel="0" collapsed="false">
      <c r="B27" s="0" t="n">
        <v>130</v>
      </c>
      <c r="C27" s="0" t="n">
        <f aca="false">RADIANS(B27)</f>
        <v>2.26892802759263</v>
      </c>
      <c r="D27" s="0" t="n">
        <v>1.63</v>
      </c>
      <c r="E27" s="0" t="n">
        <f aca="false">D27/$E$1</f>
        <v>0.931428571428571</v>
      </c>
    </row>
    <row r="28" customFormat="false" ht="15" hidden="false" customHeight="false" outlineLevel="0" collapsed="false">
      <c r="B28" s="0" t="n">
        <v>135</v>
      </c>
      <c r="C28" s="0" t="n">
        <f aca="false">RADIANS(B28)</f>
        <v>2.35619449019234</v>
      </c>
      <c r="D28" s="0" t="n">
        <v>1.57</v>
      </c>
      <c r="E28" s="0" t="n">
        <f aca="false">D28/$E$1</f>
        <v>0.897142857142857</v>
      </c>
    </row>
    <row r="29" customFormat="false" ht="15" hidden="false" customHeight="false" outlineLevel="0" collapsed="false">
      <c r="B29" s="0" t="n">
        <v>140</v>
      </c>
      <c r="C29" s="0" t="n">
        <f aca="false">RADIANS(B29)</f>
        <v>2.44346095279206</v>
      </c>
      <c r="D29" s="0" t="n">
        <v>1.45</v>
      </c>
      <c r="E29" s="0" t="n">
        <f aca="false">D29/$E$1</f>
        <v>0.828571428571429</v>
      </c>
    </row>
    <row r="30" customFormat="false" ht="15" hidden="false" customHeight="false" outlineLevel="0" collapsed="false">
      <c r="B30" s="0" t="n">
        <v>145</v>
      </c>
      <c r="C30" s="0" t="n">
        <f aca="false">RADIANS(B30)</f>
        <v>2.53072741539178</v>
      </c>
      <c r="D30" s="0" t="n">
        <v>1.35</v>
      </c>
      <c r="E30" s="0" t="n">
        <f aca="false">D30/$E$1</f>
        <v>0.771428571428571</v>
      </c>
    </row>
    <row r="31" customFormat="false" ht="15" hidden="false" customHeight="false" outlineLevel="0" collapsed="false">
      <c r="B31" s="0" t="n">
        <v>150</v>
      </c>
      <c r="C31" s="0" t="n">
        <f aca="false">RADIANS(B31)</f>
        <v>2.61799387799149</v>
      </c>
      <c r="D31" s="0" t="n">
        <v>1.21</v>
      </c>
      <c r="E31" s="0" t="n">
        <f aca="false">D31/$E$1</f>
        <v>0.691428571428571</v>
      </c>
    </row>
    <row r="32" customFormat="false" ht="15" hidden="false" customHeight="false" outlineLevel="0" collapsed="false">
      <c r="B32" s="0" t="n">
        <v>155</v>
      </c>
      <c r="C32" s="0" t="n">
        <f aca="false">RADIANS(B32)</f>
        <v>2.70526034059121</v>
      </c>
      <c r="D32" s="0" t="n">
        <v>1.089</v>
      </c>
      <c r="E32" s="0" t="n">
        <f aca="false">D32/$E$1</f>
        <v>0.622285714285714</v>
      </c>
    </row>
    <row r="33" customFormat="false" ht="15" hidden="false" customHeight="false" outlineLevel="0" collapsed="false">
      <c r="B33" s="0" t="n">
        <v>160</v>
      </c>
      <c r="C33" s="0" t="n">
        <f aca="false">RADIANS(B33)</f>
        <v>2.79252680319093</v>
      </c>
      <c r="D33" s="0" t="n">
        <v>0.95</v>
      </c>
      <c r="E33" s="0" t="n">
        <f aca="false">D33/$E$1</f>
        <v>0.542857142857143</v>
      </c>
    </row>
    <row r="34" customFormat="false" ht="15" hidden="false" customHeight="false" outlineLevel="0" collapsed="false">
      <c r="B34" s="0" t="n">
        <v>165</v>
      </c>
      <c r="C34" s="0" t="n">
        <f aca="false">RADIANS(B34)</f>
        <v>2.87979326579064</v>
      </c>
      <c r="D34" s="0" t="n">
        <v>0.816</v>
      </c>
      <c r="E34" s="0" t="n">
        <f aca="false">D34/$E$1</f>
        <v>0.466285714285714</v>
      </c>
    </row>
    <row r="35" customFormat="false" ht="15" hidden="false" customHeight="false" outlineLevel="0" collapsed="false">
      <c r="B35" s="0" t="n">
        <v>170</v>
      </c>
      <c r="C35" s="0" t="n">
        <f aca="false">RADIANS(B35)</f>
        <v>2.96705972839036</v>
      </c>
      <c r="D35" s="0" t="n">
        <v>0.675</v>
      </c>
      <c r="E35" s="0" t="n">
        <f aca="false">D35/$E$1</f>
        <v>0.385714285714286</v>
      </c>
    </row>
    <row r="36" customFormat="false" ht="15" hidden="false" customHeight="false" outlineLevel="0" collapsed="false">
      <c r="B36" s="0" t="n">
        <v>175</v>
      </c>
      <c r="C36" s="0" t="n">
        <f aca="false">RADIANS(B36)</f>
        <v>3.05432619099008</v>
      </c>
      <c r="D36" s="0" t="n">
        <v>0.566</v>
      </c>
      <c r="E36" s="0" t="n">
        <f aca="false">D36/$E$1</f>
        <v>0.323428571428571</v>
      </c>
    </row>
    <row r="37" customFormat="false" ht="15" hidden="false" customHeight="false" outlineLevel="0" collapsed="false">
      <c r="B37" s="0" t="n">
        <v>180</v>
      </c>
      <c r="C37" s="0" t="n">
        <f aca="false">RADIANS(B37)</f>
        <v>3.14159265358979</v>
      </c>
      <c r="D37" s="0" t="n">
        <v>0.422</v>
      </c>
      <c r="E37" s="0" t="n">
        <f aca="false">D37/$E$1</f>
        <v>0.241142857142857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2" min="1" style="0" width="8.57085020242915"/>
    <col collapsed="false" hidden="false" max="3" min="3" style="0" width="18.6396761133603"/>
    <col collapsed="false" hidden="false" max="6" min="4" style="0" width="8.57085020242915"/>
    <col collapsed="false" hidden="false" max="7" min="7" style="0" width="17.0323886639676"/>
    <col collapsed="false" hidden="false" max="10" min="8" style="0" width="8.57085020242915"/>
    <col collapsed="false" hidden="false" max="11" min="11" style="0" width="10.0688259109312"/>
    <col collapsed="false" hidden="false" max="1025" min="12" style="0" width="8.57085020242915"/>
  </cols>
  <sheetData>
    <row r="1" customFormat="false" ht="15" hidden="false" customHeight="false" outlineLevel="0" collapsed="false">
      <c r="C1" s="0" t="s">
        <v>7</v>
      </c>
      <c r="D1" s="0" t="n">
        <v>1.5</v>
      </c>
      <c r="G1" s="1" t="s">
        <v>8</v>
      </c>
      <c r="H1" s="1" t="n">
        <v>2.1</v>
      </c>
      <c r="J1" s="0" t="s">
        <v>9</v>
      </c>
      <c r="K1" s="0" t="n">
        <f aca="false">632.8*10^-9</f>
        <v>6.328E-007</v>
      </c>
    </row>
    <row r="2" customFormat="false" ht="15" hidden="false" customHeight="false" outlineLevel="0" collapsed="false">
      <c r="A2" s="0" t="s">
        <v>10</v>
      </c>
      <c r="F2" s="2" t="s">
        <v>11</v>
      </c>
      <c r="G2" s="2"/>
      <c r="H2" s="2"/>
      <c r="I2" s="2"/>
      <c r="J2" s="2"/>
      <c r="K2" s="2"/>
    </row>
    <row r="3" customFormat="false" ht="15" hidden="false" customHeight="false" outlineLevel="0" collapsed="false">
      <c r="A3" s="0" t="s">
        <v>12</v>
      </c>
      <c r="B3" s="0" t="s">
        <v>4</v>
      </c>
      <c r="C3" s="0" t="s">
        <v>13</v>
      </c>
      <c r="D3" s="0" t="s">
        <v>1</v>
      </c>
      <c r="E3" s="0" t="s">
        <v>14</v>
      </c>
      <c r="F3" s="2"/>
      <c r="G3" s="2"/>
      <c r="H3" s="2"/>
      <c r="I3" s="2"/>
      <c r="J3" s="2"/>
      <c r="K3" s="2"/>
    </row>
    <row r="4" customFormat="false" ht="15" hidden="false" customHeight="false" outlineLevel="0" collapsed="false">
      <c r="A4" s="0" t="n">
        <v>14.7923</v>
      </c>
      <c r="B4" s="0" t="n">
        <f aca="false">RADIANS(A4)</f>
        <v>0.258174338942757</v>
      </c>
      <c r="C4" s="0" t="n">
        <f aca="false">ASIN((1/$D$1)*SIN(B4))</f>
        <v>0.171043332341864</v>
      </c>
      <c r="D4" s="0" t="n">
        <v>0</v>
      </c>
    </row>
    <row r="5" customFormat="false" ht="15" hidden="false" customHeight="false" outlineLevel="0" collapsed="false">
      <c r="A5" s="0" t="n">
        <v>14.6064</v>
      </c>
      <c r="B5" s="0" t="n">
        <f aca="false">RADIANS(A5)</f>
        <v>0.2549297718633</v>
      </c>
      <c r="C5" s="0" t="n">
        <f aca="false">ASIN((1/$D$1)*SIN(B5))</f>
        <v>0.168920488441657</v>
      </c>
      <c r="D5" s="0" t="n">
        <v>1</v>
      </c>
      <c r="E5" s="0" t="n">
        <f aca="false">($K$1/(2*$D$1))/(COS(C5)-COS(C4))*1000</f>
        <v>0.587378378208036</v>
      </c>
      <c r="F5" s="0" t="s">
        <v>15</v>
      </c>
      <c r="G5" s="0" t="s">
        <v>16</v>
      </c>
    </row>
    <row r="6" customFormat="false" ht="15" hidden="false" customHeight="false" outlineLevel="0" collapsed="false">
      <c r="A6" s="0" t="n">
        <v>14.3548</v>
      </c>
      <c r="B6" s="0" t="n">
        <f aca="false">RADIANS(A6)</f>
        <v>0.250538523465282</v>
      </c>
      <c r="C6" s="0" t="n">
        <f aca="false">ASIN((1/$D$1)*SIN(B6))</f>
        <v>0.166045765852863</v>
      </c>
      <c r="D6" s="0" t="n">
        <v>2</v>
      </c>
      <c r="E6" s="0" t="n">
        <f aca="false">($K$1/(2*$D$1))/(COS(C6)-COS(C5))*1000</f>
        <v>0.440160062152206</v>
      </c>
      <c r="F6" s="0" t="s">
        <v>15</v>
      </c>
      <c r="G6" s="0" t="s">
        <v>17</v>
      </c>
    </row>
  </sheetData>
  <mergeCells count="1">
    <mergeCell ref="F2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Oregon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2018-03-01T17:14:59Z</dcterms:created>
  <dc:creator>Waczak, John Louis</dc:creator>
  <dc:description/>
  <dc:language>en-US</dc:language>
  <cp:lastModifiedBy>Waczak, John Louis</cp:lastModifiedBy>
  <dcterms:modified xsi:type="dcterms:W3CDTF">2018-03-01T19:05:51Z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Oregon State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