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528D25CE-6EDA-4CCC-A0D6-B76E25BCDDF8}" xr6:coauthVersionLast="47" xr6:coauthVersionMax="47" xr10:uidLastSave="{00000000-0000-0000-0000-000000000000}"/>
  <bookViews>
    <workbookView xWindow="675" yWindow="3180" windowWidth="18870" windowHeight="15450" xr2:uid="{E5C0BC06-894B-4D78-A43A-5C3A49404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C28" i="1"/>
  <c r="L23" i="1"/>
  <c r="M23" i="1" s="1"/>
  <c r="L4" i="1"/>
  <c r="M4" i="1" s="1"/>
  <c r="C60" i="1"/>
  <c r="C36" i="1"/>
  <c r="H95" i="1"/>
  <c r="H74" i="1"/>
  <c r="H72" i="1"/>
  <c r="M21" i="1"/>
  <c r="M19" i="1"/>
  <c r="M7" i="1"/>
  <c r="M60" i="1"/>
  <c r="M54" i="1"/>
  <c r="M51" i="1"/>
  <c r="M48" i="1"/>
  <c r="M47" i="1"/>
  <c r="M41" i="1"/>
  <c r="M40" i="1"/>
  <c r="M35" i="1"/>
  <c r="M36" i="1"/>
  <c r="M37" i="1"/>
  <c r="M38" i="1"/>
  <c r="M39" i="1"/>
  <c r="M42" i="1"/>
  <c r="M43" i="1"/>
  <c r="M44" i="1"/>
  <c r="M45" i="1"/>
  <c r="M46" i="1"/>
  <c r="M49" i="1"/>
  <c r="M50" i="1"/>
  <c r="M52" i="1"/>
  <c r="M53" i="1"/>
  <c r="M55" i="1"/>
  <c r="M56" i="1"/>
  <c r="M57" i="1"/>
  <c r="M58" i="1"/>
  <c r="M59" i="1"/>
  <c r="M61" i="1"/>
  <c r="M62" i="1"/>
  <c r="M63" i="1"/>
  <c r="M34" i="1"/>
  <c r="M3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20" i="1"/>
  <c r="M22" i="1"/>
  <c r="M24" i="1"/>
  <c r="M25" i="1"/>
  <c r="M26" i="1"/>
  <c r="M27" i="1"/>
  <c r="M28" i="1"/>
  <c r="M29" i="1"/>
  <c r="M30" i="1"/>
  <c r="M31" i="1"/>
  <c r="M2" i="1"/>
  <c r="H67" i="1"/>
  <c r="H68" i="1"/>
  <c r="H69" i="1"/>
  <c r="H73" i="1"/>
  <c r="H75" i="1"/>
  <c r="H80" i="1"/>
  <c r="H81" i="1"/>
  <c r="H82" i="1"/>
  <c r="H83" i="1"/>
  <c r="H84" i="1"/>
  <c r="H85" i="1"/>
  <c r="H86" i="1"/>
  <c r="H88" i="1"/>
  <c r="H89" i="1"/>
  <c r="H90" i="1"/>
  <c r="H92" i="1"/>
  <c r="H93" i="1"/>
  <c r="H94" i="1"/>
  <c r="H66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2" i="1"/>
  <c r="J134" i="1"/>
  <c r="J133" i="1"/>
  <c r="J131" i="1"/>
  <c r="J129" i="1"/>
  <c r="J127" i="1"/>
  <c r="F126" i="1"/>
  <c r="F127" i="1"/>
  <c r="F128" i="1"/>
  <c r="F129" i="1"/>
  <c r="F122" i="1"/>
  <c r="F121" i="1"/>
  <c r="F120" i="1"/>
  <c r="F119" i="1"/>
  <c r="F118" i="1"/>
  <c r="F117" i="1"/>
  <c r="F116" i="1"/>
  <c r="F115" i="1"/>
  <c r="F114" i="1"/>
  <c r="F113" i="1"/>
  <c r="F109" i="1"/>
  <c r="F108" i="1"/>
  <c r="F107" i="1"/>
  <c r="F106" i="1"/>
  <c r="F105" i="1"/>
  <c r="F104" i="1"/>
  <c r="F103" i="1"/>
  <c r="F102" i="1"/>
  <c r="J103" i="1" s="1"/>
  <c r="F101" i="1"/>
  <c r="F100" i="1"/>
  <c r="F130" i="1"/>
  <c r="F131" i="1"/>
  <c r="F132" i="1"/>
  <c r="F133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2" i="1"/>
  <c r="J115" i="1" l="1"/>
  <c r="J117" i="1"/>
  <c r="J119" i="1"/>
  <c r="J113" i="1"/>
  <c r="J121" i="1"/>
  <c r="J107" i="1"/>
  <c r="J101" i="1"/>
  <c r="J109" i="1"/>
  <c r="J105" i="1"/>
  <c r="J123" i="1" l="1"/>
  <c r="J110" i="1"/>
</calcChain>
</file>

<file path=xl/sharedStrings.xml><?xml version="1.0" encoding="utf-8"?>
<sst xmlns="http://schemas.openxmlformats.org/spreadsheetml/2006/main" count="164" uniqueCount="46">
  <si>
    <t>Decryption Time Sender</t>
  </si>
  <si>
    <t>Free Memory</t>
  </si>
  <si>
    <t>tinyECC</t>
  </si>
  <si>
    <t>TLS/SSL</t>
  </si>
  <si>
    <t>Xoodyak_no_IV_no_Auth</t>
  </si>
  <si>
    <t>Xoodyak_IV_no_Auth</t>
  </si>
  <si>
    <t>TinyJAMBU_32Key_IV_Auth</t>
  </si>
  <si>
    <t>TinyJAMBU_16Key_no_IV_no_Auth</t>
  </si>
  <si>
    <t>TinyJAMBU_16Key_IV_no_Auth</t>
  </si>
  <si>
    <t>Speck_32Key</t>
  </si>
  <si>
    <t>Romulus_N_no_IV_no_Auth</t>
  </si>
  <si>
    <t>Romulus_N_IV_no_Auth</t>
  </si>
  <si>
    <t>NoEncryption</t>
  </si>
  <si>
    <t>Gift-Corb_no_IV_no_Auth</t>
  </si>
  <si>
    <t>Gift-Corb_IV_no_Auth</t>
  </si>
  <si>
    <t>DES</t>
  </si>
  <si>
    <t>ChaCha20_32Key_IV_Count</t>
  </si>
  <si>
    <t>ChaCha20_16Key_IV_no_Count</t>
  </si>
  <si>
    <t>Blowfish_32Key</t>
  </si>
  <si>
    <t>ASCON_IV_no_Auth</t>
  </si>
  <si>
    <t>AES_32Key</t>
  </si>
  <si>
    <t>Nano Short Length</t>
  </si>
  <si>
    <t>Encryption Time</t>
  </si>
  <si>
    <t>Decryption Time</t>
  </si>
  <si>
    <t>AES</t>
  </si>
  <si>
    <t>ASCON</t>
  </si>
  <si>
    <t>Blowfish</t>
  </si>
  <si>
    <t>ChaCha20</t>
  </si>
  <si>
    <t>Gift-Corb</t>
  </si>
  <si>
    <t>Present</t>
  </si>
  <si>
    <t>Romulus_N</t>
  </si>
  <si>
    <t>Speck</t>
  </si>
  <si>
    <t>TinyJAMBU</t>
  </si>
  <si>
    <t>Xoodyak</t>
  </si>
  <si>
    <t>XXTEA</t>
  </si>
  <si>
    <t>Round Trip Time (Milliseconds)</t>
  </si>
  <si>
    <t>Original Round Trip Time (Microseconds)</t>
  </si>
  <si>
    <t>ESP Long Message Test</t>
  </si>
  <si>
    <t>ESP Short Message Test</t>
  </si>
  <si>
    <t>Auth Calculations</t>
  </si>
  <si>
    <t>Encryption and Decryption</t>
  </si>
  <si>
    <t>Key Calculations</t>
  </si>
  <si>
    <t>IV Calculations</t>
  </si>
  <si>
    <t>Final Free Memory (bit)</t>
  </si>
  <si>
    <t>Final Free Memory (Byte)</t>
  </si>
  <si>
    <t>Final Free Memory (KByte)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</si>
</sst>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Time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9389863024649"/>
          <c:y val="8.916090904476999E-2"/>
          <c:w val="0.85137218012915294"/>
          <c:h val="0.696892927770384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DES</c:v>
              </c:pt>
              <c:pt idx="5">
                <c:v>Gift-Corb</c:v>
              </c:pt>
              <c:pt idx="6">
                <c:v>NoEncryption</c:v>
              </c:pt>
              <c:pt idx="7">
                <c:v>Present</c:v>
              </c:pt>
              <c:pt idx="8">
                <c:v>Romulus_N</c:v>
              </c:pt>
              <c:pt idx="9">
                <c:v>Speck</c:v>
              </c:pt>
              <c:pt idx="10">
                <c:v>tinyECC</c:v>
              </c:pt>
              <c:pt idx="11">
                <c:v>TinyJAMBU</c:v>
              </c:pt>
              <c:pt idx="12">
                <c:v>TLS/SSL</c:v>
              </c:pt>
              <c:pt idx="13">
                <c:v>Xoodyak</c:v>
              </c:pt>
              <c:pt idx="14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Sheet1!$C$34:$C$63</c15:sqref>
                  </c15:fullRef>
                </c:ext>
              </c:extLst>
              <c:f>(Sheet1!$C$34,Sheet1!$C$36,Sheet1!$C$38,Sheet1!$C$40,Sheet1!$C$43:$C$44,Sheet1!$C$47:$C$49,Sheet1!$C$52,Sheet1!$C$54:$C$55,Sheet1!$C$59:$C$60,Sheet1!$C$63)</c:f>
              <c:numCache>
                <c:formatCode>General</c:formatCode>
                <c:ptCount val="15"/>
                <c:pt idx="0">
                  <c:v>1005.5569250000001</c:v>
                </c:pt>
                <c:pt idx="1">
                  <c:v>237.15564499999999</c:v>
                </c:pt>
                <c:pt idx="2">
                  <c:v>152.658625</c:v>
                </c:pt>
                <c:pt idx="3">
                  <c:v>1005.5097099999999</c:v>
                </c:pt>
                <c:pt idx="4">
                  <c:v>1012.634805</c:v>
                </c:pt>
                <c:pt idx="5">
                  <c:v>80.505865</c:v>
                </c:pt>
                <c:pt idx="6">
                  <c:v>267.73927500000002</c:v>
                </c:pt>
                <c:pt idx="7">
                  <c:v>243.73245499999999</c:v>
                </c:pt>
                <c:pt idx="8">
                  <c:v>88.857865000000004</c:v>
                </c:pt>
                <c:pt idx="9">
                  <c:v>275.62486000000001</c:v>
                </c:pt>
                <c:pt idx="10">
                  <c:v>582.16694999999993</c:v>
                </c:pt>
                <c:pt idx="11">
                  <c:v>135.84848000000002</c:v>
                </c:pt>
                <c:pt idx="12">
                  <c:v>319.96487500000001</c:v>
                </c:pt>
                <c:pt idx="13">
                  <c:v>260.01632000000001</c:v>
                </c:pt>
                <c:pt idx="14">
                  <c:v>255.73388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90B-4946-A93A-202C4E84DFF4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Sheet1!$B$2:$B$31</c15:sqref>
                  </c15:fullRef>
                </c:ext>
              </c:extLst>
              <c:f>(Sheet1!$B$2,Sheet1!$B$4,Sheet1!$B$6,Sheet1!$B$8,Sheet1!$B$11:$B$12,Sheet1!$B$15:$B$17,Sheet1!$B$20,Sheet1!$B$22:$B$23,Sheet1!$B$27:$B$28,Sheet1!$B$31)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(Sheet1!$C$2,Sheet1!$C$4,Sheet1!$C$6,Sheet1!$C$8,Sheet1!$C$11:$C$12,Sheet1!$C$15:$C$17,Sheet1!$C$20,Sheet1!$C$22:$C$23,Sheet1!$C$27:$C$28,Sheet1!$C$31)</c:f>
              <c:numCache>
                <c:formatCode>General</c:formatCode>
                <c:ptCount val="15"/>
                <c:pt idx="0">
                  <c:v>1006.029905</c:v>
                </c:pt>
                <c:pt idx="1">
                  <c:v>382.81659000000002</c:v>
                </c:pt>
                <c:pt idx="2">
                  <c:v>347.79404</c:v>
                </c:pt>
                <c:pt idx="3">
                  <c:v>1005.57579</c:v>
                </c:pt>
                <c:pt idx="4">
                  <c:v>1030.6112412060302</c:v>
                </c:pt>
                <c:pt idx="5">
                  <c:v>420.00608</c:v>
                </c:pt>
                <c:pt idx="6">
                  <c:v>311.11091999999996</c:v>
                </c:pt>
                <c:pt idx="7">
                  <c:v>273.89255500000002</c:v>
                </c:pt>
                <c:pt idx="8">
                  <c:v>444.82169500000003</c:v>
                </c:pt>
                <c:pt idx="9">
                  <c:v>411.08701500000001</c:v>
                </c:pt>
                <c:pt idx="10">
                  <c:v>2193.7874550000001</c:v>
                </c:pt>
                <c:pt idx="11">
                  <c:v>368.52375499999999</c:v>
                </c:pt>
                <c:pt idx="12">
                  <c:v>320.96397999999999</c:v>
                </c:pt>
                <c:pt idx="13">
                  <c:v>405.30294500000002</c:v>
                </c:pt>
                <c:pt idx="14">
                  <c:v>420.82077000000004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946-A93A-202C4E84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96895"/>
        <c:axId val="1154195455"/>
      </c:barChart>
      <c:catAx>
        <c:axId val="11541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5455"/>
        <c:crosses val="autoZero"/>
        <c:auto val="1"/>
        <c:lblAlgn val="ctr"/>
        <c:lblOffset val="100"/>
        <c:noMultiLvlLbl val="0"/>
      </c:catAx>
      <c:valAx>
        <c:axId val="1154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10239178718861"/>
          <c:y val="9.3879142265174145E-2"/>
          <c:w val="0.20090921492540939"/>
          <c:h val="9.625734739625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(Sheet1!$D$34,Sheet1!$D$36,Sheet1!$D$38,Sheet1!$D$40,Sheet1!$D$44,Sheet1!$D$48:$D$49,Sheet1!$D$52,Sheet1!$D$55,Sheet1!$D$60,Sheet1!$D$63)</c:f>
              <c:numCache>
                <c:formatCode>General</c:formatCode>
                <c:ptCount val="11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582.98500000000001</c:v>
                </c:pt>
                <c:pt idx="6">
                  <c:v>749.93499999999995</c:v>
                </c:pt>
                <c:pt idx="7">
                  <c:v>44.45</c:v>
                </c:pt>
                <c:pt idx="8">
                  <c:v>164.86</c:v>
                </c:pt>
                <c:pt idx="9">
                  <c:v>171.79499999999999</c:v>
                </c:pt>
                <c:pt idx="10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C94-8A24-532D38E340A1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(Sheet1!$F$34,Sheet1!$F$36,Sheet1!$F$38,Sheet1!$F$40,Sheet1!$F$44,Sheet1!$F$48:$F$49,Sheet1!$F$52,Sheet1!$F$55,Sheet1!$F$60,Sheet1!$F$63)</c:f>
            </c:numRef>
          </c:val>
          <c:extLst>
            <c:ext xmlns:c16="http://schemas.microsoft.com/office/drawing/2014/chart" uri="{C3380CC4-5D6E-409C-BE32-E72D297353CC}">
              <c16:uniqueId val="{00000001-CB87-4C94-8A24-532D38E340A1}"/>
            </c:ext>
          </c:extLst>
        </c:ser>
        <c:ser>
          <c:idx val="1"/>
          <c:order val="2"/>
          <c:tx>
            <c:v>ESP Long Length Encryption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(Sheet1!$D$2,Sheet1!$D$4,Sheet1!$D$6,Sheet1!$D$8,Sheet1!$D$12,Sheet1!$D$16:$D$17,Sheet1!$D$20,Sheet1!$D$23,Sheet1!$D$28,Sheet1!$D$31)</c:f>
              <c:numCache>
                <c:formatCode>General</c:formatCode>
                <c:ptCount val="11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546.47500000000002</c:v>
                </c:pt>
                <c:pt idx="5">
                  <c:v>3472.3150000000001</c:v>
                </c:pt>
                <c:pt idx="6">
                  <c:v>1052.9649999999999</c:v>
                </c:pt>
                <c:pt idx="7">
                  <c:v>133.89500000000001</c:v>
                </c:pt>
                <c:pt idx="8">
                  <c:v>291.92</c:v>
                </c:pt>
                <c:pt idx="9">
                  <c:v>260.42500000000001</c:v>
                </c:pt>
                <c:pt idx="10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7-4C94-8A24-532D38E340A1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(Sheet1!$E$34,Sheet1!$E$36,Sheet1!$E$38,Sheet1!$E$40,Sheet1!$E$44,Sheet1!$E$48:$E$49,Sheet1!$E$52,Sheet1!$E$55,Sheet1!$E$60,Sheet1!$E$63)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4-CB87-4C94-8A24-532D38E340A1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(Sheet1!$F$2,Sheet1!$F$4,Sheet1!$F$6,Sheet1!$F$8,Sheet1!$F$12,Sheet1!$F$16:$F$17,Sheet1!$F$20,Sheet1!$F$23,Sheet1!$F$28,Sheet1!$F$31)</c:f>
            </c:numRef>
          </c:val>
          <c:extLst>
            <c:ext xmlns:c16="http://schemas.microsoft.com/office/drawing/2014/chart" uri="{C3380CC4-5D6E-409C-BE32-E72D297353CC}">
              <c16:uniqueId val="{00000005-CB87-4C94-8A24-532D38E3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916974399973837"/>
          <c:h val="0.2111130511403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(Sheet1!$D$34,Sheet1!$D$36,Sheet1!$D$38,Sheet1!$D$40,Sheet1!$D$44,Sheet1!$D$48:$D$49,Sheet1!$D$52,Sheet1!$D$55,Sheet1!$D$60,Sheet1!$D$63)</c:f>
              <c:numCache>
                <c:formatCode>General</c:formatCode>
                <c:ptCount val="11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582.98500000000001</c:v>
                </c:pt>
                <c:pt idx="6">
                  <c:v>749.93499999999995</c:v>
                </c:pt>
                <c:pt idx="7">
                  <c:v>44.45</c:v>
                </c:pt>
                <c:pt idx="8">
                  <c:v>164.86</c:v>
                </c:pt>
                <c:pt idx="9">
                  <c:v>171.79499999999999</c:v>
                </c:pt>
                <c:pt idx="10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F95-B05F-7C69CCD30A54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(Sheet1!$F$34,Sheet1!$F$36,Sheet1!$F$38,Sheet1!$F$40,Sheet1!$F$44,Sheet1!$F$48:$F$49,Sheet1!$F$52,Sheet1!$F$55,Sheet1!$F$60,Sheet1!$F$63)</c:f>
            </c:numRef>
          </c:val>
          <c:extLst>
            <c:ext xmlns:c16="http://schemas.microsoft.com/office/drawing/2014/chart" uri="{C3380CC4-5D6E-409C-BE32-E72D297353CC}">
              <c16:uniqueId val="{00000001-2D69-4F95-B05F-7C69CCD30A54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(Sheet1!$E$34,Sheet1!$E$36,Sheet1!$E$38,Sheet1!$E$40,Sheet1!$E$44,Sheet1!$E$48:$E$49,Sheet1!$E$52,Sheet1!$E$55,Sheet1!$E$60,Sheet1!$E$63)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3-2D69-4F95-B05F-7C69CCD30A54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(Sheet1!$F$2,Sheet1!$F$4,Sheet1!$F$6,Sheet1!$F$8,Sheet1!$F$12,Sheet1!$F$16:$F$17,Sheet1!$F$20,Sheet1!$F$23,Sheet1!$F$28,Sheet1!$F$31)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D69-4F95-B05F-7C69CCD30A54}"/>
            </c:ext>
          </c:extLst>
        </c:ser>
        <c:ser>
          <c:idx val="0"/>
          <c:order val="5"/>
          <c:tx>
            <c:v>Nano Encryption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Present</c:v>
              </c:pt>
              <c:pt idx="6">
                <c:v>Romulus_N</c:v>
              </c:pt>
              <c:pt idx="7">
                <c:v>Speck</c:v>
              </c:pt>
              <c:pt idx="8">
                <c:v>TinyJAMBU</c:v>
              </c:pt>
              <c:pt idx="9">
                <c:v>Xoodyak</c:v>
              </c:pt>
              <c:pt idx="10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(Sheet1!$C$66,Sheet1!$C$68,Sheet1!$C$70,Sheet1!$C$72,Sheet1!$C$76,Sheet1!$C$80:$C$81,Sheet1!$C$84,Sheet1!$C$87,Sheet1!$C$92,Sheet1!$C$95)</c:f>
              <c:numCache>
                <c:formatCode>General</c:formatCode>
                <c:ptCount val="11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5">
                  <c:v>16773.419999999998</c:v>
                </c:pt>
                <c:pt idx="6">
                  <c:v>1895.02</c:v>
                </c:pt>
                <c:pt idx="7">
                  <c:v>161.82</c:v>
                </c:pt>
                <c:pt idx="8">
                  <c:v>2010.72</c:v>
                </c:pt>
                <c:pt idx="9">
                  <c:v>2742.04</c:v>
                </c:pt>
                <c:pt idx="10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9-4F95-B05F-7C69CCD30A54}"/>
            </c:ext>
          </c:extLst>
        </c:ser>
        <c:ser>
          <c:idx val="6"/>
          <c:order val="6"/>
          <c:tx>
            <c:v>Nano Decryption Time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Present</c:v>
              </c:pt>
              <c:pt idx="6">
                <c:v>Romulus_N</c:v>
              </c:pt>
              <c:pt idx="7">
                <c:v>Speck</c:v>
              </c:pt>
              <c:pt idx="8">
                <c:v>TinyJAMBU</c:v>
              </c:pt>
              <c:pt idx="9">
                <c:v>Xoodyak</c:v>
              </c:pt>
              <c:pt idx="10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(Sheet1!$D$66,Sheet1!$D$68,Sheet1!$D$70,Sheet1!$D$72,Sheet1!$D$76,Sheet1!$D$80:$D$81,Sheet1!$D$84,Sheet1!$D$87,Sheet1!$D$92,Sheet1!$D$95)</c:f>
              <c:numCache>
                <c:formatCode>General</c:formatCode>
                <c:ptCount val="11"/>
                <c:pt idx="0">
                  <c:v>1086.3599999999999</c:v>
                </c:pt>
                <c:pt idx="1">
                  <c:v>2121.44</c:v>
                </c:pt>
                <c:pt idx="3">
                  <c:v>3229.34</c:v>
                </c:pt>
                <c:pt idx="5">
                  <c:v>20069.64</c:v>
                </c:pt>
                <c:pt idx="6">
                  <c:v>1913.12</c:v>
                </c:pt>
                <c:pt idx="7">
                  <c:v>166.9</c:v>
                </c:pt>
                <c:pt idx="8">
                  <c:v>2026</c:v>
                </c:pt>
                <c:pt idx="9">
                  <c:v>2766.18</c:v>
                </c:pt>
                <c:pt idx="10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9-4F95-B05F-7C69CCD3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ESP Long Length Encryption Time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(Sheet1!$B$34,Sheet1!$B$36,Sheet1!$B$38,Sheet1!$B$40,Sheet1!$B$44,Sheet1!$B$48:$B$49,Sheet1!$B$52,Sheet1!$B$55,Sheet1!$B$60,Sheet1!$B$63)</c15:sqref>
                        </c15:formulaRef>
                      </c:ext>
                    </c:extLst>
                    <c:strCache>
                      <c:ptCount val="11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Blowfish</c:v>
                      </c:pt>
                      <c:pt idx="3">
                        <c:v>ChaCha20</c:v>
                      </c:pt>
                      <c:pt idx="4">
                        <c:v>Gift-Corb</c:v>
                      </c:pt>
                      <c:pt idx="5">
                        <c:v>Present</c:v>
                      </c:pt>
                      <c:pt idx="6">
                        <c:v>Romulus_N</c:v>
                      </c:pt>
                      <c:pt idx="7">
                        <c:v>Speck</c:v>
                      </c:pt>
                      <c:pt idx="8">
                        <c:v>TinyJAMBU</c:v>
                      </c:pt>
                      <c:pt idx="9">
                        <c:v>Xoodyak</c:v>
                      </c:pt>
                      <c:pt idx="10">
                        <c:v>XXTEA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Sheet1!$D$2:$D$31</c15:sqref>
                        </c15:fullRef>
                        <c15:formulaRef>
                          <c15:sqref>(Sheet1!$D$2,Sheet1!$D$4,Sheet1!$D$6,Sheet1!$D$8,Sheet1!$D$12,Sheet1!$D$16:$D$17,Sheet1!$D$20,Sheet1!$D$23,Sheet1!$D$28,Sheet1!$D$31)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706.11</c:v>
                      </c:pt>
                      <c:pt idx="1">
                        <c:v>403.07499999999999</c:v>
                      </c:pt>
                      <c:pt idx="2">
                        <c:v>138.63999999999999</c:v>
                      </c:pt>
                      <c:pt idx="3">
                        <c:v>387.69499999999999</c:v>
                      </c:pt>
                      <c:pt idx="4">
                        <c:v>546.47500000000002</c:v>
                      </c:pt>
                      <c:pt idx="5">
                        <c:v>3472.3150000000001</c:v>
                      </c:pt>
                      <c:pt idx="6">
                        <c:v>1052.9649999999999</c:v>
                      </c:pt>
                      <c:pt idx="7">
                        <c:v>133.89500000000001</c:v>
                      </c:pt>
                      <c:pt idx="8">
                        <c:v>291.92</c:v>
                      </c:pt>
                      <c:pt idx="9">
                        <c:v>260.42500000000001</c:v>
                      </c:pt>
                      <c:pt idx="10">
                        <c:v>115.99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D69-4F95-B05F-7C69CCD30A54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916977973865256"/>
          <c:h val="0.2111130511403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Authentication Token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4839188640211"/>
          <c:y val="0.10913208526353224"/>
          <c:w val="0.87783386587671253"/>
          <c:h val="0.6144699178572214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ASCON_Auth</c:v>
                </c:pt>
                <c:pt idx="1">
                  <c:v>ASCON_no_Auth</c:v>
                </c:pt>
                <c:pt idx="2">
                  <c:v>Gift-Corb_Auth</c:v>
                </c:pt>
                <c:pt idx="3">
                  <c:v>Gift-Corb_no_Auth</c:v>
                </c:pt>
                <c:pt idx="4">
                  <c:v>Romulus_N_Auth</c:v>
                </c:pt>
                <c:pt idx="5">
                  <c:v>Romulus_N_no_Auth</c:v>
                </c:pt>
                <c:pt idx="6">
                  <c:v>TinyJAMBU_Auth</c:v>
                </c:pt>
                <c:pt idx="7">
                  <c:v>TinyJAMBU_no_Auth</c:v>
                </c:pt>
                <c:pt idx="8">
                  <c:v>Xoodyak_Auth</c:v>
                </c:pt>
                <c:pt idx="9">
                  <c:v>Xoodyak_no_Auth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(Sheet1!$D$4:$D$5,Sheet1!$D$12:$D$13,Sheet1!$D$17:$D$18,Sheet1!$D$23:$D$24,Sheet1!$D$28:$D$29)</c:f>
              <c:numCache>
                <c:formatCode>General</c:formatCode>
                <c:ptCount val="10"/>
                <c:pt idx="0">
                  <c:v>403.07499999999999</c:v>
                </c:pt>
                <c:pt idx="1">
                  <c:v>312.25</c:v>
                </c:pt>
                <c:pt idx="2">
                  <c:v>546.47500000000002</c:v>
                </c:pt>
                <c:pt idx="3">
                  <c:v>509.29</c:v>
                </c:pt>
                <c:pt idx="4">
                  <c:v>1052.9649999999999</c:v>
                </c:pt>
                <c:pt idx="5">
                  <c:v>1013.595</c:v>
                </c:pt>
                <c:pt idx="6">
                  <c:v>291.92</c:v>
                </c:pt>
                <c:pt idx="7">
                  <c:v>282.32499999999999</c:v>
                </c:pt>
                <c:pt idx="8">
                  <c:v>260.42500000000001</c:v>
                </c:pt>
                <c:pt idx="9">
                  <c:v>256.10000000000002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EFE-898A-8408E6E84D8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10"/>
                <c:pt idx="0">
                  <c:v>AES_16Key</c:v>
                </c:pt>
                <c:pt idx="1">
                  <c:v>AES_32Key</c:v>
                </c:pt>
                <c:pt idx="2">
                  <c:v>AES_16Key</c:v>
                </c:pt>
                <c:pt idx="3">
                  <c:v>AES_32Key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AES_16Key</c:v>
                </c:pt>
                <c:pt idx="11">
                  <c:v>AES_32Key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Blowfish_16Key</c:v>
                </c:pt>
                <c:pt idx="16">
                  <c:v>Blowfish_32Key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ChaCha20_16Key_IV_Count</c:v>
                </c:pt>
                <c:pt idx="22">
                  <c:v>ChaCha20_16Key_IV_no_Count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ChaCha20_32Key_IV_Count</c:v>
                </c:pt>
                <c:pt idx="27">
                  <c:v>DES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AES_16Key</c:v>
                </c:pt>
                <c:pt idx="31">
                  <c:v>AES_32Key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Blowfish_16Key</c:v>
                </c:pt>
                <c:pt idx="36">
                  <c:v>Blowfish_32Key</c:v>
                </c:pt>
                <c:pt idx="37">
                  <c:v>Romulus_N_no_IV_no_Auth</c:v>
                </c:pt>
                <c:pt idx="38">
                  <c:v>Speck_16Key</c:v>
                </c:pt>
                <c:pt idx="39">
                  <c:v>Speck_32Key</c:v>
                </c:pt>
                <c:pt idx="40">
                  <c:v>tinyECC</c:v>
                </c:pt>
                <c:pt idx="41">
                  <c:v>ChaCha20_16Key_IV_Count</c:v>
                </c:pt>
                <c:pt idx="42">
                  <c:v>ChaCha20_16Key_IV_no_Count</c:v>
                </c:pt>
                <c:pt idx="43">
                  <c:v>TinyJAMBU_16Key_no_IV_no_Auth</c:v>
                </c:pt>
                <c:pt idx="44">
                  <c:v>TinyJAMBU_32Key_IV_Auth</c:v>
                </c:pt>
                <c:pt idx="45">
                  <c:v>TLS/SSL</c:v>
                </c:pt>
                <c:pt idx="46">
                  <c:v>ChaCha20_32Key_IV_Count</c:v>
                </c:pt>
                <c:pt idx="47">
                  <c:v>DES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AES_16Key</c:v>
                </c:pt>
                <c:pt idx="51">
                  <c:v>AES_32Key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Blowfish_16Key</c:v>
                </c:pt>
                <c:pt idx="56">
                  <c:v>Blowfish_32Key</c:v>
                </c:pt>
                <c:pt idx="57">
                  <c:v>Romulus_N_no_IV_no_Auth</c:v>
                </c:pt>
                <c:pt idx="58">
                  <c:v>Speck_16Key</c:v>
                </c:pt>
                <c:pt idx="59">
                  <c:v>Speck_32Key</c:v>
                </c:pt>
                <c:pt idx="60">
                  <c:v>tinyECC</c:v>
                </c:pt>
                <c:pt idx="61">
                  <c:v>ChaCha20_16Key_IV_Count</c:v>
                </c:pt>
                <c:pt idx="62">
                  <c:v>ChaCha20_16Key_IV_no_Count</c:v>
                </c:pt>
                <c:pt idx="63">
                  <c:v>TinyJAMBU_16Key_no_IV_no_Auth</c:v>
                </c:pt>
                <c:pt idx="64">
                  <c:v>TinyJAMBU_32Key_IV_Auth</c:v>
                </c:pt>
                <c:pt idx="65">
                  <c:v>TLS/SSL</c:v>
                </c:pt>
                <c:pt idx="66">
                  <c:v>ChaCha20_32Key_IV_Count</c:v>
                </c:pt>
                <c:pt idx="67">
                  <c:v>DES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AES_16Key</c:v>
                </c:pt>
                <c:pt idx="71">
                  <c:v>AES_32Key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Blowfish_16Key</c:v>
                </c:pt>
                <c:pt idx="76">
                  <c:v>Blowfish_32Key</c:v>
                </c:pt>
                <c:pt idx="77">
                  <c:v>Romulus_N_no_IV_no_Auth</c:v>
                </c:pt>
                <c:pt idx="78">
                  <c:v>Speck_16Key</c:v>
                </c:pt>
                <c:pt idx="79">
                  <c:v>Speck_32Key</c:v>
                </c:pt>
                <c:pt idx="80">
                  <c:v>tinyECC</c:v>
                </c:pt>
                <c:pt idx="81">
                  <c:v>ChaCha20_16Key_IV_Count</c:v>
                </c:pt>
                <c:pt idx="82">
                  <c:v>ChaCha20_16Key_IV_no_Count</c:v>
                </c:pt>
                <c:pt idx="83">
                  <c:v>TinyJAMBU_16Key_no_IV_no_Auth</c:v>
                </c:pt>
                <c:pt idx="84">
                  <c:v>TinyJAMBU_32Key_IV_Auth</c:v>
                </c:pt>
                <c:pt idx="85">
                  <c:v>TLS/SSL</c:v>
                </c:pt>
                <c:pt idx="86">
                  <c:v>ChaCha20_32Key_IV_Count</c:v>
                </c:pt>
                <c:pt idx="87">
                  <c:v>DES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ASCON_Auth</c:v>
                </c:pt>
                <c:pt idx="91">
                  <c:v>ASCON_no_Auth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Blowfish_16Key</c:v>
                </c:pt>
                <c:pt idx="96">
                  <c:v>Blowfish_32Key</c:v>
                </c:pt>
                <c:pt idx="97">
                  <c:v>Romulus_N_no_IV_no_Auth</c:v>
                </c:pt>
                <c:pt idx="98">
                  <c:v>Speck_16Key</c:v>
                </c:pt>
                <c:pt idx="99">
                  <c:v>Speck_32Key</c:v>
                </c:pt>
                <c:pt idx="100">
                  <c:v>tinyECC</c:v>
                </c:pt>
                <c:pt idx="101">
                  <c:v>ChaCha20_16Key_IV_Count</c:v>
                </c:pt>
                <c:pt idx="102">
                  <c:v>ChaCha20_16Key_IV_no_Count</c:v>
                </c:pt>
                <c:pt idx="103">
                  <c:v>TinyJAMBU_16Key_no_IV_no_Auth</c:v>
                </c:pt>
                <c:pt idx="104">
                  <c:v>TinyJAMBU_32Key_IV_Auth</c:v>
                </c:pt>
                <c:pt idx="105">
                  <c:v>TLS/SSL</c:v>
                </c:pt>
                <c:pt idx="106">
                  <c:v>ChaCha20_32Key_IV_Count</c:v>
                </c:pt>
                <c:pt idx="107">
                  <c:v>DES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Gift-Corb_Auth</c:v>
                </c:pt>
                <c:pt idx="111">
                  <c:v>Gift-Corb_no_Auth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Romulus_N_Auth</c:v>
                </c:pt>
                <c:pt idx="116">
                  <c:v>Romulus_N_no_Auth</c:v>
                </c:pt>
                <c:pt idx="117">
                  <c:v>Romulus_N_no_IV_no_Auth</c:v>
                </c:pt>
                <c:pt idx="118">
                  <c:v>Speck_16Key</c:v>
                </c:pt>
                <c:pt idx="119">
                  <c:v>Speck_32Key</c:v>
                </c:pt>
                <c:pt idx="120">
                  <c:v>tinyECC</c:v>
                </c:pt>
                <c:pt idx="121">
                  <c:v>TinyJAMBU_Auth</c:v>
                </c:pt>
                <c:pt idx="122">
                  <c:v>TinyJAMBU_no_Auth</c:v>
                </c:pt>
                <c:pt idx="123">
                  <c:v>TinyJAMBU_16Key_no_IV_no_Auth</c:v>
                </c:pt>
                <c:pt idx="124">
                  <c:v>TinyJAMBU_32Key_IV_Auth</c:v>
                </c:pt>
                <c:pt idx="125">
                  <c:v>TLS/SSL</c:v>
                </c:pt>
                <c:pt idx="126">
                  <c:v>Xoodyak_Auth</c:v>
                </c:pt>
                <c:pt idx="127">
                  <c:v>Xoodyak_no_Auth</c:v>
                </c:pt>
                <c:pt idx="128">
                  <c:v>Xoodyak_no_IV_no_Auth</c:v>
                </c:pt>
                <c:pt idx="1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(Sheet1!$E$4:$E$5,Sheet1!$E$12:$E$13,Sheet1!$E$17:$E$18,Sheet1!$E$23:$E$24,Sheet1!$E$28:$E$29)</c:f>
            </c:numRef>
          </c:val>
          <c:extLst>
            <c:ext xmlns:c16="http://schemas.microsoft.com/office/drawing/2014/chart" uri="{C3380CC4-5D6E-409C-BE32-E72D297353CC}">
              <c16:uniqueId val="{00000002-38B7-4EFE-898A-8408E6E84D8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AES_16Key</c:v>
                </c:pt>
                <c:pt idx="1">
                  <c:v>AES_32Key</c:v>
                </c:pt>
                <c:pt idx="2">
                  <c:v>ASCON_Auth</c:v>
                </c:pt>
                <c:pt idx="3">
                  <c:v>ASCON_no_Auth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Gift-Corb_Auth</c:v>
                </c:pt>
                <c:pt idx="11">
                  <c:v>Gift-Corb_no_Auth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Romulus_N_Auth</c:v>
                </c:pt>
                <c:pt idx="16">
                  <c:v>Romulus_N_no_Auth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TinyJAMBU_Auth</c:v>
                </c:pt>
                <c:pt idx="22">
                  <c:v>TinyJAMBU_no_Auth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Xoodyak_Auth</c:v>
                </c:pt>
                <c:pt idx="27">
                  <c:v>Xoodyak_no_Auth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(Sheet1!$F$4:$F$5,Sheet1!$F$12:$F$13,Sheet1!$F$17:$F$18,Sheet1!$F$23:$F$24,Sheet1!$F$28:$F$29)</c:f>
            </c:numRef>
          </c:val>
          <c:extLst>
            <c:ext xmlns:c16="http://schemas.microsoft.com/office/drawing/2014/chart" uri="{C3380CC4-5D6E-409C-BE32-E72D297353CC}">
              <c16:uniqueId val="{00000003-38B7-4EFE-898A-8408E6E84D8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10"/>
                <c:pt idx="0">
                  <c:v>AES_16Key</c:v>
                </c:pt>
                <c:pt idx="1">
                  <c:v>AES_32Key</c:v>
                </c:pt>
                <c:pt idx="2">
                  <c:v>AES_16Key</c:v>
                </c:pt>
                <c:pt idx="3">
                  <c:v>AES_32Key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AES_16Key</c:v>
                </c:pt>
                <c:pt idx="11">
                  <c:v>AES_32Key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Blowfish_16Key</c:v>
                </c:pt>
                <c:pt idx="16">
                  <c:v>Blowfish_32Key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ChaCha20_16Key_IV_Count</c:v>
                </c:pt>
                <c:pt idx="22">
                  <c:v>ChaCha20_16Key_IV_no_Count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ChaCha20_32Key_IV_Count</c:v>
                </c:pt>
                <c:pt idx="27">
                  <c:v>DES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AES_16Key</c:v>
                </c:pt>
                <c:pt idx="31">
                  <c:v>AES_32Key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Blowfish_16Key</c:v>
                </c:pt>
                <c:pt idx="36">
                  <c:v>Blowfish_32Key</c:v>
                </c:pt>
                <c:pt idx="37">
                  <c:v>Romulus_N_no_IV_no_Auth</c:v>
                </c:pt>
                <c:pt idx="38">
                  <c:v>Speck_16Key</c:v>
                </c:pt>
                <c:pt idx="39">
                  <c:v>Speck_32Key</c:v>
                </c:pt>
                <c:pt idx="40">
                  <c:v>tinyECC</c:v>
                </c:pt>
                <c:pt idx="41">
                  <c:v>ChaCha20_16Key_IV_Count</c:v>
                </c:pt>
                <c:pt idx="42">
                  <c:v>ChaCha20_16Key_IV_no_Count</c:v>
                </c:pt>
                <c:pt idx="43">
                  <c:v>TinyJAMBU_16Key_no_IV_no_Auth</c:v>
                </c:pt>
                <c:pt idx="44">
                  <c:v>TinyJAMBU_32Key_IV_Auth</c:v>
                </c:pt>
                <c:pt idx="45">
                  <c:v>TLS/SSL</c:v>
                </c:pt>
                <c:pt idx="46">
                  <c:v>ChaCha20_32Key_IV_Count</c:v>
                </c:pt>
                <c:pt idx="47">
                  <c:v>DES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AES_16Key</c:v>
                </c:pt>
                <c:pt idx="51">
                  <c:v>AES_32Key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Blowfish_16Key</c:v>
                </c:pt>
                <c:pt idx="56">
                  <c:v>Blowfish_32Key</c:v>
                </c:pt>
                <c:pt idx="57">
                  <c:v>Romulus_N_no_IV_no_Auth</c:v>
                </c:pt>
                <c:pt idx="58">
                  <c:v>Speck_16Key</c:v>
                </c:pt>
                <c:pt idx="59">
                  <c:v>Speck_32Key</c:v>
                </c:pt>
                <c:pt idx="60">
                  <c:v>tinyECC</c:v>
                </c:pt>
                <c:pt idx="61">
                  <c:v>ChaCha20_16Key_IV_Count</c:v>
                </c:pt>
                <c:pt idx="62">
                  <c:v>ChaCha20_16Key_IV_no_Count</c:v>
                </c:pt>
                <c:pt idx="63">
                  <c:v>TinyJAMBU_16Key_no_IV_no_Auth</c:v>
                </c:pt>
                <c:pt idx="64">
                  <c:v>TinyJAMBU_32Key_IV_Auth</c:v>
                </c:pt>
                <c:pt idx="65">
                  <c:v>TLS/SSL</c:v>
                </c:pt>
                <c:pt idx="66">
                  <c:v>ChaCha20_32Key_IV_Count</c:v>
                </c:pt>
                <c:pt idx="67">
                  <c:v>DES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AES_16Key</c:v>
                </c:pt>
                <c:pt idx="71">
                  <c:v>AES_32Key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Blowfish_16Key</c:v>
                </c:pt>
                <c:pt idx="76">
                  <c:v>Blowfish_32Key</c:v>
                </c:pt>
                <c:pt idx="77">
                  <c:v>Romulus_N_no_IV_no_Auth</c:v>
                </c:pt>
                <c:pt idx="78">
                  <c:v>Speck_16Key</c:v>
                </c:pt>
                <c:pt idx="79">
                  <c:v>Speck_32Key</c:v>
                </c:pt>
                <c:pt idx="80">
                  <c:v>tinyECC</c:v>
                </c:pt>
                <c:pt idx="81">
                  <c:v>ChaCha20_16Key_IV_Count</c:v>
                </c:pt>
                <c:pt idx="82">
                  <c:v>ChaCha20_16Key_IV_no_Count</c:v>
                </c:pt>
                <c:pt idx="83">
                  <c:v>TinyJAMBU_16Key_no_IV_no_Auth</c:v>
                </c:pt>
                <c:pt idx="84">
                  <c:v>TinyJAMBU_32Key_IV_Auth</c:v>
                </c:pt>
                <c:pt idx="85">
                  <c:v>TLS/SSL</c:v>
                </c:pt>
                <c:pt idx="86">
                  <c:v>ChaCha20_32Key_IV_Count</c:v>
                </c:pt>
                <c:pt idx="87">
                  <c:v>DES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ASCON_Auth</c:v>
                </c:pt>
                <c:pt idx="91">
                  <c:v>ASCON_no_Auth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Blowfish_16Key</c:v>
                </c:pt>
                <c:pt idx="96">
                  <c:v>Blowfish_32Key</c:v>
                </c:pt>
                <c:pt idx="97">
                  <c:v>Romulus_N_no_IV_no_Auth</c:v>
                </c:pt>
                <c:pt idx="98">
                  <c:v>Speck_16Key</c:v>
                </c:pt>
                <c:pt idx="99">
                  <c:v>Speck_32Key</c:v>
                </c:pt>
                <c:pt idx="100">
                  <c:v>tinyECC</c:v>
                </c:pt>
                <c:pt idx="101">
                  <c:v>ChaCha20_16Key_IV_Count</c:v>
                </c:pt>
                <c:pt idx="102">
                  <c:v>ChaCha20_16Key_IV_no_Count</c:v>
                </c:pt>
                <c:pt idx="103">
                  <c:v>TinyJAMBU_16Key_no_IV_no_Auth</c:v>
                </c:pt>
                <c:pt idx="104">
                  <c:v>TinyJAMBU_32Key_IV_Auth</c:v>
                </c:pt>
                <c:pt idx="105">
                  <c:v>TLS/SSL</c:v>
                </c:pt>
                <c:pt idx="106">
                  <c:v>ChaCha20_32Key_IV_Count</c:v>
                </c:pt>
                <c:pt idx="107">
                  <c:v>DES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Gift-Corb_Auth</c:v>
                </c:pt>
                <c:pt idx="111">
                  <c:v>Gift-Corb_no_Auth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Romulus_N_Auth</c:v>
                </c:pt>
                <c:pt idx="116">
                  <c:v>Romulus_N_no_Auth</c:v>
                </c:pt>
                <c:pt idx="117">
                  <c:v>Romulus_N_no_IV_no_Auth</c:v>
                </c:pt>
                <c:pt idx="118">
                  <c:v>Speck_16Key</c:v>
                </c:pt>
                <c:pt idx="119">
                  <c:v>Speck_32Key</c:v>
                </c:pt>
                <c:pt idx="120">
                  <c:v>tinyECC</c:v>
                </c:pt>
                <c:pt idx="121">
                  <c:v>TinyJAMBU_Auth</c:v>
                </c:pt>
                <c:pt idx="122">
                  <c:v>TinyJAMBU_no_Auth</c:v>
                </c:pt>
                <c:pt idx="123">
                  <c:v>TinyJAMBU_16Key_no_IV_no_Auth</c:v>
                </c:pt>
                <c:pt idx="124">
                  <c:v>TinyJAMBU_32Key_IV_Auth</c:v>
                </c:pt>
                <c:pt idx="125">
                  <c:v>TLS/SSL</c:v>
                </c:pt>
                <c:pt idx="126">
                  <c:v>Xoodyak_Auth</c:v>
                </c:pt>
                <c:pt idx="127">
                  <c:v>Xoodyak_no_Auth</c:v>
                </c:pt>
                <c:pt idx="128">
                  <c:v>Xoodyak_no_IV_no_Auth</c:v>
                </c:pt>
                <c:pt idx="1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(Sheet1!$G$4:$G$5,Sheet1!$G$12:$G$13,Sheet1!$G$17:$G$18,Sheet1!$G$23:$G$24,Sheet1!$G$28:$G$29)</c:f>
            </c:numRef>
          </c:val>
          <c:extLst>
            <c:ext xmlns:c16="http://schemas.microsoft.com/office/drawing/2014/chart" uri="{C3380CC4-5D6E-409C-BE32-E72D297353CC}">
              <c16:uniqueId val="{00000004-38B7-4EFE-898A-8408E6E8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Round Trip Time (Milliseconds)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ASCON_Auth</c:v>
                      </c:pt>
                      <c:pt idx="1">
                        <c:v>ASCON_no_Auth</c:v>
                      </c:pt>
                      <c:pt idx="2">
                        <c:v>Gift-Corb_Auth</c:v>
                      </c:pt>
                      <c:pt idx="3">
                        <c:v>Gift-Corb_no_Auth</c:v>
                      </c:pt>
                      <c:pt idx="4">
                        <c:v>Romulus_N_Auth</c:v>
                      </c:pt>
                      <c:pt idx="5">
                        <c:v>Romulus_N_no_Auth</c:v>
                      </c:pt>
                      <c:pt idx="6">
                        <c:v>TinyJAMBU_Auth</c:v>
                      </c:pt>
                      <c:pt idx="7">
                        <c:v>TinyJAMBU_no_Auth</c:v>
                      </c:pt>
                      <c:pt idx="8">
                        <c:v>Xoodyak_Auth</c:v>
                      </c:pt>
                      <c:pt idx="9">
                        <c:v>Xoodyak_no_Auth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(Sheet1!$C$4:$C$5,Sheet1!$C$12:$C$13,Sheet1!$C$17:$C$18,Sheet1!$C$23:$C$24,Sheet1!$C$28:$C$29)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382.81659000000002</c:v>
                      </c:pt>
                      <c:pt idx="1">
                        <c:v>409.44009499999999</c:v>
                      </c:pt>
                      <c:pt idx="2">
                        <c:v>420.00608</c:v>
                      </c:pt>
                      <c:pt idx="3">
                        <c:v>444.77208000000002</c:v>
                      </c:pt>
                      <c:pt idx="4">
                        <c:v>444.82169500000003</c:v>
                      </c:pt>
                      <c:pt idx="5">
                        <c:v>411.73040999999995</c:v>
                      </c:pt>
                      <c:pt idx="6">
                        <c:v>368.52375499999999</c:v>
                      </c:pt>
                      <c:pt idx="7">
                        <c:v>395.35535999999996</c:v>
                      </c:pt>
                      <c:pt idx="8">
                        <c:v>405.30294500000002</c:v>
                      </c:pt>
                      <c:pt idx="9">
                        <c:v>412.135785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B7-4EFE-898A-8408E6E84D8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10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AES_16Key</c:v>
                      </c:pt>
                      <c:pt idx="3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AES_16Key</c:v>
                      </c:pt>
                      <c:pt idx="11">
                        <c:v>AES_32Key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Blowfish_16Key</c:v>
                      </c:pt>
                      <c:pt idx="16">
                        <c:v>Blowfish_32Key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ChaCha20_16Key_IV_Count</c:v>
                      </c:pt>
                      <c:pt idx="22">
                        <c:v>ChaCha20_16Key_IV_no_Count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ChaCha20_32Key_IV_Count</c:v>
                      </c:pt>
                      <c:pt idx="27">
                        <c:v>DES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  <c:pt idx="30">
                        <c:v>AES_16Key</c:v>
                      </c:pt>
                      <c:pt idx="31">
                        <c:v>AES_32Key</c:v>
                      </c:pt>
                      <c:pt idx="32">
                        <c:v>Gift-Corb_no_IV_no_Auth</c:v>
                      </c:pt>
                      <c:pt idx="33">
                        <c:v>NoEncryption</c:v>
                      </c:pt>
                      <c:pt idx="34">
                        <c:v>Present</c:v>
                      </c:pt>
                      <c:pt idx="35">
                        <c:v>Blowfish_16Key</c:v>
                      </c:pt>
                      <c:pt idx="36">
                        <c:v>Blowfish_32Key</c:v>
                      </c:pt>
                      <c:pt idx="37">
                        <c:v>Romulus_N_no_IV_no_Auth</c:v>
                      </c:pt>
                      <c:pt idx="38">
                        <c:v>Speck_16Key</c:v>
                      </c:pt>
                      <c:pt idx="39">
                        <c:v>Speck_32Key</c:v>
                      </c:pt>
                      <c:pt idx="40">
                        <c:v>tinyECC</c:v>
                      </c:pt>
                      <c:pt idx="41">
                        <c:v>ChaCha20_16Key_IV_Count</c:v>
                      </c:pt>
                      <c:pt idx="42">
                        <c:v>ChaCha20_16Key_IV_no_Count</c:v>
                      </c:pt>
                      <c:pt idx="43">
                        <c:v>TinyJAMBU_16Key_no_IV_no_Auth</c:v>
                      </c:pt>
                      <c:pt idx="44">
                        <c:v>TinyJAMBU_32Key_IV_Auth</c:v>
                      </c:pt>
                      <c:pt idx="45">
                        <c:v>TLS/SSL</c:v>
                      </c:pt>
                      <c:pt idx="46">
                        <c:v>ChaCha20_32Key_IV_Count</c:v>
                      </c:pt>
                      <c:pt idx="47">
                        <c:v>DES</c:v>
                      </c:pt>
                      <c:pt idx="48">
                        <c:v>Xoodyak_no_IV_no_Auth</c:v>
                      </c:pt>
                      <c:pt idx="49">
                        <c:v>XXTEA</c:v>
                      </c:pt>
                      <c:pt idx="50">
                        <c:v>AES_16Key</c:v>
                      </c:pt>
                      <c:pt idx="51">
                        <c:v>AES_32Key</c:v>
                      </c:pt>
                      <c:pt idx="52">
                        <c:v>Gift-Corb_no_IV_no_Auth</c:v>
                      </c:pt>
                      <c:pt idx="53">
                        <c:v>NoEncryption</c:v>
                      </c:pt>
                      <c:pt idx="54">
                        <c:v>Present</c:v>
                      </c:pt>
                      <c:pt idx="55">
                        <c:v>Blowfish_16Key</c:v>
                      </c:pt>
                      <c:pt idx="56">
                        <c:v>Blowfish_32Key</c:v>
                      </c:pt>
                      <c:pt idx="57">
                        <c:v>Romulus_N_no_IV_no_Auth</c:v>
                      </c:pt>
                      <c:pt idx="58">
                        <c:v>Speck_16Key</c:v>
                      </c:pt>
                      <c:pt idx="59">
                        <c:v>Speck_32Key</c:v>
                      </c:pt>
                      <c:pt idx="60">
                        <c:v>tinyECC</c:v>
                      </c:pt>
                      <c:pt idx="61">
                        <c:v>ChaCha20_16Key_IV_Count</c:v>
                      </c:pt>
                      <c:pt idx="62">
                        <c:v>ChaCha20_16Key_IV_no_Count</c:v>
                      </c:pt>
                      <c:pt idx="63">
                        <c:v>TinyJAMBU_16Key_no_IV_no_Auth</c:v>
                      </c:pt>
                      <c:pt idx="64">
                        <c:v>TinyJAMBU_32Key_IV_Auth</c:v>
                      </c:pt>
                      <c:pt idx="65">
                        <c:v>TLS/SSL</c:v>
                      </c:pt>
                      <c:pt idx="66">
                        <c:v>ChaCha20_32Key_IV_Count</c:v>
                      </c:pt>
                      <c:pt idx="67">
                        <c:v>DES</c:v>
                      </c:pt>
                      <c:pt idx="68">
                        <c:v>Xoodyak_no_IV_no_Auth</c:v>
                      </c:pt>
                      <c:pt idx="69">
                        <c:v>XXTEA</c:v>
                      </c:pt>
                      <c:pt idx="70">
                        <c:v>ASCON_Auth</c:v>
                      </c:pt>
                      <c:pt idx="71">
                        <c:v>ASCON_no_Auth</c:v>
                      </c:pt>
                      <c:pt idx="72">
                        <c:v>Gift-Corb_no_IV_no_Auth</c:v>
                      </c:pt>
                      <c:pt idx="73">
                        <c:v>NoEncryption</c:v>
                      </c:pt>
                      <c:pt idx="74">
                        <c:v>Present</c:v>
                      </c:pt>
                      <c:pt idx="75">
                        <c:v>Blowfish_16Key</c:v>
                      </c:pt>
                      <c:pt idx="76">
                        <c:v>Blowfish_32Key</c:v>
                      </c:pt>
                      <c:pt idx="77">
                        <c:v>Romulus_N_no_IV_no_Auth</c:v>
                      </c:pt>
                      <c:pt idx="78">
                        <c:v>Speck_16Key</c:v>
                      </c:pt>
                      <c:pt idx="79">
                        <c:v>Speck_32Key</c:v>
                      </c:pt>
                      <c:pt idx="80">
                        <c:v>tinyECC</c:v>
                      </c:pt>
                      <c:pt idx="81">
                        <c:v>ChaCha20_16Key_IV_Count</c:v>
                      </c:pt>
                      <c:pt idx="82">
                        <c:v>ChaCha20_16Key_IV_no_Count</c:v>
                      </c:pt>
                      <c:pt idx="83">
                        <c:v>TinyJAMBU_16Key_no_IV_no_Auth</c:v>
                      </c:pt>
                      <c:pt idx="84">
                        <c:v>TinyJAMBU_32Key_IV_Auth</c:v>
                      </c:pt>
                      <c:pt idx="85">
                        <c:v>TLS/SSL</c:v>
                      </c:pt>
                      <c:pt idx="86">
                        <c:v>ChaCha20_32Key_IV_Count</c:v>
                      </c:pt>
                      <c:pt idx="87">
                        <c:v>DES</c:v>
                      </c:pt>
                      <c:pt idx="88">
                        <c:v>Xoodyak_no_IV_no_Auth</c:v>
                      </c:pt>
                      <c:pt idx="89">
                        <c:v>XXTEA</c:v>
                      </c:pt>
                      <c:pt idx="90">
                        <c:v>Gift-Corb_Auth</c:v>
                      </c:pt>
                      <c:pt idx="91">
                        <c:v>Gift-Corb_no_Auth</c:v>
                      </c:pt>
                      <c:pt idx="92">
                        <c:v>Gift-Corb_no_IV_no_Auth</c:v>
                      </c:pt>
                      <c:pt idx="93">
                        <c:v>NoEncryption</c:v>
                      </c:pt>
                      <c:pt idx="94">
                        <c:v>Present</c:v>
                      </c:pt>
                      <c:pt idx="95">
                        <c:v>Romulus_N_Auth</c:v>
                      </c:pt>
                      <c:pt idx="96">
                        <c:v>Romulus_N_no_Auth</c:v>
                      </c:pt>
                      <c:pt idx="97">
                        <c:v>Romulus_N_no_IV_no_Auth</c:v>
                      </c:pt>
                      <c:pt idx="98">
                        <c:v>Speck_16Key</c:v>
                      </c:pt>
                      <c:pt idx="99">
                        <c:v>Speck_32Key</c:v>
                      </c:pt>
                      <c:pt idx="100">
                        <c:v>tinyECC</c:v>
                      </c:pt>
                      <c:pt idx="101">
                        <c:v>TinyJAMBU_Auth</c:v>
                      </c:pt>
                      <c:pt idx="102">
                        <c:v>TinyJAMBU_no_Auth</c:v>
                      </c:pt>
                      <c:pt idx="103">
                        <c:v>TinyJAMBU_16Key_no_IV_no_Auth</c:v>
                      </c:pt>
                      <c:pt idx="104">
                        <c:v>TinyJAMBU_32Key_IV_Auth</c:v>
                      </c:pt>
                      <c:pt idx="105">
                        <c:v>TLS/SSL</c:v>
                      </c:pt>
                      <c:pt idx="106">
                        <c:v>Xoodyak_Auth</c:v>
                      </c:pt>
                      <c:pt idx="107">
                        <c:v>Xoodyak_no_Auth</c:v>
                      </c:pt>
                      <c:pt idx="108">
                        <c:v>Xoodyak_no_IV_no_Auth</c:v>
                      </c:pt>
                      <c:pt idx="10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Sheet1!$H$2:$H$31</c15:sqref>
                        </c15:fullRef>
                        <c15:formulaRef>
                          <c15:sqref>(Sheet1!$H$4:$H$5,Sheet1!$H$12:$H$13,Sheet1!$H$17:$H$18,Sheet1!$H$23:$H$24,Sheet1!$H$28:$H$29)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49122.64</c:v>
                      </c:pt>
                      <c:pt idx="1">
                        <c:v>49168.12</c:v>
                      </c:pt>
                      <c:pt idx="2">
                        <c:v>49359.68</c:v>
                      </c:pt>
                      <c:pt idx="3">
                        <c:v>49399</c:v>
                      </c:pt>
                      <c:pt idx="4">
                        <c:v>48716.6</c:v>
                      </c:pt>
                      <c:pt idx="5">
                        <c:v>48770.2</c:v>
                      </c:pt>
                      <c:pt idx="6">
                        <c:v>49372.32</c:v>
                      </c:pt>
                      <c:pt idx="7">
                        <c:v>49417.36</c:v>
                      </c:pt>
                      <c:pt idx="8">
                        <c:v>49325.16</c:v>
                      </c:pt>
                      <c:pt idx="9">
                        <c:v>49373.16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8B7-4EFE-898A-8408E6E84D8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10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AES_16Key</c:v>
                      </c:pt>
                      <c:pt idx="3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AES_16Key</c:v>
                      </c:pt>
                      <c:pt idx="11">
                        <c:v>AES_32Key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Blowfish_16Key</c:v>
                      </c:pt>
                      <c:pt idx="16">
                        <c:v>Blowfish_32Key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ChaCha20_16Key_IV_Count</c:v>
                      </c:pt>
                      <c:pt idx="22">
                        <c:v>ChaCha20_16Key_IV_no_Count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ChaCha20_32Key_IV_Count</c:v>
                      </c:pt>
                      <c:pt idx="27">
                        <c:v>DES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  <c:pt idx="30">
                        <c:v>AES_16Key</c:v>
                      </c:pt>
                      <c:pt idx="31">
                        <c:v>AES_32Key</c:v>
                      </c:pt>
                      <c:pt idx="32">
                        <c:v>Gift-Corb_no_IV_no_Auth</c:v>
                      </c:pt>
                      <c:pt idx="33">
                        <c:v>NoEncryption</c:v>
                      </c:pt>
                      <c:pt idx="34">
                        <c:v>Present</c:v>
                      </c:pt>
                      <c:pt idx="35">
                        <c:v>Blowfish_16Key</c:v>
                      </c:pt>
                      <c:pt idx="36">
                        <c:v>Blowfish_32Key</c:v>
                      </c:pt>
                      <c:pt idx="37">
                        <c:v>Romulus_N_no_IV_no_Auth</c:v>
                      </c:pt>
                      <c:pt idx="38">
                        <c:v>Speck_16Key</c:v>
                      </c:pt>
                      <c:pt idx="39">
                        <c:v>Speck_32Key</c:v>
                      </c:pt>
                      <c:pt idx="40">
                        <c:v>tinyECC</c:v>
                      </c:pt>
                      <c:pt idx="41">
                        <c:v>ChaCha20_16Key_IV_Count</c:v>
                      </c:pt>
                      <c:pt idx="42">
                        <c:v>ChaCha20_16Key_IV_no_Count</c:v>
                      </c:pt>
                      <c:pt idx="43">
                        <c:v>TinyJAMBU_16Key_no_IV_no_Auth</c:v>
                      </c:pt>
                      <c:pt idx="44">
                        <c:v>TinyJAMBU_32Key_IV_Auth</c:v>
                      </c:pt>
                      <c:pt idx="45">
                        <c:v>TLS/SSL</c:v>
                      </c:pt>
                      <c:pt idx="46">
                        <c:v>ChaCha20_32Key_IV_Count</c:v>
                      </c:pt>
                      <c:pt idx="47">
                        <c:v>DES</c:v>
                      </c:pt>
                      <c:pt idx="48">
                        <c:v>Xoodyak_no_IV_no_Auth</c:v>
                      </c:pt>
                      <c:pt idx="49">
                        <c:v>XXTEA</c:v>
                      </c:pt>
                      <c:pt idx="50">
                        <c:v>AES_16Key</c:v>
                      </c:pt>
                      <c:pt idx="51">
                        <c:v>AES_32Key</c:v>
                      </c:pt>
                      <c:pt idx="52">
                        <c:v>Gift-Corb_no_IV_no_Auth</c:v>
                      </c:pt>
                      <c:pt idx="53">
                        <c:v>NoEncryption</c:v>
                      </c:pt>
                      <c:pt idx="54">
                        <c:v>Present</c:v>
                      </c:pt>
                      <c:pt idx="55">
                        <c:v>Blowfish_16Key</c:v>
                      </c:pt>
                      <c:pt idx="56">
                        <c:v>Blowfish_32Key</c:v>
                      </c:pt>
                      <c:pt idx="57">
                        <c:v>Romulus_N_no_IV_no_Auth</c:v>
                      </c:pt>
                      <c:pt idx="58">
                        <c:v>Speck_16Key</c:v>
                      </c:pt>
                      <c:pt idx="59">
                        <c:v>Speck_32Key</c:v>
                      </c:pt>
                      <c:pt idx="60">
                        <c:v>tinyECC</c:v>
                      </c:pt>
                      <c:pt idx="61">
                        <c:v>ChaCha20_16Key_IV_Count</c:v>
                      </c:pt>
                      <c:pt idx="62">
                        <c:v>ChaCha20_16Key_IV_no_Count</c:v>
                      </c:pt>
                      <c:pt idx="63">
                        <c:v>TinyJAMBU_16Key_no_IV_no_Auth</c:v>
                      </c:pt>
                      <c:pt idx="64">
                        <c:v>TinyJAMBU_32Key_IV_Auth</c:v>
                      </c:pt>
                      <c:pt idx="65">
                        <c:v>TLS/SSL</c:v>
                      </c:pt>
                      <c:pt idx="66">
                        <c:v>ChaCha20_32Key_IV_Count</c:v>
                      </c:pt>
                      <c:pt idx="67">
                        <c:v>DES</c:v>
                      </c:pt>
                      <c:pt idx="68">
                        <c:v>Xoodyak_no_IV_no_Auth</c:v>
                      </c:pt>
                      <c:pt idx="69">
                        <c:v>XXTEA</c:v>
                      </c:pt>
                      <c:pt idx="70">
                        <c:v>ASCON_Auth</c:v>
                      </c:pt>
                      <c:pt idx="71">
                        <c:v>ASCON_no_Auth</c:v>
                      </c:pt>
                      <c:pt idx="72">
                        <c:v>Gift-Corb_no_IV_no_Auth</c:v>
                      </c:pt>
                      <c:pt idx="73">
                        <c:v>NoEncryption</c:v>
                      </c:pt>
                      <c:pt idx="74">
                        <c:v>Present</c:v>
                      </c:pt>
                      <c:pt idx="75">
                        <c:v>Blowfish_16Key</c:v>
                      </c:pt>
                      <c:pt idx="76">
                        <c:v>Blowfish_32Key</c:v>
                      </c:pt>
                      <c:pt idx="77">
                        <c:v>Romulus_N_no_IV_no_Auth</c:v>
                      </c:pt>
                      <c:pt idx="78">
                        <c:v>Speck_16Key</c:v>
                      </c:pt>
                      <c:pt idx="79">
                        <c:v>Speck_32Key</c:v>
                      </c:pt>
                      <c:pt idx="80">
                        <c:v>tinyECC</c:v>
                      </c:pt>
                      <c:pt idx="81">
                        <c:v>ChaCha20_16Key_IV_Count</c:v>
                      </c:pt>
                      <c:pt idx="82">
                        <c:v>ChaCha20_16Key_IV_no_Count</c:v>
                      </c:pt>
                      <c:pt idx="83">
                        <c:v>TinyJAMBU_16Key_no_IV_no_Auth</c:v>
                      </c:pt>
                      <c:pt idx="84">
                        <c:v>TinyJAMBU_32Key_IV_Auth</c:v>
                      </c:pt>
                      <c:pt idx="85">
                        <c:v>TLS/SSL</c:v>
                      </c:pt>
                      <c:pt idx="86">
                        <c:v>ChaCha20_32Key_IV_Count</c:v>
                      </c:pt>
                      <c:pt idx="87">
                        <c:v>DES</c:v>
                      </c:pt>
                      <c:pt idx="88">
                        <c:v>Xoodyak_no_IV_no_Auth</c:v>
                      </c:pt>
                      <c:pt idx="89">
                        <c:v>XXTEA</c:v>
                      </c:pt>
                      <c:pt idx="90">
                        <c:v>Gift-Corb_Auth</c:v>
                      </c:pt>
                      <c:pt idx="91">
                        <c:v>Gift-Corb_no_Auth</c:v>
                      </c:pt>
                      <c:pt idx="92">
                        <c:v>Gift-Corb_no_IV_no_Auth</c:v>
                      </c:pt>
                      <c:pt idx="93">
                        <c:v>NoEncryption</c:v>
                      </c:pt>
                      <c:pt idx="94">
                        <c:v>Present</c:v>
                      </c:pt>
                      <c:pt idx="95">
                        <c:v>Romulus_N_Auth</c:v>
                      </c:pt>
                      <c:pt idx="96">
                        <c:v>Romulus_N_no_Auth</c:v>
                      </c:pt>
                      <c:pt idx="97">
                        <c:v>Romulus_N_no_IV_no_Auth</c:v>
                      </c:pt>
                      <c:pt idx="98">
                        <c:v>Speck_16Key</c:v>
                      </c:pt>
                      <c:pt idx="99">
                        <c:v>Speck_32Key</c:v>
                      </c:pt>
                      <c:pt idx="100">
                        <c:v>tinyECC</c:v>
                      </c:pt>
                      <c:pt idx="101">
                        <c:v>TinyJAMBU_Auth</c:v>
                      </c:pt>
                      <c:pt idx="102">
                        <c:v>TinyJAMBU_no_Auth</c:v>
                      </c:pt>
                      <c:pt idx="103">
                        <c:v>TinyJAMBU_16Key_no_IV_no_Auth</c:v>
                      </c:pt>
                      <c:pt idx="104">
                        <c:v>TinyJAMBU_32Key_IV_Auth</c:v>
                      </c:pt>
                      <c:pt idx="105">
                        <c:v>TLS/SSL</c:v>
                      </c:pt>
                      <c:pt idx="106">
                        <c:v>Xoodyak_Auth</c:v>
                      </c:pt>
                      <c:pt idx="107">
                        <c:v>Xoodyak_no_Auth</c:v>
                      </c:pt>
                      <c:pt idx="108">
                        <c:v>Xoodyak_no_IV_no_Auth</c:v>
                      </c:pt>
                      <c:pt idx="10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Sheet1!$I$2:$I$31</c15:sqref>
                        </c15:fullRef>
                        <c15:formulaRef>
                          <c15:sqref>(Sheet1!$I$4:$I$5,Sheet1!$I$12:$I$13,Sheet1!$I$17:$I$18,Sheet1!$I$23:$I$24,Sheet1!$I$28:$I$29)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49122.64</c:v>
                      </c:pt>
                      <c:pt idx="1">
                        <c:v>49168.12</c:v>
                      </c:pt>
                      <c:pt idx="2">
                        <c:v>49359.68</c:v>
                      </c:pt>
                      <c:pt idx="3">
                        <c:v>49399</c:v>
                      </c:pt>
                      <c:pt idx="4">
                        <c:v>48716.6</c:v>
                      </c:pt>
                      <c:pt idx="5">
                        <c:v>48770.2</c:v>
                      </c:pt>
                      <c:pt idx="6">
                        <c:v>49372.32</c:v>
                      </c:pt>
                      <c:pt idx="7">
                        <c:v>49417.36</c:v>
                      </c:pt>
                      <c:pt idx="8">
                        <c:v>49325.16</c:v>
                      </c:pt>
                      <c:pt idx="9">
                        <c:v>49373.16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8B7-4EFE-898A-8408E6E84D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 (bit)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ASCON_Auth</c:v>
                      </c:pt>
                      <c:pt idx="1">
                        <c:v>ASCON_no_Auth</c:v>
                      </c:pt>
                      <c:pt idx="2">
                        <c:v>Gift-Corb_Auth</c:v>
                      </c:pt>
                      <c:pt idx="3">
                        <c:v>Gift-Corb_no_Auth</c:v>
                      </c:pt>
                      <c:pt idx="4">
                        <c:v>Romulus_N_Auth</c:v>
                      </c:pt>
                      <c:pt idx="5">
                        <c:v>Romulus_N_no_Auth</c:v>
                      </c:pt>
                      <c:pt idx="6">
                        <c:v>TinyJAMBU_Auth</c:v>
                      </c:pt>
                      <c:pt idx="7">
                        <c:v>TinyJAMBU_no_Auth</c:v>
                      </c:pt>
                      <c:pt idx="8">
                        <c:v>Xoodyak_Auth</c:v>
                      </c:pt>
                      <c:pt idx="9">
                        <c:v>Xoodyak_no_Auth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(Sheet1!$J$4:$J$5,Sheet1!$J$12:$J$13,Sheet1!$J$17:$J$18,Sheet1!$J$23:$J$24,Sheet1!$J$28:$J$29)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49120.68</c:v>
                      </c:pt>
                      <c:pt idx="1">
                        <c:v>49168.12</c:v>
                      </c:pt>
                      <c:pt idx="2">
                        <c:v>49356.04</c:v>
                      </c:pt>
                      <c:pt idx="3">
                        <c:v>49399</c:v>
                      </c:pt>
                      <c:pt idx="4">
                        <c:v>48712.959999999999</c:v>
                      </c:pt>
                      <c:pt idx="5">
                        <c:v>48770.2</c:v>
                      </c:pt>
                      <c:pt idx="6">
                        <c:v>49372.32</c:v>
                      </c:pt>
                      <c:pt idx="7">
                        <c:v>49417.36</c:v>
                      </c:pt>
                      <c:pt idx="8">
                        <c:v>49312.56</c:v>
                      </c:pt>
                      <c:pt idx="9">
                        <c:v>49373.16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B7-4EFE-898A-8408E6E84D87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 Tests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6210741133697"/>
          <c:y val="0.11505085994488289"/>
          <c:w val="0.14514686627710199"/>
          <c:h val="8.1651149778801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Romulus_N</c:v>
                </c:pt>
                <c:pt idx="4">
                  <c:v>Speck</c:v>
                </c:pt>
                <c:pt idx="5">
                  <c:v>TinyJAMBU</c:v>
                </c:pt>
                <c:pt idx="6">
                  <c:v>Xoodyak</c:v>
                </c:pt>
                <c:pt idx="7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(Sheet1!$D$34,Sheet1!$D$36,Sheet1!$D$40,Sheet1!$D$49,Sheet1!$D$52,Sheet1!$D$55,Sheet1!$D$60,Sheet1!$D$63)</c:f>
              <c:numCache>
                <c:formatCode>General</c:formatCode>
                <c:ptCount val="8"/>
                <c:pt idx="0">
                  <c:v>225.98</c:v>
                </c:pt>
                <c:pt idx="1">
                  <c:v>255.48500000000001</c:v>
                </c:pt>
                <c:pt idx="2">
                  <c:v>339.68</c:v>
                </c:pt>
                <c:pt idx="3">
                  <c:v>749.93499999999995</c:v>
                </c:pt>
                <c:pt idx="4">
                  <c:v>44.45</c:v>
                </c:pt>
                <c:pt idx="5">
                  <c:v>164.86</c:v>
                </c:pt>
                <c:pt idx="6">
                  <c:v>171.79499999999999</c:v>
                </c:pt>
                <c:pt idx="7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E4F-893C-160CEC90DA77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(Sheet1!$F$34,Sheet1!$F$36,Sheet1!$F$40,Sheet1!$F$49,Sheet1!$F$52,Sheet1!$F$55,Sheet1!$F$60,Sheet1!$F$63)</c:f>
            </c:numRef>
          </c:val>
          <c:extLst>
            <c:ext xmlns:c16="http://schemas.microsoft.com/office/drawing/2014/chart" uri="{C3380CC4-5D6E-409C-BE32-E72D297353CC}">
              <c16:uniqueId val="{00000001-4428-4E4F-893C-160CEC90DA77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(Sheet1!$E$34,Sheet1!$E$36,Sheet1!$E$40,Sheet1!$E$49,Sheet1!$E$52,Sheet1!$E$55,Sheet1!$E$60,Sheet1!$E$63)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2-4428-4E4F-893C-160CEC90DA77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(Sheet1!$F$2,Sheet1!$F$4,Sheet1!$F$8,Sheet1!$F$17,Sheet1!$F$20,Sheet1!$F$23,Sheet1!$F$28,Sheet1!$F$31)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28-4E4F-893C-160CEC90DA77}"/>
            </c:ext>
          </c:extLst>
        </c:ser>
        <c:ser>
          <c:idx val="0"/>
          <c:order val="5"/>
          <c:tx>
            <c:v>Nano Encryption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AES</c:v>
              </c:pt>
              <c:pt idx="1">
                <c:v>ASCON</c:v>
              </c:pt>
              <c:pt idx="2">
                <c:v>ChaCha20</c:v>
              </c:pt>
              <c:pt idx="3">
                <c:v>Romulus_N</c:v>
              </c:pt>
              <c:pt idx="4">
                <c:v>Speck</c:v>
              </c:pt>
              <c:pt idx="5">
                <c:v>TinyJAMBU</c:v>
              </c:pt>
              <c:pt idx="6">
                <c:v>Xoodyak</c:v>
              </c:pt>
              <c:pt idx="7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(Sheet1!$C$66,Sheet1!$C$68,Sheet1!$C$72,Sheet1!$C$81,Sheet1!$C$84,Sheet1!$C$87,Sheet1!$C$92,Sheet1!$C$95)</c:f>
              <c:numCache>
                <c:formatCode>General</c:formatCode>
                <c:ptCount val="8"/>
                <c:pt idx="0">
                  <c:v>573.17999999999995</c:v>
                </c:pt>
                <c:pt idx="1">
                  <c:v>2117.66</c:v>
                </c:pt>
                <c:pt idx="2">
                  <c:v>3228.98</c:v>
                </c:pt>
                <c:pt idx="3">
                  <c:v>1895.02</c:v>
                </c:pt>
                <c:pt idx="4">
                  <c:v>161.82</c:v>
                </c:pt>
                <c:pt idx="5">
                  <c:v>2010.72</c:v>
                </c:pt>
                <c:pt idx="6">
                  <c:v>2742.04</c:v>
                </c:pt>
                <c:pt idx="7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8-4E4F-893C-160CEC90DA77}"/>
            </c:ext>
          </c:extLst>
        </c:ser>
        <c:ser>
          <c:idx val="6"/>
          <c:order val="6"/>
          <c:tx>
            <c:v>Nano Decryption Time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AES</c:v>
              </c:pt>
              <c:pt idx="1">
                <c:v>ASCON</c:v>
              </c:pt>
              <c:pt idx="2">
                <c:v>ChaCha20</c:v>
              </c:pt>
              <c:pt idx="3">
                <c:v>Romulus_N</c:v>
              </c:pt>
              <c:pt idx="4">
                <c:v>Speck</c:v>
              </c:pt>
              <c:pt idx="5">
                <c:v>TinyJAMBU</c:v>
              </c:pt>
              <c:pt idx="6">
                <c:v>Xoodyak</c:v>
              </c:pt>
              <c:pt idx="7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(Sheet1!$D$66,Sheet1!$D$68,Sheet1!$D$72,Sheet1!$D$81,Sheet1!$D$84,Sheet1!$D$87,Sheet1!$D$92,Sheet1!$D$95)</c:f>
              <c:numCache>
                <c:formatCode>General</c:formatCode>
                <c:ptCount val="8"/>
                <c:pt idx="0">
                  <c:v>1086.3599999999999</c:v>
                </c:pt>
                <c:pt idx="1">
                  <c:v>2121.44</c:v>
                </c:pt>
                <c:pt idx="2">
                  <c:v>3229.34</c:v>
                </c:pt>
                <c:pt idx="3">
                  <c:v>1913.12</c:v>
                </c:pt>
                <c:pt idx="4">
                  <c:v>166.9</c:v>
                </c:pt>
                <c:pt idx="5">
                  <c:v>2026</c:v>
                </c:pt>
                <c:pt idx="6">
                  <c:v>2766.18</c:v>
                </c:pt>
                <c:pt idx="7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8-4E4F-893C-160CEC90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ESP Long Length Encryption Time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(Sheet1!$B$34,Sheet1!$B$36,Sheet1!$B$40,Sheet1!$B$49,Sheet1!$B$52,Sheet1!$B$55,Sheet1!$B$60,Sheet1!$B$63)</c15:sqref>
                        </c15:formulaRef>
                      </c:ext>
                    </c:extLst>
                    <c:strCache>
                      <c:ptCount val="8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ChaCha20</c:v>
                      </c:pt>
                      <c:pt idx="3">
                        <c:v>Romulus_N</c:v>
                      </c:pt>
                      <c:pt idx="4">
                        <c:v>Speck</c:v>
                      </c:pt>
                      <c:pt idx="5">
                        <c:v>TinyJAMBU</c:v>
                      </c:pt>
                      <c:pt idx="6">
                        <c:v>Xoodyak</c:v>
                      </c:pt>
                      <c:pt idx="7">
                        <c:v>XXTEA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Sheet1!$D$2:$D$31</c15:sqref>
                        </c15:fullRef>
                        <c15:formulaRef>
                          <c15:sqref>(Sheet1!$D$2,Sheet1!$D$4,Sheet1!$D$8,Sheet1!$D$17,Sheet1!$D$20,Sheet1!$D$23,Sheet1!$D$28,Sheet1!$D$31)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706.11</c:v>
                      </c:pt>
                      <c:pt idx="1">
                        <c:v>403.07499999999999</c:v>
                      </c:pt>
                      <c:pt idx="2">
                        <c:v>387.69499999999999</c:v>
                      </c:pt>
                      <c:pt idx="3">
                        <c:v>1052.9649999999999</c:v>
                      </c:pt>
                      <c:pt idx="4">
                        <c:v>133.89500000000001</c:v>
                      </c:pt>
                      <c:pt idx="5">
                        <c:v>291.92</c:v>
                      </c:pt>
                      <c:pt idx="6">
                        <c:v>260.42500000000001</c:v>
                      </c:pt>
                      <c:pt idx="7">
                        <c:v>115.99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28-4E4F-893C-160CEC90DA77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896120345335898"/>
          <c:h val="0.2099294142538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</a:t>
            </a:r>
            <a:r>
              <a:rPr lang="en-US" baseline="0"/>
              <a:t> Free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Sheet1!$B$66:$B$95</c15:sqref>
                  </c15:fullRef>
                </c:ext>
              </c:extLst>
              <c:f>(Sheet1!$B$66,Sheet1!$B$68,Sheet1!$B$72,Sheet1!$B$75,Sheet1!$B$80:$B$81,Sheet1!$B$84,Sheet1!$B$86:$B$87,Sheet1!$B$92,Sheet1!$B$95)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DES</c:v>
                </c:pt>
                <c:pt idx="4">
                  <c:v>Present</c:v>
                </c:pt>
                <c:pt idx="5">
                  <c:v>Romulus_N</c:v>
                </c:pt>
                <c:pt idx="6">
                  <c:v>Speck</c:v>
                </c:pt>
                <c:pt idx="7">
                  <c:v>tinyECC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Sheet1!$H$66:$H$95</c15:sqref>
                  </c15:fullRef>
                </c:ext>
              </c:extLst>
              <c:f>(Sheet1!$H$66,Sheet1!$H$68,Sheet1!$H$72,Sheet1!$H$75,Sheet1!$H$80:$H$81,Sheet1!$H$84,Sheet1!$H$86:$H$87,Sheet1!$H$92,Sheet1!$H$95)</c:f>
              <c:numCache>
                <c:formatCode>General</c:formatCode>
                <c:ptCount val="11"/>
                <c:pt idx="0">
                  <c:v>33.125</c:v>
                </c:pt>
                <c:pt idx="1">
                  <c:v>38.625</c:v>
                </c:pt>
                <c:pt idx="2">
                  <c:v>37.25</c:v>
                </c:pt>
                <c:pt idx="3">
                  <c:v>68.625</c:v>
                </c:pt>
                <c:pt idx="4">
                  <c:v>71.375</c:v>
                </c:pt>
                <c:pt idx="5">
                  <c:v>58.625</c:v>
                </c:pt>
                <c:pt idx="6">
                  <c:v>22.375</c:v>
                </c:pt>
                <c:pt idx="7">
                  <c:v>36.044375000000002</c:v>
                </c:pt>
                <c:pt idx="8">
                  <c:v>65.125</c:v>
                </c:pt>
                <c:pt idx="9">
                  <c:v>61.375</c:v>
                </c:pt>
                <c:pt idx="10">
                  <c:v>70.125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711-867E-F8178FE9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57616"/>
        <c:axId val="152460016"/>
      </c:barChart>
      <c:catAx>
        <c:axId val="1524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0016"/>
        <c:crosses val="autoZero"/>
        <c:auto val="1"/>
        <c:lblAlgn val="ctr"/>
        <c:lblOffset val="100"/>
        <c:noMultiLvlLbl val="0"/>
      </c:catAx>
      <c:valAx>
        <c:axId val="152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Short</a:t>
            </a:r>
            <a:r>
              <a:rPr lang="en-US" baseline="0"/>
              <a:t> and Long Message Free Memory without Outliers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223454530357"/>
          <c:y val="9.3876043429681783E-2"/>
          <c:w val="0.85802669439359969"/>
          <c:h val="0.66258931102052543"/>
        </c:manualLayout>
      </c:layout>
      <c:barChart>
        <c:barDir val="col"/>
        <c:grouping val="clustered"/>
        <c:varyColors val="0"/>
        <c:ser>
          <c:idx val="1"/>
          <c:order val="0"/>
          <c:tx>
            <c:v>ESP Short Message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(Sheet1!$B$34,Sheet1!$B$36,Sheet1!$B$40,Sheet1!$B$43:$B$44,Sheet1!$B$47:$B$49,Sheet1!$B$52,Sheet1!$B$55,Sheet1!$B$60,Sheet1!$B$63)</c:f>
              <c:strCache>
                <c:ptCount val="12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DES</c:v>
                </c:pt>
                <c:pt idx="4">
                  <c:v>Gift-Corb</c:v>
                </c:pt>
                <c:pt idx="5">
                  <c:v>NoEncryption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TinyJAMBU</c:v>
                </c:pt>
                <c:pt idx="10">
                  <c:v>Xoodyak</c:v>
                </c:pt>
                <c:pt idx="1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Sheet1!$M$34:$M$63</c15:sqref>
                  </c15:fullRef>
                </c:ext>
              </c:extLst>
              <c:f>(Sheet1!$M$34,Sheet1!$M$36,Sheet1!$M$40,Sheet1!$M$43:$M$44,Sheet1!$M$47:$M$49,Sheet1!$M$52,Sheet1!$M$55,Sheet1!$M$60,Sheet1!$M$63)</c:f>
              <c:numCache>
                <c:formatCode>General</c:formatCode>
                <c:ptCount val="12"/>
                <c:pt idx="0">
                  <c:v>6.1627900000000002</c:v>
                </c:pt>
                <c:pt idx="1">
                  <c:v>6.168685</c:v>
                </c:pt>
                <c:pt idx="2">
                  <c:v>6.16439</c:v>
                </c:pt>
                <c:pt idx="3">
                  <c:v>6.1941600000000001</c:v>
                </c:pt>
                <c:pt idx="4">
                  <c:v>6.1972950000000004</c:v>
                </c:pt>
                <c:pt idx="5">
                  <c:v>6.2250649999999998</c:v>
                </c:pt>
                <c:pt idx="6">
                  <c:v>6.20824</c:v>
                </c:pt>
                <c:pt idx="7">
                  <c:v>6.1191149999999999</c:v>
                </c:pt>
                <c:pt idx="8">
                  <c:v>6.156625</c:v>
                </c:pt>
                <c:pt idx="9">
                  <c:v>6.198105</c:v>
                </c:pt>
                <c:pt idx="10">
                  <c:v>6.1952949999999998</c:v>
                </c:pt>
                <c:pt idx="11">
                  <c:v>6.1862050000000002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D3A-B6DF-CA847D2BDBB5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(Sheet1!$B$34,Sheet1!$B$36,Sheet1!$B$40,Sheet1!$B$43:$B$44,Sheet1!$B$47:$B$49,Sheet1!$B$52,Sheet1!$B$55,Sheet1!$B$60,Sheet1!$B$63)</c:f>
              <c:strCache>
                <c:ptCount val="12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DES</c:v>
                </c:pt>
                <c:pt idx="4">
                  <c:v>Gift-Corb</c:v>
                </c:pt>
                <c:pt idx="5">
                  <c:v>NoEncryption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TinyJAMBU</c:v>
                </c:pt>
                <c:pt idx="10">
                  <c:v>Xoodyak</c:v>
                </c:pt>
                <c:pt idx="1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Sheet1!$M$2:$M$31</c15:sqref>
                  </c15:fullRef>
                </c:ext>
              </c:extLst>
              <c:f>(Sheet1!$M$2,Sheet1!$M$4,Sheet1!$M$8,Sheet1!$M$11:$M$12,Sheet1!$M$15:$M$17,Sheet1!$M$20,Sheet1!$M$23,Sheet1!$M$28,Sheet1!$M$31)</c:f>
              <c:numCache>
                <c:formatCode>General</c:formatCode>
                <c:ptCount val="12"/>
                <c:pt idx="0">
                  <c:v>6.1324750000000003</c:v>
                </c:pt>
                <c:pt idx="1">
                  <c:v>6.140085</c:v>
                </c:pt>
                <c:pt idx="2">
                  <c:v>6.13523</c:v>
                </c:pt>
                <c:pt idx="3">
                  <c:v>6.1681557788944721</c:v>
                </c:pt>
                <c:pt idx="4">
                  <c:v>6.169505</c:v>
                </c:pt>
                <c:pt idx="5">
                  <c:v>6.2061200000000003</c:v>
                </c:pt>
                <c:pt idx="6">
                  <c:v>6.1875400000000003</c:v>
                </c:pt>
                <c:pt idx="7">
                  <c:v>6.0891200000000003</c:v>
                </c:pt>
                <c:pt idx="8">
                  <c:v>6.1252950000000004</c:v>
                </c:pt>
                <c:pt idx="9">
                  <c:v>6.1715400000000002</c:v>
                </c:pt>
                <c:pt idx="10">
                  <c:v>6.1640699999999997</c:v>
                </c:pt>
                <c:pt idx="11">
                  <c:v>6.1571199999999999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4-4D3A-B6DF-CA847D2B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56575"/>
        <c:axId val="1154169535"/>
      </c:barChart>
      <c:catAx>
        <c:axId val="11541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9535"/>
        <c:crosses val="autoZero"/>
        <c:auto val="1"/>
        <c:lblAlgn val="ctr"/>
        <c:lblOffset val="100"/>
        <c:noMultiLvlLbl val="0"/>
      </c:catAx>
      <c:valAx>
        <c:axId val="11541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931480538798"/>
          <c:y val="9.2592177658564243E-2"/>
          <c:w val="0.20509409530636252"/>
          <c:h val="8.434245075145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97541492686"/>
          <c:y val="0.10300297856026423"/>
          <c:w val="0.83730618791231359"/>
          <c:h val="0.66256203367837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(Sheet1!$D$34,Sheet1!$D$36,Sheet1!$D$38,Sheet1!$D$40,Sheet1!$D$43:$D$44,Sheet1!$D$48:$D$49,Sheet1!$D$52,Sheet1!$D$54:$D$55,Sheet1!$D$60,Sheet1!$D$63)</c:f>
              <c:numCache>
                <c:formatCode>General</c:formatCode>
                <c:ptCount val="13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3762.7350000000001</c:v>
                </c:pt>
                <c:pt idx="5">
                  <c:v>595.11500000000001</c:v>
                </c:pt>
                <c:pt idx="6">
                  <c:v>582.98500000000001</c:v>
                </c:pt>
                <c:pt idx="7">
                  <c:v>749.93499999999995</c:v>
                </c:pt>
                <c:pt idx="8">
                  <c:v>44.45</c:v>
                </c:pt>
                <c:pt idx="9">
                  <c:v>123388.29</c:v>
                </c:pt>
                <c:pt idx="10">
                  <c:v>164.86</c:v>
                </c:pt>
                <c:pt idx="11">
                  <c:v>171.79499999999999</c:v>
                </c:pt>
                <c:pt idx="12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E-4BDD-A699-43D8898FFB7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(Sheet1!$D$2,Sheet1!$D$4,Sheet1!$D$6,Sheet1!$D$8,Sheet1!$D$11:$D$12,Sheet1!$D$16:$D$17,Sheet1!$D$20,Sheet1!$D$22:$D$23,Sheet1!$D$28,Sheet1!$D$31)</c:f>
              <c:numCache>
                <c:formatCode>General</c:formatCode>
                <c:ptCount val="13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21651.246231155779</c:v>
                </c:pt>
                <c:pt idx="5">
                  <c:v>546.47500000000002</c:v>
                </c:pt>
                <c:pt idx="6">
                  <c:v>3472.3150000000001</c:v>
                </c:pt>
                <c:pt idx="7">
                  <c:v>1052.9649999999999</c:v>
                </c:pt>
                <c:pt idx="8">
                  <c:v>133.89500000000001</c:v>
                </c:pt>
                <c:pt idx="9">
                  <c:v>491293.79</c:v>
                </c:pt>
                <c:pt idx="10">
                  <c:v>291.92</c:v>
                </c:pt>
                <c:pt idx="11">
                  <c:v>260.42500000000001</c:v>
                </c:pt>
                <c:pt idx="12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E-4BDD-A699-43D8898FFB79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(Sheet1!$C$66,Sheet1!$C$68,Sheet1!$C$70,Sheet1!$C$72,Sheet1!$C$75:$C$76,Sheet1!$C$80:$C$81,Sheet1!$C$84,Sheet1!$C$86:$C$87,Sheet1!$C$92,Sheet1!$C$95)</c:f>
              <c:numCache>
                <c:formatCode>General</c:formatCode>
                <c:ptCount val="13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4">
                  <c:v>34926.14</c:v>
                </c:pt>
                <c:pt idx="6">
                  <c:v>16773.419999999998</c:v>
                </c:pt>
                <c:pt idx="7">
                  <c:v>1895.02</c:v>
                </c:pt>
                <c:pt idx="8">
                  <c:v>161.82</c:v>
                </c:pt>
                <c:pt idx="9">
                  <c:v>4323251.2</c:v>
                </c:pt>
                <c:pt idx="10">
                  <c:v>2010.72</c:v>
                </c:pt>
                <c:pt idx="11">
                  <c:v>2742.04</c:v>
                </c:pt>
                <c:pt idx="12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E-4BDD-A699-43D8898F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000"/>
        <c:axId val="803792960"/>
      </c:barChart>
      <c:catAx>
        <c:axId val="8037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960"/>
        <c:crosses val="autoZero"/>
        <c:auto val="1"/>
        <c:lblAlgn val="ctr"/>
        <c:lblOffset val="100"/>
        <c:noMultiLvlLbl val="0"/>
      </c:catAx>
      <c:valAx>
        <c:axId val="803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99816793275216"/>
          <c:y val="0.11467138517797634"/>
          <c:w val="0.19542965085248801"/>
          <c:h val="0.131845251891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97541492686"/>
          <c:y val="0.10300297856026423"/>
          <c:w val="0.83730618791231359"/>
          <c:h val="0.746457164764516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(Sheet1!$D$34,Sheet1!$D$36,Sheet1!$D$38,Sheet1!$D$40,Sheet1!$D$44,Sheet1!$D$49,Sheet1!$D$52,Sheet1!$D$55,Sheet1!$D$60,Sheet1!$D$63)</c:f>
              <c:numCache>
                <c:formatCode>General</c:formatCode>
                <c:ptCount val="10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749.93499999999995</c:v>
                </c:pt>
                <c:pt idx="6">
                  <c:v>44.45</c:v>
                </c:pt>
                <c:pt idx="7">
                  <c:v>164.86</c:v>
                </c:pt>
                <c:pt idx="8">
                  <c:v>171.79499999999999</c:v>
                </c:pt>
                <c:pt idx="9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1F5-8970-6AE5CBABBA6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(Sheet1!$D$2,Sheet1!$D$4,Sheet1!$D$6,Sheet1!$D$8,Sheet1!$D$12,Sheet1!$D$17,Sheet1!$D$20,Sheet1!$D$23,Sheet1!$D$28,Sheet1!$D$31)</c:f>
              <c:numCache>
                <c:formatCode>General</c:formatCode>
                <c:ptCount val="10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546.47500000000002</c:v>
                </c:pt>
                <c:pt idx="5">
                  <c:v>1052.9649999999999</c:v>
                </c:pt>
                <c:pt idx="6">
                  <c:v>133.89500000000001</c:v>
                </c:pt>
                <c:pt idx="7">
                  <c:v>291.92</c:v>
                </c:pt>
                <c:pt idx="8">
                  <c:v>260.42500000000001</c:v>
                </c:pt>
                <c:pt idx="9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7-41F5-8970-6AE5CBABBA66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(Sheet1!$C$66,Sheet1!$C$68,Sheet1!$C$70,Sheet1!$C$72,Sheet1!$C$76,Sheet1!$C$81,Sheet1!$C$84,Sheet1!$C$87,Sheet1!$C$92,Sheet1!$C$95)</c:f>
              <c:numCache>
                <c:formatCode>General</c:formatCode>
                <c:ptCount val="10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5">
                  <c:v>1895.02</c:v>
                </c:pt>
                <c:pt idx="6">
                  <c:v>161.82</c:v>
                </c:pt>
                <c:pt idx="7">
                  <c:v>2010.72</c:v>
                </c:pt>
                <c:pt idx="8">
                  <c:v>2742.04</c:v>
                </c:pt>
                <c:pt idx="9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7-41F5-8970-6AE5CBAB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000"/>
        <c:axId val="803792960"/>
      </c:barChart>
      <c:catAx>
        <c:axId val="8037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960"/>
        <c:crosses val="autoZero"/>
        <c:auto val="1"/>
        <c:lblAlgn val="ctr"/>
        <c:lblOffset val="100"/>
        <c:noMultiLvlLbl val="0"/>
      </c:catAx>
      <c:valAx>
        <c:axId val="803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13785256183972"/>
          <c:y val="0.12366014922292017"/>
          <c:w val="0.21902262489560975"/>
          <c:h val="0.131845251891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Sheet1!$B$34:$B$63</c:f>
              <c:strCache>
                <c:ptCount val="30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f>Sheet1!$F$34:$F$63</c:f>
            </c:numRef>
          </c:val>
          <c:extLst>
            <c:ext xmlns:c16="http://schemas.microsoft.com/office/drawing/2014/chart" uri="{C3380CC4-5D6E-409C-BE32-E72D297353CC}">
              <c16:uniqueId val="{00000002-3444-4703-96DB-8FABF9D603E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Sheet1!$F$2:$F$31</c:f>
            </c:numRef>
          </c:val>
          <c:extLst>
            <c:ext xmlns:c16="http://schemas.microsoft.com/office/drawing/2014/chart" uri="{C3380CC4-5D6E-409C-BE32-E72D297353CC}">
              <c16:uniqueId val="{00000003-3444-4703-96DB-8FABF9D603E2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Sheet1!$D$66:$D$95</c:f>
              <c:numCache>
                <c:formatCode>General</c:formatCode>
                <c:ptCount val="30"/>
                <c:pt idx="0">
                  <c:v>1086.3599999999999</c:v>
                </c:pt>
                <c:pt idx="1">
                  <c:v>1541.4</c:v>
                </c:pt>
                <c:pt idx="2">
                  <c:v>2121.44</c:v>
                </c:pt>
                <c:pt idx="3">
                  <c:v>1461.26</c:v>
                </c:pt>
                <c:pt idx="6">
                  <c:v>3229.34</c:v>
                </c:pt>
                <c:pt idx="7">
                  <c:v>3224.84</c:v>
                </c:pt>
                <c:pt idx="8">
                  <c:v>3227.94</c:v>
                </c:pt>
                <c:pt idx="9">
                  <c:v>34927.26</c:v>
                </c:pt>
                <c:pt idx="14">
                  <c:v>20069.64</c:v>
                </c:pt>
                <c:pt idx="15">
                  <c:v>1913.12</c:v>
                </c:pt>
                <c:pt idx="16">
                  <c:v>1901.54</c:v>
                </c:pt>
                <c:pt idx="17">
                  <c:v>1900.76</c:v>
                </c:pt>
                <c:pt idx="18">
                  <c:v>166.9</c:v>
                </c:pt>
                <c:pt idx="19">
                  <c:v>177.44</c:v>
                </c:pt>
                <c:pt idx="20">
                  <c:v>1994297.18</c:v>
                </c:pt>
                <c:pt idx="21">
                  <c:v>2026</c:v>
                </c:pt>
                <c:pt idx="22">
                  <c:v>1764.24</c:v>
                </c:pt>
                <c:pt idx="23">
                  <c:v>1762.94</c:v>
                </c:pt>
                <c:pt idx="24">
                  <c:v>2312.38</c:v>
                </c:pt>
                <c:pt idx="26">
                  <c:v>2766.18</c:v>
                </c:pt>
                <c:pt idx="27">
                  <c:v>2754.34</c:v>
                </c:pt>
                <c:pt idx="28">
                  <c:v>2759.22</c:v>
                </c:pt>
                <c:pt idx="29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4-4703-96DB-8FABF9D6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18829631751162718"/>
          <c:h val="0.1224421769336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7354097183127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Sheet1!$B$34:$B$63</c:f>
              <c:strCache>
                <c:ptCount val="30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f>Sheet1!$F$34:$F$63</c:f>
            </c:numRef>
          </c:val>
          <c:extLst>
            <c:ext xmlns:c16="http://schemas.microsoft.com/office/drawing/2014/chart" uri="{C3380CC4-5D6E-409C-BE32-E72D297353CC}">
              <c16:uniqueId val="{00000000-42B2-4D87-9260-A6FF457B383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Sheet1!$F$2:$F$31</c:f>
            </c:numRef>
          </c:val>
          <c:extLst>
            <c:ext xmlns:c16="http://schemas.microsoft.com/office/drawing/2014/chart" uri="{C3380CC4-5D6E-409C-BE32-E72D297353CC}">
              <c16:uniqueId val="{00000001-42B2-4D87-9260-A6FF457B383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Sheet1!$D$66:$D$95</c:f>
              <c:numCache>
                <c:formatCode>General</c:formatCode>
                <c:ptCount val="30"/>
                <c:pt idx="0">
                  <c:v>1086.3599999999999</c:v>
                </c:pt>
                <c:pt idx="1">
                  <c:v>1541.4</c:v>
                </c:pt>
                <c:pt idx="2">
                  <c:v>2121.44</c:v>
                </c:pt>
                <c:pt idx="3">
                  <c:v>1461.26</c:v>
                </c:pt>
                <c:pt idx="6">
                  <c:v>3229.34</c:v>
                </c:pt>
                <c:pt idx="7">
                  <c:v>3224.84</c:v>
                </c:pt>
                <c:pt idx="8">
                  <c:v>3227.94</c:v>
                </c:pt>
                <c:pt idx="9">
                  <c:v>34927.26</c:v>
                </c:pt>
                <c:pt idx="14">
                  <c:v>20069.64</c:v>
                </c:pt>
                <c:pt idx="15">
                  <c:v>1913.12</c:v>
                </c:pt>
                <c:pt idx="16">
                  <c:v>1901.54</c:v>
                </c:pt>
                <c:pt idx="17">
                  <c:v>1900.76</c:v>
                </c:pt>
                <c:pt idx="18">
                  <c:v>166.9</c:v>
                </c:pt>
                <c:pt idx="19">
                  <c:v>177.44</c:v>
                </c:pt>
                <c:pt idx="20">
                  <c:v>1994297.18</c:v>
                </c:pt>
                <c:pt idx="21">
                  <c:v>2026</c:v>
                </c:pt>
                <c:pt idx="22">
                  <c:v>1764.24</c:v>
                </c:pt>
                <c:pt idx="23">
                  <c:v>1762.94</c:v>
                </c:pt>
                <c:pt idx="24">
                  <c:v>2312.38</c:v>
                </c:pt>
                <c:pt idx="26">
                  <c:v>2766.18</c:v>
                </c:pt>
                <c:pt idx="27">
                  <c:v>2754.34</c:v>
                </c:pt>
                <c:pt idx="28">
                  <c:v>2759.22</c:v>
                </c:pt>
                <c:pt idx="29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2-4D87-9260-A6FF457B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19277596402069441"/>
          <c:h val="0.1224421769336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and Long Free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223454530357"/>
          <c:y val="9.3876043429681783E-2"/>
          <c:w val="0.85802669439359969"/>
          <c:h val="0.66258931102052543"/>
        </c:manualLayout>
      </c:layout>
      <c:barChart>
        <c:barDir val="col"/>
        <c:grouping val="clustered"/>
        <c:varyColors val="0"/>
        <c:ser>
          <c:idx val="1"/>
          <c:order val="0"/>
          <c:tx>
            <c:v>ESP Short Message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(Sheet1!$B$34,Sheet1!$B$36,Sheet1!$B$38,Sheet1!$B$40,Sheet1!$B$43:$B$44,Sheet1!$B$47:$B$49,Sheet1!$B$52,Sheet1!$B$54:$B$55,Sheet1!$B$59:$B$60,Sheet1!$B$63)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Sheet1!$M$34:$M$63</c15:sqref>
                  </c15:fullRef>
                </c:ext>
              </c:extLst>
              <c:f>(Sheet1!$M$34,Sheet1!$M$36,Sheet1!$M$38,Sheet1!$M$40,Sheet1!$M$43:$M$44,Sheet1!$M$47:$M$49,Sheet1!$M$52,Sheet1!$M$54:$M$55,Sheet1!$M$59:$M$60,Sheet1!$M$63)</c:f>
              <c:numCache>
                <c:formatCode>General</c:formatCode>
                <c:ptCount val="15"/>
                <c:pt idx="0">
                  <c:v>6.1627900000000002</c:v>
                </c:pt>
                <c:pt idx="1">
                  <c:v>6.168685</c:v>
                </c:pt>
                <c:pt idx="2">
                  <c:v>5.1663300000000003</c:v>
                </c:pt>
                <c:pt idx="3">
                  <c:v>6.16439</c:v>
                </c:pt>
                <c:pt idx="4">
                  <c:v>6.1941600000000001</c:v>
                </c:pt>
                <c:pt idx="5">
                  <c:v>6.1972950000000004</c:v>
                </c:pt>
                <c:pt idx="6">
                  <c:v>6.2250649999999998</c:v>
                </c:pt>
                <c:pt idx="7">
                  <c:v>6.20824</c:v>
                </c:pt>
                <c:pt idx="8">
                  <c:v>6.1191149999999999</c:v>
                </c:pt>
                <c:pt idx="9">
                  <c:v>6.156625</c:v>
                </c:pt>
                <c:pt idx="10">
                  <c:v>6.0096600000000002</c:v>
                </c:pt>
                <c:pt idx="11">
                  <c:v>6.198105</c:v>
                </c:pt>
                <c:pt idx="12">
                  <c:v>2.7059099999999998</c:v>
                </c:pt>
                <c:pt idx="13">
                  <c:v>6.1952949999999998</c:v>
                </c:pt>
                <c:pt idx="14">
                  <c:v>6.1862050000000002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C-4C7B-8EA1-B04399A9FCE3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(Sheet1!$B$34,Sheet1!$B$36,Sheet1!$B$38,Sheet1!$B$40,Sheet1!$B$43:$B$44,Sheet1!$B$47:$B$49,Sheet1!$B$52,Sheet1!$B$54:$B$55,Sheet1!$B$59:$B$60,Sheet1!$B$63)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Sheet1!$M$2:$M$31</c15:sqref>
                  </c15:fullRef>
                </c:ext>
              </c:extLst>
              <c:f>(Sheet1!$M$2,Sheet1!$M$4,Sheet1!$M$6,Sheet1!$M$8,Sheet1!$M$11:$M$12,Sheet1!$M$15:$M$17,Sheet1!$M$20,Sheet1!$M$22:$M$23,Sheet1!$M$27:$M$28,Sheet1!$M$31)</c:f>
              <c:numCache>
                <c:formatCode>General</c:formatCode>
                <c:ptCount val="15"/>
                <c:pt idx="0">
                  <c:v>6.1324750000000003</c:v>
                </c:pt>
                <c:pt idx="1">
                  <c:v>6.140085</c:v>
                </c:pt>
                <c:pt idx="2">
                  <c:v>5.1350350000000002</c:v>
                </c:pt>
                <c:pt idx="3">
                  <c:v>6.13523</c:v>
                </c:pt>
                <c:pt idx="4">
                  <c:v>6.1681557788944721</c:v>
                </c:pt>
                <c:pt idx="5">
                  <c:v>6.169505</c:v>
                </c:pt>
                <c:pt idx="6">
                  <c:v>6.2061200000000003</c:v>
                </c:pt>
                <c:pt idx="7">
                  <c:v>6.1875400000000003</c:v>
                </c:pt>
                <c:pt idx="8">
                  <c:v>6.0891200000000003</c:v>
                </c:pt>
                <c:pt idx="9">
                  <c:v>6.1252950000000004</c:v>
                </c:pt>
                <c:pt idx="10">
                  <c:v>4.4746099999999993</c:v>
                </c:pt>
                <c:pt idx="11">
                  <c:v>6.1715400000000002</c:v>
                </c:pt>
                <c:pt idx="12">
                  <c:v>2.6941550000000003</c:v>
                </c:pt>
                <c:pt idx="13">
                  <c:v>6.1640699999999997</c:v>
                </c:pt>
                <c:pt idx="14">
                  <c:v>6.1571199999999999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C-4C7B-8EA1-B04399A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56575"/>
        <c:axId val="1154169535"/>
      </c:barChart>
      <c:catAx>
        <c:axId val="11541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9535"/>
        <c:crosses val="autoZero"/>
        <c:auto val="1"/>
        <c:lblAlgn val="ctr"/>
        <c:lblOffset val="100"/>
        <c:noMultiLvlLbl val="0"/>
      </c:catAx>
      <c:valAx>
        <c:axId val="11541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931480538798"/>
          <c:y val="9.2592177658564243E-2"/>
          <c:w val="0.20509409530636252"/>
          <c:h val="8.434245075145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</a:t>
            </a:r>
            <a:r>
              <a:rPr lang="en-US" baseline="0"/>
              <a:t> of Key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AES_128Key</c:v>
                </c:pt>
                <c:pt idx="1">
                  <c:v>AES_256Key</c:v>
                </c:pt>
                <c:pt idx="2">
                  <c:v>Blowfish_128Key</c:v>
                </c:pt>
                <c:pt idx="3">
                  <c:v>Blowfish_256Key</c:v>
                </c:pt>
                <c:pt idx="4">
                  <c:v>ChaCha20_128Key</c:v>
                </c:pt>
                <c:pt idx="5">
                  <c:v>ChaCha20_256Key</c:v>
                </c:pt>
                <c:pt idx="6">
                  <c:v>Speck_128Key</c:v>
                </c:pt>
                <c:pt idx="7">
                  <c:v>Speck_256Key</c:v>
                </c:pt>
                <c:pt idx="8">
                  <c:v>TinyJAMBU_128Key</c:v>
                </c:pt>
                <c:pt idx="9">
                  <c:v>TinyJAMBU_256Key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(Sheet1!$D$2:$D$3,Sheet1!$D$6:$D$8,Sheet1!$D$10,Sheet1!$D$20:$D$21,Sheet1!$D$23,Sheet1!$D$26)</c:f>
              <c:numCache>
                <c:formatCode>General</c:formatCode>
                <c:ptCount val="10"/>
                <c:pt idx="0">
                  <c:v>706.11</c:v>
                </c:pt>
                <c:pt idx="1">
                  <c:v>930.23500000000001</c:v>
                </c:pt>
                <c:pt idx="2">
                  <c:v>138.63999999999999</c:v>
                </c:pt>
                <c:pt idx="3">
                  <c:v>137</c:v>
                </c:pt>
                <c:pt idx="4">
                  <c:v>387.69499999999999</c:v>
                </c:pt>
                <c:pt idx="5">
                  <c:v>384.94</c:v>
                </c:pt>
                <c:pt idx="6">
                  <c:v>133.89500000000001</c:v>
                </c:pt>
                <c:pt idx="7">
                  <c:v>139.42500000000001</c:v>
                </c:pt>
                <c:pt idx="8">
                  <c:v>291.92</c:v>
                </c:pt>
                <c:pt idx="9">
                  <c:v>324.65499999999997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8-4491-9DF1-F8DC1B8C2F3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2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ASCON_IV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ASCON_IV_no_Auth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ASCON_IV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ASCON_IV_no_Auth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ASCON_IV</c:v>
                </c:pt>
                <c:pt idx="159">
                  <c:v>ChaCha20_128Key_IV_no_Count</c:v>
                </c:pt>
                <c:pt idx="160">
                  <c:v>tinyECC</c:v>
                </c:pt>
                <c:pt idx="161">
                  <c:v>ASCON_IV_no_Auth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DES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  <c:pt idx="170">
                  <c:v>Gift-Corb_IV_Auth</c:v>
                </c:pt>
                <c:pt idx="171">
                  <c:v>Gift-Corb_IV_no_Auth</c:v>
                </c:pt>
                <c:pt idx="172">
                  <c:v>Gift-Corb_no_IV_no_Auth</c:v>
                </c:pt>
                <c:pt idx="173">
                  <c:v>NoEncryption</c:v>
                </c:pt>
                <c:pt idx="174">
                  <c:v>Present</c:v>
                </c:pt>
                <c:pt idx="175">
                  <c:v>Romulus_N_IV_Auth</c:v>
                </c:pt>
                <c:pt idx="176">
                  <c:v>Romulus_N_IV_no_Auth</c:v>
                </c:pt>
                <c:pt idx="177">
                  <c:v>Romulus_N_no_IV_no_Auth</c:v>
                </c:pt>
                <c:pt idx="178">
                  <c:v>ASCON_IV</c:v>
                </c:pt>
                <c:pt idx="179">
                  <c:v>ChaCha20_128Key_IV_no_Count</c:v>
                </c:pt>
                <c:pt idx="180">
                  <c:v>tinyECC</c:v>
                </c:pt>
                <c:pt idx="181">
                  <c:v>ASCON_IV_no_Auth</c:v>
                </c:pt>
                <c:pt idx="182">
                  <c:v>TinyJAMBU_128Key_IV_no_Auth</c:v>
                </c:pt>
                <c:pt idx="183">
                  <c:v>TinyJAMBU_128Key_no_IV_no_Auth</c:v>
                </c:pt>
                <c:pt idx="184">
                  <c:v>DES</c:v>
                </c:pt>
                <c:pt idx="185">
                  <c:v>TLS/SSL</c:v>
                </c:pt>
                <c:pt idx="186">
                  <c:v>Xoodyak_IV_Auth</c:v>
                </c:pt>
                <c:pt idx="187">
                  <c:v>Xoodyak_IV_no_Auth</c:v>
                </c:pt>
                <c:pt idx="188">
                  <c:v>Xoodyak_no_IV_no_Auth</c:v>
                </c:pt>
                <c:pt idx="189">
                  <c:v>XXTEA</c:v>
                </c:pt>
                <c:pt idx="190">
                  <c:v>Gift-Corb_IV_Auth</c:v>
                </c:pt>
                <c:pt idx="191">
                  <c:v>Gift-Corb_IV_no_Auth</c:v>
                </c:pt>
                <c:pt idx="192">
                  <c:v>Gift-Corb_no_IV_no_Auth</c:v>
                </c:pt>
                <c:pt idx="193">
                  <c:v>NoEncryption</c:v>
                </c:pt>
                <c:pt idx="194">
                  <c:v>Present</c:v>
                </c:pt>
                <c:pt idx="195">
                  <c:v>Romulus_N_IV_Auth</c:v>
                </c:pt>
                <c:pt idx="196">
                  <c:v>Romulus_N_IV_no_Auth</c:v>
                </c:pt>
                <c:pt idx="197">
                  <c:v>Romulus_N_no_IV_no_Auth</c:v>
                </c:pt>
                <c:pt idx="198">
                  <c:v>ASCON_IV</c:v>
                </c:pt>
                <c:pt idx="199">
                  <c:v>ChaCha20_128Key_IV_no_Count</c:v>
                </c:pt>
                <c:pt idx="200">
                  <c:v>tinyECC</c:v>
                </c:pt>
                <c:pt idx="201">
                  <c:v>ASCON_IV_no_Auth</c:v>
                </c:pt>
                <c:pt idx="202">
                  <c:v>TinyJAMBU_128Key_IV_no_Auth</c:v>
                </c:pt>
                <c:pt idx="203">
                  <c:v>TinyJAMBU_128Key_no_IV_no_Auth</c:v>
                </c:pt>
                <c:pt idx="204">
                  <c:v>DES</c:v>
                </c:pt>
                <c:pt idx="205">
                  <c:v>TLS/SSL</c:v>
                </c:pt>
                <c:pt idx="206">
                  <c:v>Xoodyak_IV_Auth</c:v>
                </c:pt>
                <c:pt idx="207">
                  <c:v>Xoodyak_IV_no_Auth</c:v>
                </c:pt>
                <c:pt idx="208">
                  <c:v>Xoodyak_no_IV_no_Auth</c:v>
                </c:pt>
                <c:pt idx="209">
                  <c:v>XXTEA</c:v>
                </c:pt>
                <c:pt idx="210">
                  <c:v>Gift-Corb_IV_Auth</c:v>
                </c:pt>
                <c:pt idx="211">
                  <c:v>Gift-Corb_IV_no_Auth</c:v>
                </c:pt>
                <c:pt idx="212">
                  <c:v>Gift-Corb_no_IV_no_Auth</c:v>
                </c:pt>
                <c:pt idx="213">
                  <c:v>NoEncryption</c:v>
                </c:pt>
                <c:pt idx="214">
                  <c:v>Present</c:v>
                </c:pt>
                <c:pt idx="215">
                  <c:v>Romulus_N_IV_Auth</c:v>
                </c:pt>
                <c:pt idx="216">
                  <c:v>Romulus_N_IV_no_Auth</c:v>
                </c:pt>
                <c:pt idx="217">
                  <c:v>Romulus_N_no_IV_no_Auth</c:v>
                </c:pt>
                <c:pt idx="218">
                  <c:v>Blowfish_128Key</c:v>
                </c:pt>
                <c:pt idx="219">
                  <c:v>ChaCha20_128Key_IV_no_Count</c:v>
                </c:pt>
                <c:pt idx="220">
                  <c:v>tinyECC</c:v>
                </c:pt>
                <c:pt idx="221">
                  <c:v>Blowfish_256Key</c:v>
                </c:pt>
                <c:pt idx="222">
                  <c:v>TinyJAMBU_128Key_IV_no_Auth</c:v>
                </c:pt>
                <c:pt idx="223">
                  <c:v>TinyJAMBU_128Key_no_IV_no_Auth</c:v>
                </c:pt>
                <c:pt idx="224">
                  <c:v>DES</c:v>
                </c:pt>
                <c:pt idx="225">
                  <c:v>TLS/SSL</c:v>
                </c:pt>
                <c:pt idx="226">
                  <c:v>Xoodyak_IV_Auth</c:v>
                </c:pt>
                <c:pt idx="227">
                  <c:v>Xoodyak_IV_no_Auth</c:v>
                </c:pt>
                <c:pt idx="228">
                  <c:v>Xoodyak_no_IV_no_Auth</c:v>
                </c:pt>
                <c:pt idx="229">
                  <c:v>XXTEA</c:v>
                </c:pt>
                <c:pt idx="230">
                  <c:v>Gift-Corb_IV_Auth</c:v>
                </c:pt>
                <c:pt idx="231">
                  <c:v>Gift-Corb_IV_no_Auth</c:v>
                </c:pt>
                <c:pt idx="232">
                  <c:v>Gift-Corb_no_IV_no_Auth</c:v>
                </c:pt>
                <c:pt idx="233">
                  <c:v>NoEncryption</c:v>
                </c:pt>
                <c:pt idx="234">
                  <c:v>Present</c:v>
                </c:pt>
                <c:pt idx="235">
                  <c:v>Romulus_N_IV_Auth</c:v>
                </c:pt>
                <c:pt idx="236">
                  <c:v>Romulus_N_IV_no_Auth</c:v>
                </c:pt>
                <c:pt idx="237">
                  <c:v>Romulus_N_no_IV_no_Auth</c:v>
                </c:pt>
                <c:pt idx="238">
                  <c:v>ChaCha20_128Key</c:v>
                </c:pt>
                <c:pt idx="239">
                  <c:v>ChaCha20_128Key_IV_no_Count</c:v>
                </c:pt>
                <c:pt idx="240">
                  <c:v>tinyECC</c:v>
                </c:pt>
                <c:pt idx="241">
                  <c:v>ChaCha20_256Key</c:v>
                </c:pt>
                <c:pt idx="242">
                  <c:v>TinyJAMBU_128Key_IV_no_Auth</c:v>
                </c:pt>
                <c:pt idx="243">
                  <c:v>TinyJAMBU_128Key_no_IV_no_Auth</c:v>
                </c:pt>
                <c:pt idx="244">
                  <c:v>DES</c:v>
                </c:pt>
                <c:pt idx="245">
                  <c:v>TLS/SSL</c:v>
                </c:pt>
                <c:pt idx="246">
                  <c:v>Xoodyak_IV_Auth</c:v>
                </c:pt>
                <c:pt idx="247">
                  <c:v>Xoodyak_IV_no_Auth</c:v>
                </c:pt>
                <c:pt idx="248">
                  <c:v>Xoodyak_no_IV_no_Auth</c:v>
                </c:pt>
                <c:pt idx="249">
                  <c:v>XXTEA</c:v>
                </c:pt>
                <c:pt idx="250">
                  <c:v>Gift-Corb_IV_Auth</c:v>
                </c:pt>
                <c:pt idx="251">
                  <c:v>Gift-Corb_IV_no_Auth</c:v>
                </c:pt>
                <c:pt idx="252">
                  <c:v>Gift-Corb_no_IV_no_Auth</c:v>
                </c:pt>
                <c:pt idx="253">
                  <c:v>NoEncryption</c:v>
                </c:pt>
                <c:pt idx="254">
                  <c:v>Present</c:v>
                </c:pt>
                <c:pt idx="255">
                  <c:v>Romulus_N_IV_Auth</c:v>
                </c:pt>
                <c:pt idx="256">
                  <c:v>Romulus_N_IV_no_Auth</c:v>
                </c:pt>
                <c:pt idx="257">
                  <c:v>Romulus_N_no_IV_no_Auth</c:v>
                </c:pt>
                <c:pt idx="258">
                  <c:v>Speck_128Key</c:v>
                </c:pt>
                <c:pt idx="259">
                  <c:v>Speck_256Key</c:v>
                </c:pt>
                <c:pt idx="260">
                  <c:v>tinyECC</c:v>
                </c:pt>
                <c:pt idx="261">
                  <c:v>TinyJAMBU_128Key</c:v>
                </c:pt>
                <c:pt idx="262">
                  <c:v>TinyJAMBU_128Key_IV_no_Auth</c:v>
                </c:pt>
                <c:pt idx="263">
                  <c:v>TinyJAMBU_128Key_no_IV_no_Auth</c:v>
                </c:pt>
                <c:pt idx="264">
                  <c:v>TinyJAMBU_256Key</c:v>
                </c:pt>
                <c:pt idx="265">
                  <c:v>TLS/SSL</c:v>
                </c:pt>
                <c:pt idx="266">
                  <c:v>Xoodyak_IV_Auth</c:v>
                </c:pt>
                <c:pt idx="267">
                  <c:v>Xoodyak_IV_no_Auth</c:v>
                </c:pt>
                <c:pt idx="268">
                  <c:v>Xoodyak_no_IV_no_Auth</c:v>
                </c:pt>
                <c:pt idx="2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(Sheet1!$E$2:$E$3,Sheet1!$E$6:$E$8,Sheet1!$E$10,Sheet1!$E$20:$E$21,Sheet1!$E$23,Sheet1!$E$26)</c:f>
            </c:numRef>
          </c:val>
          <c:extLst>
            <c:ext xmlns:c16="http://schemas.microsoft.com/office/drawing/2014/chart" uri="{C3380CC4-5D6E-409C-BE32-E72D297353CC}">
              <c16:uniqueId val="{00000002-9F08-4491-9DF1-F8DC1B8C2F3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Blowfish_128Key</c:v>
                </c:pt>
                <c:pt idx="5">
                  <c:v>Blowfish_256Key</c:v>
                </c:pt>
                <c:pt idx="6">
                  <c:v>ChaCha20_128Key</c:v>
                </c:pt>
                <c:pt idx="7">
                  <c:v>ChaCha20_128Key_IV_no_Count</c:v>
                </c:pt>
                <c:pt idx="8">
                  <c:v>ChaCha20_256Key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Speck_128Key</c:v>
                </c:pt>
                <c:pt idx="19">
                  <c:v>Speck_256Key</c:v>
                </c:pt>
                <c:pt idx="20">
                  <c:v>tinyECC</c:v>
                </c:pt>
                <c:pt idx="21">
                  <c:v>TinyJAMBU_128Key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TinyJAMBU_256Key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(Sheet1!$F$2:$F$3,Sheet1!$F$6:$F$8,Sheet1!$F$10,Sheet1!$F$20:$F$21,Sheet1!$F$23,Sheet1!$F$26)</c:f>
            </c:numRef>
          </c:val>
          <c:extLst>
            <c:ext xmlns:c16="http://schemas.microsoft.com/office/drawing/2014/chart" uri="{C3380CC4-5D6E-409C-BE32-E72D297353CC}">
              <c16:uniqueId val="{00000003-9F08-4491-9DF1-F8DC1B8C2F3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2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ASCON_IV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ASCON_IV_no_Auth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ASCON_IV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ASCON_IV_no_Auth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ASCON_IV</c:v>
                </c:pt>
                <c:pt idx="159">
                  <c:v>ChaCha20_128Key_IV_no_Count</c:v>
                </c:pt>
                <c:pt idx="160">
                  <c:v>tinyECC</c:v>
                </c:pt>
                <c:pt idx="161">
                  <c:v>ASCON_IV_no_Auth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DES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  <c:pt idx="170">
                  <c:v>Gift-Corb_IV_Auth</c:v>
                </c:pt>
                <c:pt idx="171">
                  <c:v>Gift-Corb_IV_no_Auth</c:v>
                </c:pt>
                <c:pt idx="172">
                  <c:v>Gift-Corb_no_IV_no_Auth</c:v>
                </c:pt>
                <c:pt idx="173">
                  <c:v>NoEncryption</c:v>
                </c:pt>
                <c:pt idx="174">
                  <c:v>Present</c:v>
                </c:pt>
                <c:pt idx="175">
                  <c:v>Romulus_N_IV_Auth</c:v>
                </c:pt>
                <c:pt idx="176">
                  <c:v>Romulus_N_IV_no_Auth</c:v>
                </c:pt>
                <c:pt idx="177">
                  <c:v>Romulus_N_no_IV_no_Auth</c:v>
                </c:pt>
                <c:pt idx="178">
                  <c:v>ASCON_IV</c:v>
                </c:pt>
                <c:pt idx="179">
                  <c:v>ChaCha20_128Key_IV_no_Count</c:v>
                </c:pt>
                <c:pt idx="180">
                  <c:v>tinyECC</c:v>
                </c:pt>
                <c:pt idx="181">
                  <c:v>ASCON_IV_no_Auth</c:v>
                </c:pt>
                <c:pt idx="182">
                  <c:v>TinyJAMBU_128Key_IV_no_Auth</c:v>
                </c:pt>
                <c:pt idx="183">
                  <c:v>TinyJAMBU_128Key_no_IV_no_Auth</c:v>
                </c:pt>
                <c:pt idx="184">
                  <c:v>DES</c:v>
                </c:pt>
                <c:pt idx="185">
                  <c:v>TLS/SSL</c:v>
                </c:pt>
                <c:pt idx="186">
                  <c:v>Xoodyak_IV_Auth</c:v>
                </c:pt>
                <c:pt idx="187">
                  <c:v>Xoodyak_IV_no_Auth</c:v>
                </c:pt>
                <c:pt idx="188">
                  <c:v>Xoodyak_no_IV_no_Auth</c:v>
                </c:pt>
                <c:pt idx="189">
                  <c:v>XXTEA</c:v>
                </c:pt>
                <c:pt idx="190">
                  <c:v>Gift-Corb_IV_Auth</c:v>
                </c:pt>
                <c:pt idx="191">
                  <c:v>Gift-Corb_IV_no_Auth</c:v>
                </c:pt>
                <c:pt idx="192">
                  <c:v>Gift-Corb_no_IV_no_Auth</c:v>
                </c:pt>
                <c:pt idx="193">
                  <c:v>NoEncryption</c:v>
                </c:pt>
                <c:pt idx="194">
                  <c:v>Present</c:v>
                </c:pt>
                <c:pt idx="195">
                  <c:v>Romulus_N_IV_Auth</c:v>
                </c:pt>
                <c:pt idx="196">
                  <c:v>Romulus_N_IV_no_Auth</c:v>
                </c:pt>
                <c:pt idx="197">
                  <c:v>Romulus_N_no_IV_no_Auth</c:v>
                </c:pt>
                <c:pt idx="198">
                  <c:v>ASCON_IV</c:v>
                </c:pt>
                <c:pt idx="199">
                  <c:v>ChaCha20_128Key_IV_no_Count</c:v>
                </c:pt>
                <c:pt idx="200">
                  <c:v>tinyECC</c:v>
                </c:pt>
                <c:pt idx="201">
                  <c:v>ASCON_IV_no_Auth</c:v>
                </c:pt>
                <c:pt idx="202">
                  <c:v>TinyJAMBU_128Key_IV_no_Auth</c:v>
                </c:pt>
                <c:pt idx="203">
                  <c:v>TinyJAMBU_128Key_no_IV_no_Auth</c:v>
                </c:pt>
                <c:pt idx="204">
                  <c:v>DES</c:v>
                </c:pt>
                <c:pt idx="205">
                  <c:v>TLS/SSL</c:v>
                </c:pt>
                <c:pt idx="206">
                  <c:v>Xoodyak_IV_Auth</c:v>
                </c:pt>
                <c:pt idx="207">
                  <c:v>Xoodyak_IV_no_Auth</c:v>
                </c:pt>
                <c:pt idx="208">
                  <c:v>Xoodyak_no_IV_no_Auth</c:v>
                </c:pt>
                <c:pt idx="209">
                  <c:v>XXTEA</c:v>
                </c:pt>
                <c:pt idx="210">
                  <c:v>Gift-Corb_IV_Auth</c:v>
                </c:pt>
                <c:pt idx="211">
                  <c:v>Gift-Corb_IV_no_Auth</c:v>
                </c:pt>
                <c:pt idx="212">
                  <c:v>Gift-Corb_no_IV_no_Auth</c:v>
                </c:pt>
                <c:pt idx="213">
                  <c:v>NoEncryption</c:v>
                </c:pt>
                <c:pt idx="214">
                  <c:v>Present</c:v>
                </c:pt>
                <c:pt idx="215">
                  <c:v>Romulus_N_IV_Auth</c:v>
                </c:pt>
                <c:pt idx="216">
                  <c:v>Romulus_N_IV_no_Auth</c:v>
                </c:pt>
                <c:pt idx="217">
                  <c:v>Romulus_N_no_IV_no_Auth</c:v>
                </c:pt>
                <c:pt idx="218">
                  <c:v>Blowfish_128Key</c:v>
                </c:pt>
                <c:pt idx="219">
                  <c:v>ChaCha20_128Key_IV_no_Count</c:v>
                </c:pt>
                <c:pt idx="220">
                  <c:v>tinyECC</c:v>
                </c:pt>
                <c:pt idx="221">
                  <c:v>Blowfish_256Key</c:v>
                </c:pt>
                <c:pt idx="222">
                  <c:v>TinyJAMBU_128Key_IV_no_Auth</c:v>
                </c:pt>
                <c:pt idx="223">
                  <c:v>TinyJAMBU_128Key_no_IV_no_Auth</c:v>
                </c:pt>
                <c:pt idx="224">
                  <c:v>DES</c:v>
                </c:pt>
                <c:pt idx="225">
                  <c:v>TLS/SSL</c:v>
                </c:pt>
                <c:pt idx="226">
                  <c:v>Xoodyak_IV_Auth</c:v>
                </c:pt>
                <c:pt idx="227">
                  <c:v>Xoodyak_IV_no_Auth</c:v>
                </c:pt>
                <c:pt idx="228">
                  <c:v>Xoodyak_no_IV_no_Auth</c:v>
                </c:pt>
                <c:pt idx="229">
                  <c:v>XXTEA</c:v>
                </c:pt>
                <c:pt idx="230">
                  <c:v>Gift-Corb_IV_Auth</c:v>
                </c:pt>
                <c:pt idx="231">
                  <c:v>Gift-Corb_IV_no_Auth</c:v>
                </c:pt>
                <c:pt idx="232">
                  <c:v>Gift-Corb_no_IV_no_Auth</c:v>
                </c:pt>
                <c:pt idx="233">
                  <c:v>NoEncryption</c:v>
                </c:pt>
                <c:pt idx="234">
                  <c:v>Present</c:v>
                </c:pt>
                <c:pt idx="235">
                  <c:v>Romulus_N_IV_Auth</c:v>
                </c:pt>
                <c:pt idx="236">
                  <c:v>Romulus_N_IV_no_Auth</c:v>
                </c:pt>
                <c:pt idx="237">
                  <c:v>Romulus_N_no_IV_no_Auth</c:v>
                </c:pt>
                <c:pt idx="238">
                  <c:v>ChaCha20_128Key</c:v>
                </c:pt>
                <c:pt idx="239">
                  <c:v>ChaCha20_128Key_IV_no_Count</c:v>
                </c:pt>
                <c:pt idx="240">
                  <c:v>tinyECC</c:v>
                </c:pt>
                <c:pt idx="241">
                  <c:v>ChaCha20_256Key</c:v>
                </c:pt>
                <c:pt idx="242">
                  <c:v>TinyJAMBU_128Key_IV_no_Auth</c:v>
                </c:pt>
                <c:pt idx="243">
                  <c:v>TinyJAMBU_128Key_no_IV_no_Auth</c:v>
                </c:pt>
                <c:pt idx="244">
                  <c:v>DES</c:v>
                </c:pt>
                <c:pt idx="245">
                  <c:v>TLS/SSL</c:v>
                </c:pt>
                <c:pt idx="246">
                  <c:v>Xoodyak_IV_Auth</c:v>
                </c:pt>
                <c:pt idx="247">
                  <c:v>Xoodyak_IV_no_Auth</c:v>
                </c:pt>
                <c:pt idx="248">
                  <c:v>Xoodyak_no_IV_no_Auth</c:v>
                </c:pt>
                <c:pt idx="249">
                  <c:v>XXTEA</c:v>
                </c:pt>
                <c:pt idx="250">
                  <c:v>Gift-Corb_IV_Auth</c:v>
                </c:pt>
                <c:pt idx="251">
                  <c:v>Gift-Corb_IV_no_Auth</c:v>
                </c:pt>
                <c:pt idx="252">
                  <c:v>Gift-Corb_no_IV_no_Auth</c:v>
                </c:pt>
                <c:pt idx="253">
                  <c:v>NoEncryption</c:v>
                </c:pt>
                <c:pt idx="254">
                  <c:v>Present</c:v>
                </c:pt>
                <c:pt idx="255">
                  <c:v>Romulus_N_IV_Auth</c:v>
                </c:pt>
                <c:pt idx="256">
                  <c:v>Romulus_N_IV_no_Auth</c:v>
                </c:pt>
                <c:pt idx="257">
                  <c:v>Romulus_N_no_IV_no_Auth</c:v>
                </c:pt>
                <c:pt idx="258">
                  <c:v>Speck_128Key</c:v>
                </c:pt>
                <c:pt idx="259">
                  <c:v>Speck_256Key</c:v>
                </c:pt>
                <c:pt idx="260">
                  <c:v>tinyECC</c:v>
                </c:pt>
                <c:pt idx="261">
                  <c:v>TinyJAMBU_128Key</c:v>
                </c:pt>
                <c:pt idx="262">
                  <c:v>TinyJAMBU_128Key_IV_no_Auth</c:v>
                </c:pt>
                <c:pt idx="263">
                  <c:v>TinyJAMBU_128Key_no_IV_no_Auth</c:v>
                </c:pt>
                <c:pt idx="264">
                  <c:v>TinyJAMBU_256Key</c:v>
                </c:pt>
                <c:pt idx="265">
                  <c:v>TLS/SSL</c:v>
                </c:pt>
                <c:pt idx="266">
                  <c:v>Xoodyak_IV_Auth</c:v>
                </c:pt>
                <c:pt idx="267">
                  <c:v>Xoodyak_IV_no_Auth</c:v>
                </c:pt>
                <c:pt idx="268">
                  <c:v>Xoodyak_no_IV_no_Auth</c:v>
                </c:pt>
                <c:pt idx="2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(Sheet1!$G$2:$G$3,Sheet1!$G$6:$G$8,Sheet1!$G$10,Sheet1!$G$20:$G$21,Sheet1!$G$23,Sheet1!$G$26)</c:f>
            </c:numRef>
          </c:val>
          <c:extLst>
            <c:ext xmlns:c16="http://schemas.microsoft.com/office/drawing/2014/chart" uri="{C3380CC4-5D6E-409C-BE32-E72D297353CC}">
              <c16:uniqueId val="{00000004-9F08-4491-9DF1-F8DC1B8C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Round Trip Time (Milliseconds)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Blowfish_128Key</c:v>
                      </c:pt>
                      <c:pt idx="3">
                        <c:v>Blowfish_256Key</c:v>
                      </c:pt>
                      <c:pt idx="4">
                        <c:v>ChaCha20_128Key</c:v>
                      </c:pt>
                      <c:pt idx="5">
                        <c:v>ChaCha20_256Key</c:v>
                      </c:pt>
                      <c:pt idx="6">
                        <c:v>Speck_128Key</c:v>
                      </c:pt>
                      <c:pt idx="7">
                        <c:v>Speck_256Key</c:v>
                      </c:pt>
                      <c:pt idx="8">
                        <c:v>TinyJAMBU_128Key</c:v>
                      </c:pt>
                      <c:pt idx="9">
                        <c:v>TinyJAMBU_256Key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(Sheet1!$C$2:$C$3,Sheet1!$C$6:$C$8,Sheet1!$C$10,Sheet1!$C$20:$C$21,Sheet1!$C$23,Sheet1!$C$26)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1006.029905</c:v>
                      </c:pt>
                      <c:pt idx="1">
                        <c:v>1006.33611</c:v>
                      </c:pt>
                      <c:pt idx="2">
                        <c:v>347.79404</c:v>
                      </c:pt>
                      <c:pt idx="3">
                        <c:v>421.14141499999999</c:v>
                      </c:pt>
                      <c:pt idx="4">
                        <c:v>1005.57579</c:v>
                      </c:pt>
                      <c:pt idx="5">
                        <c:v>1005.631405</c:v>
                      </c:pt>
                      <c:pt idx="6">
                        <c:v>411.08701500000001</c:v>
                      </c:pt>
                      <c:pt idx="7">
                        <c:v>415.64527500000003</c:v>
                      </c:pt>
                      <c:pt idx="8">
                        <c:v>368.52375499999999</c:v>
                      </c:pt>
                      <c:pt idx="9">
                        <c:v>390.38630499999999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08-4491-9DF1-F8DC1B8C2F3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5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ASCON_IV</c:v>
                      </c:pt>
                      <c:pt idx="5">
                        <c:v>ASCON_IV_no_Auth</c:v>
                      </c:pt>
                      <c:pt idx="6">
                        <c:v>ASCON_IV</c:v>
                      </c:pt>
                      <c:pt idx="7">
                        <c:v>ChaCha20_128Key_IV_no_Count</c:v>
                      </c:pt>
                      <c:pt idx="8">
                        <c:v>ASCON_IV_no_Auth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18">
                        <c:v>ASCON_IV</c:v>
                      </c:pt>
                      <c:pt idx="19">
                        <c:v>ChaCha20_128Key_IV_no_Count</c:v>
                      </c:pt>
                      <c:pt idx="20">
                        <c:v>tinyECC</c:v>
                      </c:pt>
                      <c:pt idx="21">
                        <c:v>ASCON_IV_no_Auth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4">
                        <c:v>DES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  <c:pt idx="30">
                        <c:v>Gift-Corb_IV_Auth</c:v>
                      </c:pt>
                      <c:pt idx="31">
                        <c:v>Gift-Corb_IV_no_Auth</c:v>
                      </c:pt>
                      <c:pt idx="32">
                        <c:v>Gift-Corb_no_IV_no_Auth</c:v>
                      </c:pt>
                      <c:pt idx="33">
                        <c:v>NoEncryption</c:v>
                      </c:pt>
                      <c:pt idx="34">
                        <c:v>Present</c:v>
                      </c:pt>
                      <c:pt idx="35">
                        <c:v>Romulus_N_IV_Auth</c:v>
                      </c:pt>
                      <c:pt idx="36">
                        <c:v>Romulus_N_IV_no_Auth</c:v>
                      </c:pt>
                      <c:pt idx="37">
                        <c:v>Romulus_N_no_IV_no_Auth</c:v>
                      </c:pt>
                      <c:pt idx="38">
                        <c:v>ASCON_IV</c:v>
                      </c:pt>
                      <c:pt idx="39">
                        <c:v>ChaCha20_128Key_IV_no_Count</c:v>
                      </c:pt>
                      <c:pt idx="40">
                        <c:v>tinyECC</c:v>
                      </c:pt>
                      <c:pt idx="41">
                        <c:v>ASCON_IV_no_Auth</c:v>
                      </c:pt>
                      <c:pt idx="42">
                        <c:v>TinyJAMBU_128Key_IV_no_Auth</c:v>
                      </c:pt>
                      <c:pt idx="43">
                        <c:v>TinyJAMBU_128Key_no_IV_no_Auth</c:v>
                      </c:pt>
                      <c:pt idx="44">
                        <c:v>DES</c:v>
                      </c:pt>
                      <c:pt idx="45">
                        <c:v>TLS/SSL</c:v>
                      </c:pt>
                      <c:pt idx="46">
                        <c:v>Xoodyak_IV_Auth</c:v>
                      </c:pt>
                      <c:pt idx="47">
                        <c:v>Xoodyak_IV_no_Auth</c:v>
                      </c:pt>
                      <c:pt idx="48">
                        <c:v>Xoodyak_no_IV_no_Auth</c:v>
                      </c:pt>
                      <c:pt idx="49">
                        <c:v>XXTEA</c:v>
                      </c:pt>
                      <c:pt idx="50">
                        <c:v>Gift-Corb_IV_Auth</c:v>
                      </c:pt>
                      <c:pt idx="51">
                        <c:v>Gift-Corb_IV_no_Auth</c:v>
                      </c:pt>
                      <c:pt idx="52">
                        <c:v>Gift-Corb_no_IV_no_Auth</c:v>
                      </c:pt>
                      <c:pt idx="53">
                        <c:v>NoEncryption</c:v>
                      </c:pt>
                      <c:pt idx="54">
                        <c:v>Present</c:v>
                      </c:pt>
                      <c:pt idx="55">
                        <c:v>Romulus_N_IV_Auth</c:v>
                      </c:pt>
                      <c:pt idx="56">
                        <c:v>Romulus_N_IV_no_Auth</c:v>
                      </c:pt>
                      <c:pt idx="57">
                        <c:v>Romulus_N_no_IV_no_Auth</c:v>
                      </c:pt>
                      <c:pt idx="58">
                        <c:v>ASCON_IV</c:v>
                      </c:pt>
                      <c:pt idx="59">
                        <c:v>ChaCha20_128Key_IV_no_Count</c:v>
                      </c:pt>
                      <c:pt idx="60">
                        <c:v>tinyECC</c:v>
                      </c:pt>
                      <c:pt idx="61">
                        <c:v>ASCON_IV_no_Auth</c:v>
                      </c:pt>
                      <c:pt idx="62">
                        <c:v>TinyJAMBU_128Key_IV_no_Auth</c:v>
                      </c:pt>
                      <c:pt idx="63">
                        <c:v>TinyJAMBU_128Key_no_IV_no_Auth</c:v>
                      </c:pt>
                      <c:pt idx="64">
                        <c:v>DES</c:v>
                      </c:pt>
                      <c:pt idx="65">
                        <c:v>TLS/SSL</c:v>
                      </c:pt>
                      <c:pt idx="66">
                        <c:v>Xoodyak_IV_Auth</c:v>
                      </c:pt>
                      <c:pt idx="67">
                        <c:v>Xoodyak_IV_no_Auth</c:v>
                      </c:pt>
                      <c:pt idx="68">
                        <c:v>Xoodyak_no_IV_no_Auth</c:v>
                      </c:pt>
                      <c:pt idx="69">
                        <c:v>XXTEA</c:v>
                      </c:pt>
                      <c:pt idx="70">
                        <c:v>Gift-Corb_IV_Auth</c:v>
                      </c:pt>
                      <c:pt idx="71">
                        <c:v>Gift-Corb_IV_no_Auth</c:v>
                      </c:pt>
                      <c:pt idx="72">
                        <c:v>Gift-Corb_no_IV_no_Auth</c:v>
                      </c:pt>
                      <c:pt idx="73">
                        <c:v>NoEncryption</c:v>
                      </c:pt>
                      <c:pt idx="74">
                        <c:v>Present</c:v>
                      </c:pt>
                      <c:pt idx="75">
                        <c:v>Romulus_N_IV_Auth</c:v>
                      </c:pt>
                      <c:pt idx="76">
                        <c:v>Romulus_N_IV_no_Auth</c:v>
                      </c:pt>
                      <c:pt idx="77">
                        <c:v>Romulus_N_no_IV_no_Auth</c:v>
                      </c:pt>
                      <c:pt idx="78">
                        <c:v>ASCON_IV</c:v>
                      </c:pt>
                      <c:pt idx="79">
                        <c:v>ChaCha20_128Key_IV_no_Count</c:v>
                      </c:pt>
                      <c:pt idx="80">
                        <c:v>tinyECC</c:v>
                      </c:pt>
                      <c:pt idx="81">
                        <c:v>ASCON_IV_no_Auth</c:v>
                      </c:pt>
                      <c:pt idx="82">
                        <c:v>TinyJAMBU_128Key_IV_no_Auth</c:v>
                      </c:pt>
                      <c:pt idx="83">
                        <c:v>TinyJAMBU_128Key_no_IV_no_Auth</c:v>
                      </c:pt>
                      <c:pt idx="84">
                        <c:v>DES</c:v>
                      </c:pt>
                      <c:pt idx="85">
                        <c:v>TLS/SSL</c:v>
                      </c:pt>
                      <c:pt idx="86">
                        <c:v>Xoodyak_IV_Auth</c:v>
                      </c:pt>
                      <c:pt idx="87">
                        <c:v>Xoodyak_IV_no_Auth</c:v>
                      </c:pt>
                      <c:pt idx="88">
                        <c:v>Xoodyak_no_IV_no_Auth</c:v>
                      </c:pt>
                      <c:pt idx="89">
                        <c:v>XXTEA</c:v>
                      </c:pt>
                      <c:pt idx="90">
                        <c:v>Gift-Corb_IV_Auth</c:v>
                      </c:pt>
                      <c:pt idx="91">
                        <c:v>Gift-Corb_IV_no_Auth</c:v>
                      </c:pt>
                      <c:pt idx="92">
                        <c:v>Gift-Corb_no_IV_no_Auth</c:v>
                      </c:pt>
                      <c:pt idx="93">
                        <c:v>NoEncryption</c:v>
                      </c:pt>
                      <c:pt idx="94">
                        <c:v>Present</c:v>
                      </c:pt>
                      <c:pt idx="95">
                        <c:v>Romulus_N_IV_Auth</c:v>
                      </c:pt>
                      <c:pt idx="96">
                        <c:v>Romulus_N_IV_no_Auth</c:v>
                      </c:pt>
                      <c:pt idx="97">
                        <c:v>Romulus_N_no_IV_no_Auth</c:v>
                      </c:pt>
                      <c:pt idx="98">
                        <c:v>ASCON_IV</c:v>
                      </c:pt>
                      <c:pt idx="99">
                        <c:v>ChaCha20_128Key_IV_no_Count</c:v>
                      </c:pt>
                      <c:pt idx="100">
                        <c:v>tinyECC</c:v>
                      </c:pt>
                      <c:pt idx="101">
                        <c:v>ASCON_IV_no_Auth</c:v>
                      </c:pt>
                      <c:pt idx="102">
                        <c:v>TinyJAMBU_128Key_IV_no_Auth</c:v>
                      </c:pt>
                      <c:pt idx="103">
                        <c:v>TinyJAMBU_128Key_no_IV_no_Auth</c:v>
                      </c:pt>
                      <c:pt idx="104">
                        <c:v>DES</c:v>
                      </c:pt>
                      <c:pt idx="105">
                        <c:v>TLS/SSL</c:v>
                      </c:pt>
                      <c:pt idx="106">
                        <c:v>Xoodyak_IV_Auth</c:v>
                      </c:pt>
                      <c:pt idx="107">
                        <c:v>Xoodyak_IV_no_Auth</c:v>
                      </c:pt>
                      <c:pt idx="108">
                        <c:v>Xoodyak_no_IV_no_Auth</c:v>
                      </c:pt>
                      <c:pt idx="109">
                        <c:v>XXTEA</c:v>
                      </c:pt>
                      <c:pt idx="110">
                        <c:v>Gift-Corb_IV_Auth</c:v>
                      </c:pt>
                      <c:pt idx="111">
                        <c:v>Gift-Corb_IV_no_Auth</c:v>
                      </c:pt>
                      <c:pt idx="112">
                        <c:v>Gift-Corb_no_IV_no_Auth</c:v>
                      </c:pt>
                      <c:pt idx="113">
                        <c:v>NoEncryption</c:v>
                      </c:pt>
                      <c:pt idx="114">
                        <c:v>Present</c:v>
                      </c:pt>
                      <c:pt idx="115">
                        <c:v>Romulus_N_IV_Auth</c:v>
                      </c:pt>
                      <c:pt idx="116">
                        <c:v>Romulus_N_IV_no_Auth</c:v>
                      </c:pt>
                      <c:pt idx="117">
                        <c:v>Romulus_N_no_IV_no_Auth</c:v>
                      </c:pt>
                      <c:pt idx="118">
                        <c:v>ASCON_IV</c:v>
                      </c:pt>
                      <c:pt idx="119">
                        <c:v>ChaCha20_128Key_IV_no_Count</c:v>
                      </c:pt>
                      <c:pt idx="120">
                        <c:v>tinyECC</c:v>
                      </c:pt>
                      <c:pt idx="121">
                        <c:v>ASCON_IV_no_Auth</c:v>
                      </c:pt>
                      <c:pt idx="122">
                        <c:v>TinyJAMBU_128Key_IV_no_Auth</c:v>
                      </c:pt>
                      <c:pt idx="123">
                        <c:v>TinyJAMBU_128Key_no_IV_no_Auth</c:v>
                      </c:pt>
                      <c:pt idx="124">
                        <c:v>DES</c:v>
                      </c:pt>
                      <c:pt idx="125">
                        <c:v>TLS/SSL</c:v>
                      </c:pt>
                      <c:pt idx="126">
                        <c:v>Xoodyak_IV_Auth</c:v>
                      </c:pt>
                      <c:pt idx="127">
                        <c:v>Xoodyak_IV_no_Auth</c:v>
                      </c:pt>
                      <c:pt idx="128">
                        <c:v>Xoodyak_no_IV_no_Auth</c:v>
                      </c:pt>
                      <c:pt idx="129">
                        <c:v>XXTEA</c:v>
                      </c:pt>
                      <c:pt idx="130">
                        <c:v>Gift-Corb_IV_Auth</c:v>
                      </c:pt>
                      <c:pt idx="131">
                        <c:v>Gift-Corb_IV_no_Auth</c:v>
                      </c:pt>
                      <c:pt idx="132">
                        <c:v>Gift-Corb_no_IV_no_Auth</c:v>
                      </c:pt>
                      <c:pt idx="133">
                        <c:v>NoEncryption</c:v>
                      </c:pt>
                      <c:pt idx="134">
                        <c:v>Present</c:v>
                      </c:pt>
                      <c:pt idx="135">
                        <c:v>Romulus_N_IV_Auth</c:v>
                      </c:pt>
                      <c:pt idx="136">
                        <c:v>Romulus_N_IV_no_Auth</c:v>
                      </c:pt>
                      <c:pt idx="137">
                        <c:v>Romulus_N_no_IV_no_Auth</c:v>
                      </c:pt>
                      <c:pt idx="138">
                        <c:v>ASCON_IV</c:v>
                      </c:pt>
                      <c:pt idx="139">
                        <c:v>ChaCha20_128Key_IV_no_Count</c:v>
                      </c:pt>
                      <c:pt idx="140">
                        <c:v>tinyECC</c:v>
                      </c:pt>
                      <c:pt idx="141">
                        <c:v>ASCON_IV_no_Auth</c:v>
                      </c:pt>
                      <c:pt idx="142">
                        <c:v>TinyJAMBU_128Key_IV_no_Auth</c:v>
                      </c:pt>
                      <c:pt idx="143">
                        <c:v>TinyJAMBU_128Key_no_IV_no_Auth</c:v>
                      </c:pt>
                      <c:pt idx="144">
                        <c:v>DES</c:v>
                      </c:pt>
                      <c:pt idx="145">
                        <c:v>TLS/SSL</c:v>
                      </c:pt>
                      <c:pt idx="146">
                        <c:v>Xoodyak_IV_Auth</c:v>
                      </c:pt>
                      <c:pt idx="147">
                        <c:v>Xoodyak_IV_no_Auth</c:v>
                      </c:pt>
                      <c:pt idx="148">
                        <c:v>Xoodyak_no_IV_no_Auth</c:v>
                      </c:pt>
                      <c:pt idx="149">
                        <c:v>XXTEA</c:v>
                      </c:pt>
                      <c:pt idx="150">
                        <c:v>Gift-Corb_IV_Auth</c:v>
                      </c:pt>
                      <c:pt idx="151">
                        <c:v>Gift-Corb_IV_no_Auth</c:v>
                      </c:pt>
                      <c:pt idx="152">
                        <c:v>Gift-Corb_no_IV_no_Auth</c:v>
                      </c:pt>
                      <c:pt idx="153">
                        <c:v>NoEncryption</c:v>
                      </c:pt>
                      <c:pt idx="154">
                        <c:v>Present</c:v>
                      </c:pt>
                      <c:pt idx="155">
                        <c:v>Romulus_N_IV_Auth</c:v>
                      </c:pt>
                      <c:pt idx="156">
                        <c:v>Romulus_N_IV_no_Auth</c:v>
                      </c:pt>
                      <c:pt idx="157">
                        <c:v>Romulus_N_no_IV_no_Auth</c:v>
                      </c:pt>
                      <c:pt idx="158">
                        <c:v>ASCON_IV</c:v>
                      </c:pt>
                      <c:pt idx="159">
                        <c:v>ChaCha20_128Key_IV_no_Count</c:v>
                      </c:pt>
                      <c:pt idx="160">
                        <c:v>tinyECC</c:v>
                      </c:pt>
                      <c:pt idx="161">
                        <c:v>ASCON_IV_no_Auth</c:v>
                      </c:pt>
                      <c:pt idx="162">
                        <c:v>TinyJAMBU_128Key_IV_no_Auth</c:v>
                      </c:pt>
                      <c:pt idx="163">
                        <c:v>TinyJAMBU_128Key_no_IV_no_Auth</c:v>
                      </c:pt>
                      <c:pt idx="164">
                        <c:v>DES</c:v>
                      </c:pt>
                      <c:pt idx="165">
                        <c:v>TLS/SSL</c:v>
                      </c:pt>
                      <c:pt idx="166">
                        <c:v>Xoodyak_IV_Auth</c:v>
                      </c:pt>
                      <c:pt idx="167">
                        <c:v>Xoodyak_IV_no_Auth</c:v>
                      </c:pt>
                      <c:pt idx="168">
                        <c:v>Xoodyak_no_IV_no_Auth</c:v>
                      </c:pt>
                      <c:pt idx="169">
                        <c:v>XXTEA</c:v>
                      </c:pt>
                      <c:pt idx="170">
                        <c:v>Gift-Corb_IV_Auth</c:v>
                      </c:pt>
                      <c:pt idx="171">
                        <c:v>Gift-Corb_IV_no_Auth</c:v>
                      </c:pt>
                      <c:pt idx="172">
                        <c:v>Gift-Corb_no_IV_no_Auth</c:v>
                      </c:pt>
                      <c:pt idx="173">
                        <c:v>NoEncryption</c:v>
                      </c:pt>
                      <c:pt idx="174">
                        <c:v>Present</c:v>
                      </c:pt>
                      <c:pt idx="175">
                        <c:v>Romulus_N_IV_Auth</c:v>
                      </c:pt>
                      <c:pt idx="176">
                        <c:v>Romulus_N_IV_no_Auth</c:v>
                      </c:pt>
                      <c:pt idx="177">
                        <c:v>Romulus_N_no_IV_no_Auth</c:v>
                      </c:pt>
                      <c:pt idx="178">
                        <c:v>ASCON_IV</c:v>
                      </c:pt>
                      <c:pt idx="179">
                        <c:v>ChaCha20_128Key_IV_no_Count</c:v>
                      </c:pt>
                      <c:pt idx="180">
                        <c:v>tinyECC</c:v>
                      </c:pt>
                      <c:pt idx="181">
                        <c:v>ASCON_IV_no_Auth</c:v>
                      </c:pt>
                      <c:pt idx="182">
                        <c:v>TinyJAMBU_128Key_IV_no_Auth</c:v>
                      </c:pt>
                      <c:pt idx="183">
                        <c:v>TinyJAMBU_128Key_no_IV_no_Auth</c:v>
                      </c:pt>
                      <c:pt idx="184">
                        <c:v>DES</c:v>
                      </c:pt>
                      <c:pt idx="185">
                        <c:v>TLS/SSL</c:v>
                      </c:pt>
                      <c:pt idx="186">
                        <c:v>Xoodyak_IV_Auth</c:v>
                      </c:pt>
                      <c:pt idx="187">
                        <c:v>Xoodyak_IV_no_Auth</c:v>
                      </c:pt>
                      <c:pt idx="188">
                        <c:v>Xoodyak_no_IV_no_Auth</c:v>
                      </c:pt>
                      <c:pt idx="189">
                        <c:v>XXTEA</c:v>
                      </c:pt>
                      <c:pt idx="190">
                        <c:v>Gift-Corb_IV_Auth</c:v>
                      </c:pt>
                      <c:pt idx="191">
                        <c:v>Gift-Corb_IV_no_Auth</c:v>
                      </c:pt>
                      <c:pt idx="192">
                        <c:v>Gift-Corb_no_IV_no_Auth</c:v>
                      </c:pt>
                      <c:pt idx="193">
                        <c:v>NoEncryption</c:v>
                      </c:pt>
                      <c:pt idx="194">
                        <c:v>Present</c:v>
                      </c:pt>
                      <c:pt idx="195">
                        <c:v>Romulus_N_IV_Auth</c:v>
                      </c:pt>
                      <c:pt idx="196">
                        <c:v>Romulus_N_IV_no_Auth</c:v>
                      </c:pt>
                      <c:pt idx="197">
                        <c:v>Romulus_N_no_IV_no_Auth</c:v>
                      </c:pt>
                      <c:pt idx="198">
                        <c:v>Blowfish_128Key</c:v>
                      </c:pt>
                      <c:pt idx="199">
                        <c:v>ChaCha20_128Key_IV_no_Count</c:v>
                      </c:pt>
                      <c:pt idx="200">
                        <c:v>tinyECC</c:v>
                      </c:pt>
                      <c:pt idx="201">
                        <c:v>Blowfish_256Key</c:v>
                      </c:pt>
                      <c:pt idx="202">
                        <c:v>TinyJAMBU_128Key_IV_no_Auth</c:v>
                      </c:pt>
                      <c:pt idx="203">
                        <c:v>TinyJAMBU_128Key_no_IV_no_Auth</c:v>
                      </c:pt>
                      <c:pt idx="204">
                        <c:v>DES</c:v>
                      </c:pt>
                      <c:pt idx="205">
                        <c:v>TLS/SSL</c:v>
                      </c:pt>
                      <c:pt idx="206">
                        <c:v>Xoodyak_IV_Auth</c:v>
                      </c:pt>
                      <c:pt idx="207">
                        <c:v>Xoodyak_IV_no_Auth</c:v>
                      </c:pt>
                      <c:pt idx="208">
                        <c:v>Xoodyak_no_IV_no_Auth</c:v>
                      </c:pt>
                      <c:pt idx="209">
                        <c:v>XXTEA</c:v>
                      </c:pt>
                      <c:pt idx="210">
                        <c:v>Gift-Corb_IV_Auth</c:v>
                      </c:pt>
                      <c:pt idx="211">
                        <c:v>Gift-Corb_IV_no_Auth</c:v>
                      </c:pt>
                      <c:pt idx="212">
                        <c:v>Gift-Corb_no_IV_no_Auth</c:v>
                      </c:pt>
                      <c:pt idx="213">
                        <c:v>NoEncryption</c:v>
                      </c:pt>
                      <c:pt idx="214">
                        <c:v>Present</c:v>
                      </c:pt>
                      <c:pt idx="215">
                        <c:v>Romulus_N_IV_Auth</c:v>
                      </c:pt>
                      <c:pt idx="216">
                        <c:v>Romulus_N_IV_no_Auth</c:v>
                      </c:pt>
                      <c:pt idx="217">
                        <c:v>Romulus_N_no_IV_no_Auth</c:v>
                      </c:pt>
                      <c:pt idx="218">
                        <c:v>ChaCha20_128Key</c:v>
                      </c:pt>
                      <c:pt idx="219">
                        <c:v>ChaCha20_128Key_IV_no_Count</c:v>
                      </c:pt>
                      <c:pt idx="220">
                        <c:v>tinyECC</c:v>
                      </c:pt>
                      <c:pt idx="221">
                        <c:v>ChaCha20_256Key</c:v>
                      </c:pt>
                      <c:pt idx="222">
                        <c:v>TinyJAMBU_128Key_IV_no_Auth</c:v>
                      </c:pt>
                      <c:pt idx="223">
                        <c:v>TinyJAMBU_128Key_no_IV_no_Auth</c:v>
                      </c:pt>
                      <c:pt idx="224">
                        <c:v>DES</c:v>
                      </c:pt>
                      <c:pt idx="225">
                        <c:v>TLS/SSL</c:v>
                      </c:pt>
                      <c:pt idx="226">
                        <c:v>Xoodyak_IV_Auth</c:v>
                      </c:pt>
                      <c:pt idx="227">
                        <c:v>Xoodyak_IV_no_Auth</c:v>
                      </c:pt>
                      <c:pt idx="228">
                        <c:v>Xoodyak_no_IV_no_Auth</c:v>
                      </c:pt>
                      <c:pt idx="229">
                        <c:v>XXTEA</c:v>
                      </c:pt>
                      <c:pt idx="230">
                        <c:v>Gift-Corb_IV_Auth</c:v>
                      </c:pt>
                      <c:pt idx="231">
                        <c:v>Gift-Corb_IV_no_Auth</c:v>
                      </c:pt>
                      <c:pt idx="232">
                        <c:v>Gift-Corb_no_IV_no_Auth</c:v>
                      </c:pt>
                      <c:pt idx="233">
                        <c:v>NoEncryption</c:v>
                      </c:pt>
                      <c:pt idx="234">
                        <c:v>Present</c:v>
                      </c:pt>
                      <c:pt idx="235">
                        <c:v>Romulus_N_IV_Auth</c:v>
                      </c:pt>
                      <c:pt idx="236">
                        <c:v>Romulus_N_IV_no_Auth</c:v>
                      </c:pt>
                      <c:pt idx="237">
                        <c:v>Romulus_N_no_IV_no_Auth</c:v>
                      </c:pt>
                      <c:pt idx="238">
                        <c:v>Speck_128Key</c:v>
                      </c:pt>
                      <c:pt idx="239">
                        <c:v>Speck_256Key</c:v>
                      </c:pt>
                      <c:pt idx="240">
                        <c:v>tinyECC</c:v>
                      </c:pt>
                      <c:pt idx="241">
                        <c:v>TinyJAMBU_128Key</c:v>
                      </c:pt>
                      <c:pt idx="242">
                        <c:v>TinyJAMBU_128Key_IV_no_Auth</c:v>
                      </c:pt>
                      <c:pt idx="243">
                        <c:v>TinyJAMBU_128Key_no_IV_no_Auth</c:v>
                      </c:pt>
                      <c:pt idx="244">
                        <c:v>TinyJAMBU_256Key</c:v>
                      </c:pt>
                      <c:pt idx="245">
                        <c:v>TLS/SSL</c:v>
                      </c:pt>
                      <c:pt idx="246">
                        <c:v>Xoodyak_IV_Auth</c:v>
                      </c:pt>
                      <c:pt idx="247">
                        <c:v>Xoodyak_IV_no_Auth</c:v>
                      </c:pt>
                      <c:pt idx="248">
                        <c:v>Xoodyak_no_IV_no_Auth</c:v>
                      </c:pt>
                      <c:pt idx="24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Sheet1!$H$2:$H$31</c15:sqref>
                        </c15:fullRef>
                        <c15:formulaRef>
                          <c15:sqref>(Sheet1!$H$2:$H$3,Sheet1!$H$6:$H$8,Sheet1!$H$10,Sheet1!$H$20:$H$21,Sheet1!$H$23,Sheet1!$H$26)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49059.8</c:v>
                      </c:pt>
                      <c:pt idx="1">
                        <c:v>48966.32</c:v>
                      </c:pt>
                      <c:pt idx="2">
                        <c:v>41080.28</c:v>
                      </c:pt>
                      <c:pt idx="3">
                        <c:v>41061.440000000002</c:v>
                      </c:pt>
                      <c:pt idx="4">
                        <c:v>49081.84</c:v>
                      </c:pt>
                      <c:pt idx="5">
                        <c:v>49052.36</c:v>
                      </c:pt>
                      <c:pt idx="6">
                        <c:v>49002.36</c:v>
                      </c:pt>
                      <c:pt idx="7">
                        <c:v>48954.12</c:v>
                      </c:pt>
                      <c:pt idx="8">
                        <c:v>49372.32</c:v>
                      </c:pt>
                      <c:pt idx="9">
                        <c:v>49347.88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F08-4491-9DF1-F8DC1B8C2F3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5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ASCON_IV</c:v>
                      </c:pt>
                      <c:pt idx="5">
                        <c:v>ASCON_IV_no_Auth</c:v>
                      </c:pt>
                      <c:pt idx="6">
                        <c:v>ASCON_IV</c:v>
                      </c:pt>
                      <c:pt idx="7">
                        <c:v>ChaCha20_128Key_IV_no_Count</c:v>
                      </c:pt>
                      <c:pt idx="8">
                        <c:v>ASCON_IV_no_Auth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18">
                        <c:v>ASCON_IV</c:v>
                      </c:pt>
                      <c:pt idx="19">
                        <c:v>ChaCha20_128Key_IV_no_Count</c:v>
                      </c:pt>
                      <c:pt idx="20">
                        <c:v>tinyECC</c:v>
                      </c:pt>
                      <c:pt idx="21">
                        <c:v>ASCON_IV_no_Auth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4">
                        <c:v>DES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  <c:pt idx="30">
                        <c:v>Gift-Corb_IV_Auth</c:v>
                      </c:pt>
                      <c:pt idx="31">
                        <c:v>Gift-Corb_IV_no_Auth</c:v>
                      </c:pt>
                      <c:pt idx="32">
                        <c:v>Gift-Corb_no_IV_no_Auth</c:v>
                      </c:pt>
                      <c:pt idx="33">
                        <c:v>NoEncryption</c:v>
                      </c:pt>
                      <c:pt idx="34">
                        <c:v>Present</c:v>
                      </c:pt>
                      <c:pt idx="35">
                        <c:v>Romulus_N_IV_Auth</c:v>
                      </c:pt>
                      <c:pt idx="36">
                        <c:v>Romulus_N_IV_no_Auth</c:v>
                      </c:pt>
                      <c:pt idx="37">
                        <c:v>Romulus_N_no_IV_no_Auth</c:v>
                      </c:pt>
                      <c:pt idx="38">
                        <c:v>ASCON_IV</c:v>
                      </c:pt>
                      <c:pt idx="39">
                        <c:v>ChaCha20_128Key_IV_no_Count</c:v>
                      </c:pt>
                      <c:pt idx="40">
                        <c:v>tinyECC</c:v>
                      </c:pt>
                      <c:pt idx="41">
                        <c:v>ASCON_IV_no_Auth</c:v>
                      </c:pt>
                      <c:pt idx="42">
                        <c:v>TinyJAMBU_128Key_IV_no_Auth</c:v>
                      </c:pt>
                      <c:pt idx="43">
                        <c:v>TinyJAMBU_128Key_no_IV_no_Auth</c:v>
                      </c:pt>
                      <c:pt idx="44">
                        <c:v>DES</c:v>
                      </c:pt>
                      <c:pt idx="45">
                        <c:v>TLS/SSL</c:v>
                      </c:pt>
                      <c:pt idx="46">
                        <c:v>Xoodyak_IV_Auth</c:v>
                      </c:pt>
                      <c:pt idx="47">
                        <c:v>Xoodyak_IV_no_Auth</c:v>
                      </c:pt>
                      <c:pt idx="48">
                        <c:v>Xoodyak_no_IV_no_Auth</c:v>
                      </c:pt>
                      <c:pt idx="49">
                        <c:v>XXTEA</c:v>
                      </c:pt>
                      <c:pt idx="50">
                        <c:v>Gift-Corb_IV_Auth</c:v>
                      </c:pt>
                      <c:pt idx="51">
                        <c:v>Gift-Corb_IV_no_Auth</c:v>
                      </c:pt>
                      <c:pt idx="52">
                        <c:v>Gift-Corb_no_IV_no_Auth</c:v>
                      </c:pt>
                      <c:pt idx="53">
                        <c:v>NoEncryption</c:v>
                      </c:pt>
                      <c:pt idx="54">
                        <c:v>Present</c:v>
                      </c:pt>
                      <c:pt idx="55">
                        <c:v>Romulus_N_IV_Auth</c:v>
                      </c:pt>
                      <c:pt idx="56">
                        <c:v>Romulus_N_IV_no_Auth</c:v>
                      </c:pt>
                      <c:pt idx="57">
                        <c:v>Romulus_N_no_IV_no_Auth</c:v>
                      </c:pt>
                      <c:pt idx="58">
                        <c:v>ASCON_IV</c:v>
                      </c:pt>
                      <c:pt idx="59">
                        <c:v>ChaCha20_128Key_IV_no_Count</c:v>
                      </c:pt>
                      <c:pt idx="60">
                        <c:v>tinyECC</c:v>
                      </c:pt>
                      <c:pt idx="61">
                        <c:v>ASCON_IV_no_Auth</c:v>
                      </c:pt>
                      <c:pt idx="62">
                        <c:v>TinyJAMBU_128Key_IV_no_Auth</c:v>
                      </c:pt>
                      <c:pt idx="63">
                        <c:v>TinyJAMBU_128Key_no_IV_no_Auth</c:v>
                      </c:pt>
                      <c:pt idx="64">
                        <c:v>DES</c:v>
                      </c:pt>
                      <c:pt idx="65">
                        <c:v>TLS/SSL</c:v>
                      </c:pt>
                      <c:pt idx="66">
                        <c:v>Xoodyak_IV_Auth</c:v>
                      </c:pt>
                      <c:pt idx="67">
                        <c:v>Xoodyak_IV_no_Auth</c:v>
                      </c:pt>
                      <c:pt idx="68">
                        <c:v>Xoodyak_no_IV_no_Auth</c:v>
                      </c:pt>
                      <c:pt idx="69">
                        <c:v>XXTEA</c:v>
                      </c:pt>
                      <c:pt idx="70">
                        <c:v>Gift-Corb_IV_Auth</c:v>
                      </c:pt>
                      <c:pt idx="71">
                        <c:v>Gift-Corb_IV_no_Auth</c:v>
                      </c:pt>
                      <c:pt idx="72">
                        <c:v>Gift-Corb_no_IV_no_Auth</c:v>
                      </c:pt>
                      <c:pt idx="73">
                        <c:v>NoEncryption</c:v>
                      </c:pt>
                      <c:pt idx="74">
                        <c:v>Present</c:v>
                      </c:pt>
                      <c:pt idx="75">
                        <c:v>Romulus_N_IV_Auth</c:v>
                      </c:pt>
                      <c:pt idx="76">
                        <c:v>Romulus_N_IV_no_Auth</c:v>
                      </c:pt>
                      <c:pt idx="77">
                        <c:v>Romulus_N_no_IV_no_Auth</c:v>
                      </c:pt>
                      <c:pt idx="78">
                        <c:v>ASCON_IV</c:v>
                      </c:pt>
                      <c:pt idx="79">
                        <c:v>ChaCha20_128Key_IV_no_Count</c:v>
                      </c:pt>
                      <c:pt idx="80">
                        <c:v>tinyECC</c:v>
                      </c:pt>
                      <c:pt idx="81">
                        <c:v>ASCON_IV_no_Auth</c:v>
                      </c:pt>
                      <c:pt idx="82">
                        <c:v>TinyJAMBU_128Key_IV_no_Auth</c:v>
                      </c:pt>
                      <c:pt idx="83">
                        <c:v>TinyJAMBU_128Key_no_IV_no_Auth</c:v>
                      </c:pt>
                      <c:pt idx="84">
                        <c:v>DES</c:v>
                      </c:pt>
                      <c:pt idx="85">
                        <c:v>TLS/SSL</c:v>
                      </c:pt>
                      <c:pt idx="86">
                        <c:v>Xoodyak_IV_Auth</c:v>
                      </c:pt>
                      <c:pt idx="87">
                        <c:v>Xoodyak_IV_no_Auth</c:v>
                      </c:pt>
                      <c:pt idx="88">
                        <c:v>Xoodyak_no_IV_no_Auth</c:v>
                      </c:pt>
                      <c:pt idx="89">
                        <c:v>XXTEA</c:v>
                      </c:pt>
                      <c:pt idx="90">
                        <c:v>Gift-Corb_IV_Auth</c:v>
                      </c:pt>
                      <c:pt idx="91">
                        <c:v>Gift-Corb_IV_no_Auth</c:v>
                      </c:pt>
                      <c:pt idx="92">
                        <c:v>Gift-Corb_no_IV_no_Auth</c:v>
                      </c:pt>
                      <c:pt idx="93">
                        <c:v>NoEncryption</c:v>
                      </c:pt>
                      <c:pt idx="94">
                        <c:v>Present</c:v>
                      </c:pt>
                      <c:pt idx="95">
                        <c:v>Romulus_N_IV_Auth</c:v>
                      </c:pt>
                      <c:pt idx="96">
                        <c:v>Romulus_N_IV_no_Auth</c:v>
                      </c:pt>
                      <c:pt idx="97">
                        <c:v>Romulus_N_no_IV_no_Auth</c:v>
                      </c:pt>
                      <c:pt idx="98">
                        <c:v>ASCON_IV</c:v>
                      </c:pt>
                      <c:pt idx="99">
                        <c:v>ChaCha20_128Key_IV_no_Count</c:v>
                      </c:pt>
                      <c:pt idx="100">
                        <c:v>tinyECC</c:v>
                      </c:pt>
                      <c:pt idx="101">
                        <c:v>ASCON_IV_no_Auth</c:v>
                      </c:pt>
                      <c:pt idx="102">
                        <c:v>TinyJAMBU_128Key_IV_no_Auth</c:v>
                      </c:pt>
                      <c:pt idx="103">
                        <c:v>TinyJAMBU_128Key_no_IV_no_Auth</c:v>
                      </c:pt>
                      <c:pt idx="104">
                        <c:v>DES</c:v>
                      </c:pt>
                      <c:pt idx="105">
                        <c:v>TLS/SSL</c:v>
                      </c:pt>
                      <c:pt idx="106">
                        <c:v>Xoodyak_IV_Auth</c:v>
                      </c:pt>
                      <c:pt idx="107">
                        <c:v>Xoodyak_IV_no_Auth</c:v>
                      </c:pt>
                      <c:pt idx="108">
                        <c:v>Xoodyak_no_IV_no_Auth</c:v>
                      </c:pt>
                      <c:pt idx="109">
                        <c:v>XXTEA</c:v>
                      </c:pt>
                      <c:pt idx="110">
                        <c:v>Gift-Corb_IV_Auth</c:v>
                      </c:pt>
                      <c:pt idx="111">
                        <c:v>Gift-Corb_IV_no_Auth</c:v>
                      </c:pt>
                      <c:pt idx="112">
                        <c:v>Gift-Corb_no_IV_no_Auth</c:v>
                      </c:pt>
                      <c:pt idx="113">
                        <c:v>NoEncryption</c:v>
                      </c:pt>
                      <c:pt idx="114">
                        <c:v>Present</c:v>
                      </c:pt>
                      <c:pt idx="115">
                        <c:v>Romulus_N_IV_Auth</c:v>
                      </c:pt>
                      <c:pt idx="116">
                        <c:v>Romulus_N_IV_no_Auth</c:v>
                      </c:pt>
                      <c:pt idx="117">
                        <c:v>Romulus_N_no_IV_no_Auth</c:v>
                      </c:pt>
                      <c:pt idx="118">
                        <c:v>ASCON_IV</c:v>
                      </c:pt>
                      <c:pt idx="119">
                        <c:v>ChaCha20_128Key_IV_no_Count</c:v>
                      </c:pt>
                      <c:pt idx="120">
                        <c:v>tinyECC</c:v>
                      </c:pt>
                      <c:pt idx="121">
                        <c:v>ASCON_IV_no_Auth</c:v>
                      </c:pt>
                      <c:pt idx="122">
                        <c:v>TinyJAMBU_128Key_IV_no_Auth</c:v>
                      </c:pt>
                      <c:pt idx="123">
                        <c:v>TinyJAMBU_128Key_no_IV_no_Auth</c:v>
                      </c:pt>
                      <c:pt idx="124">
                        <c:v>DES</c:v>
                      </c:pt>
                      <c:pt idx="125">
                        <c:v>TLS/SSL</c:v>
                      </c:pt>
                      <c:pt idx="126">
                        <c:v>Xoodyak_IV_Auth</c:v>
                      </c:pt>
                      <c:pt idx="127">
                        <c:v>Xoodyak_IV_no_Auth</c:v>
                      </c:pt>
                      <c:pt idx="128">
                        <c:v>Xoodyak_no_IV_no_Auth</c:v>
                      </c:pt>
                      <c:pt idx="129">
                        <c:v>XXTEA</c:v>
                      </c:pt>
                      <c:pt idx="130">
                        <c:v>Gift-Corb_IV_Auth</c:v>
                      </c:pt>
                      <c:pt idx="131">
                        <c:v>Gift-Corb_IV_no_Auth</c:v>
                      </c:pt>
                      <c:pt idx="132">
                        <c:v>Gift-Corb_no_IV_no_Auth</c:v>
                      </c:pt>
                      <c:pt idx="133">
                        <c:v>NoEncryption</c:v>
                      </c:pt>
                      <c:pt idx="134">
                        <c:v>Present</c:v>
                      </c:pt>
                      <c:pt idx="135">
                        <c:v>Romulus_N_IV_Auth</c:v>
                      </c:pt>
                      <c:pt idx="136">
                        <c:v>Romulus_N_IV_no_Auth</c:v>
                      </c:pt>
                      <c:pt idx="137">
                        <c:v>Romulus_N_no_IV_no_Auth</c:v>
                      </c:pt>
                      <c:pt idx="138">
                        <c:v>ASCON_IV</c:v>
                      </c:pt>
                      <c:pt idx="139">
                        <c:v>ChaCha20_128Key_IV_no_Count</c:v>
                      </c:pt>
                      <c:pt idx="140">
                        <c:v>tinyECC</c:v>
                      </c:pt>
                      <c:pt idx="141">
                        <c:v>ASCON_IV_no_Auth</c:v>
                      </c:pt>
                      <c:pt idx="142">
                        <c:v>TinyJAMBU_128Key_IV_no_Auth</c:v>
                      </c:pt>
                      <c:pt idx="143">
                        <c:v>TinyJAMBU_128Key_no_IV_no_Auth</c:v>
                      </c:pt>
                      <c:pt idx="144">
                        <c:v>DES</c:v>
                      </c:pt>
                      <c:pt idx="145">
                        <c:v>TLS/SSL</c:v>
                      </c:pt>
                      <c:pt idx="146">
                        <c:v>Xoodyak_IV_Auth</c:v>
                      </c:pt>
                      <c:pt idx="147">
                        <c:v>Xoodyak_IV_no_Auth</c:v>
                      </c:pt>
                      <c:pt idx="148">
                        <c:v>Xoodyak_no_IV_no_Auth</c:v>
                      </c:pt>
                      <c:pt idx="149">
                        <c:v>XXTEA</c:v>
                      </c:pt>
                      <c:pt idx="150">
                        <c:v>Gift-Corb_IV_Auth</c:v>
                      </c:pt>
                      <c:pt idx="151">
                        <c:v>Gift-Corb_IV_no_Auth</c:v>
                      </c:pt>
                      <c:pt idx="152">
                        <c:v>Gift-Corb_no_IV_no_Auth</c:v>
                      </c:pt>
                      <c:pt idx="153">
                        <c:v>NoEncryption</c:v>
                      </c:pt>
                      <c:pt idx="154">
                        <c:v>Present</c:v>
                      </c:pt>
                      <c:pt idx="155">
                        <c:v>Romulus_N_IV_Auth</c:v>
                      </c:pt>
                      <c:pt idx="156">
                        <c:v>Romulus_N_IV_no_Auth</c:v>
                      </c:pt>
                      <c:pt idx="157">
                        <c:v>Romulus_N_no_IV_no_Auth</c:v>
                      </c:pt>
                      <c:pt idx="158">
                        <c:v>ASCON_IV</c:v>
                      </c:pt>
                      <c:pt idx="159">
                        <c:v>ChaCha20_128Key_IV_no_Count</c:v>
                      </c:pt>
                      <c:pt idx="160">
                        <c:v>tinyECC</c:v>
                      </c:pt>
                      <c:pt idx="161">
                        <c:v>ASCON_IV_no_Auth</c:v>
                      </c:pt>
                      <c:pt idx="162">
                        <c:v>TinyJAMBU_128Key_IV_no_Auth</c:v>
                      </c:pt>
                      <c:pt idx="163">
                        <c:v>TinyJAMBU_128Key_no_IV_no_Auth</c:v>
                      </c:pt>
                      <c:pt idx="164">
                        <c:v>DES</c:v>
                      </c:pt>
                      <c:pt idx="165">
                        <c:v>TLS/SSL</c:v>
                      </c:pt>
                      <c:pt idx="166">
                        <c:v>Xoodyak_IV_Auth</c:v>
                      </c:pt>
                      <c:pt idx="167">
                        <c:v>Xoodyak_IV_no_Auth</c:v>
                      </c:pt>
                      <c:pt idx="168">
                        <c:v>Xoodyak_no_IV_no_Auth</c:v>
                      </c:pt>
                      <c:pt idx="169">
                        <c:v>XXTEA</c:v>
                      </c:pt>
                      <c:pt idx="170">
                        <c:v>Gift-Corb_IV_Auth</c:v>
                      </c:pt>
                      <c:pt idx="171">
                        <c:v>Gift-Corb_IV_no_Auth</c:v>
                      </c:pt>
                      <c:pt idx="172">
                        <c:v>Gift-Corb_no_IV_no_Auth</c:v>
                      </c:pt>
                      <c:pt idx="173">
                        <c:v>NoEncryption</c:v>
                      </c:pt>
                      <c:pt idx="174">
                        <c:v>Present</c:v>
                      </c:pt>
                      <c:pt idx="175">
                        <c:v>Romulus_N_IV_Auth</c:v>
                      </c:pt>
                      <c:pt idx="176">
                        <c:v>Romulus_N_IV_no_Auth</c:v>
                      </c:pt>
                      <c:pt idx="177">
                        <c:v>Romulus_N_no_IV_no_Auth</c:v>
                      </c:pt>
                      <c:pt idx="178">
                        <c:v>ASCON_IV</c:v>
                      </c:pt>
                      <c:pt idx="179">
                        <c:v>ChaCha20_128Key_IV_no_Count</c:v>
                      </c:pt>
                      <c:pt idx="180">
                        <c:v>tinyECC</c:v>
                      </c:pt>
                      <c:pt idx="181">
                        <c:v>ASCON_IV_no_Auth</c:v>
                      </c:pt>
                      <c:pt idx="182">
                        <c:v>TinyJAMBU_128Key_IV_no_Auth</c:v>
                      </c:pt>
                      <c:pt idx="183">
                        <c:v>TinyJAMBU_128Key_no_IV_no_Auth</c:v>
                      </c:pt>
                      <c:pt idx="184">
                        <c:v>DES</c:v>
                      </c:pt>
                      <c:pt idx="185">
                        <c:v>TLS/SSL</c:v>
                      </c:pt>
                      <c:pt idx="186">
                        <c:v>Xoodyak_IV_Auth</c:v>
                      </c:pt>
                      <c:pt idx="187">
                        <c:v>Xoodyak_IV_no_Auth</c:v>
                      </c:pt>
                      <c:pt idx="188">
                        <c:v>Xoodyak_no_IV_no_Auth</c:v>
                      </c:pt>
                      <c:pt idx="189">
                        <c:v>XXTEA</c:v>
                      </c:pt>
                      <c:pt idx="190">
                        <c:v>Gift-Corb_IV_Auth</c:v>
                      </c:pt>
                      <c:pt idx="191">
                        <c:v>Gift-Corb_IV_no_Auth</c:v>
                      </c:pt>
                      <c:pt idx="192">
                        <c:v>Gift-Corb_no_IV_no_Auth</c:v>
                      </c:pt>
                      <c:pt idx="193">
                        <c:v>NoEncryption</c:v>
                      </c:pt>
                      <c:pt idx="194">
                        <c:v>Present</c:v>
                      </c:pt>
                      <c:pt idx="195">
                        <c:v>Romulus_N_IV_Auth</c:v>
                      </c:pt>
                      <c:pt idx="196">
                        <c:v>Romulus_N_IV_no_Auth</c:v>
                      </c:pt>
                      <c:pt idx="197">
                        <c:v>Romulus_N_no_IV_no_Auth</c:v>
                      </c:pt>
                      <c:pt idx="198">
                        <c:v>Blowfish_128Key</c:v>
                      </c:pt>
                      <c:pt idx="199">
                        <c:v>ChaCha20_128Key_IV_no_Count</c:v>
                      </c:pt>
                      <c:pt idx="200">
                        <c:v>tinyECC</c:v>
                      </c:pt>
                      <c:pt idx="201">
                        <c:v>Blowfish_256Key</c:v>
                      </c:pt>
                      <c:pt idx="202">
                        <c:v>TinyJAMBU_128Key_IV_no_Auth</c:v>
                      </c:pt>
                      <c:pt idx="203">
                        <c:v>TinyJAMBU_128Key_no_IV_no_Auth</c:v>
                      </c:pt>
                      <c:pt idx="204">
                        <c:v>DES</c:v>
                      </c:pt>
                      <c:pt idx="205">
                        <c:v>TLS/SSL</c:v>
                      </c:pt>
                      <c:pt idx="206">
                        <c:v>Xoodyak_IV_Auth</c:v>
                      </c:pt>
                      <c:pt idx="207">
                        <c:v>Xoodyak_IV_no_Auth</c:v>
                      </c:pt>
                      <c:pt idx="208">
                        <c:v>Xoodyak_no_IV_no_Auth</c:v>
                      </c:pt>
                      <c:pt idx="209">
                        <c:v>XXTEA</c:v>
                      </c:pt>
                      <c:pt idx="210">
                        <c:v>Gift-Corb_IV_Auth</c:v>
                      </c:pt>
                      <c:pt idx="211">
                        <c:v>Gift-Corb_IV_no_Auth</c:v>
                      </c:pt>
                      <c:pt idx="212">
                        <c:v>Gift-Corb_no_IV_no_Auth</c:v>
                      </c:pt>
                      <c:pt idx="213">
                        <c:v>NoEncryption</c:v>
                      </c:pt>
                      <c:pt idx="214">
                        <c:v>Present</c:v>
                      </c:pt>
                      <c:pt idx="215">
                        <c:v>Romulus_N_IV_Auth</c:v>
                      </c:pt>
                      <c:pt idx="216">
                        <c:v>Romulus_N_IV_no_Auth</c:v>
                      </c:pt>
                      <c:pt idx="217">
                        <c:v>Romulus_N_no_IV_no_Auth</c:v>
                      </c:pt>
                      <c:pt idx="218">
                        <c:v>ChaCha20_128Key</c:v>
                      </c:pt>
                      <c:pt idx="219">
                        <c:v>ChaCha20_128Key_IV_no_Count</c:v>
                      </c:pt>
                      <c:pt idx="220">
                        <c:v>tinyECC</c:v>
                      </c:pt>
                      <c:pt idx="221">
                        <c:v>ChaCha20_256Key</c:v>
                      </c:pt>
                      <c:pt idx="222">
                        <c:v>TinyJAMBU_128Key_IV_no_Auth</c:v>
                      </c:pt>
                      <c:pt idx="223">
                        <c:v>TinyJAMBU_128Key_no_IV_no_Auth</c:v>
                      </c:pt>
                      <c:pt idx="224">
                        <c:v>DES</c:v>
                      </c:pt>
                      <c:pt idx="225">
                        <c:v>TLS/SSL</c:v>
                      </c:pt>
                      <c:pt idx="226">
                        <c:v>Xoodyak_IV_Auth</c:v>
                      </c:pt>
                      <c:pt idx="227">
                        <c:v>Xoodyak_IV_no_Auth</c:v>
                      </c:pt>
                      <c:pt idx="228">
                        <c:v>Xoodyak_no_IV_no_Auth</c:v>
                      </c:pt>
                      <c:pt idx="229">
                        <c:v>XXTEA</c:v>
                      </c:pt>
                      <c:pt idx="230">
                        <c:v>Gift-Corb_IV_Auth</c:v>
                      </c:pt>
                      <c:pt idx="231">
                        <c:v>Gift-Corb_IV_no_Auth</c:v>
                      </c:pt>
                      <c:pt idx="232">
                        <c:v>Gift-Corb_no_IV_no_Auth</c:v>
                      </c:pt>
                      <c:pt idx="233">
                        <c:v>NoEncryption</c:v>
                      </c:pt>
                      <c:pt idx="234">
                        <c:v>Present</c:v>
                      </c:pt>
                      <c:pt idx="235">
                        <c:v>Romulus_N_IV_Auth</c:v>
                      </c:pt>
                      <c:pt idx="236">
                        <c:v>Romulus_N_IV_no_Auth</c:v>
                      </c:pt>
                      <c:pt idx="237">
                        <c:v>Romulus_N_no_IV_no_Auth</c:v>
                      </c:pt>
                      <c:pt idx="238">
                        <c:v>Speck_128Key</c:v>
                      </c:pt>
                      <c:pt idx="239">
                        <c:v>Speck_256Key</c:v>
                      </c:pt>
                      <c:pt idx="240">
                        <c:v>tinyECC</c:v>
                      </c:pt>
                      <c:pt idx="241">
                        <c:v>TinyJAMBU_128Key</c:v>
                      </c:pt>
                      <c:pt idx="242">
                        <c:v>TinyJAMBU_128Key_IV_no_Auth</c:v>
                      </c:pt>
                      <c:pt idx="243">
                        <c:v>TinyJAMBU_128Key_no_IV_no_Auth</c:v>
                      </c:pt>
                      <c:pt idx="244">
                        <c:v>TinyJAMBU_256Key</c:v>
                      </c:pt>
                      <c:pt idx="245">
                        <c:v>TLS/SSL</c:v>
                      </c:pt>
                      <c:pt idx="246">
                        <c:v>Xoodyak_IV_Auth</c:v>
                      </c:pt>
                      <c:pt idx="247">
                        <c:v>Xoodyak_IV_no_Auth</c:v>
                      </c:pt>
                      <c:pt idx="248">
                        <c:v>Xoodyak_no_IV_no_Auth</c:v>
                      </c:pt>
                      <c:pt idx="24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Sheet1!$I$2:$I$31</c15:sqref>
                        </c15:fullRef>
                        <c15:formulaRef>
                          <c15:sqref>(Sheet1!$I$2:$I$3,Sheet1!$I$6:$I$8,Sheet1!$I$10,Sheet1!$I$20:$I$21,Sheet1!$I$23,Sheet1!$I$26)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49059.8</c:v>
                      </c:pt>
                      <c:pt idx="1">
                        <c:v>48966.32</c:v>
                      </c:pt>
                      <c:pt idx="2">
                        <c:v>41080.28</c:v>
                      </c:pt>
                      <c:pt idx="3">
                        <c:v>41061.440000000002</c:v>
                      </c:pt>
                      <c:pt idx="4">
                        <c:v>49081.84</c:v>
                      </c:pt>
                      <c:pt idx="5">
                        <c:v>49052.36</c:v>
                      </c:pt>
                      <c:pt idx="6">
                        <c:v>49002.36</c:v>
                      </c:pt>
                      <c:pt idx="7">
                        <c:v>48954.12</c:v>
                      </c:pt>
                      <c:pt idx="8">
                        <c:v>49372.32</c:v>
                      </c:pt>
                      <c:pt idx="9">
                        <c:v>49347.88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F08-4491-9DF1-F8DC1B8C2F3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 (bit)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Blowfish_128Key</c:v>
                      </c:pt>
                      <c:pt idx="3">
                        <c:v>Blowfish_256Key</c:v>
                      </c:pt>
                      <c:pt idx="4">
                        <c:v>ChaCha20_128Key</c:v>
                      </c:pt>
                      <c:pt idx="5">
                        <c:v>ChaCha20_256Key</c:v>
                      </c:pt>
                      <c:pt idx="6">
                        <c:v>Speck_128Key</c:v>
                      </c:pt>
                      <c:pt idx="7">
                        <c:v>Speck_256Key</c:v>
                      </c:pt>
                      <c:pt idx="8">
                        <c:v>TinyJAMBU_128Key</c:v>
                      </c:pt>
                      <c:pt idx="9">
                        <c:v>TinyJAMBU_256Key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(Sheet1!$J$2:$J$3,Sheet1!$J$6:$J$8,Sheet1!$J$10,Sheet1!$J$20:$J$21,Sheet1!$J$23,Sheet1!$J$26)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49059.8</c:v>
                      </c:pt>
                      <c:pt idx="1">
                        <c:v>48966.32</c:v>
                      </c:pt>
                      <c:pt idx="2">
                        <c:v>41080.28</c:v>
                      </c:pt>
                      <c:pt idx="3">
                        <c:v>41061.440000000002</c:v>
                      </c:pt>
                      <c:pt idx="4">
                        <c:v>49081.84</c:v>
                      </c:pt>
                      <c:pt idx="5">
                        <c:v>49052.36</c:v>
                      </c:pt>
                      <c:pt idx="6">
                        <c:v>49002.36</c:v>
                      </c:pt>
                      <c:pt idx="7">
                        <c:v>48954.12</c:v>
                      </c:pt>
                      <c:pt idx="8">
                        <c:v>49372.32</c:v>
                      </c:pt>
                      <c:pt idx="9">
                        <c:v>49345.36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08-4491-9DF1-F8DC1B8C2F33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an Initialization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8"/>
                <c:pt idx="0">
                  <c:v>Gift-Corb_IV</c:v>
                </c:pt>
                <c:pt idx="1">
                  <c:v>Gift-Corb_no_IV</c:v>
                </c:pt>
                <c:pt idx="2">
                  <c:v>Romulus_N_IV</c:v>
                </c:pt>
                <c:pt idx="3">
                  <c:v>Romulus_N_no_IV</c:v>
                </c:pt>
                <c:pt idx="4">
                  <c:v>TinyJAMBU_IV</c:v>
                </c:pt>
                <c:pt idx="5">
                  <c:v>TinyJAMBU_no_IV</c:v>
                </c:pt>
                <c:pt idx="6">
                  <c:v>Xoodyak_IV</c:v>
                </c:pt>
                <c:pt idx="7">
                  <c:v>Xoodyak_no_IV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(Sheet1!$D$13:$D$14,Sheet1!$D$18:$D$19,Sheet1!$D$24:$D$25,Sheet1!$D$29:$D$30)</c:f>
              <c:numCache>
                <c:formatCode>General</c:formatCode>
                <c:ptCount val="8"/>
                <c:pt idx="0">
                  <c:v>509.29</c:v>
                </c:pt>
                <c:pt idx="1">
                  <c:v>445.23</c:v>
                </c:pt>
                <c:pt idx="2">
                  <c:v>1013.595</c:v>
                </c:pt>
                <c:pt idx="3">
                  <c:v>929.96500000000003</c:v>
                </c:pt>
                <c:pt idx="4">
                  <c:v>282.32499999999999</c:v>
                </c:pt>
                <c:pt idx="5">
                  <c:v>219.85</c:v>
                </c:pt>
                <c:pt idx="6">
                  <c:v>256.10000000000002</c:v>
                </c:pt>
                <c:pt idx="7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0-4562-9CD3-5E7E675E193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4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AES_16Key</c:v>
                </c:pt>
                <c:pt idx="34">
                  <c:v>AES_32Key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ASCON_IV</c:v>
                </c:pt>
                <c:pt idx="39">
                  <c:v>ASCON_IV_no_Auth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Blowfish_16Key</c:v>
                </c:pt>
                <c:pt idx="45">
                  <c:v>Blowfish_32Key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ChaCha20_16Key_IV_Count</c:v>
                </c:pt>
                <c:pt idx="50">
                  <c:v>ChaCha20_16Key_IV_no_Count</c:v>
                </c:pt>
                <c:pt idx="51">
                  <c:v>XXTEA</c:v>
                </c:pt>
                <c:pt idx="52">
                  <c:v>ChaCha20_32Key_IV_Count</c:v>
                </c:pt>
                <c:pt idx="53">
                  <c:v>DES</c:v>
                </c:pt>
                <c:pt idx="54">
                  <c:v>Gift-Corb_IV_Auth</c:v>
                </c:pt>
                <c:pt idx="55">
                  <c:v>AES_16Key</c:v>
                </c:pt>
                <c:pt idx="56">
                  <c:v>AES_32Key</c:v>
                </c:pt>
                <c:pt idx="57">
                  <c:v>NoEncryption</c:v>
                </c:pt>
                <c:pt idx="58">
                  <c:v>Present</c:v>
                </c:pt>
                <c:pt idx="59">
                  <c:v>Romulus_N_IV_Auth</c:v>
                </c:pt>
                <c:pt idx="60">
                  <c:v>ASCON_IV</c:v>
                </c:pt>
                <c:pt idx="61">
                  <c:v>ASCON_IV_no_Auth</c:v>
                </c:pt>
                <c:pt idx="62">
                  <c:v>Speck_16Key</c:v>
                </c:pt>
                <c:pt idx="63">
                  <c:v>Speck_32Key</c:v>
                </c:pt>
                <c:pt idx="64">
                  <c:v>tinyECC</c:v>
                </c:pt>
                <c:pt idx="65">
                  <c:v>TinyJAMBU_16Key_IV_Auth</c:v>
                </c:pt>
                <c:pt idx="66">
                  <c:v>Blowfish_16Key</c:v>
                </c:pt>
                <c:pt idx="67">
                  <c:v>Blowfish_32Key</c:v>
                </c:pt>
                <c:pt idx="68">
                  <c:v>TinyJAMBU_32Key_IV_Auth</c:v>
                </c:pt>
                <c:pt idx="69">
                  <c:v>TLS/SSL</c:v>
                </c:pt>
                <c:pt idx="70">
                  <c:v>Xoodyak_IV_Auth</c:v>
                </c:pt>
                <c:pt idx="71">
                  <c:v>ChaCha20_16Key_IV_Count</c:v>
                </c:pt>
                <c:pt idx="72">
                  <c:v>ChaCha20_16Key_IV_no_Count</c:v>
                </c:pt>
                <c:pt idx="73">
                  <c:v>XXTEA</c:v>
                </c:pt>
                <c:pt idx="74">
                  <c:v>ChaCha20_32Key_IV_Count</c:v>
                </c:pt>
                <c:pt idx="75">
                  <c:v>DES</c:v>
                </c:pt>
                <c:pt idx="76">
                  <c:v>Gift-Corb_IV_Auth</c:v>
                </c:pt>
                <c:pt idx="77">
                  <c:v>AES_16Key</c:v>
                </c:pt>
                <c:pt idx="78">
                  <c:v>AES_32Key</c:v>
                </c:pt>
                <c:pt idx="79">
                  <c:v>NoEncryption</c:v>
                </c:pt>
                <c:pt idx="80">
                  <c:v>Present</c:v>
                </c:pt>
                <c:pt idx="81">
                  <c:v>Romulus_N_IV_Auth</c:v>
                </c:pt>
                <c:pt idx="82">
                  <c:v>ASCON_IV</c:v>
                </c:pt>
                <c:pt idx="83">
                  <c:v>ASCON_IV_no_Auth</c:v>
                </c:pt>
                <c:pt idx="84">
                  <c:v>Speck_16Key</c:v>
                </c:pt>
                <c:pt idx="85">
                  <c:v>Speck_32Key</c:v>
                </c:pt>
                <c:pt idx="86">
                  <c:v>tinyECC</c:v>
                </c:pt>
                <c:pt idx="87">
                  <c:v>TinyJAMBU_16Key_IV_Auth</c:v>
                </c:pt>
                <c:pt idx="88">
                  <c:v>Blowfish_16Key</c:v>
                </c:pt>
                <c:pt idx="89">
                  <c:v>Blowfish_32Key</c:v>
                </c:pt>
                <c:pt idx="90">
                  <c:v>TinyJAMBU_32Key_IV_Auth</c:v>
                </c:pt>
                <c:pt idx="91">
                  <c:v>TLS/SSL</c:v>
                </c:pt>
                <c:pt idx="92">
                  <c:v>Xoodyak_IV_Auth</c:v>
                </c:pt>
                <c:pt idx="93">
                  <c:v>ChaCha20_16Key_IV_Count</c:v>
                </c:pt>
                <c:pt idx="94">
                  <c:v>ChaCha20_16Key_IV_no_Count</c:v>
                </c:pt>
                <c:pt idx="95">
                  <c:v>XXTEA</c:v>
                </c:pt>
                <c:pt idx="96">
                  <c:v>ChaCha20_32Key_IV_Count</c:v>
                </c:pt>
                <c:pt idx="97">
                  <c:v>DES</c:v>
                </c:pt>
                <c:pt idx="98">
                  <c:v>Gift-Corb_IV_Auth</c:v>
                </c:pt>
                <c:pt idx="99">
                  <c:v>AES_16Key</c:v>
                </c:pt>
                <c:pt idx="100">
                  <c:v>AES_32Key</c:v>
                </c:pt>
                <c:pt idx="101">
                  <c:v>NoEncryption</c:v>
                </c:pt>
                <c:pt idx="102">
                  <c:v>Present</c:v>
                </c:pt>
                <c:pt idx="103">
                  <c:v>Romulus_N_IV_Auth</c:v>
                </c:pt>
                <c:pt idx="104">
                  <c:v>ASCON_IV</c:v>
                </c:pt>
                <c:pt idx="105">
                  <c:v>ASCON_IV_no_Auth</c:v>
                </c:pt>
                <c:pt idx="106">
                  <c:v>Speck_16Key</c:v>
                </c:pt>
                <c:pt idx="107">
                  <c:v>Speck_32Key</c:v>
                </c:pt>
                <c:pt idx="108">
                  <c:v>tinyECC</c:v>
                </c:pt>
                <c:pt idx="109">
                  <c:v>TinyJAMBU_16Key_IV_Auth</c:v>
                </c:pt>
                <c:pt idx="110">
                  <c:v>Blowfish_16Key</c:v>
                </c:pt>
                <c:pt idx="111">
                  <c:v>Blowfish_32Key</c:v>
                </c:pt>
                <c:pt idx="112">
                  <c:v>TinyJAMBU_32Key_IV_Auth</c:v>
                </c:pt>
                <c:pt idx="113">
                  <c:v>TLS/SSL</c:v>
                </c:pt>
                <c:pt idx="114">
                  <c:v>Xoodyak_IV_Auth</c:v>
                </c:pt>
                <c:pt idx="115">
                  <c:v>ChaCha20_16Key_IV_Count</c:v>
                </c:pt>
                <c:pt idx="116">
                  <c:v>ChaCha20_16Key_IV_no_Count</c:v>
                </c:pt>
                <c:pt idx="117">
                  <c:v>XXTEA</c:v>
                </c:pt>
                <c:pt idx="118">
                  <c:v>ChaCha20_32Key_IV_Count</c:v>
                </c:pt>
                <c:pt idx="119">
                  <c:v>DES</c:v>
                </c:pt>
                <c:pt idx="120">
                  <c:v>Gift-Corb_IV_Auth</c:v>
                </c:pt>
                <c:pt idx="121">
                  <c:v>AES_16Key</c:v>
                </c:pt>
                <c:pt idx="122">
                  <c:v>AES_32Key</c:v>
                </c:pt>
                <c:pt idx="123">
                  <c:v>NoEncryption</c:v>
                </c:pt>
                <c:pt idx="124">
                  <c:v>Present</c:v>
                </c:pt>
                <c:pt idx="125">
                  <c:v>Romulus_N_IV_Auth</c:v>
                </c:pt>
                <c:pt idx="126">
                  <c:v>ASCON_IV</c:v>
                </c:pt>
                <c:pt idx="127">
                  <c:v>ASCON_IV_no_Auth</c:v>
                </c:pt>
                <c:pt idx="128">
                  <c:v>Speck_16Key</c:v>
                </c:pt>
                <c:pt idx="129">
                  <c:v>Speck_32Key</c:v>
                </c:pt>
                <c:pt idx="130">
                  <c:v>tinyECC</c:v>
                </c:pt>
                <c:pt idx="131">
                  <c:v>TinyJAMBU_16Key_IV_Auth</c:v>
                </c:pt>
                <c:pt idx="132">
                  <c:v>Blowfish_16Key</c:v>
                </c:pt>
                <c:pt idx="133">
                  <c:v>Blowfish_32Key</c:v>
                </c:pt>
                <c:pt idx="134">
                  <c:v>TinyJAMBU_32Key_IV_Auth</c:v>
                </c:pt>
                <c:pt idx="135">
                  <c:v>TLS/SSL</c:v>
                </c:pt>
                <c:pt idx="136">
                  <c:v>Xoodyak_IV_Auth</c:v>
                </c:pt>
                <c:pt idx="137">
                  <c:v>ChaCha20_16Key_IV_Count</c:v>
                </c:pt>
                <c:pt idx="138">
                  <c:v>ChaCha20_16Key_IV_no_Count</c:v>
                </c:pt>
                <c:pt idx="139">
                  <c:v>XXTEA</c:v>
                </c:pt>
                <c:pt idx="140">
                  <c:v>ChaCha20_32Key_IV_Count</c:v>
                </c:pt>
                <c:pt idx="141">
                  <c:v>DES</c:v>
                </c:pt>
                <c:pt idx="142">
                  <c:v>Gift-Corb_IV_Auth</c:v>
                </c:pt>
                <c:pt idx="143">
                  <c:v>Gift-Corb_IV</c:v>
                </c:pt>
                <c:pt idx="144">
                  <c:v>Gift-Corb_no_IV</c:v>
                </c:pt>
                <c:pt idx="145">
                  <c:v>NoEncryption</c:v>
                </c:pt>
                <c:pt idx="146">
                  <c:v>Present</c:v>
                </c:pt>
                <c:pt idx="147">
                  <c:v>Romulus_N_IV_Auth</c:v>
                </c:pt>
                <c:pt idx="148">
                  <c:v>Romulus_N_IV</c:v>
                </c:pt>
                <c:pt idx="149">
                  <c:v>Romulus_N_no_IV</c:v>
                </c:pt>
                <c:pt idx="150">
                  <c:v>Speck_16Key</c:v>
                </c:pt>
                <c:pt idx="151">
                  <c:v>Speck_32Key</c:v>
                </c:pt>
                <c:pt idx="152">
                  <c:v>tinyECC</c:v>
                </c:pt>
                <c:pt idx="153">
                  <c:v>TinyJAMBU_16Key_IV_Auth</c:v>
                </c:pt>
                <c:pt idx="154">
                  <c:v>TinyJAMBU_IV</c:v>
                </c:pt>
                <c:pt idx="155">
                  <c:v>TinyJAMBU_no_IV</c:v>
                </c:pt>
                <c:pt idx="156">
                  <c:v>TinyJAMBU_32Key_IV_Auth</c:v>
                </c:pt>
                <c:pt idx="157">
                  <c:v>TLS/SSL</c:v>
                </c:pt>
                <c:pt idx="158">
                  <c:v>Xoodyak_IV_Auth</c:v>
                </c:pt>
                <c:pt idx="159">
                  <c:v>Xoodyak_IV</c:v>
                </c:pt>
                <c:pt idx="160">
                  <c:v>Xoodyak_no_IV</c:v>
                </c:pt>
                <c:pt idx="16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(Sheet1!$E$13:$E$14,Sheet1!$E$18:$E$19,Sheet1!$E$24:$E$25,Sheet1!$E$29:$E$30)</c:f>
            </c:numRef>
          </c:val>
          <c:extLst>
            <c:ext xmlns:c16="http://schemas.microsoft.com/office/drawing/2014/chart" uri="{C3380CC4-5D6E-409C-BE32-E72D297353CC}">
              <c16:uniqueId val="{00000002-4030-4562-9CD3-5E7E675E193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8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</c:v>
                </c:pt>
                <c:pt idx="12">
                  <c:v>Gift-Corb_no_IV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</c:v>
                </c:pt>
                <c:pt idx="17">
                  <c:v>Romulus_N_no_IV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TinyJAMBU_IV</c:v>
                </c:pt>
                <c:pt idx="23">
                  <c:v>TinyJAMBU_no_IV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</c:v>
                </c:pt>
                <c:pt idx="28">
                  <c:v>Xoodyak_no_IV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(Sheet1!$F$13:$F$14,Sheet1!$F$18:$F$19,Sheet1!$F$24:$F$25,Sheet1!$F$29:$F$30)</c:f>
            </c:numRef>
          </c:val>
          <c:extLst>
            <c:ext xmlns:c16="http://schemas.microsoft.com/office/drawing/2014/chart" uri="{C3380CC4-5D6E-409C-BE32-E72D297353CC}">
              <c16:uniqueId val="{00000003-4030-4562-9CD3-5E7E675E193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4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AES_16Key</c:v>
                </c:pt>
                <c:pt idx="34">
                  <c:v>AES_32Key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ASCON_IV</c:v>
                </c:pt>
                <c:pt idx="39">
                  <c:v>ASCON_IV_no_Auth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Blowfish_16Key</c:v>
                </c:pt>
                <c:pt idx="45">
                  <c:v>Blowfish_32Key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ChaCha20_16Key_IV_Count</c:v>
                </c:pt>
                <c:pt idx="50">
                  <c:v>ChaCha20_16Key_IV_no_Count</c:v>
                </c:pt>
                <c:pt idx="51">
                  <c:v>XXTEA</c:v>
                </c:pt>
                <c:pt idx="52">
                  <c:v>ChaCha20_32Key_IV_Count</c:v>
                </c:pt>
                <c:pt idx="53">
                  <c:v>DES</c:v>
                </c:pt>
                <c:pt idx="54">
                  <c:v>Gift-Corb_IV_Auth</c:v>
                </c:pt>
                <c:pt idx="55">
                  <c:v>AES_16Key</c:v>
                </c:pt>
                <c:pt idx="56">
                  <c:v>AES_32Key</c:v>
                </c:pt>
                <c:pt idx="57">
                  <c:v>NoEncryption</c:v>
                </c:pt>
                <c:pt idx="58">
                  <c:v>Present</c:v>
                </c:pt>
                <c:pt idx="59">
                  <c:v>Romulus_N_IV_Auth</c:v>
                </c:pt>
                <c:pt idx="60">
                  <c:v>ASCON_IV</c:v>
                </c:pt>
                <c:pt idx="61">
                  <c:v>ASCON_IV_no_Auth</c:v>
                </c:pt>
                <c:pt idx="62">
                  <c:v>Speck_16Key</c:v>
                </c:pt>
                <c:pt idx="63">
                  <c:v>Speck_32Key</c:v>
                </c:pt>
                <c:pt idx="64">
                  <c:v>tinyECC</c:v>
                </c:pt>
                <c:pt idx="65">
                  <c:v>TinyJAMBU_16Key_IV_Auth</c:v>
                </c:pt>
                <c:pt idx="66">
                  <c:v>Blowfish_16Key</c:v>
                </c:pt>
                <c:pt idx="67">
                  <c:v>Blowfish_32Key</c:v>
                </c:pt>
                <c:pt idx="68">
                  <c:v>TinyJAMBU_32Key_IV_Auth</c:v>
                </c:pt>
                <c:pt idx="69">
                  <c:v>TLS/SSL</c:v>
                </c:pt>
                <c:pt idx="70">
                  <c:v>Xoodyak_IV_Auth</c:v>
                </c:pt>
                <c:pt idx="71">
                  <c:v>ChaCha20_16Key_IV_Count</c:v>
                </c:pt>
                <c:pt idx="72">
                  <c:v>ChaCha20_16Key_IV_no_Count</c:v>
                </c:pt>
                <c:pt idx="73">
                  <c:v>XXTEA</c:v>
                </c:pt>
                <c:pt idx="74">
                  <c:v>ChaCha20_32Key_IV_Count</c:v>
                </c:pt>
                <c:pt idx="75">
                  <c:v>DES</c:v>
                </c:pt>
                <c:pt idx="76">
                  <c:v>Gift-Corb_IV_Auth</c:v>
                </c:pt>
                <c:pt idx="77">
                  <c:v>AES_16Key</c:v>
                </c:pt>
                <c:pt idx="78">
                  <c:v>AES_32Key</c:v>
                </c:pt>
                <c:pt idx="79">
                  <c:v>NoEncryption</c:v>
                </c:pt>
                <c:pt idx="80">
                  <c:v>Present</c:v>
                </c:pt>
                <c:pt idx="81">
                  <c:v>Romulus_N_IV_Auth</c:v>
                </c:pt>
                <c:pt idx="82">
                  <c:v>ASCON_IV</c:v>
                </c:pt>
                <c:pt idx="83">
                  <c:v>ASCON_IV_no_Auth</c:v>
                </c:pt>
                <c:pt idx="84">
                  <c:v>Speck_16Key</c:v>
                </c:pt>
                <c:pt idx="85">
                  <c:v>Speck_32Key</c:v>
                </c:pt>
                <c:pt idx="86">
                  <c:v>tinyECC</c:v>
                </c:pt>
                <c:pt idx="87">
                  <c:v>TinyJAMBU_16Key_IV_Auth</c:v>
                </c:pt>
                <c:pt idx="88">
                  <c:v>Blowfish_16Key</c:v>
                </c:pt>
                <c:pt idx="89">
                  <c:v>Blowfish_32Key</c:v>
                </c:pt>
                <c:pt idx="90">
                  <c:v>TinyJAMBU_32Key_IV_Auth</c:v>
                </c:pt>
                <c:pt idx="91">
                  <c:v>TLS/SSL</c:v>
                </c:pt>
                <c:pt idx="92">
                  <c:v>Xoodyak_IV_Auth</c:v>
                </c:pt>
                <c:pt idx="93">
                  <c:v>ChaCha20_16Key_IV_Count</c:v>
                </c:pt>
                <c:pt idx="94">
                  <c:v>ChaCha20_16Key_IV_no_Count</c:v>
                </c:pt>
                <c:pt idx="95">
                  <c:v>XXTEA</c:v>
                </c:pt>
                <c:pt idx="96">
                  <c:v>ChaCha20_32Key_IV_Count</c:v>
                </c:pt>
                <c:pt idx="97">
                  <c:v>DES</c:v>
                </c:pt>
                <c:pt idx="98">
                  <c:v>Gift-Corb_IV_Auth</c:v>
                </c:pt>
                <c:pt idx="99">
                  <c:v>AES_16Key</c:v>
                </c:pt>
                <c:pt idx="100">
                  <c:v>AES_32Key</c:v>
                </c:pt>
                <c:pt idx="101">
                  <c:v>NoEncryption</c:v>
                </c:pt>
                <c:pt idx="102">
                  <c:v>Present</c:v>
                </c:pt>
                <c:pt idx="103">
                  <c:v>Romulus_N_IV_Auth</c:v>
                </c:pt>
                <c:pt idx="104">
                  <c:v>ASCON_IV</c:v>
                </c:pt>
                <c:pt idx="105">
                  <c:v>ASCON_IV_no_Auth</c:v>
                </c:pt>
                <c:pt idx="106">
                  <c:v>Speck_16Key</c:v>
                </c:pt>
                <c:pt idx="107">
                  <c:v>Speck_32Key</c:v>
                </c:pt>
                <c:pt idx="108">
                  <c:v>tinyECC</c:v>
                </c:pt>
                <c:pt idx="109">
                  <c:v>TinyJAMBU_16Key_IV_Auth</c:v>
                </c:pt>
                <c:pt idx="110">
                  <c:v>Blowfish_16Key</c:v>
                </c:pt>
                <c:pt idx="111">
                  <c:v>Blowfish_32Key</c:v>
                </c:pt>
                <c:pt idx="112">
                  <c:v>TinyJAMBU_32Key_IV_Auth</c:v>
                </c:pt>
                <c:pt idx="113">
                  <c:v>TLS/SSL</c:v>
                </c:pt>
                <c:pt idx="114">
                  <c:v>Xoodyak_IV_Auth</c:v>
                </c:pt>
                <c:pt idx="115">
                  <c:v>ChaCha20_16Key_IV_Count</c:v>
                </c:pt>
                <c:pt idx="116">
                  <c:v>ChaCha20_16Key_IV_no_Count</c:v>
                </c:pt>
                <c:pt idx="117">
                  <c:v>XXTEA</c:v>
                </c:pt>
                <c:pt idx="118">
                  <c:v>ChaCha20_32Key_IV_Count</c:v>
                </c:pt>
                <c:pt idx="119">
                  <c:v>DES</c:v>
                </c:pt>
                <c:pt idx="120">
                  <c:v>Gift-Corb_IV_Auth</c:v>
                </c:pt>
                <c:pt idx="121">
                  <c:v>AES_16Key</c:v>
                </c:pt>
                <c:pt idx="122">
                  <c:v>AES_32Key</c:v>
                </c:pt>
                <c:pt idx="123">
                  <c:v>NoEncryption</c:v>
                </c:pt>
                <c:pt idx="124">
                  <c:v>Present</c:v>
                </c:pt>
                <c:pt idx="125">
                  <c:v>Romulus_N_IV_Auth</c:v>
                </c:pt>
                <c:pt idx="126">
                  <c:v>ASCON_IV</c:v>
                </c:pt>
                <c:pt idx="127">
                  <c:v>ASCON_IV_no_Auth</c:v>
                </c:pt>
                <c:pt idx="128">
                  <c:v>Speck_16Key</c:v>
                </c:pt>
                <c:pt idx="129">
                  <c:v>Speck_32Key</c:v>
                </c:pt>
                <c:pt idx="130">
                  <c:v>tinyECC</c:v>
                </c:pt>
                <c:pt idx="131">
                  <c:v>TinyJAMBU_16Key_IV_Auth</c:v>
                </c:pt>
                <c:pt idx="132">
                  <c:v>Blowfish_16Key</c:v>
                </c:pt>
                <c:pt idx="133">
                  <c:v>Blowfish_32Key</c:v>
                </c:pt>
                <c:pt idx="134">
                  <c:v>TinyJAMBU_32Key_IV_Auth</c:v>
                </c:pt>
                <c:pt idx="135">
                  <c:v>TLS/SSL</c:v>
                </c:pt>
                <c:pt idx="136">
                  <c:v>Xoodyak_IV_Auth</c:v>
                </c:pt>
                <c:pt idx="137">
                  <c:v>ChaCha20_16Key_IV_Count</c:v>
                </c:pt>
                <c:pt idx="138">
                  <c:v>ChaCha20_16Key_IV_no_Count</c:v>
                </c:pt>
                <c:pt idx="139">
                  <c:v>XXTEA</c:v>
                </c:pt>
                <c:pt idx="140">
                  <c:v>ChaCha20_32Key_IV_Count</c:v>
                </c:pt>
                <c:pt idx="141">
                  <c:v>DES</c:v>
                </c:pt>
                <c:pt idx="142">
                  <c:v>Gift-Corb_IV_Auth</c:v>
                </c:pt>
                <c:pt idx="143">
                  <c:v>Gift-Corb_IV</c:v>
                </c:pt>
                <c:pt idx="144">
                  <c:v>Gift-Corb_no_IV</c:v>
                </c:pt>
                <c:pt idx="145">
                  <c:v>NoEncryption</c:v>
                </c:pt>
                <c:pt idx="146">
                  <c:v>Present</c:v>
                </c:pt>
                <c:pt idx="147">
                  <c:v>Romulus_N_IV_Auth</c:v>
                </c:pt>
                <c:pt idx="148">
                  <c:v>Romulus_N_IV</c:v>
                </c:pt>
                <c:pt idx="149">
                  <c:v>Romulus_N_no_IV</c:v>
                </c:pt>
                <c:pt idx="150">
                  <c:v>Speck_16Key</c:v>
                </c:pt>
                <c:pt idx="151">
                  <c:v>Speck_32Key</c:v>
                </c:pt>
                <c:pt idx="152">
                  <c:v>tinyECC</c:v>
                </c:pt>
                <c:pt idx="153">
                  <c:v>TinyJAMBU_16Key_IV_Auth</c:v>
                </c:pt>
                <c:pt idx="154">
                  <c:v>TinyJAMBU_IV</c:v>
                </c:pt>
                <c:pt idx="155">
                  <c:v>TinyJAMBU_no_IV</c:v>
                </c:pt>
                <c:pt idx="156">
                  <c:v>TinyJAMBU_32Key_IV_Auth</c:v>
                </c:pt>
                <c:pt idx="157">
                  <c:v>TLS/SSL</c:v>
                </c:pt>
                <c:pt idx="158">
                  <c:v>Xoodyak_IV_Auth</c:v>
                </c:pt>
                <c:pt idx="159">
                  <c:v>Xoodyak_IV</c:v>
                </c:pt>
                <c:pt idx="160">
                  <c:v>Xoodyak_no_IV</c:v>
                </c:pt>
                <c:pt idx="16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(Sheet1!$G$13:$G$14,Sheet1!$G$18:$G$19,Sheet1!$G$24:$G$25,Sheet1!$G$29:$G$30)</c:f>
            </c:numRef>
          </c:val>
          <c:extLst>
            <c:ext xmlns:c16="http://schemas.microsoft.com/office/drawing/2014/chart" uri="{C3380CC4-5D6E-409C-BE32-E72D297353CC}">
              <c16:uniqueId val="{00000004-4030-4562-9CD3-5E7E675E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Round Trip Time (Milliseconds)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8"/>
                      <c:pt idx="0">
                        <c:v>Gift-Corb_IV</c:v>
                      </c:pt>
                      <c:pt idx="1">
                        <c:v>Gift-Corb_no_IV</c:v>
                      </c:pt>
                      <c:pt idx="2">
                        <c:v>Romulus_N_IV</c:v>
                      </c:pt>
                      <c:pt idx="3">
                        <c:v>Romulus_N_no_IV</c:v>
                      </c:pt>
                      <c:pt idx="4">
                        <c:v>TinyJAMBU_IV</c:v>
                      </c:pt>
                      <c:pt idx="5">
                        <c:v>TinyJAMBU_no_IV</c:v>
                      </c:pt>
                      <c:pt idx="6">
                        <c:v>Xoodyak_IV</c:v>
                      </c:pt>
                      <c:pt idx="7">
                        <c:v>Xoodyak_no_IV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(Sheet1!$C$13:$C$14,Sheet1!$C$18:$C$19,Sheet1!$C$24:$C$25,Sheet1!$C$29:$C$30)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444.77208000000002</c:v>
                      </c:pt>
                      <c:pt idx="1">
                        <c:v>418.69040999999999</c:v>
                      </c:pt>
                      <c:pt idx="2">
                        <c:v>411.73040999999995</c:v>
                      </c:pt>
                      <c:pt idx="3">
                        <c:v>414.02084499999995</c:v>
                      </c:pt>
                      <c:pt idx="4">
                        <c:v>395.35535999999996</c:v>
                      </c:pt>
                      <c:pt idx="5">
                        <c:v>396.35034999999999</c:v>
                      </c:pt>
                      <c:pt idx="6">
                        <c:v>412.135785</c:v>
                      </c:pt>
                      <c:pt idx="7">
                        <c:v>426.27669000000003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30-4562-9CD3-5E7E675E19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40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AES_16Key</c:v>
                      </c:pt>
                      <c:pt idx="12">
                        <c:v>AES_32Key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ASCON_IV</c:v>
                      </c:pt>
                      <c:pt idx="17">
                        <c:v>ASCON_IV_no_Auth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2">
                        <c:v>Blowfish_16Key</c:v>
                      </c:pt>
                      <c:pt idx="23">
                        <c:v>Blowfish_32Key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ChaCha20_16Key_IV_Count</c:v>
                      </c:pt>
                      <c:pt idx="28">
                        <c:v>ChaCha20_16Key_IV_no_Count</c:v>
                      </c:pt>
                      <c:pt idx="29">
                        <c:v>XXTEA</c:v>
                      </c:pt>
                      <c:pt idx="30">
                        <c:v>ChaCha20_32Key_IV_Count</c:v>
                      </c:pt>
                      <c:pt idx="31">
                        <c:v>DES</c:v>
                      </c:pt>
                      <c:pt idx="32">
                        <c:v>Gift-Corb_IV_Auth</c:v>
                      </c:pt>
                      <c:pt idx="33">
                        <c:v>AES_16Key</c:v>
                      </c:pt>
                      <c:pt idx="34">
                        <c:v>AES_32Key</c:v>
                      </c:pt>
                      <c:pt idx="35">
                        <c:v>NoEncryption</c:v>
                      </c:pt>
                      <c:pt idx="36">
                        <c:v>Present</c:v>
                      </c:pt>
                      <c:pt idx="37">
                        <c:v>Romulus_N_IV_Auth</c:v>
                      </c:pt>
                      <c:pt idx="38">
                        <c:v>ASCON_IV</c:v>
                      </c:pt>
                      <c:pt idx="39">
                        <c:v>ASCON_IV_no_Auth</c:v>
                      </c:pt>
                      <c:pt idx="40">
                        <c:v>Speck_16Key</c:v>
                      </c:pt>
                      <c:pt idx="41">
                        <c:v>Speck_32Key</c:v>
                      </c:pt>
                      <c:pt idx="42">
                        <c:v>tinyECC</c:v>
                      </c:pt>
                      <c:pt idx="43">
                        <c:v>TinyJAMBU_16Key_IV_Auth</c:v>
                      </c:pt>
                      <c:pt idx="44">
                        <c:v>Blowfish_16Key</c:v>
                      </c:pt>
                      <c:pt idx="45">
                        <c:v>Blowfish_32Key</c:v>
                      </c:pt>
                      <c:pt idx="46">
                        <c:v>TinyJAMBU_32Key_IV_Auth</c:v>
                      </c:pt>
                      <c:pt idx="47">
                        <c:v>TLS/SSL</c:v>
                      </c:pt>
                      <c:pt idx="48">
                        <c:v>Xoodyak_IV_Auth</c:v>
                      </c:pt>
                      <c:pt idx="49">
                        <c:v>ChaCha20_16Key_IV_Count</c:v>
                      </c:pt>
                      <c:pt idx="50">
                        <c:v>ChaCha20_16Key_IV_no_Count</c:v>
                      </c:pt>
                      <c:pt idx="51">
                        <c:v>XXTEA</c:v>
                      </c:pt>
                      <c:pt idx="52">
                        <c:v>ChaCha20_32Key_IV_Count</c:v>
                      </c:pt>
                      <c:pt idx="53">
                        <c:v>DES</c:v>
                      </c:pt>
                      <c:pt idx="54">
                        <c:v>Gift-Corb_IV_Auth</c:v>
                      </c:pt>
                      <c:pt idx="55">
                        <c:v>AES_16Key</c:v>
                      </c:pt>
                      <c:pt idx="56">
                        <c:v>AES_32Key</c:v>
                      </c:pt>
                      <c:pt idx="57">
                        <c:v>NoEncryption</c:v>
                      </c:pt>
                      <c:pt idx="58">
                        <c:v>Present</c:v>
                      </c:pt>
                      <c:pt idx="59">
                        <c:v>Romulus_N_IV_Auth</c:v>
                      </c:pt>
                      <c:pt idx="60">
                        <c:v>ASCON_IV</c:v>
                      </c:pt>
                      <c:pt idx="61">
                        <c:v>ASCON_IV_no_Auth</c:v>
                      </c:pt>
                      <c:pt idx="62">
                        <c:v>Speck_16Key</c:v>
                      </c:pt>
                      <c:pt idx="63">
                        <c:v>Speck_32Key</c:v>
                      </c:pt>
                      <c:pt idx="64">
                        <c:v>tinyECC</c:v>
                      </c:pt>
                      <c:pt idx="65">
                        <c:v>TinyJAMBU_16Key_IV_Auth</c:v>
                      </c:pt>
                      <c:pt idx="66">
                        <c:v>Blowfish_16Key</c:v>
                      </c:pt>
                      <c:pt idx="67">
                        <c:v>Blowfish_32Key</c:v>
                      </c:pt>
                      <c:pt idx="68">
                        <c:v>TinyJAMBU_32Key_IV_Auth</c:v>
                      </c:pt>
                      <c:pt idx="69">
                        <c:v>TLS/SSL</c:v>
                      </c:pt>
                      <c:pt idx="70">
                        <c:v>Xoodyak_IV_Auth</c:v>
                      </c:pt>
                      <c:pt idx="71">
                        <c:v>ChaCha20_16Key_IV_Count</c:v>
                      </c:pt>
                      <c:pt idx="72">
                        <c:v>ChaCha20_16Key_IV_no_Count</c:v>
                      </c:pt>
                      <c:pt idx="73">
                        <c:v>XXTEA</c:v>
                      </c:pt>
                      <c:pt idx="74">
                        <c:v>ChaCha20_32Key_IV_Count</c:v>
                      </c:pt>
                      <c:pt idx="75">
                        <c:v>DES</c:v>
                      </c:pt>
                      <c:pt idx="76">
                        <c:v>Gift-Corb_IV_Auth</c:v>
                      </c:pt>
                      <c:pt idx="77">
                        <c:v>AES_16Key</c:v>
                      </c:pt>
                      <c:pt idx="78">
                        <c:v>AES_32Key</c:v>
                      </c:pt>
                      <c:pt idx="79">
                        <c:v>NoEncryption</c:v>
                      </c:pt>
                      <c:pt idx="80">
                        <c:v>Present</c:v>
                      </c:pt>
                      <c:pt idx="81">
                        <c:v>Romulus_N_IV_Auth</c:v>
                      </c:pt>
                      <c:pt idx="82">
                        <c:v>ASCON_IV</c:v>
                      </c:pt>
                      <c:pt idx="83">
                        <c:v>ASCON_IV_no_Auth</c:v>
                      </c:pt>
                      <c:pt idx="84">
                        <c:v>Speck_16Key</c:v>
                      </c:pt>
                      <c:pt idx="85">
                        <c:v>Speck_32Key</c:v>
                      </c:pt>
                      <c:pt idx="86">
                        <c:v>tinyECC</c:v>
                      </c:pt>
                      <c:pt idx="87">
                        <c:v>TinyJAMBU_16Key_IV_Auth</c:v>
                      </c:pt>
                      <c:pt idx="88">
                        <c:v>Blowfish_16Key</c:v>
                      </c:pt>
                      <c:pt idx="89">
                        <c:v>Blowfish_32Key</c:v>
                      </c:pt>
                      <c:pt idx="90">
                        <c:v>TinyJAMBU_32Key_IV_Auth</c:v>
                      </c:pt>
                      <c:pt idx="91">
                        <c:v>TLS/SSL</c:v>
                      </c:pt>
                      <c:pt idx="92">
                        <c:v>Xoodyak_IV_Auth</c:v>
                      </c:pt>
                      <c:pt idx="93">
                        <c:v>ChaCha20_16Key_IV_Count</c:v>
                      </c:pt>
                      <c:pt idx="94">
                        <c:v>ChaCha20_16Key_IV_no_Count</c:v>
                      </c:pt>
                      <c:pt idx="95">
                        <c:v>XXTEA</c:v>
                      </c:pt>
                      <c:pt idx="96">
                        <c:v>ChaCha20_32Key_IV_Count</c:v>
                      </c:pt>
                      <c:pt idx="97">
                        <c:v>DES</c:v>
                      </c:pt>
                      <c:pt idx="98">
                        <c:v>Gift-Corb_IV_Auth</c:v>
                      </c:pt>
                      <c:pt idx="99">
                        <c:v>AES_16Key</c:v>
                      </c:pt>
                      <c:pt idx="100">
                        <c:v>AES_32Key</c:v>
                      </c:pt>
                      <c:pt idx="101">
                        <c:v>NoEncryption</c:v>
                      </c:pt>
                      <c:pt idx="102">
                        <c:v>Present</c:v>
                      </c:pt>
                      <c:pt idx="103">
                        <c:v>Romulus_N_IV_Auth</c:v>
                      </c:pt>
                      <c:pt idx="104">
                        <c:v>ASCON_IV</c:v>
                      </c:pt>
                      <c:pt idx="105">
                        <c:v>ASCON_IV_no_Auth</c:v>
                      </c:pt>
                      <c:pt idx="106">
                        <c:v>Speck_16Key</c:v>
                      </c:pt>
                      <c:pt idx="107">
                        <c:v>Speck_32Key</c:v>
                      </c:pt>
                      <c:pt idx="108">
                        <c:v>tinyECC</c:v>
                      </c:pt>
                      <c:pt idx="109">
                        <c:v>TinyJAMBU_16Key_IV_Auth</c:v>
                      </c:pt>
                      <c:pt idx="110">
                        <c:v>Blowfish_16Key</c:v>
                      </c:pt>
                      <c:pt idx="111">
                        <c:v>Blowfish_32Key</c:v>
                      </c:pt>
                      <c:pt idx="112">
                        <c:v>TinyJAMBU_32Key_IV_Auth</c:v>
                      </c:pt>
                      <c:pt idx="113">
                        <c:v>TLS/SSL</c:v>
                      </c:pt>
                      <c:pt idx="114">
                        <c:v>Xoodyak_IV_Auth</c:v>
                      </c:pt>
                      <c:pt idx="115">
                        <c:v>ChaCha20_16Key_IV_Count</c:v>
                      </c:pt>
                      <c:pt idx="116">
                        <c:v>ChaCha20_16Key_IV_no_Count</c:v>
                      </c:pt>
                      <c:pt idx="117">
                        <c:v>XXTEA</c:v>
                      </c:pt>
                      <c:pt idx="118">
                        <c:v>ChaCha20_32Key_IV_Count</c:v>
                      </c:pt>
                      <c:pt idx="119">
                        <c:v>DES</c:v>
                      </c:pt>
                      <c:pt idx="120">
                        <c:v>Gift-Corb_IV_Auth</c:v>
                      </c:pt>
                      <c:pt idx="121">
                        <c:v>Gift-Corb_IV</c:v>
                      </c:pt>
                      <c:pt idx="122">
                        <c:v>Gift-Corb_no_IV</c:v>
                      </c:pt>
                      <c:pt idx="123">
                        <c:v>NoEncryption</c:v>
                      </c:pt>
                      <c:pt idx="124">
                        <c:v>Present</c:v>
                      </c:pt>
                      <c:pt idx="125">
                        <c:v>Romulus_N_IV_Auth</c:v>
                      </c:pt>
                      <c:pt idx="126">
                        <c:v>Romulus_N_IV</c:v>
                      </c:pt>
                      <c:pt idx="127">
                        <c:v>Romulus_N_no_IV</c:v>
                      </c:pt>
                      <c:pt idx="128">
                        <c:v>Speck_16Key</c:v>
                      </c:pt>
                      <c:pt idx="129">
                        <c:v>Speck_32Key</c:v>
                      </c:pt>
                      <c:pt idx="130">
                        <c:v>tinyECC</c:v>
                      </c:pt>
                      <c:pt idx="131">
                        <c:v>TinyJAMBU_16Key_IV_Auth</c:v>
                      </c:pt>
                      <c:pt idx="132">
                        <c:v>TinyJAMBU_IV</c:v>
                      </c:pt>
                      <c:pt idx="133">
                        <c:v>TinyJAMBU_no_IV</c:v>
                      </c:pt>
                      <c:pt idx="134">
                        <c:v>TinyJAMBU_32Key_IV_Auth</c:v>
                      </c:pt>
                      <c:pt idx="135">
                        <c:v>TLS/SSL</c:v>
                      </c:pt>
                      <c:pt idx="136">
                        <c:v>Xoodyak_IV_Auth</c:v>
                      </c:pt>
                      <c:pt idx="137">
                        <c:v>Xoodyak_IV</c:v>
                      </c:pt>
                      <c:pt idx="138">
                        <c:v>Xoodyak_no_IV</c:v>
                      </c:pt>
                      <c:pt idx="13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Sheet1!$H$2:$H$31</c15:sqref>
                        </c15:fullRef>
                        <c15:formulaRef>
                          <c15:sqref>(Sheet1!$H$13:$H$14,Sheet1!$H$18:$H$19,Sheet1!$H$24:$H$25,Sheet1!$H$29:$H$30)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49399</c:v>
                      </c:pt>
                      <c:pt idx="1">
                        <c:v>49433.52</c:v>
                      </c:pt>
                      <c:pt idx="2">
                        <c:v>48770.2</c:v>
                      </c:pt>
                      <c:pt idx="3">
                        <c:v>48804.72</c:v>
                      </c:pt>
                      <c:pt idx="4">
                        <c:v>49417.36</c:v>
                      </c:pt>
                      <c:pt idx="5">
                        <c:v>49446.84</c:v>
                      </c:pt>
                      <c:pt idx="6">
                        <c:v>49373.16</c:v>
                      </c:pt>
                      <c:pt idx="7">
                        <c:v>49408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30-4562-9CD3-5E7E675E193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Free Memory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40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AES_16Key</c:v>
                      </c:pt>
                      <c:pt idx="12">
                        <c:v>AES_32Key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ASCON_IV</c:v>
                      </c:pt>
                      <c:pt idx="17">
                        <c:v>ASCON_IV_no_Auth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2">
                        <c:v>Blowfish_16Key</c:v>
                      </c:pt>
                      <c:pt idx="23">
                        <c:v>Blowfish_32Key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ChaCha20_16Key_IV_Count</c:v>
                      </c:pt>
                      <c:pt idx="28">
                        <c:v>ChaCha20_16Key_IV_no_Count</c:v>
                      </c:pt>
                      <c:pt idx="29">
                        <c:v>XXTEA</c:v>
                      </c:pt>
                      <c:pt idx="30">
                        <c:v>ChaCha20_32Key_IV_Count</c:v>
                      </c:pt>
                      <c:pt idx="31">
                        <c:v>DES</c:v>
                      </c:pt>
                      <c:pt idx="32">
                        <c:v>Gift-Corb_IV_Auth</c:v>
                      </c:pt>
                      <c:pt idx="33">
                        <c:v>AES_16Key</c:v>
                      </c:pt>
                      <c:pt idx="34">
                        <c:v>AES_32Key</c:v>
                      </c:pt>
                      <c:pt idx="35">
                        <c:v>NoEncryption</c:v>
                      </c:pt>
                      <c:pt idx="36">
                        <c:v>Present</c:v>
                      </c:pt>
                      <c:pt idx="37">
                        <c:v>Romulus_N_IV_Auth</c:v>
                      </c:pt>
                      <c:pt idx="38">
                        <c:v>ASCON_IV</c:v>
                      </c:pt>
                      <c:pt idx="39">
                        <c:v>ASCON_IV_no_Auth</c:v>
                      </c:pt>
                      <c:pt idx="40">
                        <c:v>Speck_16Key</c:v>
                      </c:pt>
                      <c:pt idx="41">
                        <c:v>Speck_32Key</c:v>
                      </c:pt>
                      <c:pt idx="42">
                        <c:v>tinyECC</c:v>
                      </c:pt>
                      <c:pt idx="43">
                        <c:v>TinyJAMBU_16Key_IV_Auth</c:v>
                      </c:pt>
                      <c:pt idx="44">
                        <c:v>Blowfish_16Key</c:v>
                      </c:pt>
                      <c:pt idx="45">
                        <c:v>Blowfish_32Key</c:v>
                      </c:pt>
                      <c:pt idx="46">
                        <c:v>TinyJAMBU_32Key_IV_Auth</c:v>
                      </c:pt>
                      <c:pt idx="47">
                        <c:v>TLS/SSL</c:v>
                      </c:pt>
                      <c:pt idx="48">
                        <c:v>Xoodyak_IV_Auth</c:v>
                      </c:pt>
                      <c:pt idx="49">
                        <c:v>ChaCha20_16Key_IV_Count</c:v>
                      </c:pt>
                      <c:pt idx="50">
                        <c:v>ChaCha20_16Key_IV_no_Count</c:v>
                      </c:pt>
                      <c:pt idx="51">
                        <c:v>XXTEA</c:v>
                      </c:pt>
                      <c:pt idx="52">
                        <c:v>ChaCha20_32Key_IV_Count</c:v>
                      </c:pt>
                      <c:pt idx="53">
                        <c:v>DES</c:v>
                      </c:pt>
                      <c:pt idx="54">
                        <c:v>Gift-Corb_IV_Auth</c:v>
                      </c:pt>
                      <c:pt idx="55">
                        <c:v>AES_16Key</c:v>
                      </c:pt>
                      <c:pt idx="56">
                        <c:v>AES_32Key</c:v>
                      </c:pt>
                      <c:pt idx="57">
                        <c:v>NoEncryption</c:v>
                      </c:pt>
                      <c:pt idx="58">
                        <c:v>Present</c:v>
                      </c:pt>
                      <c:pt idx="59">
                        <c:v>Romulus_N_IV_Auth</c:v>
                      </c:pt>
                      <c:pt idx="60">
                        <c:v>ASCON_IV</c:v>
                      </c:pt>
                      <c:pt idx="61">
                        <c:v>ASCON_IV_no_Auth</c:v>
                      </c:pt>
                      <c:pt idx="62">
                        <c:v>Speck_16Key</c:v>
                      </c:pt>
                      <c:pt idx="63">
                        <c:v>Speck_32Key</c:v>
                      </c:pt>
                      <c:pt idx="64">
                        <c:v>tinyECC</c:v>
                      </c:pt>
                      <c:pt idx="65">
                        <c:v>TinyJAMBU_16Key_IV_Auth</c:v>
                      </c:pt>
                      <c:pt idx="66">
                        <c:v>Blowfish_16Key</c:v>
                      </c:pt>
                      <c:pt idx="67">
                        <c:v>Blowfish_32Key</c:v>
                      </c:pt>
                      <c:pt idx="68">
                        <c:v>TinyJAMBU_32Key_IV_Auth</c:v>
                      </c:pt>
                      <c:pt idx="69">
                        <c:v>TLS/SSL</c:v>
                      </c:pt>
                      <c:pt idx="70">
                        <c:v>Xoodyak_IV_Auth</c:v>
                      </c:pt>
                      <c:pt idx="71">
                        <c:v>ChaCha20_16Key_IV_Count</c:v>
                      </c:pt>
                      <c:pt idx="72">
                        <c:v>ChaCha20_16Key_IV_no_Count</c:v>
                      </c:pt>
                      <c:pt idx="73">
                        <c:v>XXTEA</c:v>
                      </c:pt>
                      <c:pt idx="74">
                        <c:v>ChaCha20_32Key_IV_Count</c:v>
                      </c:pt>
                      <c:pt idx="75">
                        <c:v>DES</c:v>
                      </c:pt>
                      <c:pt idx="76">
                        <c:v>Gift-Corb_IV_Auth</c:v>
                      </c:pt>
                      <c:pt idx="77">
                        <c:v>AES_16Key</c:v>
                      </c:pt>
                      <c:pt idx="78">
                        <c:v>AES_32Key</c:v>
                      </c:pt>
                      <c:pt idx="79">
                        <c:v>NoEncryption</c:v>
                      </c:pt>
                      <c:pt idx="80">
                        <c:v>Present</c:v>
                      </c:pt>
                      <c:pt idx="81">
                        <c:v>Romulus_N_IV_Auth</c:v>
                      </c:pt>
                      <c:pt idx="82">
                        <c:v>ASCON_IV</c:v>
                      </c:pt>
                      <c:pt idx="83">
                        <c:v>ASCON_IV_no_Auth</c:v>
                      </c:pt>
                      <c:pt idx="84">
                        <c:v>Speck_16Key</c:v>
                      </c:pt>
                      <c:pt idx="85">
                        <c:v>Speck_32Key</c:v>
                      </c:pt>
                      <c:pt idx="86">
                        <c:v>tinyECC</c:v>
                      </c:pt>
                      <c:pt idx="87">
                        <c:v>TinyJAMBU_16Key_IV_Auth</c:v>
                      </c:pt>
                      <c:pt idx="88">
                        <c:v>Blowfish_16Key</c:v>
                      </c:pt>
                      <c:pt idx="89">
                        <c:v>Blowfish_32Key</c:v>
                      </c:pt>
                      <c:pt idx="90">
                        <c:v>TinyJAMBU_32Key_IV_Auth</c:v>
                      </c:pt>
                      <c:pt idx="91">
                        <c:v>TLS/SSL</c:v>
                      </c:pt>
                      <c:pt idx="92">
                        <c:v>Xoodyak_IV_Auth</c:v>
                      </c:pt>
                      <c:pt idx="93">
                        <c:v>ChaCha20_16Key_IV_Count</c:v>
                      </c:pt>
                      <c:pt idx="94">
                        <c:v>ChaCha20_16Key_IV_no_Count</c:v>
                      </c:pt>
                      <c:pt idx="95">
                        <c:v>XXTEA</c:v>
                      </c:pt>
                      <c:pt idx="96">
                        <c:v>ChaCha20_32Key_IV_Count</c:v>
                      </c:pt>
                      <c:pt idx="97">
                        <c:v>DES</c:v>
                      </c:pt>
                      <c:pt idx="98">
                        <c:v>Gift-Corb_IV_Auth</c:v>
                      </c:pt>
                      <c:pt idx="99">
                        <c:v>AES_16Key</c:v>
                      </c:pt>
                      <c:pt idx="100">
                        <c:v>AES_32Key</c:v>
                      </c:pt>
                      <c:pt idx="101">
                        <c:v>NoEncryption</c:v>
                      </c:pt>
                      <c:pt idx="102">
                        <c:v>Present</c:v>
                      </c:pt>
                      <c:pt idx="103">
                        <c:v>Romulus_N_IV_Auth</c:v>
                      </c:pt>
                      <c:pt idx="104">
                        <c:v>ASCON_IV</c:v>
                      </c:pt>
                      <c:pt idx="105">
                        <c:v>ASCON_IV_no_Auth</c:v>
                      </c:pt>
                      <c:pt idx="106">
                        <c:v>Speck_16Key</c:v>
                      </c:pt>
                      <c:pt idx="107">
                        <c:v>Speck_32Key</c:v>
                      </c:pt>
                      <c:pt idx="108">
                        <c:v>tinyECC</c:v>
                      </c:pt>
                      <c:pt idx="109">
                        <c:v>TinyJAMBU_16Key_IV_Auth</c:v>
                      </c:pt>
                      <c:pt idx="110">
                        <c:v>Blowfish_16Key</c:v>
                      </c:pt>
                      <c:pt idx="111">
                        <c:v>Blowfish_32Key</c:v>
                      </c:pt>
                      <c:pt idx="112">
                        <c:v>TinyJAMBU_32Key_IV_Auth</c:v>
                      </c:pt>
                      <c:pt idx="113">
                        <c:v>TLS/SSL</c:v>
                      </c:pt>
                      <c:pt idx="114">
                        <c:v>Xoodyak_IV_Auth</c:v>
                      </c:pt>
                      <c:pt idx="115">
                        <c:v>ChaCha20_16Key_IV_Count</c:v>
                      </c:pt>
                      <c:pt idx="116">
                        <c:v>ChaCha20_16Key_IV_no_Count</c:v>
                      </c:pt>
                      <c:pt idx="117">
                        <c:v>XXTEA</c:v>
                      </c:pt>
                      <c:pt idx="118">
                        <c:v>ChaCha20_32Key_IV_Count</c:v>
                      </c:pt>
                      <c:pt idx="119">
                        <c:v>DES</c:v>
                      </c:pt>
                      <c:pt idx="120">
                        <c:v>Gift-Corb_IV_Auth</c:v>
                      </c:pt>
                      <c:pt idx="121">
                        <c:v>Gift-Corb_IV</c:v>
                      </c:pt>
                      <c:pt idx="122">
                        <c:v>Gift-Corb_no_IV</c:v>
                      </c:pt>
                      <c:pt idx="123">
                        <c:v>NoEncryption</c:v>
                      </c:pt>
                      <c:pt idx="124">
                        <c:v>Present</c:v>
                      </c:pt>
                      <c:pt idx="125">
                        <c:v>Romulus_N_IV_Auth</c:v>
                      </c:pt>
                      <c:pt idx="126">
                        <c:v>Romulus_N_IV</c:v>
                      </c:pt>
                      <c:pt idx="127">
                        <c:v>Romulus_N_no_IV</c:v>
                      </c:pt>
                      <c:pt idx="128">
                        <c:v>Speck_16Key</c:v>
                      </c:pt>
                      <c:pt idx="129">
                        <c:v>Speck_32Key</c:v>
                      </c:pt>
                      <c:pt idx="130">
                        <c:v>tinyECC</c:v>
                      </c:pt>
                      <c:pt idx="131">
                        <c:v>TinyJAMBU_16Key_IV_Auth</c:v>
                      </c:pt>
                      <c:pt idx="132">
                        <c:v>TinyJAMBU_IV</c:v>
                      </c:pt>
                      <c:pt idx="133">
                        <c:v>TinyJAMBU_no_IV</c:v>
                      </c:pt>
                      <c:pt idx="134">
                        <c:v>TinyJAMBU_32Key_IV_Auth</c:v>
                      </c:pt>
                      <c:pt idx="135">
                        <c:v>TLS/SSL</c:v>
                      </c:pt>
                      <c:pt idx="136">
                        <c:v>Xoodyak_IV_Auth</c:v>
                      </c:pt>
                      <c:pt idx="137">
                        <c:v>Xoodyak_IV</c:v>
                      </c:pt>
                      <c:pt idx="138">
                        <c:v>Xoodyak_no_IV</c:v>
                      </c:pt>
                      <c:pt idx="139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Sheet1!$I$2:$I$31</c15:sqref>
                        </c15:fullRef>
                        <c15:formulaRef>
                          <c15:sqref>(Sheet1!$I$13:$I$14,Sheet1!$I$18:$I$19,Sheet1!$I$24:$I$25,Sheet1!$I$29:$I$30)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49399</c:v>
                      </c:pt>
                      <c:pt idx="1">
                        <c:v>49433.52</c:v>
                      </c:pt>
                      <c:pt idx="2">
                        <c:v>48770.2</c:v>
                      </c:pt>
                      <c:pt idx="3">
                        <c:v>48804.72</c:v>
                      </c:pt>
                      <c:pt idx="4">
                        <c:v>49417.36</c:v>
                      </c:pt>
                      <c:pt idx="5">
                        <c:v>49446.84</c:v>
                      </c:pt>
                      <c:pt idx="6">
                        <c:v>49373.16</c:v>
                      </c:pt>
                      <c:pt idx="7">
                        <c:v>49408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30-4562-9CD3-5E7E675E193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 (bit)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8"/>
                      <c:pt idx="0">
                        <c:v>Gift-Corb_IV</c:v>
                      </c:pt>
                      <c:pt idx="1">
                        <c:v>Gift-Corb_no_IV</c:v>
                      </c:pt>
                      <c:pt idx="2">
                        <c:v>Romulus_N_IV</c:v>
                      </c:pt>
                      <c:pt idx="3">
                        <c:v>Romulus_N_no_IV</c:v>
                      </c:pt>
                      <c:pt idx="4">
                        <c:v>TinyJAMBU_IV</c:v>
                      </c:pt>
                      <c:pt idx="5">
                        <c:v>TinyJAMBU_no_IV</c:v>
                      </c:pt>
                      <c:pt idx="6">
                        <c:v>Xoodyak_IV</c:v>
                      </c:pt>
                      <c:pt idx="7">
                        <c:v>Xoodyak_no_IV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(Sheet1!$J$13:$J$14,Sheet1!$J$18:$J$19,Sheet1!$J$24:$J$25,Sheet1!$J$29:$J$30)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49399</c:v>
                      </c:pt>
                      <c:pt idx="1">
                        <c:v>49433.52</c:v>
                      </c:pt>
                      <c:pt idx="2">
                        <c:v>48770.2</c:v>
                      </c:pt>
                      <c:pt idx="3">
                        <c:v>48804.72</c:v>
                      </c:pt>
                      <c:pt idx="4">
                        <c:v>49417.36</c:v>
                      </c:pt>
                      <c:pt idx="5">
                        <c:v>49446.84</c:v>
                      </c:pt>
                      <c:pt idx="6">
                        <c:v>49373.16</c:v>
                      </c:pt>
                      <c:pt idx="7">
                        <c:v>49408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30-4562-9CD3-5E7E675E193C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(Sheet1!$D$34,Sheet1!$D$36,Sheet1!$D$38,Sheet1!$D$40,Sheet1!$D$43:$D$44,Sheet1!$D$48:$D$49,Sheet1!$D$52,Sheet1!$D$54:$D$55,Sheet1!$D$60,Sheet1!$D$63)</c:f>
              <c:numCache>
                <c:formatCode>General</c:formatCode>
                <c:ptCount val="13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3762.7350000000001</c:v>
                </c:pt>
                <c:pt idx="5">
                  <c:v>595.11500000000001</c:v>
                </c:pt>
                <c:pt idx="6">
                  <c:v>582.98500000000001</c:v>
                </c:pt>
                <c:pt idx="7">
                  <c:v>749.93499999999995</c:v>
                </c:pt>
                <c:pt idx="8">
                  <c:v>44.45</c:v>
                </c:pt>
                <c:pt idx="9">
                  <c:v>123388.29</c:v>
                </c:pt>
                <c:pt idx="10">
                  <c:v>164.86</c:v>
                </c:pt>
                <c:pt idx="11">
                  <c:v>171.79499999999999</c:v>
                </c:pt>
                <c:pt idx="12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3-4A3A-A508-E9A22D0DEF18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(Sheet1!$F$34,Sheet1!$F$36,Sheet1!$F$38,Sheet1!$F$40,Sheet1!$F$43:$F$44,Sheet1!$F$48:$F$49,Sheet1!$F$52,Sheet1!$F$54:$F$55,Sheet1!$F$60,Sheet1!$F$63)</c:f>
            </c:numRef>
          </c:val>
          <c:extLst>
            <c:ext xmlns:c16="http://schemas.microsoft.com/office/drawing/2014/chart" uri="{C3380CC4-5D6E-409C-BE32-E72D297353CC}">
              <c16:uniqueId val="{0000000B-3763-4A3A-A508-E9A22D0DEF18}"/>
            </c:ext>
          </c:extLst>
        </c:ser>
        <c:ser>
          <c:idx val="1"/>
          <c:order val="2"/>
          <c:tx>
            <c:v>ESP Long Length Encryption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(Sheet1!$D$2,Sheet1!$D$4,Sheet1!$D$6,Sheet1!$D$8,Sheet1!$D$11:$D$12,Sheet1!$D$16:$D$17,Sheet1!$D$20,Sheet1!$D$22:$D$23,Sheet1!$D$28,Sheet1!$D$31)</c:f>
              <c:numCache>
                <c:formatCode>General</c:formatCode>
                <c:ptCount val="13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21651.246231155779</c:v>
                </c:pt>
                <c:pt idx="5">
                  <c:v>546.47500000000002</c:v>
                </c:pt>
                <c:pt idx="6">
                  <c:v>3472.3150000000001</c:v>
                </c:pt>
                <c:pt idx="7">
                  <c:v>1052.9649999999999</c:v>
                </c:pt>
                <c:pt idx="8">
                  <c:v>133.89500000000001</c:v>
                </c:pt>
                <c:pt idx="9">
                  <c:v>491293.79</c:v>
                </c:pt>
                <c:pt idx="10">
                  <c:v>291.92</c:v>
                </c:pt>
                <c:pt idx="11">
                  <c:v>260.42500000000001</c:v>
                </c:pt>
                <c:pt idx="12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3-4A3A-A508-E9A22D0DEF18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(Sheet1!$E$34,Sheet1!$E$36,Sheet1!$E$38,Sheet1!$E$40,Sheet1!$E$43:$E$44,Sheet1!$E$48:$E$49,Sheet1!$E$52,Sheet1!$E$54:$E$55,Sheet1!$E$60,Sheet1!$E$63)</c:f>
            </c:numRef>
          </c:val>
          <c:extLst>
            <c:ext xmlns:c16="http://schemas.microsoft.com/office/drawing/2014/chart" uri="{C3380CC4-5D6E-409C-BE32-E72D297353CC}">
              <c16:uniqueId val="{00000006-3763-4A3A-A508-E9A22D0DEF18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(Sheet1!$F$2,Sheet1!$F$4,Sheet1!$F$6,Sheet1!$F$8,Sheet1!$F$11:$F$12,Sheet1!$F$16:$F$17,Sheet1!$F$20,Sheet1!$F$22:$F$23,Sheet1!$F$28,Sheet1!$F$31)</c:f>
            </c:numRef>
          </c:val>
          <c:extLst>
            <c:ext xmlns:c16="http://schemas.microsoft.com/office/drawing/2014/chart" uri="{C3380CC4-5D6E-409C-BE32-E72D297353CC}">
              <c16:uniqueId val="{00000009-3763-4A3A-A508-E9A22D0D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0"/>
                <c:order val="5"/>
                <c:tx>
                  <c:v>Nano Encryption Time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Sheet1!$C$66:$C$95</c15:sqref>
                        </c15:fullRef>
                        <c15:formulaRef>
                          <c15:sqref>(Sheet1!$C$66,Sheet1!$C$68,Sheet1!$C$70,Sheet1!$C$72,Sheet1!$C$75:$C$76,Sheet1!$C$80:$C$81,Sheet1!$C$84,Sheet1!$C$86:$C$87,Sheet1!$C$92,Sheet1!$C$95)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573.17999999999995</c:v>
                      </c:pt>
                      <c:pt idx="1">
                        <c:v>2117.66</c:v>
                      </c:pt>
                      <c:pt idx="3">
                        <c:v>3228.98</c:v>
                      </c:pt>
                      <c:pt idx="4">
                        <c:v>34926.14</c:v>
                      </c:pt>
                      <c:pt idx="6">
                        <c:v>16773.419999999998</c:v>
                      </c:pt>
                      <c:pt idx="7">
                        <c:v>1895.02</c:v>
                      </c:pt>
                      <c:pt idx="8">
                        <c:v>161.82</c:v>
                      </c:pt>
                      <c:pt idx="9">
                        <c:v>4323251.2</c:v>
                      </c:pt>
                      <c:pt idx="10">
                        <c:v>2010.72</c:v>
                      </c:pt>
                      <c:pt idx="11">
                        <c:v>2742.04</c:v>
                      </c:pt>
                      <c:pt idx="12">
                        <c:v>1496.98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763-4A3A-A508-E9A22D0DEF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Nano Decryption Time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Sheet1!$D$66:$D$95</c15:sqref>
                        </c15:fullRef>
                        <c15:formulaRef>
                          <c15:sqref>(Sheet1!$D$66,Sheet1!$D$68,Sheet1!$D$70,Sheet1!$D$72,Sheet1!$D$75:$D$76,Sheet1!$D$80:$D$81,Sheet1!$D$84,Sheet1!$D$86:$D$87,Sheet1!$D$92,Sheet1!$D$95)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1086.3599999999999</c:v>
                      </c:pt>
                      <c:pt idx="1">
                        <c:v>2121.44</c:v>
                      </c:pt>
                      <c:pt idx="3">
                        <c:v>3229.34</c:v>
                      </c:pt>
                      <c:pt idx="4">
                        <c:v>34927.26</c:v>
                      </c:pt>
                      <c:pt idx="6">
                        <c:v>20069.64</c:v>
                      </c:pt>
                      <c:pt idx="7">
                        <c:v>1913.12</c:v>
                      </c:pt>
                      <c:pt idx="8">
                        <c:v>166.9</c:v>
                      </c:pt>
                      <c:pt idx="9">
                        <c:v>1994297.18</c:v>
                      </c:pt>
                      <c:pt idx="10">
                        <c:v>2026</c:v>
                      </c:pt>
                      <c:pt idx="11">
                        <c:v>2766.18</c:v>
                      </c:pt>
                      <c:pt idx="12">
                        <c:v>1183.76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63-4A3A-A508-E9A22D0DEF18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872028170768462"/>
          <c:h val="0.30928047799929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195260</xdr:colOff>
      <xdr:row>1</xdr:row>
      <xdr:rowOff>42862</xdr:rowOff>
    </xdr:from>
    <xdr:to>
      <xdr:col>26</xdr:col>
      <xdr:colOff>495300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1E050-6BA5-4AAF-23DD-C65F32E1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223836</xdr:colOff>
      <xdr:row>25</xdr:row>
      <xdr:rowOff>19050</xdr:rowOff>
    </xdr:from>
    <xdr:to>
      <xdr:col>26</xdr:col>
      <xdr:colOff>485775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95391-A45B-46E1-34C3-DDDD0B15D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581025</xdr:colOff>
      <xdr:row>25</xdr:row>
      <xdr:rowOff>9525</xdr:rowOff>
    </xdr:from>
    <xdr:to>
      <xdr:col>37</xdr:col>
      <xdr:colOff>433388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FADE9-40DF-424E-9A3A-0E7A76ED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48</xdr:row>
      <xdr:rowOff>61912</xdr:rowOff>
    </xdr:from>
    <xdr:to>
      <xdr:col>26</xdr:col>
      <xdr:colOff>400050</xdr:colOff>
      <xdr:row>69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646901-307C-3C0C-D010-79BAA425C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409575</xdr:colOff>
      <xdr:row>48</xdr:row>
      <xdr:rowOff>180974</xdr:rowOff>
    </xdr:from>
    <xdr:to>
      <xdr:col>37</xdr:col>
      <xdr:colOff>523875</xdr:colOff>
      <xdr:row>70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314652-FB7B-49CD-819E-557329DDB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19049</xdr:colOff>
      <xdr:row>72</xdr:row>
      <xdr:rowOff>14286</xdr:rowOff>
    </xdr:from>
    <xdr:to>
      <xdr:col>26</xdr:col>
      <xdr:colOff>238124</xdr:colOff>
      <xdr:row>94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86D761-D648-2F3A-EDF3-8384E06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76200</xdr:colOff>
      <xdr:row>1</xdr:row>
      <xdr:rowOff>33336</xdr:rowOff>
    </xdr:from>
    <xdr:to>
      <xdr:col>48</xdr:col>
      <xdr:colOff>476250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36B24-ED28-E6B5-973E-ABB6A39B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85725</xdr:colOff>
      <xdr:row>25</xdr:row>
      <xdr:rowOff>9525</xdr:rowOff>
    </xdr:from>
    <xdr:to>
      <xdr:col>48</xdr:col>
      <xdr:colOff>485332</xdr:colOff>
      <xdr:row>47</xdr:row>
      <xdr:rowOff>183522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AAD68A-173D-4E24-BDC6-5AB20B20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589610</xdr:colOff>
      <xdr:row>95</xdr:row>
      <xdr:rowOff>68321</xdr:rowOff>
    </xdr:from>
    <xdr:to>
      <xdr:col>26</xdr:col>
      <xdr:colOff>227658</xdr:colOff>
      <xdr:row>116</xdr:row>
      <xdr:rowOff>177859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6A4A95-B158-4F53-B59B-F41BEDF50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381000</xdr:colOff>
      <xdr:row>95</xdr:row>
      <xdr:rowOff>104775</xdr:rowOff>
    </xdr:from>
    <xdr:to>
      <xdr:col>38</xdr:col>
      <xdr:colOff>17050</xdr:colOff>
      <xdr:row>117</xdr:row>
      <xdr:rowOff>23813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CB8319-3412-4488-A758-2F980DD1A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594078</xdr:colOff>
      <xdr:row>118</xdr:row>
      <xdr:rowOff>38100</xdr:rowOff>
    </xdr:from>
    <xdr:to>
      <xdr:col>26</xdr:col>
      <xdr:colOff>232126</xdr:colOff>
      <xdr:row>137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DD50B-77AD-4A63-87EC-2433D394F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85725</xdr:colOff>
      <xdr:row>49</xdr:row>
      <xdr:rowOff>19050</xdr:rowOff>
    </xdr:from>
    <xdr:to>
      <xdr:col>48</xdr:col>
      <xdr:colOff>485332</xdr:colOff>
      <xdr:row>72</xdr:row>
      <xdr:rowOff>2547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22BC0B-D57E-4BCA-B99E-E304E3C9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438150</xdr:colOff>
      <xdr:row>118</xdr:row>
      <xdr:rowOff>36837</xdr:rowOff>
    </xdr:from>
    <xdr:to>
      <xdr:col>38</xdr:col>
      <xdr:colOff>75757</xdr:colOff>
      <xdr:row>136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A3748F-0289-4D6D-B388-93E5D4873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1</xdr:row>
      <xdr:rowOff>38100</xdr:rowOff>
    </xdr:from>
    <xdr:to>
      <xdr:col>37</xdr:col>
      <xdr:colOff>523875</xdr:colOff>
      <xdr:row>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27C6D2-D5E7-C798-054E-1FFAC511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72</xdr:row>
      <xdr:rowOff>0</xdr:rowOff>
    </xdr:from>
    <xdr:to>
      <xdr:col>38</xdr:col>
      <xdr:colOff>219075</xdr:colOff>
      <xdr:row>94</xdr:row>
      <xdr:rowOff>138113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B1AB64-8EE1-4AC5-B166-8EBB7839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D6C-EDF5-46DC-AF5D-8E7925556178}">
  <dimension ref="A1:M134"/>
  <sheetViews>
    <sheetView tabSelected="1" topLeftCell="A64" zoomScaleNormal="100" workbookViewId="0">
      <selection activeCell="H95" sqref="H95"/>
    </sheetView>
  </sheetViews>
  <sheetFormatPr defaultRowHeight="15" x14ac:dyDescent="0.25"/>
  <cols>
    <col min="2" max="2" width="30.7109375" bestFit="1" customWidth="1"/>
    <col min="3" max="3" width="29" bestFit="1" customWidth="1"/>
    <col min="4" max="4" width="22" bestFit="1" customWidth="1"/>
    <col min="5" max="5" width="22" hidden="1" customWidth="1"/>
    <col min="6" max="6" width="24.42578125" hidden="1" customWidth="1"/>
    <col min="7" max="7" width="21.5703125" hidden="1" customWidth="1"/>
    <col min="8" max="8" width="22.85546875" bestFit="1" customWidth="1"/>
    <col min="9" max="9" width="12.140625" bestFit="1" customWidth="1"/>
    <col min="10" max="10" width="21.5703125" bestFit="1" customWidth="1"/>
    <col min="11" max="11" width="38.140625" bestFit="1" customWidth="1"/>
    <col min="12" max="12" width="22.85546875" bestFit="1" customWidth="1"/>
    <col min="13" max="13" width="24" bestFit="1" customWidth="1"/>
  </cols>
  <sheetData>
    <row r="1" spans="1:13" s="5" customFormat="1" x14ac:dyDescent="0.25">
      <c r="A1" s="1"/>
      <c r="B1" s="1" t="s">
        <v>37</v>
      </c>
      <c r="C1" s="1" t="s">
        <v>35</v>
      </c>
      <c r="D1" s="1" t="s">
        <v>22</v>
      </c>
      <c r="E1" s="1" t="s">
        <v>0</v>
      </c>
      <c r="F1" s="1" t="s">
        <v>23</v>
      </c>
      <c r="G1" s="1" t="s">
        <v>1</v>
      </c>
      <c r="H1" s="1" t="s">
        <v>1</v>
      </c>
      <c r="I1" s="1" t="s">
        <v>1</v>
      </c>
      <c r="J1" s="1" t="s">
        <v>43</v>
      </c>
      <c r="K1" s="1" t="s">
        <v>36</v>
      </c>
      <c r="L1" s="1" t="s">
        <v>44</v>
      </c>
      <c r="M1" s="8" t="s">
        <v>45</v>
      </c>
    </row>
    <row r="2" spans="1:13" x14ac:dyDescent="0.25">
      <c r="A2">
        <v>1</v>
      </c>
      <c r="B2" s="2" t="s">
        <v>24</v>
      </c>
      <c r="C2">
        <f>(K2 / 1000)</f>
        <v>1006.029905</v>
      </c>
      <c r="D2">
        <v>706.11</v>
      </c>
      <c r="E2">
        <v>303.19499999999999</v>
      </c>
      <c r="F2">
        <v>1013.585</v>
      </c>
      <c r="G2">
        <v>49069.04</v>
      </c>
      <c r="H2">
        <v>49059.8</v>
      </c>
      <c r="I2">
        <v>49059.8</v>
      </c>
      <c r="J2">
        <v>49059.8</v>
      </c>
      <c r="K2">
        <v>1006029.905</v>
      </c>
      <c r="L2">
        <f>(J2 / 8)</f>
        <v>6132.4750000000004</v>
      </c>
      <c r="M2">
        <f>(L2 / 1000)</f>
        <v>6.1324750000000003</v>
      </c>
    </row>
    <row r="3" spans="1:13" x14ac:dyDescent="0.25">
      <c r="A3">
        <v>2</v>
      </c>
      <c r="B3" s="2" t="s">
        <v>20</v>
      </c>
      <c r="C3">
        <f t="shared" ref="C3:C31" si="0">(K3 / 1000)</f>
        <v>1006.33611</v>
      </c>
      <c r="D3">
        <v>930.23500000000001</v>
      </c>
      <c r="E3">
        <v>365.34</v>
      </c>
      <c r="F3">
        <v>1363.72</v>
      </c>
      <c r="G3">
        <v>48973.04</v>
      </c>
      <c r="H3">
        <v>48966.32</v>
      </c>
      <c r="I3">
        <v>48966.32</v>
      </c>
      <c r="J3">
        <v>48966.32</v>
      </c>
      <c r="K3">
        <v>1006336.11</v>
      </c>
      <c r="L3">
        <f t="shared" ref="L3:L31" si="1">(J3 / 8)</f>
        <v>6120.79</v>
      </c>
      <c r="M3">
        <f t="shared" ref="M3:M31" si="2">(L3 / 1000)</f>
        <v>6.1207900000000004</v>
      </c>
    </row>
    <row r="4" spans="1:13" x14ac:dyDescent="0.25">
      <c r="A4">
        <v>3</v>
      </c>
      <c r="B4" s="2" t="s">
        <v>25</v>
      </c>
      <c r="C4">
        <f t="shared" si="0"/>
        <v>382.81659000000002</v>
      </c>
      <c r="D4">
        <v>403.07499999999999</v>
      </c>
      <c r="E4">
        <v>295.90499999999997</v>
      </c>
      <c r="F4">
        <v>503.66</v>
      </c>
      <c r="G4">
        <v>49120.68</v>
      </c>
      <c r="H4">
        <v>49122.64</v>
      </c>
      <c r="I4">
        <v>49122.64</v>
      </c>
      <c r="J4">
        <v>49120.68</v>
      </c>
      <c r="K4">
        <v>382816.59</v>
      </c>
      <c r="L4">
        <f t="shared" si="1"/>
        <v>6140.085</v>
      </c>
      <c r="M4">
        <f t="shared" si="2"/>
        <v>6.140085</v>
      </c>
    </row>
    <row r="5" spans="1:13" x14ac:dyDescent="0.25">
      <c r="A5">
        <v>4</v>
      </c>
      <c r="B5" s="2" t="s">
        <v>19</v>
      </c>
      <c r="C5">
        <f t="shared" si="0"/>
        <v>409.44009499999999</v>
      </c>
      <c r="D5">
        <v>312.25</v>
      </c>
      <c r="E5">
        <v>261.36</v>
      </c>
      <c r="F5">
        <v>469.99</v>
      </c>
      <c r="G5">
        <v>49170.64</v>
      </c>
      <c r="H5">
        <v>49168.12</v>
      </c>
      <c r="I5">
        <v>49168.12</v>
      </c>
      <c r="J5">
        <v>49168.12</v>
      </c>
      <c r="K5">
        <v>409440.09499999997</v>
      </c>
      <c r="L5">
        <f t="shared" si="1"/>
        <v>6146.0150000000003</v>
      </c>
      <c r="M5">
        <f t="shared" si="2"/>
        <v>6.1460150000000002</v>
      </c>
    </row>
    <row r="6" spans="1:13" x14ac:dyDescent="0.25">
      <c r="A6">
        <v>5</v>
      </c>
      <c r="B6" s="2" t="s">
        <v>26</v>
      </c>
      <c r="C6">
        <f t="shared" si="0"/>
        <v>347.79404</v>
      </c>
      <c r="D6">
        <v>138.63999999999999</v>
      </c>
      <c r="E6">
        <v>38.365000000000002</v>
      </c>
      <c r="F6">
        <v>193.02</v>
      </c>
      <c r="G6">
        <v>41082.800000000003</v>
      </c>
      <c r="H6">
        <v>41080.28</v>
      </c>
      <c r="I6">
        <v>41080.28</v>
      </c>
      <c r="J6">
        <v>41080.28</v>
      </c>
      <c r="K6">
        <v>347794.04</v>
      </c>
      <c r="L6">
        <f t="shared" si="1"/>
        <v>5135.0349999999999</v>
      </c>
      <c r="M6">
        <f t="shared" si="2"/>
        <v>5.1350350000000002</v>
      </c>
    </row>
    <row r="7" spans="1:13" x14ac:dyDescent="0.25">
      <c r="A7">
        <v>6</v>
      </c>
      <c r="B7" s="2" t="s">
        <v>18</v>
      </c>
      <c r="C7">
        <f t="shared" si="0"/>
        <v>421.14141499999999</v>
      </c>
      <c r="D7">
        <v>137</v>
      </c>
      <c r="E7">
        <v>38.36</v>
      </c>
      <c r="F7">
        <v>197.155</v>
      </c>
      <c r="G7">
        <v>41063.96</v>
      </c>
      <c r="H7">
        <v>41061.440000000002</v>
      </c>
      <c r="I7">
        <v>41061.440000000002</v>
      </c>
      <c r="J7">
        <v>41061.440000000002</v>
      </c>
      <c r="K7">
        <v>421141.41499999998</v>
      </c>
      <c r="L7">
        <f t="shared" si="1"/>
        <v>5132.68</v>
      </c>
      <c r="M7">
        <f>(L7 / 1000)</f>
        <v>5.1326800000000006</v>
      </c>
    </row>
    <row r="8" spans="1:13" x14ac:dyDescent="0.25">
      <c r="A8">
        <v>7</v>
      </c>
      <c r="B8" s="2" t="s">
        <v>27</v>
      </c>
      <c r="C8">
        <f t="shared" si="0"/>
        <v>1005.57579</v>
      </c>
      <c r="D8">
        <v>387.69499999999999</v>
      </c>
      <c r="E8">
        <v>347.04</v>
      </c>
      <c r="F8">
        <v>386.28</v>
      </c>
      <c r="G8">
        <v>49090.52</v>
      </c>
      <c r="H8">
        <v>49081.84</v>
      </c>
      <c r="I8">
        <v>49081.84</v>
      </c>
      <c r="J8">
        <v>49081.84</v>
      </c>
      <c r="K8">
        <v>1005575.79</v>
      </c>
      <c r="L8">
        <f t="shared" si="1"/>
        <v>6135.23</v>
      </c>
      <c r="M8">
        <f t="shared" si="2"/>
        <v>6.13523</v>
      </c>
    </row>
    <row r="9" spans="1:13" x14ac:dyDescent="0.25">
      <c r="A9">
        <v>8</v>
      </c>
      <c r="B9" s="2" t="s">
        <v>17</v>
      </c>
      <c r="C9">
        <f t="shared" si="0"/>
        <v>1005.394175</v>
      </c>
      <c r="D9">
        <v>324.20999999999998</v>
      </c>
      <c r="E9">
        <v>289.11500000000001</v>
      </c>
      <c r="F9">
        <v>325.91000000000003</v>
      </c>
      <c r="G9">
        <v>49090.52</v>
      </c>
      <c r="H9">
        <v>49084.36</v>
      </c>
      <c r="I9">
        <v>49084.36</v>
      </c>
      <c r="J9">
        <v>49084.36</v>
      </c>
      <c r="K9">
        <v>1005394.175</v>
      </c>
      <c r="L9">
        <f t="shared" si="1"/>
        <v>6135.5450000000001</v>
      </c>
      <c r="M9">
        <f t="shared" si="2"/>
        <v>6.1355450000000005</v>
      </c>
    </row>
    <row r="10" spans="1:13" x14ac:dyDescent="0.25">
      <c r="A10">
        <v>9</v>
      </c>
      <c r="B10" s="2" t="s">
        <v>16</v>
      </c>
      <c r="C10">
        <f t="shared" si="0"/>
        <v>1005.631405</v>
      </c>
      <c r="D10">
        <v>384.94</v>
      </c>
      <c r="E10">
        <v>345.67</v>
      </c>
      <c r="F10">
        <v>389.84</v>
      </c>
      <c r="G10">
        <v>49058.52</v>
      </c>
      <c r="H10">
        <v>49052.36</v>
      </c>
      <c r="I10">
        <v>49052.36</v>
      </c>
      <c r="J10">
        <v>49052.36</v>
      </c>
      <c r="K10">
        <v>1005631.405</v>
      </c>
      <c r="L10">
        <f t="shared" si="1"/>
        <v>6131.5450000000001</v>
      </c>
      <c r="M10">
        <f t="shared" si="2"/>
        <v>6.131545</v>
      </c>
    </row>
    <row r="11" spans="1:13" x14ac:dyDescent="0.25">
      <c r="A11">
        <v>10</v>
      </c>
      <c r="B11" s="2" t="s">
        <v>15</v>
      </c>
      <c r="C11">
        <f t="shared" si="0"/>
        <v>1030.6112412060302</v>
      </c>
      <c r="D11">
        <v>21651.246231155779</v>
      </c>
      <c r="E11">
        <v>3778.8894472361808</v>
      </c>
      <c r="F11">
        <v>21675.467336683418</v>
      </c>
      <c r="G11">
        <v>49354.532663316582</v>
      </c>
      <c r="H11">
        <v>49345.246231155776</v>
      </c>
      <c r="I11">
        <v>49345.246231155776</v>
      </c>
      <c r="J11">
        <v>49345.246231155776</v>
      </c>
      <c r="K11">
        <v>1030611.2412060301</v>
      </c>
      <c r="L11">
        <f t="shared" si="1"/>
        <v>6168.155778894472</v>
      </c>
      <c r="M11">
        <f t="shared" si="2"/>
        <v>6.1681557788944721</v>
      </c>
    </row>
    <row r="12" spans="1:13" x14ac:dyDescent="0.25">
      <c r="A12">
        <v>11</v>
      </c>
      <c r="B12" s="2" t="s">
        <v>28</v>
      </c>
      <c r="C12">
        <f t="shared" si="0"/>
        <v>420.00608</v>
      </c>
      <c r="D12">
        <v>546.47500000000002</v>
      </c>
      <c r="E12">
        <v>866.63499999999999</v>
      </c>
      <c r="F12">
        <v>1361.7650000000001</v>
      </c>
      <c r="G12">
        <v>49356.04</v>
      </c>
      <c r="H12">
        <v>49359.68</v>
      </c>
      <c r="I12">
        <v>49359.68</v>
      </c>
      <c r="J12">
        <v>49356.04</v>
      </c>
      <c r="K12">
        <v>420006.08</v>
      </c>
      <c r="L12">
        <f t="shared" si="1"/>
        <v>6169.5050000000001</v>
      </c>
      <c r="M12">
        <f t="shared" si="2"/>
        <v>6.169505</v>
      </c>
    </row>
    <row r="13" spans="1:13" x14ac:dyDescent="0.25">
      <c r="A13">
        <v>12</v>
      </c>
      <c r="B13" s="2" t="s">
        <v>14</v>
      </c>
      <c r="C13">
        <f t="shared" si="0"/>
        <v>444.77208000000002</v>
      </c>
      <c r="D13">
        <v>509.29</v>
      </c>
      <c r="E13">
        <v>862.22500000000002</v>
      </c>
      <c r="F13">
        <v>1290.51</v>
      </c>
      <c r="G13">
        <v>49402.080000000002</v>
      </c>
      <c r="H13">
        <v>49399</v>
      </c>
      <c r="I13">
        <v>49399</v>
      </c>
      <c r="J13">
        <v>49399</v>
      </c>
      <c r="K13">
        <v>444772.08</v>
      </c>
      <c r="L13">
        <f t="shared" si="1"/>
        <v>6174.875</v>
      </c>
      <c r="M13">
        <f t="shared" si="2"/>
        <v>6.1748750000000001</v>
      </c>
    </row>
    <row r="14" spans="1:13" x14ac:dyDescent="0.25">
      <c r="A14">
        <v>13</v>
      </c>
      <c r="B14" s="2" t="s">
        <v>13</v>
      </c>
      <c r="C14">
        <f t="shared" si="0"/>
        <v>418.69040999999999</v>
      </c>
      <c r="D14">
        <v>445.23</v>
      </c>
      <c r="E14">
        <v>710.33</v>
      </c>
      <c r="F14">
        <v>1039.2049999999999</v>
      </c>
      <c r="G14">
        <v>49436.04</v>
      </c>
      <c r="H14">
        <v>49433.52</v>
      </c>
      <c r="I14">
        <v>49433.52</v>
      </c>
      <c r="J14">
        <v>49433.52</v>
      </c>
      <c r="K14">
        <v>418690.41</v>
      </c>
      <c r="L14">
        <f t="shared" si="1"/>
        <v>6179.19</v>
      </c>
      <c r="M14">
        <f t="shared" si="2"/>
        <v>6.1791899999999993</v>
      </c>
    </row>
    <row r="15" spans="1:13" x14ac:dyDescent="0.25">
      <c r="A15">
        <v>14</v>
      </c>
      <c r="B15" s="2" t="s">
        <v>12</v>
      </c>
      <c r="C15">
        <f t="shared" si="0"/>
        <v>311.11091999999996</v>
      </c>
      <c r="H15">
        <v>49648.959999999999</v>
      </c>
      <c r="I15">
        <v>49791.6</v>
      </c>
      <c r="J15">
        <v>49648.959999999999</v>
      </c>
      <c r="K15">
        <v>311110.92</v>
      </c>
      <c r="L15">
        <f t="shared" si="1"/>
        <v>6206.12</v>
      </c>
      <c r="M15">
        <f t="shared" si="2"/>
        <v>6.2061200000000003</v>
      </c>
    </row>
    <row r="16" spans="1:13" x14ac:dyDescent="0.25">
      <c r="A16">
        <v>15</v>
      </c>
      <c r="B16" s="2" t="s">
        <v>29</v>
      </c>
      <c r="C16">
        <f t="shared" si="0"/>
        <v>273.89255500000002</v>
      </c>
      <c r="D16">
        <v>3472.3150000000001</v>
      </c>
      <c r="E16">
        <v>781.78</v>
      </c>
      <c r="F16">
        <v>4624.8100000000004</v>
      </c>
      <c r="G16">
        <v>49503.96</v>
      </c>
      <c r="H16">
        <v>49500.32</v>
      </c>
      <c r="I16">
        <v>49501.440000000002</v>
      </c>
      <c r="J16">
        <v>49500.32</v>
      </c>
      <c r="K16">
        <v>273892.55499999999</v>
      </c>
      <c r="L16">
        <f t="shared" si="1"/>
        <v>6187.54</v>
      </c>
      <c r="M16">
        <f t="shared" si="2"/>
        <v>6.1875400000000003</v>
      </c>
    </row>
    <row r="17" spans="1:13" x14ac:dyDescent="0.25">
      <c r="A17">
        <v>16</v>
      </c>
      <c r="B17" s="2" t="s">
        <v>30</v>
      </c>
      <c r="C17">
        <f t="shared" si="0"/>
        <v>444.82169500000003</v>
      </c>
      <c r="D17">
        <v>1052.9649999999999</v>
      </c>
      <c r="E17">
        <v>1087.6600000000001</v>
      </c>
      <c r="F17">
        <v>1730.865</v>
      </c>
      <c r="G17">
        <v>48712.959999999999</v>
      </c>
      <c r="H17">
        <v>48716.6</v>
      </c>
      <c r="I17">
        <v>48716.6</v>
      </c>
      <c r="J17">
        <v>48712.959999999999</v>
      </c>
      <c r="K17">
        <v>444821.69500000001</v>
      </c>
      <c r="L17">
        <f t="shared" si="1"/>
        <v>6089.12</v>
      </c>
      <c r="M17">
        <f t="shared" si="2"/>
        <v>6.0891200000000003</v>
      </c>
    </row>
    <row r="18" spans="1:13" x14ac:dyDescent="0.25">
      <c r="A18">
        <v>17</v>
      </c>
      <c r="B18" s="2" t="s">
        <v>11</v>
      </c>
      <c r="C18">
        <f t="shared" si="0"/>
        <v>411.73040999999995</v>
      </c>
      <c r="D18">
        <v>1013.595</v>
      </c>
      <c r="E18">
        <v>1052.1300000000001</v>
      </c>
      <c r="F18">
        <v>1875.385</v>
      </c>
      <c r="G18">
        <v>48770.48</v>
      </c>
      <c r="H18">
        <v>48770.2</v>
      </c>
      <c r="I18">
        <v>48770.2</v>
      </c>
      <c r="J18">
        <v>48770.2</v>
      </c>
      <c r="K18">
        <v>411730.41</v>
      </c>
      <c r="L18">
        <f t="shared" si="1"/>
        <v>6096.2749999999996</v>
      </c>
      <c r="M18">
        <f t="shared" si="2"/>
        <v>6.0962749999999994</v>
      </c>
    </row>
    <row r="19" spans="1:13" x14ac:dyDescent="0.25">
      <c r="A19">
        <v>18</v>
      </c>
      <c r="B19" s="2" t="s">
        <v>10</v>
      </c>
      <c r="C19">
        <f t="shared" si="0"/>
        <v>414.02084499999995</v>
      </c>
      <c r="D19">
        <v>929.96500000000003</v>
      </c>
      <c r="E19">
        <v>901.29499999999996</v>
      </c>
      <c r="F19">
        <v>1760.03</v>
      </c>
      <c r="G19">
        <v>48807.8</v>
      </c>
      <c r="H19">
        <v>48804.72</v>
      </c>
      <c r="I19">
        <v>48804.72</v>
      </c>
      <c r="J19">
        <v>48804.72</v>
      </c>
      <c r="K19">
        <v>414020.84499999997</v>
      </c>
      <c r="L19">
        <f t="shared" si="1"/>
        <v>6100.59</v>
      </c>
      <c r="M19">
        <f>(L19 / 1000)</f>
        <v>6.1005900000000004</v>
      </c>
    </row>
    <row r="20" spans="1:13" x14ac:dyDescent="0.25">
      <c r="A20">
        <v>19</v>
      </c>
      <c r="B20" s="2" t="s">
        <v>31</v>
      </c>
      <c r="C20">
        <f t="shared" si="0"/>
        <v>411.08701500000001</v>
      </c>
      <c r="D20">
        <v>133.89500000000001</v>
      </c>
      <c r="E20">
        <v>47.604999999999997</v>
      </c>
      <c r="F20">
        <v>154.94999999999999</v>
      </c>
      <c r="G20">
        <v>49004.88</v>
      </c>
      <c r="H20">
        <v>49002.36</v>
      </c>
      <c r="I20">
        <v>49002.36</v>
      </c>
      <c r="J20">
        <v>49002.36</v>
      </c>
      <c r="K20">
        <v>411087.01500000001</v>
      </c>
      <c r="L20">
        <f t="shared" si="1"/>
        <v>6125.2950000000001</v>
      </c>
      <c r="M20">
        <f t="shared" si="2"/>
        <v>6.1252950000000004</v>
      </c>
    </row>
    <row r="21" spans="1:13" x14ac:dyDescent="0.25">
      <c r="A21">
        <v>20</v>
      </c>
      <c r="B21" s="2" t="s">
        <v>9</v>
      </c>
      <c r="C21">
        <f t="shared" si="0"/>
        <v>415.64527500000003</v>
      </c>
      <c r="D21">
        <v>139.42500000000001</v>
      </c>
      <c r="E21">
        <v>48.744999999999997</v>
      </c>
      <c r="F21">
        <v>160.33500000000001</v>
      </c>
      <c r="G21">
        <v>48957.48</v>
      </c>
      <c r="H21">
        <v>48954.12</v>
      </c>
      <c r="I21">
        <v>48954.12</v>
      </c>
      <c r="J21">
        <v>48954.12</v>
      </c>
      <c r="K21">
        <v>415645.27500000002</v>
      </c>
      <c r="L21">
        <f t="shared" si="1"/>
        <v>6119.2650000000003</v>
      </c>
      <c r="M21">
        <f>(L21 / 1000)</f>
        <v>6.1192650000000004</v>
      </c>
    </row>
    <row r="22" spans="1:13" x14ac:dyDescent="0.25">
      <c r="A22">
        <v>21</v>
      </c>
      <c r="B22" s="2" t="s">
        <v>2</v>
      </c>
      <c r="C22">
        <f t="shared" si="0"/>
        <v>2193.7874550000001</v>
      </c>
      <c r="D22">
        <v>491293.79</v>
      </c>
      <c r="E22">
        <v>250564.66</v>
      </c>
      <c r="F22">
        <v>250527.67499999999</v>
      </c>
      <c r="G22">
        <v>35846.160000000003</v>
      </c>
      <c r="H22">
        <v>35796.879999999997</v>
      </c>
      <c r="I22">
        <v>35842.519999999997</v>
      </c>
      <c r="J22">
        <v>35796.879999999997</v>
      </c>
      <c r="K22">
        <v>2193787.4550000001</v>
      </c>
      <c r="L22">
        <f t="shared" si="1"/>
        <v>4474.6099999999997</v>
      </c>
      <c r="M22">
        <f t="shared" si="2"/>
        <v>4.4746099999999993</v>
      </c>
    </row>
    <row r="23" spans="1:13" x14ac:dyDescent="0.25">
      <c r="A23">
        <v>22</v>
      </c>
      <c r="B23" s="2" t="s">
        <v>32</v>
      </c>
      <c r="C23">
        <f t="shared" si="0"/>
        <v>368.52375499999999</v>
      </c>
      <c r="D23">
        <v>291.92</v>
      </c>
      <c r="E23">
        <v>248.39</v>
      </c>
      <c r="F23">
        <v>508.70499999999998</v>
      </c>
      <c r="G23">
        <v>49373.440000000002</v>
      </c>
      <c r="H23">
        <v>49372.32</v>
      </c>
      <c r="I23">
        <v>49372.32</v>
      </c>
      <c r="J23">
        <v>49372.32</v>
      </c>
      <c r="K23">
        <v>368523.755</v>
      </c>
      <c r="L23">
        <f t="shared" si="1"/>
        <v>6171.54</v>
      </c>
      <c r="M23">
        <f t="shared" si="2"/>
        <v>6.1715400000000002</v>
      </c>
    </row>
    <row r="24" spans="1:13" x14ac:dyDescent="0.25">
      <c r="A24">
        <v>23</v>
      </c>
      <c r="B24" s="2" t="s">
        <v>8</v>
      </c>
      <c r="C24">
        <f t="shared" si="0"/>
        <v>395.35535999999996</v>
      </c>
      <c r="D24">
        <v>282.32499999999999</v>
      </c>
      <c r="E24">
        <v>239.02</v>
      </c>
      <c r="F24">
        <v>496.33499999999998</v>
      </c>
      <c r="G24">
        <v>49419.88</v>
      </c>
      <c r="H24">
        <v>49417.36</v>
      </c>
      <c r="I24">
        <v>49417.36</v>
      </c>
      <c r="J24">
        <v>49417.36</v>
      </c>
      <c r="K24">
        <v>395355.36</v>
      </c>
      <c r="L24">
        <f t="shared" si="1"/>
        <v>6177.17</v>
      </c>
      <c r="M24">
        <f t="shared" si="2"/>
        <v>6.1771700000000003</v>
      </c>
    </row>
    <row r="25" spans="1:13" x14ac:dyDescent="0.25">
      <c r="A25">
        <v>24</v>
      </c>
      <c r="B25" s="2" t="s">
        <v>7</v>
      </c>
      <c r="C25">
        <f t="shared" si="0"/>
        <v>396.35034999999999</v>
      </c>
      <c r="D25">
        <v>219.85</v>
      </c>
      <c r="E25">
        <v>132.02000000000001</v>
      </c>
      <c r="F25">
        <v>395.79500000000002</v>
      </c>
      <c r="G25">
        <v>49449.36</v>
      </c>
      <c r="H25">
        <v>49446.84</v>
      </c>
      <c r="I25">
        <v>49446.84</v>
      </c>
      <c r="J25">
        <v>49446.84</v>
      </c>
      <c r="K25">
        <v>396350.35</v>
      </c>
      <c r="L25">
        <f t="shared" si="1"/>
        <v>6180.8549999999996</v>
      </c>
      <c r="M25">
        <f t="shared" si="2"/>
        <v>6.1808549999999993</v>
      </c>
    </row>
    <row r="26" spans="1:13" x14ac:dyDescent="0.25">
      <c r="A26">
        <v>25</v>
      </c>
      <c r="B26" s="2" t="s">
        <v>6</v>
      </c>
      <c r="C26">
        <f t="shared" si="0"/>
        <v>390.38630499999999</v>
      </c>
      <c r="D26">
        <v>324.65499999999997</v>
      </c>
      <c r="E26">
        <v>262.53500000000003</v>
      </c>
      <c r="F26">
        <v>566.40499999999997</v>
      </c>
      <c r="G26">
        <v>49345.36</v>
      </c>
      <c r="H26">
        <v>49347.88</v>
      </c>
      <c r="I26">
        <v>49347.88</v>
      </c>
      <c r="J26">
        <v>49345.36</v>
      </c>
      <c r="K26">
        <v>390386.30499999999</v>
      </c>
      <c r="L26">
        <f t="shared" si="1"/>
        <v>6168.17</v>
      </c>
      <c r="M26">
        <f t="shared" si="2"/>
        <v>6.1681699999999999</v>
      </c>
    </row>
    <row r="27" spans="1:13" x14ac:dyDescent="0.25">
      <c r="A27">
        <v>26</v>
      </c>
      <c r="B27" s="2" t="s">
        <v>3</v>
      </c>
      <c r="C27">
        <f t="shared" si="0"/>
        <v>320.96397999999999</v>
      </c>
      <c r="H27">
        <v>21648.959999999999</v>
      </c>
      <c r="I27">
        <v>21553.24</v>
      </c>
      <c r="J27">
        <v>21553.24</v>
      </c>
      <c r="K27">
        <v>320963.98</v>
      </c>
      <c r="L27">
        <f t="shared" si="1"/>
        <v>2694.1550000000002</v>
      </c>
      <c r="M27">
        <f t="shared" si="2"/>
        <v>2.6941550000000003</v>
      </c>
    </row>
    <row r="28" spans="1:13" x14ac:dyDescent="0.25">
      <c r="A28">
        <v>27</v>
      </c>
      <c r="B28" s="2" t="s">
        <v>33</v>
      </c>
      <c r="C28">
        <f>(K28 / 1000)</f>
        <v>405.30294500000002</v>
      </c>
      <c r="D28">
        <v>260.42500000000001</v>
      </c>
      <c r="E28">
        <v>247.92500000000001</v>
      </c>
      <c r="F28">
        <v>427.375</v>
      </c>
      <c r="G28">
        <v>49312.56</v>
      </c>
      <c r="H28">
        <v>49325.16</v>
      </c>
      <c r="I28">
        <v>49325.16</v>
      </c>
      <c r="J28">
        <v>49312.56</v>
      </c>
      <c r="K28">
        <v>405302.94500000001</v>
      </c>
      <c r="L28">
        <f t="shared" si="1"/>
        <v>6164.07</v>
      </c>
      <c r="M28">
        <f t="shared" si="2"/>
        <v>6.1640699999999997</v>
      </c>
    </row>
    <row r="29" spans="1:13" x14ac:dyDescent="0.25">
      <c r="A29">
        <v>28</v>
      </c>
      <c r="B29" s="2" t="s">
        <v>5</v>
      </c>
      <c r="C29">
        <f t="shared" si="0"/>
        <v>412.135785</v>
      </c>
      <c r="D29">
        <v>256.10000000000002</v>
      </c>
      <c r="E29">
        <v>256.58499999999998</v>
      </c>
      <c r="F29">
        <v>424.15499999999997</v>
      </c>
      <c r="G29">
        <v>49375.68</v>
      </c>
      <c r="H29">
        <v>49373.16</v>
      </c>
      <c r="I29">
        <v>49373.16</v>
      </c>
      <c r="J29">
        <v>49373.16</v>
      </c>
      <c r="K29">
        <v>412135.78499999997</v>
      </c>
      <c r="L29">
        <f t="shared" si="1"/>
        <v>6171.6450000000004</v>
      </c>
      <c r="M29">
        <f t="shared" si="2"/>
        <v>6.1716450000000007</v>
      </c>
    </row>
    <row r="30" spans="1:13" x14ac:dyDescent="0.25">
      <c r="A30">
        <v>29</v>
      </c>
      <c r="B30" s="2" t="s">
        <v>4</v>
      </c>
      <c r="C30">
        <f t="shared" si="0"/>
        <v>426.27669000000003</v>
      </c>
      <c r="D30">
        <v>156.9</v>
      </c>
      <c r="E30">
        <v>136.49</v>
      </c>
      <c r="F30">
        <v>294.82499999999999</v>
      </c>
      <c r="G30">
        <v>49410.52</v>
      </c>
      <c r="H30">
        <v>49408</v>
      </c>
      <c r="I30">
        <v>49408</v>
      </c>
      <c r="J30">
        <v>49408</v>
      </c>
      <c r="K30">
        <v>426276.69</v>
      </c>
      <c r="L30">
        <f t="shared" si="1"/>
        <v>6176</v>
      </c>
      <c r="M30">
        <f t="shared" si="2"/>
        <v>6.1760000000000002</v>
      </c>
    </row>
    <row r="31" spans="1:13" x14ac:dyDescent="0.25">
      <c r="A31">
        <v>30</v>
      </c>
      <c r="B31" s="2" t="s">
        <v>34</v>
      </c>
      <c r="C31">
        <f t="shared" si="0"/>
        <v>420.82077000000004</v>
      </c>
      <c r="D31">
        <v>115.99</v>
      </c>
      <c r="E31">
        <v>93.805000000000007</v>
      </c>
      <c r="F31">
        <v>148.64500000000001</v>
      </c>
      <c r="G31">
        <v>49259.48</v>
      </c>
      <c r="H31">
        <v>49256.959999999999</v>
      </c>
      <c r="I31">
        <v>49256.959999999999</v>
      </c>
      <c r="J31">
        <v>49256.959999999999</v>
      </c>
      <c r="K31">
        <v>420820.77</v>
      </c>
      <c r="L31">
        <f t="shared" si="1"/>
        <v>6157.12</v>
      </c>
      <c r="M31">
        <f t="shared" si="2"/>
        <v>6.1571199999999999</v>
      </c>
    </row>
    <row r="33" spans="1:13" s="5" customFormat="1" x14ac:dyDescent="0.25">
      <c r="A33" s="4"/>
      <c r="B33" s="4" t="s">
        <v>38</v>
      </c>
      <c r="C33" s="4" t="s">
        <v>35</v>
      </c>
      <c r="D33" s="4" t="s">
        <v>22</v>
      </c>
      <c r="E33" s="4" t="s">
        <v>0</v>
      </c>
      <c r="F33" s="4" t="s">
        <v>23</v>
      </c>
      <c r="G33" s="4" t="s">
        <v>1</v>
      </c>
      <c r="H33" s="4" t="s">
        <v>1</v>
      </c>
      <c r="I33" s="4" t="s">
        <v>1</v>
      </c>
      <c r="J33" s="4" t="s">
        <v>43</v>
      </c>
      <c r="K33" s="4" t="s">
        <v>36</v>
      </c>
      <c r="L33" s="4" t="s">
        <v>44</v>
      </c>
      <c r="M33" s="4" t="s">
        <v>45</v>
      </c>
    </row>
    <row r="34" spans="1:13" x14ac:dyDescent="0.25">
      <c r="A34">
        <v>1</v>
      </c>
      <c r="B34" s="3" t="s">
        <v>24</v>
      </c>
      <c r="C34">
        <f xml:space="preserve"> (K34 / 1000)</f>
        <v>1005.5569250000001</v>
      </c>
      <c r="D34">
        <v>225.98</v>
      </c>
      <c r="E34">
        <v>309.35500000000002</v>
      </c>
      <c r="F34">
        <v>306.09500000000003</v>
      </c>
      <c r="G34">
        <v>49309.04</v>
      </c>
      <c r="H34">
        <v>49302.32</v>
      </c>
      <c r="I34">
        <v>49302.32</v>
      </c>
      <c r="J34">
        <v>49302.32</v>
      </c>
      <c r="K34">
        <v>1005556.925</v>
      </c>
      <c r="L34">
        <f>(J34 / 8)</f>
        <v>6162.79</v>
      </c>
      <c r="M34">
        <f>(L34 / 1000)</f>
        <v>6.1627900000000002</v>
      </c>
    </row>
    <row r="35" spans="1:13" x14ac:dyDescent="0.25">
      <c r="A35">
        <v>2</v>
      </c>
      <c r="B35" s="3" t="s">
        <v>20</v>
      </c>
      <c r="C35">
        <f t="shared" ref="C35:C63" si="3" xml:space="preserve"> (K35 / 1000)</f>
        <v>1005.5028299999999</v>
      </c>
      <c r="D35">
        <v>263.68</v>
      </c>
      <c r="E35">
        <v>369.28500000000003</v>
      </c>
      <c r="F35">
        <v>363.23500000000001</v>
      </c>
      <c r="G35">
        <v>49210.52</v>
      </c>
      <c r="H35">
        <v>49203.8</v>
      </c>
      <c r="I35">
        <v>49204.36</v>
      </c>
      <c r="J35">
        <v>49203.8</v>
      </c>
      <c r="K35">
        <v>1005502.83</v>
      </c>
      <c r="L35">
        <f t="shared" ref="L35:L63" si="4">(J35 / 8)</f>
        <v>6150.4750000000004</v>
      </c>
      <c r="M35">
        <f t="shared" ref="M35:M63" si="5">(L35 / 1000)</f>
        <v>6.1504750000000001</v>
      </c>
    </row>
    <row r="36" spans="1:13" x14ac:dyDescent="0.25">
      <c r="A36">
        <v>3</v>
      </c>
      <c r="B36" s="3" t="s">
        <v>25</v>
      </c>
      <c r="C36">
        <f xml:space="preserve"> (K36 / 1000)</f>
        <v>237.15564499999999</v>
      </c>
      <c r="D36">
        <v>255.48500000000001</v>
      </c>
      <c r="E36">
        <v>290.12</v>
      </c>
      <c r="F36">
        <v>291.92500000000001</v>
      </c>
      <c r="G36">
        <v>49349.48</v>
      </c>
      <c r="H36">
        <v>49360.12</v>
      </c>
      <c r="I36">
        <v>49360.12</v>
      </c>
      <c r="J36">
        <v>49349.48</v>
      </c>
      <c r="K36">
        <v>237155.64499999999</v>
      </c>
      <c r="L36">
        <f t="shared" si="4"/>
        <v>6168.6850000000004</v>
      </c>
      <c r="M36">
        <f t="shared" si="5"/>
        <v>6.168685</v>
      </c>
    </row>
    <row r="37" spans="1:13" x14ac:dyDescent="0.25">
      <c r="A37">
        <v>4</v>
      </c>
      <c r="B37" s="3" t="s">
        <v>19</v>
      </c>
      <c r="C37">
        <f t="shared" si="3"/>
        <v>301.06367</v>
      </c>
      <c r="D37">
        <v>164.32499999999999</v>
      </c>
      <c r="E37">
        <v>260.88</v>
      </c>
      <c r="F37">
        <v>319.96499999999997</v>
      </c>
      <c r="G37">
        <v>49391.56</v>
      </c>
      <c r="H37">
        <v>49389.04</v>
      </c>
      <c r="I37">
        <v>49389.04</v>
      </c>
      <c r="J37">
        <v>49389.04</v>
      </c>
      <c r="K37">
        <v>301063.67</v>
      </c>
      <c r="L37">
        <f t="shared" si="4"/>
        <v>6173.63</v>
      </c>
      <c r="M37">
        <f t="shared" si="5"/>
        <v>6.1736300000000002</v>
      </c>
    </row>
    <row r="38" spans="1:13" x14ac:dyDescent="0.25">
      <c r="A38">
        <v>5</v>
      </c>
      <c r="B38" s="3" t="s">
        <v>26</v>
      </c>
      <c r="C38">
        <f t="shared" si="3"/>
        <v>152.658625</v>
      </c>
      <c r="D38">
        <v>81.055000000000007</v>
      </c>
      <c r="E38">
        <v>35.585000000000001</v>
      </c>
      <c r="F38">
        <v>124.755</v>
      </c>
      <c r="G38">
        <v>41335.4</v>
      </c>
      <c r="H38">
        <v>41338.480000000003</v>
      </c>
      <c r="I38">
        <v>41330.639999999999</v>
      </c>
      <c r="J38">
        <v>41330.639999999999</v>
      </c>
      <c r="K38">
        <v>152658.625</v>
      </c>
      <c r="L38">
        <f t="shared" si="4"/>
        <v>5166.33</v>
      </c>
      <c r="M38">
        <f t="shared" si="5"/>
        <v>5.1663300000000003</v>
      </c>
    </row>
    <row r="39" spans="1:13" x14ac:dyDescent="0.25">
      <c r="A39">
        <v>6</v>
      </c>
      <c r="B39" s="3" t="s">
        <v>18</v>
      </c>
      <c r="C39">
        <f t="shared" si="3"/>
        <v>153.61853500000001</v>
      </c>
      <c r="D39">
        <v>82.954999999999998</v>
      </c>
      <c r="E39">
        <v>35.39</v>
      </c>
      <c r="F39">
        <v>44.69</v>
      </c>
      <c r="G39">
        <v>41328.6</v>
      </c>
      <c r="H39">
        <v>41331.68</v>
      </c>
      <c r="I39">
        <v>41323.839999999997</v>
      </c>
      <c r="J39">
        <v>41323.839999999997</v>
      </c>
      <c r="K39">
        <v>153618.535</v>
      </c>
      <c r="L39">
        <f t="shared" si="4"/>
        <v>5165.4799999999996</v>
      </c>
      <c r="M39">
        <f t="shared" si="5"/>
        <v>5.1654799999999996</v>
      </c>
    </row>
    <row r="40" spans="1:13" x14ac:dyDescent="0.25">
      <c r="A40">
        <v>7</v>
      </c>
      <c r="B40" s="3" t="s">
        <v>27</v>
      </c>
      <c r="C40">
        <f t="shared" si="3"/>
        <v>1005.5097099999999</v>
      </c>
      <c r="D40">
        <v>339.68</v>
      </c>
      <c r="E40">
        <v>342.39499999999998</v>
      </c>
      <c r="F40">
        <v>340.35500000000002</v>
      </c>
      <c r="G40">
        <v>49324.639999999999</v>
      </c>
      <c r="H40">
        <v>49315.12</v>
      </c>
      <c r="I40">
        <v>49315.12</v>
      </c>
      <c r="J40">
        <v>49315.12</v>
      </c>
      <c r="K40">
        <v>1005509.71</v>
      </c>
      <c r="L40">
        <f t="shared" si="4"/>
        <v>6164.39</v>
      </c>
      <c r="M40">
        <f>(L40 / 1000)</f>
        <v>6.16439</v>
      </c>
    </row>
    <row r="41" spans="1:13" x14ac:dyDescent="0.25">
      <c r="A41">
        <v>8</v>
      </c>
      <c r="B41" s="3" t="s">
        <v>17</v>
      </c>
      <c r="C41">
        <f t="shared" si="3"/>
        <v>1005.478885</v>
      </c>
      <c r="D41">
        <v>289.61500000000001</v>
      </c>
      <c r="E41">
        <v>295.97000000000003</v>
      </c>
      <c r="F41">
        <v>278.81</v>
      </c>
      <c r="G41">
        <v>49333.04</v>
      </c>
      <c r="H41">
        <v>49324.36</v>
      </c>
      <c r="I41">
        <v>49324.36</v>
      </c>
      <c r="J41">
        <v>49324.36</v>
      </c>
      <c r="K41">
        <v>1005478.885</v>
      </c>
      <c r="L41">
        <f t="shared" si="4"/>
        <v>6165.5450000000001</v>
      </c>
      <c r="M41">
        <f>(L41 / 1000)</f>
        <v>6.1655449999999998</v>
      </c>
    </row>
    <row r="42" spans="1:13" x14ac:dyDescent="0.25">
      <c r="A42">
        <v>9</v>
      </c>
      <c r="B42" s="3" t="s">
        <v>16</v>
      </c>
      <c r="C42">
        <f t="shared" si="3"/>
        <v>1005.46719</v>
      </c>
      <c r="D42">
        <v>340.9</v>
      </c>
      <c r="E42">
        <v>346.065</v>
      </c>
      <c r="F42">
        <v>343.55500000000001</v>
      </c>
      <c r="G42">
        <v>49301.04</v>
      </c>
      <c r="H42">
        <v>49292.36</v>
      </c>
      <c r="I42">
        <v>49292.36</v>
      </c>
      <c r="J42">
        <v>49292.36</v>
      </c>
      <c r="K42">
        <v>1005467.19</v>
      </c>
      <c r="L42">
        <f t="shared" si="4"/>
        <v>6161.5450000000001</v>
      </c>
      <c r="M42">
        <f t="shared" si="5"/>
        <v>6.1615450000000003</v>
      </c>
    </row>
    <row r="43" spans="1:13" x14ac:dyDescent="0.25">
      <c r="A43">
        <v>10</v>
      </c>
      <c r="B43" s="3" t="s">
        <v>15</v>
      </c>
      <c r="C43">
        <f t="shared" si="3"/>
        <v>1012.634805</v>
      </c>
      <c r="D43">
        <v>3762.7350000000001</v>
      </c>
      <c r="E43">
        <v>3775.0250000000001</v>
      </c>
      <c r="F43">
        <v>3778.0149999999999</v>
      </c>
      <c r="G43">
        <v>49562.52</v>
      </c>
      <c r="H43">
        <v>49553.279999999999</v>
      </c>
      <c r="I43">
        <v>49554.96</v>
      </c>
      <c r="J43">
        <v>49553.279999999999</v>
      </c>
      <c r="K43">
        <v>1012634.8050000001</v>
      </c>
      <c r="L43">
        <f t="shared" si="4"/>
        <v>6194.16</v>
      </c>
      <c r="M43">
        <f t="shared" si="5"/>
        <v>6.1941600000000001</v>
      </c>
    </row>
    <row r="44" spans="1:13" x14ac:dyDescent="0.25">
      <c r="A44">
        <v>11</v>
      </c>
      <c r="B44" s="3" t="s">
        <v>28</v>
      </c>
      <c r="C44">
        <f t="shared" si="3"/>
        <v>80.505865</v>
      </c>
      <c r="D44">
        <v>595.11500000000001</v>
      </c>
      <c r="E44">
        <v>762.55499999999995</v>
      </c>
      <c r="F44">
        <v>903.71</v>
      </c>
      <c r="G44">
        <v>49578.36</v>
      </c>
      <c r="H44">
        <v>49585.64</v>
      </c>
      <c r="I44">
        <v>49590.12</v>
      </c>
      <c r="J44">
        <v>49578.36</v>
      </c>
      <c r="K44">
        <v>80505.865000000005</v>
      </c>
      <c r="L44">
        <f t="shared" si="4"/>
        <v>6197.2950000000001</v>
      </c>
      <c r="M44">
        <f t="shared" si="5"/>
        <v>6.1972950000000004</v>
      </c>
    </row>
    <row r="45" spans="1:13" x14ac:dyDescent="0.25">
      <c r="A45">
        <v>12</v>
      </c>
      <c r="B45" s="3" t="s">
        <v>14</v>
      </c>
      <c r="C45">
        <f t="shared" si="3"/>
        <v>302.08886999999999</v>
      </c>
      <c r="D45">
        <v>310.005</v>
      </c>
      <c r="E45">
        <v>850.22</v>
      </c>
      <c r="F45">
        <v>1166.165</v>
      </c>
      <c r="G45">
        <v>49645.96</v>
      </c>
      <c r="H45">
        <v>49641.760000000002</v>
      </c>
      <c r="I45">
        <v>49641.760000000002</v>
      </c>
      <c r="J45">
        <v>49641.760000000002</v>
      </c>
      <c r="K45">
        <v>302088.87</v>
      </c>
      <c r="L45">
        <f t="shared" si="4"/>
        <v>6205.22</v>
      </c>
      <c r="M45">
        <f t="shared" si="5"/>
        <v>6.2052200000000006</v>
      </c>
    </row>
    <row r="46" spans="1:13" x14ac:dyDescent="0.25">
      <c r="A46">
        <v>13</v>
      </c>
      <c r="B46" s="3" t="s">
        <v>13</v>
      </c>
      <c r="C46">
        <f t="shared" si="3"/>
        <v>296.46679</v>
      </c>
      <c r="D46">
        <v>230.70500000000001</v>
      </c>
      <c r="E46">
        <v>714.17499999999995</v>
      </c>
      <c r="F46">
        <v>1030.31</v>
      </c>
      <c r="G46">
        <v>49682.2</v>
      </c>
      <c r="H46">
        <v>49679.68</v>
      </c>
      <c r="I46">
        <v>49679.68</v>
      </c>
      <c r="J46">
        <v>49679.68</v>
      </c>
      <c r="K46">
        <v>296466.78999999998</v>
      </c>
      <c r="L46">
        <f t="shared" si="4"/>
        <v>6209.96</v>
      </c>
      <c r="M46">
        <f t="shared" si="5"/>
        <v>6.2099599999999997</v>
      </c>
    </row>
    <row r="47" spans="1:13" x14ac:dyDescent="0.25">
      <c r="A47">
        <v>14</v>
      </c>
      <c r="B47" s="3" t="s">
        <v>12</v>
      </c>
      <c r="C47">
        <f t="shared" si="3"/>
        <v>267.73927500000002</v>
      </c>
      <c r="G47">
        <v>49817.64</v>
      </c>
      <c r="H47">
        <v>49800.52</v>
      </c>
      <c r="J47">
        <v>49800.52</v>
      </c>
      <c r="K47">
        <v>267739.27500000002</v>
      </c>
      <c r="L47">
        <f t="shared" si="4"/>
        <v>6225.0649999999996</v>
      </c>
      <c r="M47">
        <f>(L47 / 1000)</f>
        <v>6.2250649999999998</v>
      </c>
    </row>
    <row r="48" spans="1:13" x14ac:dyDescent="0.25">
      <c r="A48">
        <v>15</v>
      </c>
      <c r="B48" s="3" t="s">
        <v>29</v>
      </c>
      <c r="C48">
        <f t="shared" si="3"/>
        <v>243.73245499999999</v>
      </c>
      <c r="D48">
        <v>582.98500000000001</v>
      </c>
      <c r="E48">
        <v>781.995</v>
      </c>
      <c r="F48">
        <v>822.60500000000002</v>
      </c>
      <c r="G48">
        <v>49668.44</v>
      </c>
      <c r="H48">
        <v>49676</v>
      </c>
      <c r="I48">
        <v>49665.919999999998</v>
      </c>
      <c r="J48">
        <v>49665.919999999998</v>
      </c>
      <c r="K48">
        <v>243732.45499999999</v>
      </c>
      <c r="L48">
        <f t="shared" si="4"/>
        <v>6208.24</v>
      </c>
      <c r="M48">
        <f>(L48 / 1000)</f>
        <v>6.20824</v>
      </c>
    </row>
    <row r="49" spans="1:13" x14ac:dyDescent="0.25">
      <c r="A49">
        <v>16</v>
      </c>
      <c r="B49" s="3" t="s">
        <v>30</v>
      </c>
      <c r="C49">
        <f t="shared" si="3"/>
        <v>88.857865000000004</v>
      </c>
      <c r="D49">
        <v>749.93499999999995</v>
      </c>
      <c r="E49">
        <v>946.36</v>
      </c>
      <c r="F49">
        <v>1124.105</v>
      </c>
      <c r="G49">
        <v>48952.92</v>
      </c>
      <c r="H49">
        <v>48958.8</v>
      </c>
      <c r="I49">
        <v>48961.599999999999</v>
      </c>
      <c r="J49">
        <v>48952.92</v>
      </c>
      <c r="K49">
        <v>88857.865000000005</v>
      </c>
      <c r="L49">
        <f t="shared" si="4"/>
        <v>6119.1149999999998</v>
      </c>
      <c r="M49">
        <f t="shared" si="5"/>
        <v>6.1191149999999999</v>
      </c>
    </row>
    <row r="50" spans="1:13" x14ac:dyDescent="0.25">
      <c r="A50">
        <v>17</v>
      </c>
      <c r="B50" s="3" t="s">
        <v>11</v>
      </c>
      <c r="C50">
        <f t="shared" si="3"/>
        <v>164.78709000000001</v>
      </c>
      <c r="D50">
        <v>465.625</v>
      </c>
      <c r="E50">
        <v>1027.145</v>
      </c>
      <c r="F50">
        <v>1104.885</v>
      </c>
      <c r="G50">
        <v>49035.92</v>
      </c>
      <c r="H50">
        <v>49034.52</v>
      </c>
      <c r="I50">
        <v>49034.52</v>
      </c>
      <c r="J50">
        <v>49034.52</v>
      </c>
      <c r="K50">
        <v>164787.09</v>
      </c>
      <c r="L50">
        <f t="shared" si="4"/>
        <v>6129.3149999999996</v>
      </c>
      <c r="M50">
        <f t="shared" si="5"/>
        <v>6.1293149999999992</v>
      </c>
    </row>
    <row r="51" spans="1:13" x14ac:dyDescent="0.25">
      <c r="A51">
        <v>18</v>
      </c>
      <c r="B51" s="3" t="s">
        <v>10</v>
      </c>
      <c r="C51">
        <f t="shared" si="3"/>
        <v>166.796965</v>
      </c>
      <c r="D51">
        <v>385.36500000000001</v>
      </c>
      <c r="E51">
        <v>867.03499999999997</v>
      </c>
      <c r="F51">
        <v>956.52</v>
      </c>
      <c r="G51">
        <v>49059.839999999997</v>
      </c>
      <c r="H51">
        <v>49057.32</v>
      </c>
      <c r="I51">
        <v>49057.32</v>
      </c>
      <c r="J51">
        <v>49057.32</v>
      </c>
      <c r="K51">
        <v>166796.965</v>
      </c>
      <c r="L51">
        <f t="shared" si="4"/>
        <v>6132.165</v>
      </c>
      <c r="M51">
        <f>(L51 / 1000)</f>
        <v>6.1321649999999996</v>
      </c>
    </row>
    <row r="52" spans="1:13" x14ac:dyDescent="0.25">
      <c r="A52">
        <v>19</v>
      </c>
      <c r="B52" s="3" t="s">
        <v>31</v>
      </c>
      <c r="C52">
        <f t="shared" si="3"/>
        <v>275.62486000000001</v>
      </c>
      <c r="D52">
        <v>44.45</v>
      </c>
      <c r="E52">
        <v>43.134999999999998</v>
      </c>
      <c r="F52">
        <v>61.4</v>
      </c>
      <c r="G52">
        <v>49261.68</v>
      </c>
      <c r="H52">
        <v>49256.92</v>
      </c>
      <c r="I52">
        <v>49253</v>
      </c>
      <c r="J52">
        <v>49253</v>
      </c>
      <c r="K52">
        <v>275624.86</v>
      </c>
      <c r="L52">
        <f t="shared" si="4"/>
        <v>6156.625</v>
      </c>
      <c r="M52">
        <f t="shared" si="5"/>
        <v>6.156625</v>
      </c>
    </row>
    <row r="53" spans="1:13" x14ac:dyDescent="0.25">
      <c r="A53">
        <v>20</v>
      </c>
      <c r="B53" s="3" t="s">
        <v>9</v>
      </c>
      <c r="C53">
        <f t="shared" si="3"/>
        <v>290.39507000000003</v>
      </c>
      <c r="D53">
        <v>45.384999999999998</v>
      </c>
      <c r="E53">
        <v>44.185000000000002</v>
      </c>
      <c r="F53">
        <v>61.6</v>
      </c>
      <c r="G53">
        <v>49227.72</v>
      </c>
      <c r="H53">
        <v>49223.519999999997</v>
      </c>
      <c r="I53">
        <v>49220.160000000003</v>
      </c>
      <c r="J53">
        <v>49220.160000000003</v>
      </c>
      <c r="K53">
        <v>290395.07</v>
      </c>
      <c r="L53">
        <f t="shared" si="4"/>
        <v>6152.52</v>
      </c>
      <c r="M53">
        <f t="shared" si="5"/>
        <v>6.1525200000000009</v>
      </c>
    </row>
    <row r="54" spans="1:13" x14ac:dyDescent="0.25">
      <c r="A54">
        <v>21</v>
      </c>
      <c r="B54" s="3" t="s">
        <v>2</v>
      </c>
      <c r="C54">
        <f t="shared" si="3"/>
        <v>582.16694999999993</v>
      </c>
      <c r="D54">
        <v>123388.29</v>
      </c>
      <c r="E54">
        <v>63085.279999999999</v>
      </c>
      <c r="F54">
        <v>63719.025000000001</v>
      </c>
      <c r="G54">
        <v>48127.96</v>
      </c>
      <c r="H54">
        <v>48077.279999999999</v>
      </c>
      <c r="I54">
        <v>48124.88</v>
      </c>
      <c r="J54">
        <v>48077.279999999999</v>
      </c>
      <c r="K54">
        <v>582166.94999999995</v>
      </c>
      <c r="L54">
        <f t="shared" si="4"/>
        <v>6009.66</v>
      </c>
      <c r="M54">
        <f>(L54 / 1000)</f>
        <v>6.0096600000000002</v>
      </c>
    </row>
    <row r="55" spans="1:13" x14ac:dyDescent="0.25">
      <c r="A55">
        <v>22</v>
      </c>
      <c r="B55" s="3" t="s">
        <v>32</v>
      </c>
      <c r="C55">
        <f t="shared" si="3"/>
        <v>135.84848000000002</v>
      </c>
      <c r="D55">
        <v>164.86</v>
      </c>
      <c r="E55">
        <v>246.655</v>
      </c>
      <c r="F55">
        <v>357.495</v>
      </c>
      <c r="G55">
        <v>49584.84</v>
      </c>
      <c r="H55">
        <v>49601.36</v>
      </c>
      <c r="I55">
        <v>49601.36</v>
      </c>
      <c r="J55">
        <v>49584.84</v>
      </c>
      <c r="K55">
        <v>135848.48000000001</v>
      </c>
      <c r="L55">
        <f t="shared" si="4"/>
        <v>6198.1049999999996</v>
      </c>
      <c r="M55">
        <f t="shared" si="5"/>
        <v>6.198105</v>
      </c>
    </row>
    <row r="56" spans="1:13" x14ac:dyDescent="0.25">
      <c r="A56">
        <v>23</v>
      </c>
      <c r="B56" s="3" t="s">
        <v>8</v>
      </c>
      <c r="C56">
        <f t="shared" si="3"/>
        <v>166.05970499999998</v>
      </c>
      <c r="D56">
        <v>144.76</v>
      </c>
      <c r="E56">
        <v>234.64</v>
      </c>
      <c r="F56">
        <v>276.14</v>
      </c>
      <c r="G56">
        <v>49646.400000000001</v>
      </c>
      <c r="H56">
        <v>49643.88</v>
      </c>
      <c r="I56">
        <v>49643.88</v>
      </c>
      <c r="J56">
        <v>49643.88</v>
      </c>
      <c r="K56">
        <v>166059.70499999999</v>
      </c>
      <c r="L56">
        <f t="shared" si="4"/>
        <v>6205.4849999999997</v>
      </c>
      <c r="M56">
        <f t="shared" si="5"/>
        <v>6.2054849999999995</v>
      </c>
    </row>
    <row r="57" spans="1:13" x14ac:dyDescent="0.25">
      <c r="A57">
        <v>24</v>
      </c>
      <c r="B57" s="3" t="s">
        <v>7</v>
      </c>
      <c r="C57">
        <f t="shared" si="3"/>
        <v>166.32143500000001</v>
      </c>
      <c r="D57">
        <v>91.305000000000007</v>
      </c>
      <c r="E57">
        <v>118.55</v>
      </c>
      <c r="F57">
        <v>197.09</v>
      </c>
      <c r="G57">
        <v>49731.64</v>
      </c>
      <c r="H57">
        <v>49729.120000000003</v>
      </c>
      <c r="I57">
        <v>49729.120000000003</v>
      </c>
      <c r="J57">
        <v>49729.120000000003</v>
      </c>
      <c r="K57">
        <v>166321.435</v>
      </c>
      <c r="L57">
        <f t="shared" si="4"/>
        <v>6216.14</v>
      </c>
      <c r="M57">
        <f t="shared" si="5"/>
        <v>6.2161400000000002</v>
      </c>
    </row>
    <row r="58" spans="1:13" x14ac:dyDescent="0.25">
      <c r="A58">
        <v>25</v>
      </c>
      <c r="B58" s="3" t="s">
        <v>6</v>
      </c>
      <c r="C58">
        <f t="shared" si="3"/>
        <v>202.46801500000001</v>
      </c>
      <c r="D58">
        <v>166.82</v>
      </c>
      <c r="E58">
        <v>263.18</v>
      </c>
      <c r="F58">
        <v>318.83</v>
      </c>
      <c r="G58">
        <v>49599.6</v>
      </c>
      <c r="H58">
        <v>49592.04</v>
      </c>
      <c r="I58">
        <v>49592.04</v>
      </c>
      <c r="J58">
        <v>49592.04</v>
      </c>
      <c r="K58">
        <v>202468.01500000001</v>
      </c>
      <c r="L58">
        <f t="shared" si="4"/>
        <v>6199.0050000000001</v>
      </c>
      <c r="M58">
        <f t="shared" si="5"/>
        <v>6.1990050000000005</v>
      </c>
    </row>
    <row r="59" spans="1:13" x14ac:dyDescent="0.25">
      <c r="A59">
        <v>26</v>
      </c>
      <c r="B59" s="3" t="s">
        <v>3</v>
      </c>
      <c r="C59">
        <f t="shared" si="3"/>
        <v>319.96487500000001</v>
      </c>
      <c r="H59">
        <v>21647.279999999999</v>
      </c>
      <c r="I59">
        <v>21717.439999999999</v>
      </c>
      <c r="J59">
        <v>21647.279999999999</v>
      </c>
      <c r="K59">
        <v>319964.875</v>
      </c>
      <c r="L59">
        <f t="shared" si="4"/>
        <v>2705.91</v>
      </c>
      <c r="M59">
        <f t="shared" si="5"/>
        <v>2.7059099999999998</v>
      </c>
    </row>
    <row r="60" spans="1:13" x14ac:dyDescent="0.25">
      <c r="A60">
        <v>27</v>
      </c>
      <c r="B60" s="3" t="s">
        <v>33</v>
      </c>
      <c r="C60">
        <f xml:space="preserve"> (K60 / 1000)</f>
        <v>260.01632000000001</v>
      </c>
      <c r="D60">
        <v>171.79499999999999</v>
      </c>
      <c r="E60">
        <v>229</v>
      </c>
      <c r="F60">
        <v>326.32499999999999</v>
      </c>
      <c r="G60">
        <v>49562.36</v>
      </c>
      <c r="H60">
        <v>49562.64</v>
      </c>
      <c r="I60">
        <v>49562.64</v>
      </c>
      <c r="J60">
        <v>49562.36</v>
      </c>
      <c r="K60">
        <v>260016.32</v>
      </c>
      <c r="L60">
        <f t="shared" si="4"/>
        <v>6195.2950000000001</v>
      </c>
      <c r="M60">
        <f>(L60 / 1000)</f>
        <v>6.1952949999999998</v>
      </c>
    </row>
    <row r="61" spans="1:13" x14ac:dyDescent="0.25">
      <c r="A61">
        <v>28</v>
      </c>
      <c r="B61" s="3" t="s">
        <v>5</v>
      </c>
      <c r="C61">
        <f t="shared" si="3"/>
        <v>274.73914500000001</v>
      </c>
      <c r="D61">
        <v>166.98</v>
      </c>
      <c r="E61">
        <v>251.435</v>
      </c>
      <c r="F61">
        <v>338.04500000000002</v>
      </c>
      <c r="G61">
        <v>49594.68</v>
      </c>
      <c r="H61">
        <v>49605.599999999999</v>
      </c>
      <c r="I61">
        <v>49605.599999999999</v>
      </c>
      <c r="J61">
        <v>49594.68</v>
      </c>
      <c r="K61">
        <v>274739.14500000002</v>
      </c>
      <c r="L61">
        <f t="shared" si="4"/>
        <v>6199.335</v>
      </c>
      <c r="M61">
        <f t="shared" si="5"/>
        <v>6.1993349999999996</v>
      </c>
    </row>
    <row r="62" spans="1:13" x14ac:dyDescent="0.25">
      <c r="A62">
        <v>29</v>
      </c>
      <c r="B62" s="3" t="s">
        <v>4</v>
      </c>
      <c r="C62">
        <f t="shared" si="3"/>
        <v>300.287305</v>
      </c>
      <c r="D62">
        <v>76.08</v>
      </c>
      <c r="E62">
        <v>124.765</v>
      </c>
      <c r="F62">
        <v>203.07</v>
      </c>
      <c r="G62">
        <v>49654.68</v>
      </c>
      <c r="H62">
        <v>49652.160000000003</v>
      </c>
      <c r="I62">
        <v>49652.160000000003</v>
      </c>
      <c r="J62">
        <v>49652.160000000003</v>
      </c>
      <c r="K62">
        <v>300287.30499999999</v>
      </c>
      <c r="L62">
        <f t="shared" si="4"/>
        <v>6206.52</v>
      </c>
      <c r="M62">
        <f t="shared" si="5"/>
        <v>6.2065200000000003</v>
      </c>
    </row>
    <row r="63" spans="1:13" x14ac:dyDescent="0.25">
      <c r="A63">
        <v>30</v>
      </c>
      <c r="B63" s="3" t="s">
        <v>34</v>
      </c>
      <c r="C63">
        <f t="shared" si="3"/>
        <v>255.73388</v>
      </c>
      <c r="D63">
        <v>65.224999999999994</v>
      </c>
      <c r="E63">
        <v>93.275000000000006</v>
      </c>
      <c r="F63">
        <v>99.2</v>
      </c>
      <c r="G63">
        <v>49491.6</v>
      </c>
      <c r="H63">
        <v>49508.68</v>
      </c>
      <c r="I63">
        <v>49489.64</v>
      </c>
      <c r="J63">
        <v>49489.64</v>
      </c>
      <c r="K63">
        <v>255733.88</v>
      </c>
      <c r="L63">
        <f t="shared" si="4"/>
        <v>6186.2049999999999</v>
      </c>
      <c r="M63">
        <f t="shared" si="5"/>
        <v>6.1862050000000002</v>
      </c>
    </row>
    <row r="65" spans="1:8" x14ac:dyDescent="0.25">
      <c r="A65" s="6"/>
      <c r="B65" s="6" t="s">
        <v>21</v>
      </c>
      <c r="C65" s="6" t="s">
        <v>22</v>
      </c>
      <c r="D65" s="6" t="s">
        <v>23</v>
      </c>
      <c r="E65" s="6" t="s">
        <v>1</v>
      </c>
      <c r="F65" s="6" t="s">
        <v>1</v>
      </c>
      <c r="G65" s="6" t="s">
        <v>43</v>
      </c>
      <c r="H65" s="6" t="s">
        <v>44</v>
      </c>
    </row>
    <row r="66" spans="1:8" x14ac:dyDescent="0.25">
      <c r="A66">
        <v>1</v>
      </c>
      <c r="B66" s="7" t="s">
        <v>24</v>
      </c>
      <c r="C66">
        <v>573.17999999999995</v>
      </c>
      <c r="D66">
        <v>1086.3599999999999</v>
      </c>
      <c r="E66">
        <v>265</v>
      </c>
      <c r="F66">
        <v>265</v>
      </c>
      <c r="G66">
        <v>265</v>
      </c>
      <c r="H66">
        <f>(G66 / 8)</f>
        <v>33.125</v>
      </c>
    </row>
    <row r="67" spans="1:8" x14ac:dyDescent="0.25">
      <c r="A67">
        <v>2</v>
      </c>
      <c r="B67" s="7" t="s">
        <v>20</v>
      </c>
      <c r="C67">
        <v>801.22</v>
      </c>
      <c r="D67">
        <v>1541.4</v>
      </c>
      <c r="E67">
        <v>169</v>
      </c>
      <c r="F67">
        <v>169</v>
      </c>
      <c r="G67">
        <v>169</v>
      </c>
      <c r="H67">
        <f t="shared" ref="H67:H95" si="6">(G67 / 8)</f>
        <v>21.125</v>
      </c>
    </row>
    <row r="68" spans="1:8" x14ac:dyDescent="0.25">
      <c r="A68">
        <v>3</v>
      </c>
      <c r="B68" s="7" t="s">
        <v>25</v>
      </c>
      <c r="C68">
        <v>2117.66</v>
      </c>
      <c r="D68">
        <v>2121.44</v>
      </c>
      <c r="E68">
        <v>309</v>
      </c>
      <c r="F68">
        <v>309</v>
      </c>
      <c r="G68">
        <v>309</v>
      </c>
      <c r="H68">
        <f t="shared" si="6"/>
        <v>38.625</v>
      </c>
    </row>
    <row r="69" spans="1:8" x14ac:dyDescent="0.25">
      <c r="A69">
        <v>4</v>
      </c>
      <c r="B69" s="7" t="s">
        <v>19</v>
      </c>
      <c r="C69">
        <v>1457.3</v>
      </c>
      <c r="D69">
        <v>1461.26</v>
      </c>
      <c r="E69">
        <v>362</v>
      </c>
      <c r="F69">
        <v>362</v>
      </c>
      <c r="G69">
        <v>362</v>
      </c>
      <c r="H69">
        <f t="shared" si="6"/>
        <v>45.25</v>
      </c>
    </row>
    <row r="70" spans="1:8" x14ac:dyDescent="0.25">
      <c r="A70">
        <v>5</v>
      </c>
      <c r="B70" s="7" t="s">
        <v>26</v>
      </c>
    </row>
    <row r="71" spans="1:8" x14ac:dyDescent="0.25">
      <c r="A71">
        <v>6</v>
      </c>
      <c r="B71" s="7" t="s">
        <v>18</v>
      </c>
    </row>
    <row r="72" spans="1:8" x14ac:dyDescent="0.25">
      <c r="A72">
        <v>7</v>
      </c>
      <c r="B72" s="7" t="s">
        <v>27</v>
      </c>
      <c r="C72">
        <v>3228.98</v>
      </c>
      <c r="D72">
        <v>3229.34</v>
      </c>
      <c r="E72">
        <v>298</v>
      </c>
      <c r="F72">
        <v>298</v>
      </c>
      <c r="G72">
        <v>298</v>
      </c>
      <c r="H72">
        <f>(G72 / 8)</f>
        <v>37.25</v>
      </c>
    </row>
    <row r="73" spans="1:8" x14ac:dyDescent="0.25">
      <c r="A73">
        <v>8</v>
      </c>
      <c r="B73" s="7" t="s">
        <v>17</v>
      </c>
      <c r="C73">
        <v>3223.98</v>
      </c>
      <c r="D73">
        <v>3224.84</v>
      </c>
      <c r="E73">
        <v>306</v>
      </c>
      <c r="F73">
        <v>306</v>
      </c>
      <c r="G73">
        <v>306</v>
      </c>
      <c r="H73">
        <f t="shared" si="6"/>
        <v>38.25</v>
      </c>
    </row>
    <row r="74" spans="1:8" x14ac:dyDescent="0.25">
      <c r="A74">
        <v>9</v>
      </c>
      <c r="B74" s="7" t="s">
        <v>16</v>
      </c>
      <c r="C74">
        <v>3228.26</v>
      </c>
      <c r="D74">
        <v>3227.94</v>
      </c>
      <c r="E74">
        <v>266</v>
      </c>
      <c r="F74">
        <v>266</v>
      </c>
      <c r="G74">
        <v>266</v>
      </c>
      <c r="H74">
        <f>(G74 / 8)</f>
        <v>33.25</v>
      </c>
    </row>
    <row r="75" spans="1:8" x14ac:dyDescent="0.25">
      <c r="A75">
        <v>10</v>
      </c>
      <c r="B75" s="7" t="s">
        <v>15</v>
      </c>
      <c r="C75">
        <v>34926.14</v>
      </c>
      <c r="D75">
        <v>34927.26</v>
      </c>
      <c r="E75">
        <v>549</v>
      </c>
      <c r="F75">
        <v>549</v>
      </c>
      <c r="G75">
        <v>549</v>
      </c>
      <c r="H75">
        <f t="shared" si="6"/>
        <v>68.625</v>
      </c>
    </row>
    <row r="76" spans="1:8" x14ac:dyDescent="0.25">
      <c r="A76">
        <v>11</v>
      </c>
      <c r="B76" s="7" t="s">
        <v>28</v>
      </c>
    </row>
    <row r="77" spans="1:8" x14ac:dyDescent="0.25">
      <c r="A77">
        <v>12</v>
      </c>
      <c r="B77" s="7" t="s">
        <v>14</v>
      </c>
    </row>
    <row r="78" spans="1:8" x14ac:dyDescent="0.25">
      <c r="A78">
        <v>13</v>
      </c>
      <c r="B78" s="7" t="s">
        <v>13</v>
      </c>
    </row>
    <row r="79" spans="1:8" x14ac:dyDescent="0.25">
      <c r="A79">
        <v>14</v>
      </c>
      <c r="B79" s="7" t="s">
        <v>12</v>
      </c>
    </row>
    <row r="80" spans="1:8" x14ac:dyDescent="0.25">
      <c r="A80">
        <v>15</v>
      </c>
      <c r="B80" s="7" t="s">
        <v>29</v>
      </c>
      <c r="C80">
        <v>16773.419999999998</v>
      </c>
      <c r="D80">
        <v>20069.64</v>
      </c>
      <c r="E80">
        <v>571</v>
      </c>
      <c r="F80">
        <v>571</v>
      </c>
      <c r="G80">
        <v>571</v>
      </c>
      <c r="H80">
        <f t="shared" si="6"/>
        <v>71.375</v>
      </c>
    </row>
    <row r="81" spans="1:8" x14ac:dyDescent="0.25">
      <c r="A81">
        <v>16</v>
      </c>
      <c r="B81" s="7" t="s">
        <v>30</v>
      </c>
      <c r="C81">
        <v>1895.02</v>
      </c>
      <c r="D81">
        <v>1913.12</v>
      </c>
      <c r="E81">
        <v>469</v>
      </c>
      <c r="F81">
        <v>469</v>
      </c>
      <c r="G81">
        <v>469</v>
      </c>
      <c r="H81">
        <f t="shared" si="6"/>
        <v>58.625</v>
      </c>
    </row>
    <row r="82" spans="1:8" x14ac:dyDescent="0.25">
      <c r="A82">
        <v>17</v>
      </c>
      <c r="B82" s="7" t="s">
        <v>11</v>
      </c>
      <c r="C82">
        <v>1881.24</v>
      </c>
      <c r="D82">
        <v>1901.54</v>
      </c>
      <c r="E82">
        <v>503</v>
      </c>
      <c r="F82">
        <v>503</v>
      </c>
      <c r="G82">
        <v>503</v>
      </c>
      <c r="H82">
        <f t="shared" si="6"/>
        <v>62.875</v>
      </c>
    </row>
    <row r="83" spans="1:8" x14ac:dyDescent="0.25">
      <c r="A83">
        <v>18</v>
      </c>
      <c r="B83" s="7" t="s">
        <v>10</v>
      </c>
      <c r="C83">
        <v>1880.66</v>
      </c>
      <c r="D83">
        <v>1900.76</v>
      </c>
      <c r="E83">
        <v>523</v>
      </c>
      <c r="F83">
        <v>523</v>
      </c>
      <c r="G83">
        <v>523</v>
      </c>
      <c r="H83">
        <f t="shared" si="6"/>
        <v>65.375</v>
      </c>
    </row>
    <row r="84" spans="1:8" x14ac:dyDescent="0.25">
      <c r="A84">
        <v>19</v>
      </c>
      <c r="B84" s="7" t="s">
        <v>31</v>
      </c>
      <c r="C84">
        <v>161.82</v>
      </c>
      <c r="D84">
        <v>166.9</v>
      </c>
      <c r="E84">
        <v>179</v>
      </c>
      <c r="F84">
        <v>179</v>
      </c>
      <c r="G84">
        <v>179</v>
      </c>
      <c r="H84">
        <f t="shared" si="6"/>
        <v>22.375</v>
      </c>
    </row>
    <row r="85" spans="1:8" x14ac:dyDescent="0.25">
      <c r="A85">
        <v>20</v>
      </c>
      <c r="B85" s="7" t="s">
        <v>9</v>
      </c>
      <c r="C85">
        <v>171.34</v>
      </c>
      <c r="D85">
        <v>177.44</v>
      </c>
      <c r="E85">
        <v>147</v>
      </c>
      <c r="F85">
        <v>147</v>
      </c>
      <c r="G85">
        <v>147</v>
      </c>
      <c r="H85">
        <f t="shared" si="6"/>
        <v>18.375</v>
      </c>
    </row>
    <row r="86" spans="1:8" x14ac:dyDescent="0.25">
      <c r="A86">
        <v>21</v>
      </c>
      <c r="B86" s="7" t="s">
        <v>2</v>
      </c>
      <c r="C86">
        <v>4323251.2</v>
      </c>
      <c r="D86">
        <v>1994297.18</v>
      </c>
      <c r="E86">
        <v>288.35500000000002</v>
      </c>
      <c r="F86">
        <v>288.35500000000002</v>
      </c>
      <c r="G86">
        <v>288.35500000000002</v>
      </c>
      <c r="H86">
        <f t="shared" si="6"/>
        <v>36.044375000000002</v>
      </c>
    </row>
    <row r="87" spans="1:8" x14ac:dyDescent="0.25">
      <c r="A87">
        <v>22</v>
      </c>
      <c r="B87" s="7" t="s">
        <v>32</v>
      </c>
      <c r="C87">
        <v>2010.72</v>
      </c>
      <c r="D87">
        <v>2026</v>
      </c>
      <c r="E87">
        <v>521</v>
      </c>
      <c r="F87">
        <v>521</v>
      </c>
      <c r="G87">
        <v>521</v>
      </c>
      <c r="H87">
        <f t="shared" si="6"/>
        <v>65.125</v>
      </c>
    </row>
    <row r="88" spans="1:8" x14ac:dyDescent="0.25">
      <c r="A88">
        <v>23</v>
      </c>
      <c r="B88" s="7" t="s">
        <v>8</v>
      </c>
      <c r="C88">
        <v>1749.78</v>
      </c>
      <c r="D88">
        <v>1764.24</v>
      </c>
      <c r="E88">
        <v>567</v>
      </c>
      <c r="F88">
        <v>567</v>
      </c>
      <c r="G88">
        <v>567</v>
      </c>
      <c r="H88">
        <f t="shared" si="6"/>
        <v>70.875</v>
      </c>
    </row>
    <row r="89" spans="1:8" x14ac:dyDescent="0.25">
      <c r="A89">
        <v>24</v>
      </c>
      <c r="B89" s="7" t="s">
        <v>7</v>
      </c>
      <c r="C89">
        <v>1748.94</v>
      </c>
      <c r="D89">
        <v>1762.94</v>
      </c>
      <c r="E89">
        <v>583</v>
      </c>
      <c r="F89">
        <v>583</v>
      </c>
      <c r="G89">
        <v>583</v>
      </c>
      <c r="H89">
        <f t="shared" si="6"/>
        <v>72.875</v>
      </c>
    </row>
    <row r="90" spans="1:8" x14ac:dyDescent="0.25">
      <c r="A90">
        <v>25</v>
      </c>
      <c r="B90" s="7" t="s">
        <v>6</v>
      </c>
      <c r="C90">
        <v>2296.7800000000002</v>
      </c>
      <c r="D90">
        <v>2312.38</v>
      </c>
      <c r="E90">
        <v>473</v>
      </c>
      <c r="F90">
        <v>473</v>
      </c>
      <c r="G90">
        <v>473</v>
      </c>
      <c r="H90">
        <f t="shared" si="6"/>
        <v>59.125</v>
      </c>
    </row>
    <row r="91" spans="1:8" x14ac:dyDescent="0.25">
      <c r="A91">
        <v>26</v>
      </c>
      <c r="B91" s="7" t="s">
        <v>3</v>
      </c>
    </row>
    <row r="92" spans="1:8" x14ac:dyDescent="0.25">
      <c r="A92">
        <v>27</v>
      </c>
      <c r="B92" s="7" t="s">
        <v>33</v>
      </c>
      <c r="C92">
        <v>2742.04</v>
      </c>
      <c r="D92">
        <v>2766.18</v>
      </c>
      <c r="E92">
        <v>491</v>
      </c>
      <c r="F92">
        <v>491</v>
      </c>
      <c r="G92">
        <v>491</v>
      </c>
      <c r="H92">
        <f t="shared" si="6"/>
        <v>61.375</v>
      </c>
    </row>
    <row r="93" spans="1:8" x14ac:dyDescent="0.25">
      <c r="A93">
        <v>28</v>
      </c>
      <c r="B93" s="7" t="s">
        <v>5</v>
      </c>
      <c r="C93">
        <v>2730.14</v>
      </c>
      <c r="D93">
        <v>2754.34</v>
      </c>
      <c r="E93">
        <v>553</v>
      </c>
      <c r="F93">
        <v>553</v>
      </c>
      <c r="G93">
        <v>553</v>
      </c>
      <c r="H93">
        <f t="shared" si="6"/>
        <v>69.125</v>
      </c>
    </row>
    <row r="94" spans="1:8" x14ac:dyDescent="0.25">
      <c r="A94">
        <v>29</v>
      </c>
      <c r="B94" s="7" t="s">
        <v>4</v>
      </c>
      <c r="C94">
        <v>2736.38</v>
      </c>
      <c r="D94">
        <v>2759.22</v>
      </c>
      <c r="E94">
        <v>564</v>
      </c>
      <c r="F94">
        <v>564</v>
      </c>
      <c r="G94">
        <v>564</v>
      </c>
      <c r="H94">
        <f t="shared" si="6"/>
        <v>70.5</v>
      </c>
    </row>
    <row r="95" spans="1:8" x14ac:dyDescent="0.25">
      <c r="A95">
        <v>30</v>
      </c>
      <c r="B95" s="7" t="s">
        <v>34</v>
      </c>
      <c r="C95">
        <v>1496.98</v>
      </c>
      <c r="D95">
        <v>1183.76</v>
      </c>
      <c r="E95">
        <v>561</v>
      </c>
      <c r="F95">
        <v>561</v>
      </c>
      <c r="G95">
        <v>561</v>
      </c>
      <c r="H95">
        <f t="shared" si="6"/>
        <v>70.125</v>
      </c>
    </row>
    <row r="99" spans="2:10" x14ac:dyDescent="0.25">
      <c r="B99" s="2" t="s">
        <v>39</v>
      </c>
      <c r="C99" s="1" t="s">
        <v>22</v>
      </c>
      <c r="D99" s="1" t="s">
        <v>0</v>
      </c>
      <c r="E99" s="1" t="s">
        <v>23</v>
      </c>
      <c r="F99" s="1" t="s">
        <v>40</v>
      </c>
    </row>
    <row r="100" spans="2:10" x14ac:dyDescent="0.25">
      <c r="B100" s="2" t="s">
        <v>25</v>
      </c>
      <c r="C100">
        <v>403.07499999999999</v>
      </c>
      <c r="D100">
        <v>503.66</v>
      </c>
      <c r="E100">
        <v>503.66</v>
      </c>
      <c r="F100">
        <f t="shared" ref="F100:F109" si="7">SUM(C100 + D100)</f>
        <v>906.73500000000001</v>
      </c>
    </row>
    <row r="101" spans="2:10" x14ac:dyDescent="0.25">
      <c r="B101" s="2" t="s">
        <v>19</v>
      </c>
      <c r="C101">
        <v>312.25</v>
      </c>
      <c r="D101">
        <v>469.99</v>
      </c>
      <c r="E101">
        <v>469.99</v>
      </c>
      <c r="F101">
        <f t="shared" si="7"/>
        <v>782.24</v>
      </c>
      <c r="J101">
        <f>(F100 - F101)/F101</f>
        <v>0.15915192268357536</v>
      </c>
    </row>
    <row r="102" spans="2:10" x14ac:dyDescent="0.25">
      <c r="B102" s="2" t="s">
        <v>28</v>
      </c>
      <c r="C102">
        <v>546.47500000000002</v>
      </c>
      <c r="D102">
        <v>1361.7650000000001</v>
      </c>
      <c r="E102">
        <v>1361.7650000000001</v>
      </c>
      <c r="F102">
        <f t="shared" si="7"/>
        <v>1908.2400000000002</v>
      </c>
    </row>
    <row r="103" spans="2:10" x14ac:dyDescent="0.25">
      <c r="B103" s="2" t="s">
        <v>14</v>
      </c>
      <c r="C103">
        <v>509.29</v>
      </c>
      <c r="D103">
        <v>1290.51</v>
      </c>
      <c r="E103">
        <v>1290.51</v>
      </c>
      <c r="F103">
        <f t="shared" si="7"/>
        <v>1799.8</v>
      </c>
      <c r="J103">
        <f>(F102 - F103)/F103</f>
        <v>6.025113901544632E-2</v>
      </c>
    </row>
    <row r="104" spans="2:10" x14ac:dyDescent="0.25">
      <c r="B104" s="2" t="s">
        <v>30</v>
      </c>
      <c r="C104">
        <v>1052.9649999999999</v>
      </c>
      <c r="D104">
        <v>1730.865</v>
      </c>
      <c r="E104">
        <v>1730.865</v>
      </c>
      <c r="F104">
        <f t="shared" si="7"/>
        <v>2783.83</v>
      </c>
    </row>
    <row r="105" spans="2:10" x14ac:dyDescent="0.25">
      <c r="B105" s="2" t="s">
        <v>11</v>
      </c>
      <c r="C105">
        <v>1013.595</v>
      </c>
      <c r="D105">
        <v>1875.385</v>
      </c>
      <c r="E105">
        <v>1875.385</v>
      </c>
      <c r="F105">
        <f t="shared" si="7"/>
        <v>2888.98</v>
      </c>
      <c r="J105">
        <f>(F104 - F105)/F105</f>
        <v>-3.639692901993094E-2</v>
      </c>
    </row>
    <row r="106" spans="2:10" x14ac:dyDescent="0.25">
      <c r="B106" s="2" t="s">
        <v>32</v>
      </c>
      <c r="C106">
        <v>291.92</v>
      </c>
      <c r="D106">
        <v>508.70499999999998</v>
      </c>
      <c r="E106">
        <v>508.70499999999998</v>
      </c>
      <c r="F106">
        <f t="shared" si="7"/>
        <v>800.625</v>
      </c>
    </row>
    <row r="107" spans="2:10" x14ac:dyDescent="0.25">
      <c r="B107" s="2" t="s">
        <v>8</v>
      </c>
      <c r="C107">
        <v>282.32499999999999</v>
      </c>
      <c r="D107">
        <v>496.33499999999998</v>
      </c>
      <c r="E107">
        <v>496.33499999999998</v>
      </c>
      <c r="F107">
        <f t="shared" si="7"/>
        <v>778.66</v>
      </c>
      <c r="J107">
        <f>(F106 - F107)/F107</f>
        <v>2.8208717540389942E-2</v>
      </c>
    </row>
    <row r="108" spans="2:10" x14ac:dyDescent="0.25">
      <c r="B108" s="2" t="s">
        <v>33</v>
      </c>
      <c r="C108">
        <v>260.42500000000001</v>
      </c>
      <c r="D108">
        <v>427.375</v>
      </c>
      <c r="E108">
        <v>427.375</v>
      </c>
      <c r="F108">
        <f t="shared" si="7"/>
        <v>687.8</v>
      </c>
    </row>
    <row r="109" spans="2:10" x14ac:dyDescent="0.25">
      <c r="B109" s="2" t="s">
        <v>5</v>
      </c>
      <c r="C109">
        <v>256.10000000000002</v>
      </c>
      <c r="D109">
        <v>424.15499999999997</v>
      </c>
      <c r="E109">
        <v>424.15499999999997</v>
      </c>
      <c r="F109">
        <f t="shared" si="7"/>
        <v>680.255</v>
      </c>
      <c r="J109">
        <f>(F108 - F109) / F109</f>
        <v>1.1091428949438018E-2</v>
      </c>
    </row>
    <row r="110" spans="2:10" x14ac:dyDescent="0.25">
      <c r="J110">
        <f>((J101 + J103 + J105 + J107 + J109) / 5) * 100</f>
        <v>4.4461255833783744</v>
      </c>
    </row>
    <row r="112" spans="2:10" x14ac:dyDescent="0.25">
      <c r="B112" s="2" t="s">
        <v>41</v>
      </c>
      <c r="C112" s="1" t="s">
        <v>22</v>
      </c>
      <c r="D112" s="1" t="s">
        <v>0</v>
      </c>
      <c r="E112" s="1" t="s">
        <v>23</v>
      </c>
      <c r="F112" s="1" t="s">
        <v>40</v>
      </c>
    </row>
    <row r="113" spans="2:10" x14ac:dyDescent="0.25">
      <c r="B113" s="2" t="s">
        <v>24</v>
      </c>
      <c r="C113">
        <v>706.11</v>
      </c>
      <c r="D113">
        <v>1013.585</v>
      </c>
      <c r="E113">
        <v>1013.585</v>
      </c>
      <c r="F113">
        <f t="shared" ref="F113:F122" si="8">SUM(C113 + D113)</f>
        <v>1719.6950000000002</v>
      </c>
      <c r="J113">
        <f>(F114 - F113) / F113</f>
        <v>0.33393130758651951</v>
      </c>
    </row>
    <row r="114" spans="2:10" x14ac:dyDescent="0.25">
      <c r="B114" s="2" t="s">
        <v>20</v>
      </c>
      <c r="C114">
        <v>930.23500000000001</v>
      </c>
      <c r="D114">
        <v>1363.72</v>
      </c>
      <c r="E114">
        <v>1363.72</v>
      </c>
      <c r="F114">
        <f t="shared" si="8"/>
        <v>2293.9549999999999</v>
      </c>
    </row>
    <row r="115" spans="2:10" x14ac:dyDescent="0.25">
      <c r="B115" s="2" t="s">
        <v>26</v>
      </c>
      <c r="C115">
        <v>138.63999999999999</v>
      </c>
      <c r="D115">
        <v>193.02</v>
      </c>
      <c r="E115">
        <v>193.02</v>
      </c>
      <c r="F115">
        <f t="shared" si="8"/>
        <v>331.65999999999997</v>
      </c>
      <c r="J115">
        <f>(F116 - F115)/F115</f>
        <v>7.5227642766688921E-3</v>
      </c>
    </row>
    <row r="116" spans="2:10" x14ac:dyDescent="0.25">
      <c r="B116" s="2" t="s">
        <v>18</v>
      </c>
      <c r="C116">
        <v>137</v>
      </c>
      <c r="D116">
        <v>197.155</v>
      </c>
      <c r="E116">
        <v>197.155</v>
      </c>
      <c r="F116">
        <f t="shared" si="8"/>
        <v>334.15499999999997</v>
      </c>
    </row>
    <row r="117" spans="2:10" x14ac:dyDescent="0.25">
      <c r="B117" s="2" t="s">
        <v>27</v>
      </c>
      <c r="C117">
        <v>387.69499999999999</v>
      </c>
      <c r="D117">
        <v>386.28</v>
      </c>
      <c r="E117">
        <v>386.28</v>
      </c>
      <c r="F117">
        <f t="shared" si="8"/>
        <v>773.97499999999991</v>
      </c>
      <c r="J117">
        <f>(F118 - F117)/F117</f>
        <v>1.0400852740722424E-3</v>
      </c>
    </row>
    <row r="118" spans="2:10" x14ac:dyDescent="0.25">
      <c r="B118" s="2" t="s">
        <v>16</v>
      </c>
      <c r="C118">
        <v>384.94</v>
      </c>
      <c r="D118">
        <v>389.84</v>
      </c>
      <c r="E118">
        <v>389.84</v>
      </c>
      <c r="F118">
        <f t="shared" si="8"/>
        <v>774.78</v>
      </c>
    </row>
    <row r="119" spans="2:10" x14ac:dyDescent="0.25">
      <c r="B119" s="2" t="s">
        <v>31</v>
      </c>
      <c r="C119">
        <v>133.89500000000001</v>
      </c>
      <c r="D119">
        <v>154.94999999999999</v>
      </c>
      <c r="E119">
        <v>154.94999999999999</v>
      </c>
      <c r="F119">
        <f t="shared" si="8"/>
        <v>288.84500000000003</v>
      </c>
      <c r="J119">
        <f>(F120 - F119)/F119</f>
        <v>3.7788433242742517E-2</v>
      </c>
    </row>
    <row r="120" spans="2:10" x14ac:dyDescent="0.25">
      <c r="B120" s="2" t="s">
        <v>9</v>
      </c>
      <c r="C120">
        <v>139.42500000000001</v>
      </c>
      <c r="D120">
        <v>160.33500000000001</v>
      </c>
      <c r="E120">
        <v>160.33500000000001</v>
      </c>
      <c r="F120">
        <f t="shared" si="8"/>
        <v>299.76</v>
      </c>
    </row>
    <row r="121" spans="2:10" x14ac:dyDescent="0.25">
      <c r="B121" s="2" t="s">
        <v>32</v>
      </c>
      <c r="C121">
        <v>291.92</v>
      </c>
      <c r="D121">
        <v>508.70499999999998</v>
      </c>
      <c r="E121">
        <v>508.70499999999998</v>
      </c>
      <c r="F121">
        <f t="shared" si="8"/>
        <v>800.625</v>
      </c>
      <c r="J121">
        <f>(F122 - F121)/F121</f>
        <v>0.1129555035128805</v>
      </c>
    </row>
    <row r="122" spans="2:10" x14ac:dyDescent="0.25">
      <c r="B122" s="2" t="s">
        <v>6</v>
      </c>
      <c r="C122">
        <v>324.65499999999997</v>
      </c>
      <c r="D122">
        <v>566.40499999999997</v>
      </c>
      <c r="E122">
        <v>566.40499999999997</v>
      </c>
      <c r="F122">
        <f t="shared" si="8"/>
        <v>891.06</v>
      </c>
    </row>
    <row r="123" spans="2:10" x14ac:dyDescent="0.25">
      <c r="J123">
        <f>((J113 + J115 + J117 + J119 + J121) / 5) * 100</f>
        <v>9.8647618778576724</v>
      </c>
    </row>
    <row r="125" spans="2:10" x14ac:dyDescent="0.25">
      <c r="B125" s="2" t="s">
        <v>42</v>
      </c>
      <c r="C125" s="1" t="s">
        <v>22</v>
      </c>
      <c r="D125" s="1" t="s">
        <v>0</v>
      </c>
      <c r="E125" s="1" t="s">
        <v>23</v>
      </c>
      <c r="F125" s="1" t="s">
        <v>40</v>
      </c>
    </row>
    <row r="126" spans="2:10" x14ac:dyDescent="0.25">
      <c r="B126" s="2" t="s">
        <v>14</v>
      </c>
      <c r="C126">
        <v>509.29</v>
      </c>
      <c r="D126">
        <v>1290.51</v>
      </c>
      <c r="E126">
        <v>1290.51</v>
      </c>
      <c r="F126">
        <f t="shared" ref="F126:F133" si="9">SUM(C126 + D126)</f>
        <v>1799.8</v>
      </c>
    </row>
    <row r="127" spans="2:10" x14ac:dyDescent="0.25">
      <c r="B127" s="2" t="s">
        <v>13</v>
      </c>
      <c r="C127">
        <v>445.23</v>
      </c>
      <c r="D127">
        <v>1039.2049999999999</v>
      </c>
      <c r="E127">
        <v>1039.2049999999999</v>
      </c>
      <c r="F127">
        <f t="shared" si="9"/>
        <v>1484.4349999999999</v>
      </c>
      <c r="J127">
        <f>(F126 - F127)/F127</f>
        <v>0.21244783368756465</v>
      </c>
    </row>
    <row r="128" spans="2:10" x14ac:dyDescent="0.25">
      <c r="B128" s="2" t="s">
        <v>11</v>
      </c>
      <c r="C128">
        <v>1013.595</v>
      </c>
      <c r="D128">
        <v>1875.385</v>
      </c>
      <c r="E128">
        <v>1875.385</v>
      </c>
      <c r="F128">
        <f t="shared" si="9"/>
        <v>2888.98</v>
      </c>
    </row>
    <row r="129" spans="2:10" x14ac:dyDescent="0.25">
      <c r="B129" s="2" t="s">
        <v>10</v>
      </c>
      <c r="C129">
        <v>929.96500000000003</v>
      </c>
      <c r="D129">
        <v>1760.03</v>
      </c>
      <c r="E129">
        <v>1760.03</v>
      </c>
      <c r="F129">
        <f t="shared" si="9"/>
        <v>2689.9949999999999</v>
      </c>
      <c r="J129">
        <f>(F128 - F129)/F129</f>
        <v>7.3972256454008331E-2</v>
      </c>
    </row>
    <row r="130" spans="2:10" x14ac:dyDescent="0.25">
      <c r="B130" s="2" t="s">
        <v>8</v>
      </c>
      <c r="C130">
        <v>282.32499999999999</v>
      </c>
      <c r="D130">
        <v>496.33499999999998</v>
      </c>
      <c r="E130">
        <v>496.33499999999998</v>
      </c>
      <c r="F130">
        <f t="shared" si="9"/>
        <v>778.66</v>
      </c>
    </row>
    <row r="131" spans="2:10" x14ac:dyDescent="0.25">
      <c r="B131" s="2" t="s">
        <v>7</v>
      </c>
      <c r="C131">
        <v>219.85</v>
      </c>
      <c r="D131">
        <v>395.79500000000002</v>
      </c>
      <c r="E131">
        <v>395.79500000000002</v>
      </c>
      <c r="F131">
        <f t="shared" si="9"/>
        <v>615.64499999999998</v>
      </c>
      <c r="J131">
        <f>(F130 - F131)/F131</f>
        <v>0.26478733685809192</v>
      </c>
    </row>
    <row r="132" spans="2:10" x14ac:dyDescent="0.25">
      <c r="B132" s="2" t="s">
        <v>5</v>
      </c>
      <c r="C132">
        <v>256.10000000000002</v>
      </c>
      <c r="D132">
        <v>424.15499999999997</v>
      </c>
      <c r="E132">
        <v>424.15499999999997</v>
      </c>
      <c r="F132">
        <f t="shared" si="9"/>
        <v>680.255</v>
      </c>
    </row>
    <row r="133" spans="2:10" x14ac:dyDescent="0.25">
      <c r="B133" s="2" t="s">
        <v>4</v>
      </c>
      <c r="C133">
        <v>156.9</v>
      </c>
      <c r="D133">
        <v>294.82499999999999</v>
      </c>
      <c r="E133">
        <v>294.82499999999999</v>
      </c>
      <c r="F133">
        <f t="shared" si="9"/>
        <v>451.72500000000002</v>
      </c>
      <c r="J133">
        <f>(F132 - F133)/F133</f>
        <v>0.50590514140240184</v>
      </c>
    </row>
    <row r="134" spans="2:10" x14ac:dyDescent="0.25">
      <c r="J134">
        <f>((J127 + J129 + J131 + J133) / 4) * 100</f>
        <v>26.427814210051672</v>
      </c>
    </row>
  </sheetData>
  <sortState xmlns:xlrd2="http://schemas.microsoft.com/office/spreadsheetml/2017/richdata2" ref="B66:G95">
    <sortCondition ref="B66:B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Keenan</dc:creator>
  <cp:lastModifiedBy>John Keenan</cp:lastModifiedBy>
  <dcterms:created xsi:type="dcterms:W3CDTF">2025-01-21T04:34:03Z</dcterms:created>
  <dcterms:modified xsi:type="dcterms:W3CDTF">2025-03-04T05:56:23Z</dcterms:modified>
</cp:coreProperties>
</file>