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90" yWindow="885" windowWidth="18855" windowHeight="7140"/>
  </bookViews>
  <sheets>
    <sheet name="2018.04" sheetId="1" r:id="rId1"/>
  </sheets>
  <calcPr calcId="125725"/>
</workbook>
</file>

<file path=xl/calcChain.xml><?xml version="1.0" encoding="utf-8"?>
<calcChain xmlns="http://schemas.openxmlformats.org/spreadsheetml/2006/main">
  <c r="U43" i="1"/>
  <c r="S43"/>
  <c r="V43" s="1"/>
  <c r="U42"/>
  <c r="S42"/>
  <c r="H42"/>
  <c r="V42" s="1"/>
  <c r="U41"/>
  <c r="S41"/>
  <c r="V41" s="1"/>
  <c r="H41"/>
  <c r="U40"/>
  <c r="S40"/>
  <c r="V40" s="1"/>
  <c r="H40"/>
  <c r="U39"/>
  <c r="S39"/>
  <c r="V39" s="1"/>
  <c r="H39"/>
  <c r="V38"/>
  <c r="U38"/>
  <c r="S38"/>
  <c r="H38"/>
  <c r="U37"/>
  <c r="S37"/>
  <c r="H37"/>
  <c r="V37" s="1"/>
  <c r="U36"/>
  <c r="S36"/>
  <c r="V36" s="1"/>
  <c r="H36"/>
  <c r="U35"/>
  <c r="S35"/>
  <c r="V35" s="1"/>
  <c r="H35"/>
  <c r="V34"/>
  <c r="U34"/>
  <c r="S34"/>
  <c r="H34"/>
  <c r="U33"/>
  <c r="S33"/>
  <c r="H33"/>
  <c r="V33" s="1"/>
  <c r="U32"/>
  <c r="S32"/>
  <c r="V32" s="1"/>
  <c r="H32"/>
  <c r="U31"/>
  <c r="P7" s="1"/>
  <c r="S31"/>
  <c r="V31" s="1"/>
  <c r="H31"/>
  <c r="V30"/>
  <c r="U30"/>
  <c r="S30"/>
  <c r="H30"/>
  <c r="U29"/>
  <c r="S29"/>
  <c r="H29"/>
  <c r="V29" s="1"/>
  <c r="U28"/>
  <c r="S28"/>
  <c r="P5" s="1"/>
  <c r="H28"/>
  <c r="U27"/>
  <c r="S27"/>
  <c r="V27" s="1"/>
  <c r="H27"/>
  <c r="V26"/>
  <c r="U26"/>
  <c r="S26"/>
  <c r="H26"/>
  <c r="U25"/>
  <c r="S25"/>
  <c r="H25"/>
  <c r="V25" s="1"/>
  <c r="U24"/>
  <c r="S24"/>
  <c r="V24" s="1"/>
  <c r="H24"/>
  <c r="U23"/>
  <c r="S23"/>
  <c r="V23" s="1"/>
  <c r="H23"/>
  <c r="V22"/>
  <c r="U22"/>
  <c r="S22"/>
  <c r="H22"/>
  <c r="U21"/>
  <c r="S21"/>
  <c r="H21"/>
  <c r="V21" s="1"/>
  <c r="U20"/>
  <c r="S20"/>
  <c r="V20" s="1"/>
  <c r="H20"/>
  <c r="U19"/>
  <c r="S19"/>
  <c r="V19" s="1"/>
  <c r="H19"/>
  <c r="V18"/>
  <c r="U18"/>
  <c r="S18"/>
  <c r="H18"/>
  <c r="U17"/>
  <c r="S17"/>
  <c r="H17"/>
  <c r="V17" s="1"/>
  <c r="U16"/>
  <c r="S16"/>
  <c r="M5" s="1"/>
  <c r="H16"/>
  <c r="U15"/>
  <c r="O7" s="1"/>
  <c r="S15"/>
  <c r="V15" s="1"/>
  <c r="H15"/>
  <c r="V14"/>
  <c r="U14"/>
  <c r="S14"/>
  <c r="H14"/>
  <c r="A14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U13"/>
  <c r="S13"/>
  <c r="H13"/>
  <c r="V13" s="1"/>
  <c r="A13"/>
  <c r="T10"/>
  <c r="H10"/>
  <c r="M9"/>
  <c r="H9"/>
  <c r="T8"/>
  <c r="M8"/>
  <c r="M10" s="1"/>
  <c r="H8"/>
  <c r="M7"/>
  <c r="U5"/>
  <c r="P4"/>
  <c r="O4"/>
  <c r="M4" s="1"/>
  <c r="O5" l="1"/>
  <c r="V16"/>
  <c r="M6" s="1"/>
  <c r="V28"/>
  <c r="P6" s="1"/>
  <c r="O6" l="1"/>
</calcChain>
</file>

<file path=xl/sharedStrings.xml><?xml version="1.0" encoding="utf-8"?>
<sst xmlns="http://schemas.openxmlformats.org/spreadsheetml/2006/main" count="185" uniqueCount="156">
  <si>
    <t>出勤確認表</t>
  </si>
  <si>
    <t>年月</t>
  </si>
  <si>
    <t>1ヶ月定期券欄　※6ヶ月定期以外</t>
  </si>
  <si>
    <t>月間</t>
  </si>
  <si>
    <t>(前半)</t>
  </si>
  <si>
    <t>(後半)</t>
  </si>
  <si>
    <t>所属</t>
  </si>
  <si>
    <t>経路</t>
  </si>
  <si>
    <t>①金額</t>
  </si>
  <si>
    <t>勤務数</t>
  </si>
  <si>
    <t>ﾌﾘｶﾞﾅ</t>
  </si>
  <si>
    <t>総労働時間</t>
  </si>
  <si>
    <t>時間単位</t>
  </si>
  <si>
    <t>氏名</t>
  </si>
  <si>
    <t>残業時間（計)</t>
  </si>
  <si>
    <t>社員No</t>
  </si>
  <si>
    <t>深夜残業時間(内)</t>
  </si>
  <si>
    <t>区分</t>
  </si>
  <si>
    <t>定期合計</t>
  </si>
  <si>
    <t>交通費合計</t>
  </si>
  <si>
    <t>月</t>
  </si>
  <si>
    <t>社員</t>
  </si>
  <si>
    <t>ｸﾗｲｱﾝﾄ</t>
  </si>
  <si>
    <t>経路①合計</t>
  </si>
  <si>
    <t>通勤交通費</t>
  </si>
  <si>
    <t>ｽﾀｯﾌ</t>
  </si>
  <si>
    <t>業務</t>
  </si>
  <si>
    <t>経路②合計</t>
  </si>
  <si>
    <t>他交通費</t>
  </si>
  <si>
    <t>年</t>
  </si>
  <si>
    <t>○</t>
  </si>
  <si>
    <t>日</t>
  </si>
  <si>
    <t>曜</t>
  </si>
  <si>
    <t>勤務先</t>
  </si>
  <si>
    <t>開始</t>
  </si>
  <si>
    <t>終了</t>
  </si>
  <si>
    <t>休憩</t>
  </si>
  <si>
    <t>残業</t>
  </si>
  <si>
    <t>①
自宅
から</t>
  </si>
  <si>
    <r>
      <t>経路①</t>
    </r>
    <r>
      <rPr>
        <sz val="16"/>
        <color rgb="FF000000"/>
        <rFont val="Meiryo ui"/>
        <family val="3"/>
        <charset val="128"/>
      </rPr>
      <t xml:space="preserve">
(往復の場合はこちらのみ)</t>
    </r>
  </si>
  <si>
    <t>利用代金</t>
  </si>
  <si>
    <t>②
自宅
から</t>
  </si>
  <si>
    <t>経路②</t>
  </si>
  <si>
    <t>実働</t>
  </si>
  <si>
    <t>GMO TECH株式会社</t>
  </si>
  <si>
    <t>GMOｲﾝﾀｰﾈｯﾄ株式会社</t>
  </si>
  <si>
    <t>火</t>
  </si>
  <si>
    <t>iconicStorage株式会社</t>
  </si>
  <si>
    <t>水</t>
  </si>
  <si>
    <t>KDDI株式会社</t>
  </si>
  <si>
    <t>木</t>
  </si>
  <si>
    <t>MXﾓﾊﾞｲﾘﾝｸﾞ株式会社</t>
  </si>
  <si>
    <t>金</t>
  </si>
  <si>
    <t>UQｺﾐｭﾆｹｰｼｮﾝｽﾞ株式会社</t>
  </si>
  <si>
    <t>土</t>
  </si>
  <si>
    <t>Wikia Japan株式会社</t>
  </si>
  <si>
    <t>ｱｲ･ﾃｨｰ･ｴｯｸｽ株式会社</t>
  </si>
  <si>
    <t>ｴﾌｵｰﾛｼﾞｽﾃｨｸｽ株式会社</t>
  </si>
  <si>
    <t>ｷｬﾛﾙｼｽﾃﾑ株式会社</t>
  </si>
  <si>
    <t>ｸﾚｱｰﾙｴﾅｼﾞｰ株式会社</t>
  </si>
  <si>
    <t>ｻﾑｽﾝ電子ｼﾞｬﾊﾟﾝ株式会社</t>
  </si>
  <si>
    <t>ｿﾌﾄﾊﾞﾝｸ株式会社</t>
  </si>
  <si>
    <t>ｿﾌﾄﾊﾞﾝｸ株式会社(YM)</t>
  </si>
  <si>
    <t>ﾁｰﾑﾗﾎﾞ株式会社</t>
  </si>
  <si>
    <t>ﾄﾗﾝｽｺｽﾓｽ株式会社</t>
  </si>
  <si>
    <t>ﾗｲﾌﾗｲﾝ・ｺﾐｭﾆｹｰｼｮﾝｽﾞ株式会社</t>
  </si>
  <si>
    <t>楽天株式会社</t>
  </si>
  <si>
    <t>株式会社AbemaTV</t>
  </si>
  <si>
    <t>株式会社APﾊﾟｰﾄﾅｰｽﾞ</t>
  </si>
  <si>
    <t>株式会社KADOKAWA</t>
  </si>
  <si>
    <t>株式会社ｱｲｽﾀｲﾙ</t>
  </si>
  <si>
    <t>株式会社ｱｸﾄｺｰﾙ</t>
  </si>
  <si>
    <t>株式会社あなたの幸せが私の幸せ</t>
  </si>
  <si>
    <t>株式会社ｱﾌﾟﾒｽ</t>
  </si>
  <si>
    <t>株式会社ｲﾏｼﾞﾝﾌﾟﾗｽ</t>
  </si>
  <si>
    <t>株式会社ｴﾃﾞｨｵﾝｺﾐｭﾆｹｰｼｮﾝｽﾞ</t>
  </si>
  <si>
    <t>株式会社ｴﾌｵｰﾌﾟﾗﾝﾆﾝｸﾞ</t>
  </si>
  <si>
    <t>株式会社ｵﾘｴﾝﾃｨ</t>
  </si>
  <si>
    <t>株式会社ｶﾝﾄ</t>
  </si>
  <si>
    <t>株式会社ｺｼﾞﾏ</t>
  </si>
  <si>
    <t>株式会社ｺｽﾓ・ｺﾝﾋﾟｭｰﾃｨﾝｸﾞｼｽﾃﾑ</t>
  </si>
  <si>
    <t>◆備考　</t>
  </si>
  <si>
    <t>お客様承認印</t>
  </si>
  <si>
    <t>-</t>
  </si>
  <si>
    <t>株式会社ｻｲﾊﾞｰｴｰｼﾞｪﾝﾄ</t>
  </si>
  <si>
    <t>1部1課</t>
  </si>
  <si>
    <t>株式会社ｼﾞｪｲ・ｳｫｰｶｰ</t>
  </si>
  <si>
    <t>1部2課</t>
  </si>
  <si>
    <t>株式会社ｼﾞｪｲｺﾑｳｴｽﾄ</t>
  </si>
  <si>
    <t>1部3課</t>
  </si>
  <si>
    <t>株式会社ｼﾞｵﾋﾞｯﾄﾓﾊﾞｲﾙ</t>
  </si>
  <si>
    <t>厳守事項</t>
  </si>
  <si>
    <t>MC利用欄</t>
  </si>
  <si>
    <t>1部4課</t>
  </si>
  <si>
    <t>株式会社ｼﾏﾝﾃｯｸ</t>
  </si>
  <si>
    <t>◆早退、遅刻等は備考欄に日付、時間を記載して下さい　　例 1/1 通院の為、早退17:00</t>
  </si>
  <si>
    <t>管理部ﾁｪｯｸ</t>
  </si>
  <si>
    <t>管理部入力</t>
  </si>
  <si>
    <t>営業上長</t>
  </si>
  <si>
    <t>営業確認</t>
  </si>
  <si>
    <t>1部5課</t>
  </si>
  <si>
    <t>株式会社ｼｮｰｹｰｽ･ﾃｨｰﾋﾞｰ</t>
  </si>
  <si>
    <t>◆公休は空白にしてください　有給は記載しないでください　　有給取得には事前申請が必要です。詳細は担当営業までお問合せください</t>
  </si>
  <si>
    <t>2部1課</t>
  </si>
  <si>
    <t>株式会社ｽｸｴｱｰ</t>
  </si>
  <si>
    <t>◆社内業務・社内研修は別紙にて記載してください。</t>
  </si>
  <si>
    <t>2部2課</t>
  </si>
  <si>
    <t>株式会社ｽﾏｰﾄﾗｲﾌ</t>
  </si>
  <si>
    <t>2部3課</t>
  </si>
  <si>
    <t>株式会社ｾﾝﾄﾒﾃﾞｨｱ</t>
  </si>
  <si>
    <t>2部4課</t>
  </si>
  <si>
    <t>株式会社ﾀｲﾑﾘｰ</t>
  </si>
  <si>
    <t>FAXで提出の場合はこちらのFAX番号へ　　03-6388-0250</t>
  </si>
  <si>
    <t>2部5課</t>
  </si>
  <si>
    <t>株式会社ﾃｨｰｶﾞｲｱ</t>
  </si>
  <si>
    <t>札幌支店</t>
  </si>
  <si>
    <t>株式会社ﾃｰ・ｵｰ・ﾀﾞﾌﾞﾘｭｰ</t>
  </si>
  <si>
    <t>仙台支店</t>
  </si>
  <si>
    <t>株式会社ﾃﾞｼﾞﾀﾙﾏｰｹｯﾄ</t>
  </si>
  <si>
    <t>新潟支店</t>
  </si>
  <si>
    <t>株式会社ﾄﾞｺﾓCS関西</t>
  </si>
  <si>
    <t>名古屋支店1課</t>
  </si>
  <si>
    <t>株式会社ﾄﾞﾘｰﾑﾌｧｸﾄﾘｰ</t>
  </si>
  <si>
    <t>名古屋支店2課</t>
  </si>
  <si>
    <t>株式会社ﾈｸｽﾄ</t>
  </si>
  <si>
    <t>名古屋支店3課</t>
  </si>
  <si>
    <t>株式会社ﾊﾞｯｸｽｸﾞﾙｰﾌﾟ</t>
  </si>
  <si>
    <t>大阪支店1課</t>
  </si>
  <si>
    <t>株式会社ﾋﾟｰｱﾝﾄﾞﾋﾟｰ</t>
  </si>
  <si>
    <t>大阪支店2課</t>
  </si>
  <si>
    <t>株式会社ﾋﾄ・ｺﾐｭﾆｹｰｼｮﾝｽﾞ</t>
  </si>
  <si>
    <t>大阪支店3課</t>
  </si>
  <si>
    <t>株式会社ﾌｭｰﾁｬｰﾊﾝｽﾞ</t>
  </si>
  <si>
    <t>大阪支店4課</t>
  </si>
  <si>
    <t>株式会社ﾌﾟﾗｲﾑM</t>
  </si>
  <si>
    <t>大阪支店5課</t>
  </si>
  <si>
    <t>株式会社ﾌﾟﾗｻﾞｸﾘｴｲﾄｽﾄｱｰｽﾞ</t>
  </si>
  <si>
    <t>広島支店</t>
  </si>
  <si>
    <t>株式会社ﾍﾞｽﾄﾌﾟﾛｼﾞｪｸﾄ</t>
  </si>
  <si>
    <t>岡山支店</t>
  </si>
  <si>
    <t>株式会社ﾍﾞﾙﾊﾟｰｸ</t>
  </si>
  <si>
    <t>香川支店</t>
  </si>
  <si>
    <t>株式会社ﾏｲﾃｯｸ</t>
  </si>
  <si>
    <t>福岡支店</t>
  </si>
  <si>
    <t>株式会社ﾒﾃﾞｨｱﾘﾝｸ</t>
  </si>
  <si>
    <t>新規事業開発部</t>
  </si>
  <si>
    <t>株式会社ﾔﾏﾀﾞ電機</t>
  </si>
  <si>
    <t>人材開発部</t>
  </si>
  <si>
    <t>株式会社ﾗﾈｯﾄ</t>
  </si>
  <si>
    <t>管理部</t>
  </si>
  <si>
    <t>株式会社ﾘｱﾙﾒﾃﾞｨｱ</t>
  </si>
  <si>
    <t>株式会社ﾘｸﾙｰﾄｽﾀｯﾌｨﾝｸﾞ</t>
  </si>
  <si>
    <t>株式会社ﾘｸﾙｰﾄﾃｸﾉﾛｼﾞｰｽﾞ</t>
  </si>
  <si>
    <t>株式会社泰正社</t>
  </si>
  <si>
    <t>株式会社東日本ｼｽﾃﾑｾﾝﾀｰ</t>
  </si>
  <si>
    <t>中村ｵｰﾄﾊﾟｰﾂ株式会社</t>
  </si>
</sst>
</file>

<file path=xl/styles.xml><?xml version="1.0" encoding="utf-8"?>
<styleSheet xmlns="http://schemas.openxmlformats.org/spreadsheetml/2006/main">
  <numFmts count="7">
    <numFmt numFmtId="5" formatCode="&quot;¥&quot;#,##0;&quot;¥&quot;\-#,##0"/>
    <numFmt numFmtId="176" formatCode="&quot;¥&quot;#,##0_);[Red]\(&quot;¥&quot;#,##0\)"/>
    <numFmt numFmtId="177" formatCode="0.00_);[Red]\(0.00\)"/>
    <numFmt numFmtId="178" formatCode="d"/>
    <numFmt numFmtId="179" formatCode="aaa"/>
    <numFmt numFmtId="180" formatCode="h&quot;:&quot;mm"/>
    <numFmt numFmtId="181" formatCode="[h]:mm"/>
  </numFmts>
  <fonts count="17">
    <font>
      <sz val="10"/>
      <color rgb="FF000000"/>
      <name val="Arial"/>
    </font>
    <font>
      <sz val="24"/>
      <color rgb="FFFFFFFF"/>
      <name val="Meiryo ui"/>
      <family val="3"/>
      <charset val="128"/>
    </font>
    <font>
      <sz val="10"/>
      <name val="Arial"/>
    </font>
    <font>
      <sz val="12"/>
      <color rgb="FF000000"/>
      <name val="Meiryo ui"/>
      <family val="3"/>
      <charset val="128"/>
    </font>
    <font>
      <sz val="14"/>
      <color rgb="FF000000"/>
      <name val="Meiryo ui"/>
      <family val="3"/>
      <charset val="128"/>
    </font>
    <font>
      <sz val="20"/>
      <color rgb="FF000000"/>
      <name val="Meiryo ui"/>
      <family val="3"/>
      <charset val="128"/>
    </font>
    <font>
      <sz val="21"/>
      <color rgb="FF000000"/>
      <name val="Meiryo ui"/>
      <family val="3"/>
      <charset val="128"/>
    </font>
    <font>
      <sz val="18"/>
      <color rgb="FF000000"/>
      <name val="Meiryo ui"/>
      <family val="3"/>
      <charset val="128"/>
    </font>
    <font>
      <sz val="22"/>
      <color rgb="FF000000"/>
      <name val="Meiryo ui"/>
      <family val="3"/>
      <charset val="128"/>
    </font>
    <font>
      <sz val="14"/>
      <color rgb="FFFF0000"/>
      <name val="Meiryo ui"/>
      <family val="3"/>
      <charset val="128"/>
    </font>
    <font>
      <sz val="26"/>
      <color rgb="FF000000"/>
      <name val="Meiryo ui"/>
      <family val="3"/>
      <charset val="128"/>
    </font>
    <font>
      <sz val="16"/>
      <color rgb="FF000000"/>
      <name val="Meiryo ui"/>
      <family val="3"/>
      <charset val="128"/>
    </font>
    <font>
      <sz val="24"/>
      <color rgb="FF000000"/>
      <name val="Meiryo ui"/>
      <family val="3"/>
      <charset val="128"/>
    </font>
    <font>
      <sz val="11"/>
      <color rgb="FF000000"/>
      <name val="Meiryo ui"/>
      <family val="3"/>
      <charset val="128"/>
    </font>
    <font>
      <b/>
      <sz val="12"/>
      <color rgb="FF000000"/>
      <name val="Meiryo ui"/>
      <family val="3"/>
      <charset val="128"/>
    </font>
    <font>
      <sz val="6"/>
      <name val="ＭＳ Ｐゴシック"/>
      <family val="3"/>
      <charset val="128"/>
    </font>
    <font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77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155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8" fontId="11" fillId="0" borderId="48" xfId="0" applyNumberFormat="1" applyFont="1" applyBorder="1" applyAlignment="1">
      <alignment horizontal="center" vertical="center" shrinkToFit="1"/>
    </xf>
    <xf numFmtId="179" fontId="11" fillId="0" borderId="28" xfId="0" applyNumberFormat="1" applyFont="1" applyBorder="1" applyAlignment="1">
      <alignment horizontal="center" vertical="center" shrinkToFit="1"/>
    </xf>
    <xf numFmtId="0" fontId="11" fillId="3" borderId="50" xfId="0" applyFont="1" applyFill="1" applyBorder="1" applyAlignment="1">
      <alignment horizontal="center" vertical="center" shrinkToFit="1"/>
    </xf>
    <xf numFmtId="0" fontId="11" fillId="3" borderId="51" xfId="0" applyFont="1" applyFill="1" applyBorder="1" applyAlignment="1">
      <alignment horizontal="center" vertical="center" shrinkToFit="1"/>
    </xf>
    <xf numFmtId="5" fontId="11" fillId="3" borderId="54" xfId="0" applyNumberFormat="1" applyFont="1" applyFill="1" applyBorder="1" applyAlignment="1">
      <alignment horizontal="center" vertical="center" shrinkToFit="1"/>
    </xf>
    <xf numFmtId="0" fontId="11" fillId="3" borderId="23" xfId="0" applyFont="1" applyFill="1" applyBorder="1" applyAlignment="1">
      <alignment horizontal="center" vertical="center" shrinkToFit="1"/>
    </xf>
    <xf numFmtId="0" fontId="4" fillId="0" borderId="30" xfId="0" applyFont="1" applyBorder="1" applyAlignment="1">
      <alignment horizontal="center" vertical="center" shrinkToFit="1"/>
    </xf>
    <xf numFmtId="178" fontId="11" fillId="0" borderId="55" xfId="0" applyNumberFormat="1" applyFont="1" applyBorder="1" applyAlignment="1">
      <alignment horizontal="center" vertical="center" shrinkToFit="1"/>
    </xf>
    <xf numFmtId="5" fontId="11" fillId="3" borderId="50" xfId="0" applyNumberFormat="1" applyFont="1" applyFill="1" applyBorder="1" applyAlignment="1">
      <alignment horizontal="center" vertical="center" shrinkToFit="1"/>
    </xf>
    <xf numFmtId="0" fontId="11" fillId="3" borderId="28" xfId="0" applyFont="1" applyFill="1" applyBorder="1" applyAlignment="1">
      <alignment horizontal="center" vertical="center" shrinkToFit="1"/>
    </xf>
    <xf numFmtId="5" fontId="11" fillId="3" borderId="55" xfId="0" applyNumberFormat="1" applyFont="1" applyFill="1" applyBorder="1" applyAlignment="1">
      <alignment horizontal="center" vertical="center" shrinkToFit="1"/>
    </xf>
    <xf numFmtId="20" fontId="11" fillId="3" borderId="50" xfId="0" applyNumberFormat="1" applyFont="1" applyFill="1" applyBorder="1" applyAlignment="1">
      <alignment horizontal="center" vertical="center" shrinkToFit="1"/>
    </xf>
    <xf numFmtId="0" fontId="11" fillId="3" borderId="52" xfId="0" applyFont="1" applyFill="1" applyBorder="1" applyAlignment="1">
      <alignment horizontal="center" vertical="center" shrinkToFit="1"/>
    </xf>
    <xf numFmtId="179" fontId="11" fillId="0" borderId="60" xfId="0" applyNumberFormat="1" applyFont="1" applyBorder="1" applyAlignment="1">
      <alignment horizontal="center" vertical="center" shrinkToFit="1"/>
    </xf>
    <xf numFmtId="0" fontId="11" fillId="3" borderId="62" xfId="0" applyFont="1" applyFill="1" applyBorder="1" applyAlignment="1">
      <alignment horizontal="center" vertical="center" shrinkToFit="1"/>
    </xf>
    <xf numFmtId="5" fontId="11" fillId="3" borderId="62" xfId="0" applyNumberFormat="1" applyFont="1" applyFill="1" applyBorder="1" applyAlignment="1">
      <alignment horizontal="center" vertical="center" shrinkToFit="1"/>
    </xf>
    <xf numFmtId="0" fontId="4" fillId="0" borderId="65" xfId="0" applyFont="1" applyBorder="1" applyAlignment="1">
      <alignment horizontal="center" vertical="center"/>
    </xf>
    <xf numFmtId="0" fontId="13" fillId="0" borderId="57" xfId="0" applyFont="1" applyBorder="1" applyAlignment="1">
      <alignment horizontal="center" vertical="center" wrapText="1"/>
    </xf>
    <xf numFmtId="0" fontId="13" fillId="0" borderId="69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55" fontId="6" fillId="3" borderId="4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shrinkToFi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176" fontId="7" fillId="3" borderId="24" xfId="0" applyNumberFormat="1" applyFont="1" applyFill="1" applyBorder="1" applyAlignment="1">
      <alignment horizontal="center" vertical="center" wrapText="1"/>
    </xf>
    <xf numFmtId="177" fontId="8" fillId="0" borderId="27" xfId="0" applyNumberFormat="1" applyFont="1" applyBorder="1" applyAlignment="1">
      <alignment horizontal="center" vertical="center" wrapText="1"/>
    </xf>
    <xf numFmtId="177" fontId="8" fillId="0" borderId="28" xfId="0" applyNumberFormat="1" applyFont="1" applyBorder="1" applyAlignment="1">
      <alignment horizontal="center" vertical="center" wrapText="1"/>
    </xf>
    <xf numFmtId="177" fontId="8" fillId="0" borderId="29" xfId="0" applyNumberFormat="1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shrinkToFit="1"/>
    </xf>
    <xf numFmtId="176" fontId="7" fillId="3" borderId="29" xfId="0" applyNumberFormat="1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177" fontId="8" fillId="0" borderId="38" xfId="0" applyNumberFormat="1" applyFont="1" applyBorder="1" applyAlignment="1">
      <alignment horizontal="center" vertical="center" wrapText="1"/>
    </xf>
    <xf numFmtId="177" fontId="8" fillId="0" borderId="39" xfId="0" applyNumberFormat="1" applyFont="1" applyBorder="1" applyAlignment="1">
      <alignment horizontal="center" vertical="center" wrapText="1"/>
    </xf>
    <xf numFmtId="177" fontId="8" fillId="0" borderId="20" xfId="0" applyNumberFormat="1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176" fontId="5" fillId="0" borderId="14" xfId="0" applyNumberFormat="1" applyFont="1" applyBorder="1" applyAlignment="1">
      <alignment horizontal="center" vertical="center" wrapText="1"/>
    </xf>
    <xf numFmtId="5" fontId="5" fillId="0" borderId="14" xfId="0" applyNumberFormat="1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176" fontId="5" fillId="0" borderId="41" xfId="0" applyNumberFormat="1" applyFont="1" applyBorder="1" applyAlignment="1">
      <alignment horizontal="center" vertical="center" wrapText="1"/>
    </xf>
    <xf numFmtId="5" fontId="5" fillId="0" borderId="41" xfId="0" applyNumberFormat="1" applyFont="1" applyBorder="1" applyAlignment="1">
      <alignment horizontal="center" vertical="center" wrapText="1"/>
    </xf>
    <xf numFmtId="20" fontId="4" fillId="0" borderId="30" xfId="0" applyNumberFormat="1" applyFont="1" applyBorder="1" applyAlignment="1">
      <alignment horizontal="center" vertical="center" shrinkToFit="1"/>
    </xf>
    <xf numFmtId="180" fontId="11" fillId="3" borderId="28" xfId="0" applyNumberFormat="1" applyFont="1" applyFill="1" applyBorder="1" applyAlignment="1">
      <alignment horizontal="center" vertical="center" shrinkToFit="1"/>
    </xf>
    <xf numFmtId="5" fontId="11" fillId="3" borderId="53" xfId="0" applyNumberFormat="1" applyFont="1" applyFill="1" applyBorder="1" applyAlignment="1">
      <alignment horizontal="center" vertical="center" shrinkToFit="1"/>
    </xf>
    <xf numFmtId="5" fontId="11" fillId="3" borderId="24" xfId="0" applyNumberFormat="1" applyFont="1" applyFill="1" applyBorder="1" applyAlignment="1">
      <alignment horizontal="center" vertical="center" shrinkToFit="1"/>
    </xf>
    <xf numFmtId="5" fontId="11" fillId="3" borderId="56" xfId="0" applyNumberFormat="1" applyFont="1" applyFill="1" applyBorder="1" applyAlignment="1">
      <alignment horizontal="center" vertical="center" shrinkToFit="1"/>
    </xf>
    <xf numFmtId="5" fontId="11" fillId="3" borderId="29" xfId="0" applyNumberFormat="1" applyFont="1" applyFill="1" applyBorder="1" applyAlignment="1">
      <alignment horizontal="center" vertical="center" shrinkToFit="1"/>
    </xf>
    <xf numFmtId="5" fontId="11" fillId="3" borderId="58" xfId="0" applyNumberFormat="1" applyFont="1" applyFill="1" applyBorder="1" applyAlignment="1">
      <alignment horizontal="center" vertical="center" shrinkToFit="1"/>
    </xf>
    <xf numFmtId="0" fontId="13" fillId="0" borderId="0" xfId="0" applyFont="1" applyAlignment="1">
      <alignment horizontal="center" vertical="center" wrapText="1"/>
    </xf>
    <xf numFmtId="178" fontId="11" fillId="0" borderId="59" xfId="0" applyNumberFormat="1" applyFont="1" applyBorder="1" applyAlignment="1">
      <alignment horizontal="center" vertical="center" wrapText="1"/>
    </xf>
    <xf numFmtId="20" fontId="11" fillId="3" borderId="60" xfId="0" applyNumberFormat="1" applyFont="1" applyFill="1" applyBorder="1" applyAlignment="1">
      <alignment horizontal="center" vertical="center" shrinkToFit="1"/>
    </xf>
    <xf numFmtId="181" fontId="11" fillId="3" borderId="60" xfId="0" applyNumberFormat="1" applyFont="1" applyFill="1" applyBorder="1" applyAlignment="1">
      <alignment horizontal="center" vertical="center" shrinkToFit="1"/>
    </xf>
    <xf numFmtId="0" fontId="11" fillId="3" borderId="60" xfId="0" applyFont="1" applyFill="1" applyBorder="1" applyAlignment="1">
      <alignment horizontal="center" vertical="center" shrinkToFit="1"/>
    </xf>
    <xf numFmtId="5" fontId="11" fillId="3" borderId="20" xfId="0" applyNumberFormat="1" applyFont="1" applyFill="1" applyBorder="1" applyAlignment="1">
      <alignment horizontal="center" vertical="center" shrinkToFit="1"/>
    </xf>
    <xf numFmtId="0" fontId="3" fillId="4" borderId="63" xfId="0" applyFont="1" applyFill="1" applyBorder="1" applyAlignment="1">
      <alignment horizontal="center" vertical="center"/>
    </xf>
    <xf numFmtId="0" fontId="3" fillId="4" borderId="64" xfId="0" applyFont="1" applyFill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14" fillId="0" borderId="66" xfId="0" applyFont="1" applyBorder="1" applyAlignment="1">
      <alignment horizontal="center" vertical="center" wrapText="1"/>
    </xf>
    <xf numFmtId="0" fontId="13" fillId="0" borderId="59" xfId="0" applyFont="1" applyBorder="1" applyAlignment="1">
      <alignment horizontal="center" vertical="center" wrapText="1"/>
    </xf>
    <xf numFmtId="0" fontId="13" fillId="0" borderId="67" xfId="0" applyFont="1" applyBorder="1" applyAlignment="1">
      <alignment horizontal="center" vertical="center" wrapText="1"/>
    </xf>
    <xf numFmtId="0" fontId="13" fillId="0" borderId="68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180" fontId="11" fillId="3" borderId="28" xfId="0" applyNumberFormat="1" applyFont="1" applyFill="1" applyBorder="1" applyAlignment="1">
      <alignment horizontal="center" vertical="center"/>
    </xf>
    <xf numFmtId="179" fontId="11" fillId="0" borderId="28" xfId="0" applyNumberFormat="1" applyFont="1" applyBorder="1" applyAlignment="1">
      <alignment horizontal="center" vertical="center"/>
    </xf>
    <xf numFmtId="179" fontId="11" fillId="0" borderId="57" xfId="0" applyNumberFormat="1" applyFont="1" applyBorder="1" applyAlignment="1">
      <alignment horizontal="center" vertical="center"/>
    </xf>
    <xf numFmtId="180" fontId="11" fillId="3" borderId="26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73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  <xf numFmtId="0" fontId="11" fillId="3" borderId="27" xfId="0" applyFont="1" applyFill="1" applyBorder="1" applyAlignment="1">
      <alignment horizontal="center" vertical="center" shrinkToFit="1"/>
    </xf>
    <xf numFmtId="0" fontId="16" fillId="0" borderId="49" xfId="0" applyFont="1" applyBorder="1" applyAlignment="1">
      <alignment horizontal="center" vertical="center"/>
    </xf>
    <xf numFmtId="20" fontId="11" fillId="0" borderId="29" xfId="0" applyNumberFormat="1" applyFont="1" applyBorder="1" applyAlignment="1">
      <alignment horizontal="center" vertical="center" shrinkToFit="1"/>
    </xf>
    <xf numFmtId="0" fontId="11" fillId="3" borderId="27" xfId="0" applyFont="1" applyFill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 shrinkToFit="1"/>
    </xf>
    <xf numFmtId="0" fontId="16" fillId="0" borderId="61" xfId="0" applyFont="1" applyBorder="1" applyAlignment="1">
      <alignment horizontal="center" vertical="center"/>
    </xf>
    <xf numFmtId="20" fontId="11" fillId="0" borderId="20" xfId="0" applyNumberFormat="1" applyFont="1" applyBorder="1" applyAlignment="1">
      <alignment horizontal="center" vertical="center" shrinkToFi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A100"/>
  <sheetViews>
    <sheetView showGridLines="0" tabSelected="1" topLeftCell="A7" workbookViewId="0">
      <selection activeCell="H14" sqref="H14"/>
    </sheetView>
  </sheetViews>
  <sheetFormatPr defaultColWidth="14.42578125" defaultRowHeight="15.75" customHeight="1"/>
  <cols>
    <col min="1" max="2" width="5.42578125" style="115" customWidth="1"/>
    <col min="3" max="3" width="35.42578125" style="115" customWidth="1"/>
    <col min="4" max="4" width="1.5703125" style="115" customWidth="1"/>
    <col min="5" max="8" width="13.5703125" style="115" customWidth="1"/>
    <col min="9" max="9" width="6.5703125" style="115" customWidth="1"/>
    <col min="10" max="12" width="17.42578125" style="115" customWidth="1"/>
    <col min="13" max="13" width="6.7109375" style="115" customWidth="1"/>
    <col min="14" max="14" width="10.5703125" style="115" customWidth="1"/>
    <col min="15" max="15" width="20.28515625" style="115" customWidth="1"/>
    <col min="16" max="16" width="17.42578125" style="115" customWidth="1"/>
    <col min="17" max="17" width="1.140625" style="115" customWidth="1"/>
    <col min="18" max="18" width="8.85546875" style="115" customWidth="1"/>
    <col min="19" max="19" width="22.140625" style="115" hidden="1" customWidth="1"/>
    <col min="20" max="20" width="17" style="115" hidden="1" customWidth="1"/>
    <col min="21" max="21" width="9.42578125" style="115" hidden="1" customWidth="1"/>
    <col min="22" max="22" width="8.7109375" style="115" hidden="1" customWidth="1"/>
    <col min="23" max="23" width="12.5703125" style="115" hidden="1" customWidth="1"/>
    <col min="24" max="24" width="9.28515625" style="115" hidden="1" customWidth="1"/>
    <col min="25" max="25" width="8.42578125" style="115" hidden="1" customWidth="1"/>
    <col min="26" max="26" width="7.140625" style="115" hidden="1" customWidth="1"/>
    <col min="27" max="27" width="8.85546875" style="115" customWidth="1"/>
    <col min="28" max="16384" width="14.42578125" style="115"/>
  </cols>
  <sheetData>
    <row r="1" spans="1:27" ht="39" customHeight="1">
      <c r="A1" s="46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4"/>
      <c r="Q1" s="1"/>
      <c r="R1" s="1"/>
      <c r="S1" s="1"/>
      <c r="T1" s="1"/>
      <c r="U1" s="1"/>
      <c r="V1" s="1"/>
      <c r="W1" s="1"/>
      <c r="X1" s="67"/>
      <c r="Y1" s="67"/>
      <c r="Z1" s="67"/>
      <c r="AA1" s="67"/>
    </row>
    <row r="2" spans="1:27" ht="10.5" customHeight="1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67"/>
      <c r="T2" s="67"/>
      <c r="U2" s="67"/>
      <c r="V2" s="67"/>
      <c r="W2" s="67"/>
      <c r="X2" s="67"/>
      <c r="Y2" s="67"/>
      <c r="Z2" s="67"/>
      <c r="AA2" s="67"/>
    </row>
    <row r="3" spans="1:27" ht="36" customHeight="1">
      <c r="A3" s="39" t="s">
        <v>1</v>
      </c>
      <c r="B3" s="116"/>
      <c r="C3" s="62"/>
      <c r="D3" s="117"/>
      <c r="E3" s="116"/>
      <c r="F3" s="64" t="s">
        <v>2</v>
      </c>
      <c r="G3" s="118"/>
      <c r="H3" s="118"/>
      <c r="I3" s="118"/>
      <c r="J3" s="119"/>
      <c r="K3" s="63"/>
      <c r="L3" s="120"/>
      <c r="M3" s="40" t="s">
        <v>3</v>
      </c>
      <c r="N3" s="120"/>
      <c r="O3" s="4" t="s">
        <v>4</v>
      </c>
      <c r="P3" s="5" t="s">
        <v>5</v>
      </c>
      <c r="Q3" s="1"/>
      <c r="R3" s="1"/>
      <c r="S3" s="67"/>
      <c r="T3" s="67"/>
      <c r="U3" s="67"/>
      <c r="V3" s="67"/>
      <c r="W3" s="67"/>
      <c r="X3" s="67"/>
      <c r="Y3" s="67"/>
      <c r="Z3" s="67"/>
      <c r="AA3" s="67"/>
    </row>
    <row r="4" spans="1:27" ht="36" customHeight="1">
      <c r="A4" s="45" t="s">
        <v>6</v>
      </c>
      <c r="B4" s="121"/>
      <c r="C4" s="44"/>
      <c r="D4" s="122"/>
      <c r="E4" s="121"/>
      <c r="F4" s="42" t="s">
        <v>7</v>
      </c>
      <c r="G4" s="123"/>
      <c r="H4" s="43" t="s">
        <v>7</v>
      </c>
      <c r="I4" s="123"/>
      <c r="J4" s="6" t="s">
        <v>8</v>
      </c>
      <c r="K4" s="59" t="s">
        <v>9</v>
      </c>
      <c r="L4" s="124"/>
      <c r="M4" s="68">
        <f>SUM(O4:P4)</f>
        <v>0</v>
      </c>
      <c r="N4" s="124"/>
      <c r="O4" s="69">
        <f>COUNTA(E13:E27)</f>
        <v>0</v>
      </c>
      <c r="P4" s="70">
        <f>COUNTA(E28:E43)</f>
        <v>0</v>
      </c>
      <c r="Q4" s="1"/>
      <c r="R4" s="1"/>
      <c r="S4" s="67"/>
      <c r="T4" s="67"/>
      <c r="U4" s="67"/>
      <c r="V4" s="67"/>
      <c r="W4" s="1"/>
      <c r="X4" s="1"/>
      <c r="Y4" s="1"/>
      <c r="Z4" s="1"/>
      <c r="AA4" s="1"/>
    </row>
    <row r="5" spans="1:27" ht="36" customHeight="1">
      <c r="A5" s="45" t="s">
        <v>10</v>
      </c>
      <c r="B5" s="121"/>
      <c r="C5" s="48"/>
      <c r="D5" s="122"/>
      <c r="E5" s="121"/>
      <c r="F5" s="41"/>
      <c r="G5" s="124"/>
      <c r="H5" s="47"/>
      <c r="I5" s="124"/>
      <c r="J5" s="71"/>
      <c r="K5" s="60" t="s">
        <v>11</v>
      </c>
      <c r="L5" s="125"/>
      <c r="M5" s="72">
        <f>SUM(S13:S43)*24</f>
        <v>0</v>
      </c>
      <c r="N5" s="125"/>
      <c r="O5" s="73">
        <f>SUM(S13:S27)*24</f>
        <v>0</v>
      </c>
      <c r="P5" s="74">
        <f>SUM(S28:S44)*24</f>
        <v>0</v>
      </c>
      <c r="Q5" s="1"/>
      <c r="R5" s="1"/>
      <c r="S5" s="67"/>
      <c r="T5" s="75" t="s">
        <v>12</v>
      </c>
      <c r="U5" s="75" t="e">
        <f>VLOOKUP(C9,$X$13:$Y$1047676,2,0)</f>
        <v>#N/A</v>
      </c>
      <c r="V5" s="67"/>
      <c r="W5" s="1"/>
      <c r="X5" s="1"/>
      <c r="Y5" s="1"/>
      <c r="Z5" s="1"/>
      <c r="AA5" s="1"/>
    </row>
    <row r="6" spans="1:27" ht="36" customHeight="1">
      <c r="A6" s="45" t="s">
        <v>13</v>
      </c>
      <c r="B6" s="121"/>
      <c r="C6" s="55"/>
      <c r="D6" s="122"/>
      <c r="E6" s="121"/>
      <c r="F6" s="56"/>
      <c r="G6" s="125"/>
      <c r="H6" s="57"/>
      <c r="I6" s="125"/>
      <c r="J6" s="76"/>
      <c r="K6" s="60" t="s">
        <v>14</v>
      </c>
      <c r="L6" s="125"/>
      <c r="M6" s="72">
        <f>M5-(SUM(V13:V43)*24)</f>
        <v>0</v>
      </c>
      <c r="N6" s="125"/>
      <c r="O6" s="73">
        <f>O5-(SUM(V13:V27)*24)</f>
        <v>0</v>
      </c>
      <c r="P6" s="74">
        <f>P5-(SUM(V28:V44)*24)</f>
        <v>0</v>
      </c>
      <c r="Q6" s="1"/>
      <c r="R6" s="1"/>
      <c r="S6" s="67"/>
      <c r="T6" s="67"/>
      <c r="U6" s="67"/>
      <c r="V6" s="67"/>
      <c r="W6" s="1"/>
      <c r="X6" s="1"/>
      <c r="Y6" s="1"/>
      <c r="Z6" s="1"/>
      <c r="AA6" s="1"/>
    </row>
    <row r="7" spans="1:27" ht="36" customHeight="1">
      <c r="A7" s="45" t="s">
        <v>15</v>
      </c>
      <c r="B7" s="121"/>
      <c r="C7" s="55"/>
      <c r="D7" s="122"/>
      <c r="E7" s="121"/>
      <c r="F7" s="54"/>
      <c r="G7" s="126"/>
      <c r="H7" s="58"/>
      <c r="I7" s="126"/>
      <c r="J7" s="77"/>
      <c r="K7" s="61" t="s">
        <v>16</v>
      </c>
      <c r="L7" s="127"/>
      <c r="M7" s="78">
        <f>(SUM(U13:U43))*24</f>
        <v>0</v>
      </c>
      <c r="N7" s="127"/>
      <c r="O7" s="79">
        <f>(SUM(U13:U27))*24</f>
        <v>0</v>
      </c>
      <c r="P7" s="80">
        <f>SUM(U28:U43)*24</f>
        <v>0</v>
      </c>
      <c r="Q7" s="1"/>
      <c r="R7" s="1"/>
      <c r="S7" s="67"/>
      <c r="T7" s="67"/>
      <c r="U7" s="67"/>
      <c r="V7" s="67"/>
      <c r="W7" s="67"/>
      <c r="X7" s="67"/>
      <c r="Y7" s="67"/>
      <c r="Z7" s="67"/>
      <c r="AA7" s="67"/>
    </row>
    <row r="8" spans="1:27" ht="36" customHeight="1">
      <c r="A8" s="45" t="s">
        <v>17</v>
      </c>
      <c r="B8" s="121"/>
      <c r="C8" s="48"/>
      <c r="D8" s="122"/>
      <c r="E8" s="121"/>
      <c r="F8" s="49" t="s">
        <v>18</v>
      </c>
      <c r="G8" s="116"/>
      <c r="H8" s="81">
        <f>SUM(J5:J7)</f>
        <v>0</v>
      </c>
      <c r="I8" s="117"/>
      <c r="J8" s="116"/>
      <c r="K8" s="49" t="s">
        <v>19</v>
      </c>
      <c r="L8" s="116"/>
      <c r="M8" s="81">
        <f>SUM(H8:J10)</f>
        <v>0</v>
      </c>
      <c r="N8" s="117"/>
      <c r="O8" s="116"/>
      <c r="P8" s="3"/>
      <c r="Q8" s="1"/>
      <c r="R8" s="1"/>
      <c r="S8" s="19" t="s">
        <v>20</v>
      </c>
      <c r="T8" s="19">
        <f>MONTH(C3)</f>
        <v>1</v>
      </c>
      <c r="U8" s="19"/>
      <c r="V8" s="19" t="s">
        <v>21</v>
      </c>
      <c r="W8" s="67"/>
      <c r="X8" s="67"/>
      <c r="Y8" s="67"/>
      <c r="Z8" s="67"/>
      <c r="AA8" s="67"/>
    </row>
    <row r="9" spans="1:27" ht="36" customHeight="1">
      <c r="A9" s="45" t="s">
        <v>22</v>
      </c>
      <c r="B9" s="121"/>
      <c r="C9" s="52"/>
      <c r="D9" s="122"/>
      <c r="E9" s="121"/>
      <c r="F9" s="53" t="s">
        <v>23</v>
      </c>
      <c r="G9" s="121"/>
      <c r="H9" s="82">
        <f>SUM(L13:L43)</f>
        <v>0</v>
      </c>
      <c r="I9" s="122"/>
      <c r="J9" s="121"/>
      <c r="K9" s="53" t="s">
        <v>24</v>
      </c>
      <c r="L9" s="121"/>
      <c r="M9" s="83">
        <f>SUM(SUMIFS($L$13:$L$43,$I$13:$I$43,"○"),SUMIFS($P$13:$P$43,$M$13:$M$43,"○"),SUM(J5:J7))</f>
        <v>0</v>
      </c>
      <c r="N9" s="122"/>
      <c r="O9" s="121"/>
      <c r="P9" s="84"/>
      <c r="Q9" s="1"/>
      <c r="R9" s="1"/>
      <c r="S9" s="19"/>
      <c r="T9" s="19"/>
      <c r="U9" s="19"/>
      <c r="V9" s="19" t="s">
        <v>25</v>
      </c>
      <c r="W9" s="67"/>
      <c r="X9" s="67"/>
      <c r="Y9" s="67"/>
      <c r="Z9" s="67"/>
      <c r="AA9" s="67"/>
    </row>
    <row r="10" spans="1:27" ht="36" customHeight="1">
      <c r="A10" s="50" t="s">
        <v>26</v>
      </c>
      <c r="B10" s="128"/>
      <c r="C10" s="51"/>
      <c r="D10" s="129"/>
      <c r="E10" s="128"/>
      <c r="F10" s="50" t="s">
        <v>27</v>
      </c>
      <c r="G10" s="128"/>
      <c r="H10" s="85">
        <f>SUM(P13:P43)</f>
        <v>0</v>
      </c>
      <c r="I10" s="129"/>
      <c r="J10" s="128"/>
      <c r="K10" s="50" t="s">
        <v>28</v>
      </c>
      <c r="L10" s="128"/>
      <c r="M10" s="86">
        <f>M8-M9</f>
        <v>0</v>
      </c>
      <c r="N10" s="129"/>
      <c r="O10" s="128"/>
      <c r="P10" s="84"/>
      <c r="Q10" s="1"/>
      <c r="R10" s="1"/>
      <c r="S10" s="19" t="s">
        <v>29</v>
      </c>
      <c r="T10" s="19">
        <f>YEAR(C3)</f>
        <v>1900</v>
      </c>
      <c r="U10" s="19" t="s">
        <v>30</v>
      </c>
      <c r="V10" s="67"/>
      <c r="W10" s="67"/>
      <c r="X10" s="67"/>
      <c r="Y10" s="67"/>
      <c r="Z10" s="67"/>
      <c r="AA10" s="67"/>
    </row>
    <row r="11" spans="1:27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67"/>
      <c r="T11" s="67"/>
      <c r="U11" s="67"/>
      <c r="V11" s="67"/>
      <c r="W11" s="67"/>
      <c r="X11" s="67"/>
      <c r="Y11" s="67"/>
      <c r="Z11" s="67"/>
      <c r="AA11" s="67"/>
    </row>
    <row r="12" spans="1:27" ht="19.5" customHeight="1">
      <c r="A12" s="7" t="s">
        <v>31</v>
      </c>
      <c r="B12" s="8" t="s">
        <v>32</v>
      </c>
      <c r="C12" s="66" t="s">
        <v>33</v>
      </c>
      <c r="D12" s="130"/>
      <c r="E12" s="8" t="s">
        <v>34</v>
      </c>
      <c r="F12" s="8" t="s">
        <v>35</v>
      </c>
      <c r="G12" s="8" t="s">
        <v>36</v>
      </c>
      <c r="H12" s="9" t="s">
        <v>37</v>
      </c>
      <c r="I12" s="10" t="s">
        <v>38</v>
      </c>
      <c r="J12" s="65" t="s">
        <v>39</v>
      </c>
      <c r="K12" s="130"/>
      <c r="L12" s="11" t="s">
        <v>40</v>
      </c>
      <c r="M12" s="10" t="s">
        <v>41</v>
      </c>
      <c r="N12" s="65" t="s">
        <v>42</v>
      </c>
      <c r="O12" s="130"/>
      <c r="P12" s="12" t="s">
        <v>40</v>
      </c>
      <c r="Q12" s="1"/>
      <c r="R12" s="1"/>
      <c r="S12" s="19" t="s">
        <v>43</v>
      </c>
      <c r="T12" s="87">
        <v>0.33333333333333331</v>
      </c>
      <c r="U12" s="87">
        <v>0.91666666666666663</v>
      </c>
      <c r="V12" s="19"/>
      <c r="W12" s="67"/>
      <c r="X12" s="67"/>
      <c r="Y12" s="67"/>
      <c r="Z12" s="67"/>
      <c r="AA12" s="67"/>
    </row>
    <row r="13" spans="1:27" ht="45" customHeight="1">
      <c r="A13" s="13">
        <f>C3</f>
        <v>0</v>
      </c>
      <c r="B13" s="14" t="s">
        <v>31</v>
      </c>
      <c r="C13" s="147"/>
      <c r="D13" s="148"/>
      <c r="E13" s="131"/>
      <c r="F13" s="88"/>
      <c r="G13" s="134"/>
      <c r="H13" s="149" t="str">
        <f t="shared" ref="H13:H42" si="0">IF(E13="","",MAX(0,IFERROR(S13-$T$12,"")))</f>
        <v/>
      </c>
      <c r="I13" s="15"/>
      <c r="J13" s="16"/>
      <c r="K13" s="25"/>
      <c r="L13" s="89"/>
      <c r="M13" s="17"/>
      <c r="N13" s="18"/>
      <c r="O13" s="18"/>
      <c r="P13" s="90"/>
      <c r="Q13" s="1"/>
      <c r="R13" s="1"/>
      <c r="S13" s="87">
        <f t="shared" ref="S13:S43" si="1">F13-E13-G13</f>
        <v>0</v>
      </c>
      <c r="T13" s="19">
        <v>1</v>
      </c>
      <c r="U13" s="87">
        <f t="shared" ref="U13:U43" si="2">IF(F13&lt;$U$12,0,F13-$U$12)</f>
        <v>0</v>
      </c>
      <c r="V13" s="87" t="str">
        <f t="shared" ref="V13:V43" si="3">IFERROR(S13-H13,"")</f>
        <v/>
      </c>
      <c r="W13" s="19"/>
      <c r="X13" s="115" t="s">
        <v>44</v>
      </c>
      <c r="Y13" s="67">
        <v>15</v>
      </c>
      <c r="Z13" s="67"/>
      <c r="AA13" s="67"/>
    </row>
    <row r="14" spans="1:27" ht="45" customHeight="1">
      <c r="A14" s="20">
        <f t="shared" ref="A14:A42" si="4">A13+1</f>
        <v>1</v>
      </c>
      <c r="B14" s="14" t="s">
        <v>20</v>
      </c>
      <c r="C14" s="147"/>
      <c r="D14" s="148"/>
      <c r="E14" s="131"/>
      <c r="F14" s="88"/>
      <c r="G14" s="134"/>
      <c r="H14" s="149" t="str">
        <f t="shared" si="0"/>
        <v/>
      </c>
      <c r="I14" s="15"/>
      <c r="J14" s="25"/>
      <c r="K14" s="25"/>
      <c r="L14" s="91"/>
      <c r="M14" s="21"/>
      <c r="N14" s="22"/>
      <c r="O14" s="22"/>
      <c r="P14" s="92"/>
      <c r="Q14" s="1"/>
      <c r="R14" s="1"/>
      <c r="S14" s="87">
        <f t="shared" si="1"/>
        <v>0</v>
      </c>
      <c r="T14" s="19">
        <v>2</v>
      </c>
      <c r="U14" s="87">
        <f t="shared" si="2"/>
        <v>0</v>
      </c>
      <c r="V14" s="87" t="str">
        <f t="shared" si="3"/>
        <v/>
      </c>
      <c r="W14" s="87"/>
      <c r="X14" s="115" t="s">
        <v>45</v>
      </c>
      <c r="Y14" s="67">
        <v>15</v>
      </c>
      <c r="Z14" s="67"/>
      <c r="AA14" s="67"/>
    </row>
    <row r="15" spans="1:27" ht="45" customHeight="1">
      <c r="A15" s="20">
        <f t="shared" si="4"/>
        <v>2</v>
      </c>
      <c r="B15" s="14" t="s">
        <v>46</v>
      </c>
      <c r="C15" s="147"/>
      <c r="D15" s="148"/>
      <c r="E15" s="131"/>
      <c r="F15" s="88"/>
      <c r="G15" s="134"/>
      <c r="H15" s="149" t="str">
        <f t="shared" si="0"/>
        <v/>
      </c>
      <c r="I15" s="15"/>
      <c r="J15" s="25"/>
      <c r="K15" s="25"/>
      <c r="L15" s="91"/>
      <c r="M15" s="23"/>
      <c r="N15" s="22"/>
      <c r="O15" s="22"/>
      <c r="P15" s="92"/>
      <c r="Q15" s="1"/>
      <c r="R15" s="1"/>
      <c r="S15" s="87">
        <f t="shared" si="1"/>
        <v>0</v>
      </c>
      <c r="T15" s="19">
        <v>3</v>
      </c>
      <c r="U15" s="87">
        <f t="shared" si="2"/>
        <v>0</v>
      </c>
      <c r="V15" s="87" t="str">
        <f t="shared" si="3"/>
        <v/>
      </c>
      <c r="W15" s="19"/>
      <c r="X15" s="115" t="s">
        <v>47</v>
      </c>
      <c r="Y15" s="67">
        <v>15</v>
      </c>
      <c r="Z15" s="67"/>
      <c r="AA15" s="67"/>
    </row>
    <row r="16" spans="1:27" ht="45" customHeight="1">
      <c r="A16" s="20">
        <f t="shared" si="4"/>
        <v>3</v>
      </c>
      <c r="B16" s="132" t="s">
        <v>48</v>
      </c>
      <c r="C16" s="147"/>
      <c r="D16" s="148"/>
      <c r="E16" s="131"/>
      <c r="F16" s="88"/>
      <c r="G16" s="134"/>
      <c r="H16" s="149" t="str">
        <f t="shared" si="0"/>
        <v/>
      </c>
      <c r="I16" s="24"/>
      <c r="J16" s="25"/>
      <c r="K16" s="25"/>
      <c r="L16" s="91"/>
      <c r="M16" s="23"/>
      <c r="N16" s="25"/>
      <c r="O16" s="22"/>
      <c r="P16" s="92"/>
      <c r="Q16" s="1"/>
      <c r="R16" s="1"/>
      <c r="S16" s="87">
        <f t="shared" si="1"/>
        <v>0</v>
      </c>
      <c r="T16" s="19">
        <v>4</v>
      </c>
      <c r="U16" s="87">
        <f t="shared" si="2"/>
        <v>0</v>
      </c>
      <c r="V16" s="87" t="str">
        <f t="shared" si="3"/>
        <v/>
      </c>
      <c r="W16" s="19"/>
      <c r="X16" s="115" t="s">
        <v>49</v>
      </c>
      <c r="Y16" s="67">
        <v>15</v>
      </c>
      <c r="Z16" s="67"/>
      <c r="AA16" s="67"/>
    </row>
    <row r="17" spans="1:27" ht="45" customHeight="1">
      <c r="A17" s="20">
        <f t="shared" si="4"/>
        <v>4</v>
      </c>
      <c r="B17" s="133" t="s">
        <v>50</v>
      </c>
      <c r="C17" s="147"/>
      <c r="D17" s="148"/>
      <c r="E17" s="131"/>
      <c r="F17" s="88"/>
      <c r="G17" s="134"/>
      <c r="H17" s="149" t="str">
        <f t="shared" si="0"/>
        <v/>
      </c>
      <c r="I17" s="24"/>
      <c r="J17" s="25"/>
      <c r="K17" s="25"/>
      <c r="L17" s="91"/>
      <c r="M17" s="23"/>
      <c r="N17" s="22"/>
      <c r="O17" s="22"/>
      <c r="P17" s="92"/>
      <c r="Q17" s="1"/>
      <c r="R17" s="1"/>
      <c r="S17" s="87">
        <f t="shared" si="1"/>
        <v>0</v>
      </c>
      <c r="T17" s="19">
        <v>5</v>
      </c>
      <c r="U17" s="87">
        <f t="shared" si="2"/>
        <v>0</v>
      </c>
      <c r="V17" s="87" t="str">
        <f t="shared" si="3"/>
        <v/>
      </c>
      <c r="W17" s="19"/>
      <c r="X17" s="115" t="s">
        <v>51</v>
      </c>
      <c r="Y17" s="67">
        <v>15</v>
      </c>
      <c r="Z17" s="67"/>
      <c r="AA17" s="67"/>
    </row>
    <row r="18" spans="1:27" ht="45" customHeight="1">
      <c r="A18" s="20">
        <f t="shared" si="4"/>
        <v>5</v>
      </c>
      <c r="B18" s="133" t="s">
        <v>52</v>
      </c>
      <c r="C18" s="147"/>
      <c r="D18" s="148"/>
      <c r="E18" s="131"/>
      <c r="F18" s="88"/>
      <c r="G18" s="134"/>
      <c r="H18" s="149" t="str">
        <f t="shared" si="0"/>
        <v/>
      </c>
      <c r="I18" s="15"/>
      <c r="J18" s="25"/>
      <c r="K18" s="22"/>
      <c r="L18" s="91"/>
      <c r="M18" s="23"/>
      <c r="N18" s="22"/>
      <c r="O18" s="22"/>
      <c r="P18" s="92"/>
      <c r="Q18" s="1"/>
      <c r="R18" s="1"/>
      <c r="S18" s="87">
        <f t="shared" si="1"/>
        <v>0</v>
      </c>
      <c r="T18" s="19">
        <v>6</v>
      </c>
      <c r="U18" s="87">
        <f t="shared" si="2"/>
        <v>0</v>
      </c>
      <c r="V18" s="87" t="str">
        <f t="shared" si="3"/>
        <v/>
      </c>
      <c r="W18" s="19"/>
      <c r="X18" s="115" t="s">
        <v>53</v>
      </c>
      <c r="Y18" s="67">
        <v>15</v>
      </c>
      <c r="Z18" s="67"/>
      <c r="AA18" s="67"/>
    </row>
    <row r="19" spans="1:27" ht="45" customHeight="1">
      <c r="A19" s="20">
        <f t="shared" si="4"/>
        <v>6</v>
      </c>
      <c r="B19" s="133" t="s">
        <v>54</v>
      </c>
      <c r="C19" s="147"/>
      <c r="D19" s="148"/>
      <c r="E19" s="131"/>
      <c r="F19" s="88"/>
      <c r="G19" s="134"/>
      <c r="H19" s="149" t="str">
        <f t="shared" si="0"/>
        <v/>
      </c>
      <c r="I19" s="24"/>
      <c r="J19" s="25"/>
      <c r="K19" s="25"/>
      <c r="L19" s="91"/>
      <c r="M19" s="23"/>
      <c r="N19" s="22"/>
      <c r="O19" s="22"/>
      <c r="P19" s="92"/>
      <c r="Q19" s="1"/>
      <c r="R19" s="1"/>
      <c r="S19" s="87">
        <f t="shared" si="1"/>
        <v>0</v>
      </c>
      <c r="T19" s="19">
        <v>7</v>
      </c>
      <c r="U19" s="87">
        <f t="shared" si="2"/>
        <v>0</v>
      </c>
      <c r="V19" s="87" t="str">
        <f t="shared" si="3"/>
        <v/>
      </c>
      <c r="W19" s="19"/>
      <c r="X19" s="115" t="s">
        <v>55</v>
      </c>
      <c r="Y19" s="67">
        <v>15</v>
      </c>
      <c r="Z19" s="67"/>
      <c r="AA19" s="67"/>
    </row>
    <row r="20" spans="1:27" ht="45" customHeight="1">
      <c r="A20" s="20">
        <f t="shared" si="4"/>
        <v>7</v>
      </c>
      <c r="B20" s="14" t="s">
        <v>31</v>
      </c>
      <c r="C20" s="147"/>
      <c r="D20" s="148"/>
      <c r="E20" s="131"/>
      <c r="F20" s="88"/>
      <c r="G20" s="134"/>
      <c r="H20" s="149" t="str">
        <f t="shared" si="0"/>
        <v/>
      </c>
      <c r="I20" s="24"/>
      <c r="J20" s="25"/>
      <c r="K20" s="25"/>
      <c r="L20" s="91"/>
      <c r="M20" s="23"/>
      <c r="N20" s="22"/>
      <c r="O20" s="22"/>
      <c r="P20" s="92"/>
      <c r="Q20" s="1"/>
      <c r="R20" s="1"/>
      <c r="S20" s="87">
        <f t="shared" si="1"/>
        <v>0</v>
      </c>
      <c r="T20" s="19">
        <v>8</v>
      </c>
      <c r="U20" s="87">
        <f t="shared" si="2"/>
        <v>0</v>
      </c>
      <c r="V20" s="87" t="str">
        <f t="shared" si="3"/>
        <v/>
      </c>
      <c r="W20" s="19"/>
      <c r="X20" s="115" t="s">
        <v>56</v>
      </c>
      <c r="Y20" s="67">
        <v>15</v>
      </c>
      <c r="Z20" s="67"/>
      <c r="AA20" s="67"/>
    </row>
    <row r="21" spans="1:27" ht="45" customHeight="1">
      <c r="A21" s="20">
        <f t="shared" si="4"/>
        <v>8</v>
      </c>
      <c r="B21" s="14" t="s">
        <v>20</v>
      </c>
      <c r="C21" s="150"/>
      <c r="D21" s="151"/>
      <c r="E21" s="134"/>
      <c r="F21" s="134"/>
      <c r="G21" s="134"/>
      <c r="H21" s="149" t="str">
        <f t="shared" si="0"/>
        <v/>
      </c>
      <c r="I21" s="15"/>
      <c r="J21" s="25"/>
      <c r="K21" s="25"/>
      <c r="L21" s="91"/>
      <c r="M21" s="23"/>
      <c r="N21" s="22"/>
      <c r="O21" s="22"/>
      <c r="P21" s="92"/>
      <c r="Q21" s="1"/>
      <c r="R21" s="1"/>
      <c r="S21" s="87">
        <f t="shared" si="1"/>
        <v>0</v>
      </c>
      <c r="T21" s="19">
        <v>9</v>
      </c>
      <c r="U21" s="87">
        <f t="shared" si="2"/>
        <v>0</v>
      </c>
      <c r="V21" s="87" t="str">
        <f t="shared" si="3"/>
        <v/>
      </c>
      <c r="W21" s="19"/>
      <c r="X21" s="115" t="s">
        <v>57</v>
      </c>
      <c r="Y21" s="67">
        <v>15</v>
      </c>
      <c r="Z21" s="67"/>
      <c r="AA21" s="67"/>
    </row>
    <row r="22" spans="1:27" ht="45" customHeight="1">
      <c r="A22" s="20">
        <f t="shared" si="4"/>
        <v>9</v>
      </c>
      <c r="B22" s="14" t="s">
        <v>46</v>
      </c>
      <c r="C22" s="150"/>
      <c r="D22" s="151"/>
      <c r="E22" s="134"/>
      <c r="F22" s="134"/>
      <c r="G22" s="134"/>
      <c r="H22" s="149" t="str">
        <f t="shared" si="0"/>
        <v/>
      </c>
      <c r="I22" s="15"/>
      <c r="J22" s="25"/>
      <c r="K22" s="25"/>
      <c r="L22" s="91"/>
      <c r="M22" s="23"/>
      <c r="N22" s="22"/>
      <c r="O22" s="22"/>
      <c r="P22" s="92"/>
      <c r="Q22" s="1"/>
      <c r="R22" s="1"/>
      <c r="S22" s="87">
        <f t="shared" si="1"/>
        <v>0</v>
      </c>
      <c r="T22" s="19">
        <v>10</v>
      </c>
      <c r="U22" s="87">
        <f t="shared" si="2"/>
        <v>0</v>
      </c>
      <c r="V22" s="87" t="str">
        <f t="shared" si="3"/>
        <v/>
      </c>
      <c r="W22" s="19"/>
      <c r="X22" s="115" t="s">
        <v>58</v>
      </c>
      <c r="Y22" s="67">
        <v>15</v>
      </c>
      <c r="Z22" s="67"/>
      <c r="AA22" s="67"/>
    </row>
    <row r="23" spans="1:27" ht="45" customHeight="1">
      <c r="A23" s="20">
        <f t="shared" si="4"/>
        <v>10</v>
      </c>
      <c r="B23" s="132" t="s">
        <v>48</v>
      </c>
      <c r="C23" s="150"/>
      <c r="D23" s="151"/>
      <c r="E23" s="134"/>
      <c r="F23" s="134"/>
      <c r="G23" s="134"/>
      <c r="H23" s="149" t="str">
        <f t="shared" si="0"/>
        <v/>
      </c>
      <c r="I23" s="15"/>
      <c r="J23" s="25"/>
      <c r="K23" s="25"/>
      <c r="L23" s="91"/>
      <c r="M23" s="23"/>
      <c r="N23" s="22"/>
      <c r="O23" s="22"/>
      <c r="P23" s="92"/>
      <c r="Q23" s="1"/>
      <c r="R23" s="1"/>
      <c r="S23" s="87">
        <f t="shared" si="1"/>
        <v>0</v>
      </c>
      <c r="T23" s="19">
        <v>11</v>
      </c>
      <c r="U23" s="87">
        <f t="shared" si="2"/>
        <v>0</v>
      </c>
      <c r="V23" s="87" t="str">
        <f t="shared" si="3"/>
        <v/>
      </c>
      <c r="W23" s="19"/>
      <c r="X23" s="115" t="s">
        <v>59</v>
      </c>
      <c r="Y23" s="67">
        <v>15</v>
      </c>
      <c r="Z23" s="67"/>
      <c r="AA23" s="67"/>
    </row>
    <row r="24" spans="1:27" ht="45" customHeight="1">
      <c r="A24" s="20">
        <f t="shared" si="4"/>
        <v>11</v>
      </c>
      <c r="B24" s="133" t="s">
        <v>50</v>
      </c>
      <c r="C24" s="150"/>
      <c r="D24" s="151"/>
      <c r="E24" s="134"/>
      <c r="F24" s="134"/>
      <c r="G24" s="134"/>
      <c r="H24" s="149" t="str">
        <f t="shared" si="0"/>
        <v/>
      </c>
      <c r="I24" s="15"/>
      <c r="J24" s="25"/>
      <c r="K24" s="25"/>
      <c r="L24" s="91"/>
      <c r="M24" s="23"/>
      <c r="N24" s="22"/>
      <c r="O24" s="22"/>
      <c r="P24" s="92"/>
      <c r="Q24" s="1"/>
      <c r="R24" s="1"/>
      <c r="S24" s="87">
        <f t="shared" si="1"/>
        <v>0</v>
      </c>
      <c r="T24" s="19">
        <v>12</v>
      </c>
      <c r="U24" s="87">
        <f t="shared" si="2"/>
        <v>0</v>
      </c>
      <c r="V24" s="87" t="str">
        <f t="shared" si="3"/>
        <v/>
      </c>
      <c r="W24" s="19"/>
      <c r="X24" s="115" t="s">
        <v>60</v>
      </c>
      <c r="Y24" s="67">
        <v>15</v>
      </c>
      <c r="Z24" s="67"/>
      <c r="AA24" s="67"/>
    </row>
    <row r="25" spans="1:27" ht="45" customHeight="1">
      <c r="A25" s="20">
        <f t="shared" si="4"/>
        <v>12</v>
      </c>
      <c r="B25" s="133" t="s">
        <v>52</v>
      </c>
      <c r="C25" s="150"/>
      <c r="D25" s="151"/>
      <c r="E25" s="134"/>
      <c r="F25" s="134"/>
      <c r="G25" s="134"/>
      <c r="H25" s="149" t="str">
        <f t="shared" si="0"/>
        <v/>
      </c>
      <c r="I25" s="15"/>
      <c r="J25" s="25"/>
      <c r="K25" s="22"/>
      <c r="L25" s="93"/>
      <c r="M25" s="23"/>
      <c r="N25" s="22"/>
      <c r="O25" s="22"/>
      <c r="P25" s="92"/>
      <c r="Q25" s="1"/>
      <c r="R25" s="1"/>
      <c r="S25" s="87">
        <f t="shared" si="1"/>
        <v>0</v>
      </c>
      <c r="T25" s="19">
        <v>13</v>
      </c>
      <c r="U25" s="87">
        <f t="shared" si="2"/>
        <v>0</v>
      </c>
      <c r="V25" s="87" t="str">
        <f t="shared" si="3"/>
        <v/>
      </c>
      <c r="W25" s="19"/>
      <c r="X25" s="115" t="s">
        <v>61</v>
      </c>
      <c r="Y25" s="67">
        <v>15</v>
      </c>
      <c r="Z25" s="67"/>
      <c r="AA25" s="67"/>
    </row>
    <row r="26" spans="1:27" ht="45" customHeight="1">
      <c r="A26" s="20">
        <f t="shared" si="4"/>
        <v>13</v>
      </c>
      <c r="B26" s="133" t="s">
        <v>54</v>
      </c>
      <c r="C26" s="147"/>
      <c r="D26" s="148"/>
      <c r="E26" s="131"/>
      <c r="F26" s="88"/>
      <c r="G26" s="134"/>
      <c r="H26" s="149" t="str">
        <f t="shared" si="0"/>
        <v/>
      </c>
      <c r="I26" s="24"/>
      <c r="J26" s="25"/>
      <c r="K26" s="25"/>
      <c r="L26" s="91"/>
      <c r="M26" s="23"/>
      <c r="N26" s="22"/>
      <c r="O26" s="22"/>
      <c r="P26" s="92"/>
      <c r="Q26" s="1"/>
      <c r="R26" s="1"/>
      <c r="S26" s="87">
        <f t="shared" si="1"/>
        <v>0</v>
      </c>
      <c r="T26" s="19">
        <v>14</v>
      </c>
      <c r="U26" s="87">
        <f t="shared" si="2"/>
        <v>0</v>
      </c>
      <c r="V26" s="87" t="str">
        <f t="shared" si="3"/>
        <v/>
      </c>
      <c r="W26" s="19"/>
      <c r="X26" s="115" t="s">
        <v>62</v>
      </c>
      <c r="Y26" s="67">
        <v>5</v>
      </c>
      <c r="Z26" s="67"/>
      <c r="AA26" s="67"/>
    </row>
    <row r="27" spans="1:27" ht="45" customHeight="1">
      <c r="A27" s="20">
        <f t="shared" si="4"/>
        <v>14</v>
      </c>
      <c r="B27" s="14" t="s">
        <v>31</v>
      </c>
      <c r="C27" s="147"/>
      <c r="D27" s="148"/>
      <c r="E27" s="131"/>
      <c r="F27" s="88"/>
      <c r="G27" s="134"/>
      <c r="H27" s="149" t="str">
        <f t="shared" si="0"/>
        <v/>
      </c>
      <c r="I27" s="15"/>
      <c r="J27" s="25"/>
      <c r="K27" s="25"/>
      <c r="L27" s="91"/>
      <c r="M27" s="23"/>
      <c r="N27" s="22"/>
      <c r="O27" s="22"/>
      <c r="P27" s="92"/>
      <c r="Q27" s="1"/>
      <c r="R27" s="1"/>
      <c r="S27" s="87">
        <f t="shared" si="1"/>
        <v>0</v>
      </c>
      <c r="T27" s="19">
        <v>15</v>
      </c>
      <c r="U27" s="87">
        <f t="shared" si="2"/>
        <v>0</v>
      </c>
      <c r="V27" s="87" t="str">
        <f t="shared" si="3"/>
        <v/>
      </c>
      <c r="W27" s="19"/>
      <c r="X27" s="115" t="s">
        <v>63</v>
      </c>
      <c r="Y27" s="67">
        <v>15</v>
      </c>
      <c r="Z27" s="67"/>
      <c r="AA27" s="67"/>
    </row>
    <row r="28" spans="1:27" ht="45" customHeight="1">
      <c r="A28" s="20">
        <f t="shared" si="4"/>
        <v>15</v>
      </c>
      <c r="B28" s="14" t="s">
        <v>20</v>
      </c>
      <c r="C28" s="150"/>
      <c r="D28" s="151"/>
      <c r="E28" s="134"/>
      <c r="F28" s="134"/>
      <c r="G28" s="134"/>
      <c r="H28" s="149" t="str">
        <f t="shared" si="0"/>
        <v/>
      </c>
      <c r="I28" s="15"/>
      <c r="J28" s="25"/>
      <c r="K28" s="25"/>
      <c r="L28" s="91"/>
      <c r="M28" s="23"/>
      <c r="N28" s="22"/>
      <c r="O28" s="22"/>
      <c r="P28" s="92"/>
      <c r="Q28" s="1"/>
      <c r="R28" s="1"/>
      <c r="S28" s="87">
        <f t="shared" si="1"/>
        <v>0</v>
      </c>
      <c r="T28" s="19">
        <v>16</v>
      </c>
      <c r="U28" s="87">
        <f t="shared" si="2"/>
        <v>0</v>
      </c>
      <c r="V28" s="87" t="str">
        <f t="shared" si="3"/>
        <v/>
      </c>
      <c r="W28" s="19"/>
      <c r="X28" s="115" t="s">
        <v>64</v>
      </c>
      <c r="Y28" s="67">
        <v>15</v>
      </c>
      <c r="Z28" s="67"/>
      <c r="AA28" s="67"/>
    </row>
    <row r="29" spans="1:27" ht="45" customHeight="1">
      <c r="A29" s="20">
        <f t="shared" si="4"/>
        <v>16</v>
      </c>
      <c r="B29" s="14" t="s">
        <v>46</v>
      </c>
      <c r="C29" s="150"/>
      <c r="D29" s="151"/>
      <c r="E29" s="134"/>
      <c r="F29" s="134"/>
      <c r="G29" s="134"/>
      <c r="H29" s="149" t="str">
        <f t="shared" si="0"/>
        <v/>
      </c>
      <c r="I29" s="15"/>
      <c r="J29" s="25"/>
      <c r="K29" s="25"/>
      <c r="L29" s="91"/>
      <c r="M29" s="23"/>
      <c r="N29" s="22"/>
      <c r="O29" s="22"/>
      <c r="P29" s="92"/>
      <c r="Q29" s="1"/>
      <c r="R29" s="1"/>
      <c r="S29" s="87">
        <f t="shared" si="1"/>
        <v>0</v>
      </c>
      <c r="T29" s="19">
        <v>17</v>
      </c>
      <c r="U29" s="87">
        <f t="shared" si="2"/>
        <v>0</v>
      </c>
      <c r="V29" s="87" t="str">
        <f t="shared" si="3"/>
        <v/>
      </c>
      <c r="W29" s="19"/>
      <c r="X29" s="115" t="s">
        <v>65</v>
      </c>
      <c r="Y29" s="67">
        <v>15</v>
      </c>
      <c r="Z29" s="67"/>
      <c r="AA29" s="67"/>
    </row>
    <row r="30" spans="1:27" ht="45" customHeight="1">
      <c r="A30" s="20">
        <f t="shared" si="4"/>
        <v>17</v>
      </c>
      <c r="B30" s="132" t="s">
        <v>48</v>
      </c>
      <c r="C30" s="150"/>
      <c r="D30" s="151"/>
      <c r="E30" s="134"/>
      <c r="F30" s="134"/>
      <c r="G30" s="134"/>
      <c r="H30" s="149" t="str">
        <f t="shared" si="0"/>
        <v/>
      </c>
      <c r="I30" s="15"/>
      <c r="J30" s="25"/>
      <c r="K30" s="25"/>
      <c r="L30" s="91"/>
      <c r="M30" s="23"/>
      <c r="N30" s="22"/>
      <c r="O30" s="22"/>
      <c r="P30" s="92"/>
      <c r="Q30" s="1"/>
      <c r="R30" s="1"/>
      <c r="S30" s="87">
        <f t="shared" si="1"/>
        <v>0</v>
      </c>
      <c r="T30" s="19">
        <v>18</v>
      </c>
      <c r="U30" s="87">
        <f t="shared" si="2"/>
        <v>0</v>
      </c>
      <c r="V30" s="87" t="str">
        <f t="shared" si="3"/>
        <v/>
      </c>
      <c r="W30" s="19"/>
      <c r="X30" s="115" t="s">
        <v>66</v>
      </c>
      <c r="Y30" s="67">
        <v>15</v>
      </c>
      <c r="Z30" s="67"/>
      <c r="AA30" s="67"/>
    </row>
    <row r="31" spans="1:27" ht="45" customHeight="1">
      <c r="A31" s="20">
        <f t="shared" si="4"/>
        <v>18</v>
      </c>
      <c r="B31" s="133" t="s">
        <v>50</v>
      </c>
      <c r="C31" s="150"/>
      <c r="D31" s="151"/>
      <c r="E31" s="134"/>
      <c r="F31" s="134"/>
      <c r="G31" s="134"/>
      <c r="H31" s="149" t="str">
        <f t="shared" si="0"/>
        <v/>
      </c>
      <c r="I31" s="15"/>
      <c r="J31" s="25"/>
      <c r="K31" s="25"/>
      <c r="L31" s="91"/>
      <c r="M31" s="23"/>
      <c r="N31" s="22"/>
      <c r="O31" s="22"/>
      <c r="P31" s="92"/>
      <c r="Q31" s="1"/>
      <c r="R31" s="1"/>
      <c r="S31" s="87">
        <f t="shared" si="1"/>
        <v>0</v>
      </c>
      <c r="T31" s="19">
        <v>19</v>
      </c>
      <c r="U31" s="87">
        <f t="shared" si="2"/>
        <v>0</v>
      </c>
      <c r="V31" s="87" t="str">
        <f t="shared" si="3"/>
        <v/>
      </c>
      <c r="W31" s="19"/>
      <c r="X31" s="115" t="s">
        <v>67</v>
      </c>
      <c r="Y31" s="67">
        <v>15</v>
      </c>
      <c r="Z31" s="67"/>
      <c r="AA31" s="67"/>
    </row>
    <row r="32" spans="1:27" ht="45" customHeight="1">
      <c r="A32" s="20">
        <f t="shared" si="4"/>
        <v>19</v>
      </c>
      <c r="B32" s="133" t="s">
        <v>52</v>
      </c>
      <c r="C32" s="150"/>
      <c r="D32" s="151"/>
      <c r="E32" s="134"/>
      <c r="F32" s="134"/>
      <c r="G32" s="134"/>
      <c r="H32" s="149" t="str">
        <f t="shared" si="0"/>
        <v/>
      </c>
      <c r="I32" s="15"/>
      <c r="J32" s="25"/>
      <c r="K32" s="22"/>
      <c r="L32" s="91"/>
      <c r="M32" s="23"/>
      <c r="N32" s="22"/>
      <c r="O32" s="22"/>
      <c r="P32" s="92"/>
      <c r="Q32" s="1"/>
      <c r="R32" s="1"/>
      <c r="S32" s="87">
        <f t="shared" si="1"/>
        <v>0</v>
      </c>
      <c r="T32" s="19">
        <v>20</v>
      </c>
      <c r="U32" s="87">
        <f t="shared" si="2"/>
        <v>0</v>
      </c>
      <c r="V32" s="87" t="str">
        <f t="shared" si="3"/>
        <v/>
      </c>
      <c r="W32" s="19"/>
      <c r="X32" s="115" t="s">
        <v>68</v>
      </c>
      <c r="Y32" s="67">
        <v>15</v>
      </c>
      <c r="Z32" s="67"/>
      <c r="AA32" s="67"/>
    </row>
    <row r="33" spans="1:27" ht="45" customHeight="1">
      <c r="A33" s="20">
        <f t="shared" si="4"/>
        <v>20</v>
      </c>
      <c r="B33" s="133" t="s">
        <v>54</v>
      </c>
      <c r="C33" s="147"/>
      <c r="D33" s="148"/>
      <c r="E33" s="131"/>
      <c r="F33" s="88"/>
      <c r="G33" s="134"/>
      <c r="H33" s="149" t="str">
        <f t="shared" si="0"/>
        <v/>
      </c>
      <c r="I33" s="24"/>
      <c r="J33" s="25"/>
      <c r="K33" s="25"/>
      <c r="L33" s="91"/>
      <c r="M33" s="23"/>
      <c r="N33" s="22"/>
      <c r="O33" s="22"/>
      <c r="P33" s="92"/>
      <c r="Q33" s="94"/>
      <c r="R33" s="1"/>
      <c r="S33" s="87">
        <f t="shared" si="1"/>
        <v>0</v>
      </c>
      <c r="T33" s="19">
        <v>21</v>
      </c>
      <c r="U33" s="87">
        <f t="shared" si="2"/>
        <v>0</v>
      </c>
      <c r="V33" s="87" t="str">
        <f t="shared" si="3"/>
        <v/>
      </c>
      <c r="W33" s="19"/>
      <c r="X33" s="115" t="s">
        <v>69</v>
      </c>
      <c r="Y33" s="67">
        <v>15</v>
      </c>
      <c r="Z33" s="67"/>
      <c r="AA33" s="67"/>
    </row>
    <row r="34" spans="1:27" ht="45" customHeight="1">
      <c r="A34" s="20">
        <f t="shared" si="4"/>
        <v>21</v>
      </c>
      <c r="B34" s="14" t="s">
        <v>31</v>
      </c>
      <c r="C34" s="147"/>
      <c r="D34" s="148"/>
      <c r="E34" s="131"/>
      <c r="F34" s="88"/>
      <c r="G34" s="134"/>
      <c r="H34" s="149" t="str">
        <f t="shared" si="0"/>
        <v/>
      </c>
      <c r="I34" s="15"/>
      <c r="J34" s="25"/>
      <c r="K34" s="25"/>
      <c r="L34" s="91"/>
      <c r="M34" s="23"/>
      <c r="N34" s="22"/>
      <c r="O34" s="22"/>
      <c r="P34" s="92"/>
      <c r="Q34" s="94"/>
      <c r="R34" s="1"/>
      <c r="S34" s="87">
        <f t="shared" si="1"/>
        <v>0</v>
      </c>
      <c r="T34" s="19">
        <v>22</v>
      </c>
      <c r="U34" s="87">
        <f t="shared" si="2"/>
        <v>0</v>
      </c>
      <c r="V34" s="87" t="str">
        <f t="shared" si="3"/>
        <v/>
      </c>
      <c r="W34" s="19"/>
      <c r="X34" s="115" t="s">
        <v>70</v>
      </c>
      <c r="Y34" s="67">
        <v>15</v>
      </c>
      <c r="Z34" s="67"/>
      <c r="AA34" s="67"/>
    </row>
    <row r="35" spans="1:27" ht="45" customHeight="1">
      <c r="A35" s="20">
        <f t="shared" si="4"/>
        <v>22</v>
      </c>
      <c r="B35" s="14" t="s">
        <v>20</v>
      </c>
      <c r="C35" s="150"/>
      <c r="D35" s="151"/>
      <c r="E35" s="134"/>
      <c r="F35" s="134"/>
      <c r="G35" s="134"/>
      <c r="H35" s="149" t="str">
        <f t="shared" si="0"/>
        <v/>
      </c>
      <c r="I35" s="15"/>
      <c r="J35" s="25"/>
      <c r="K35" s="25"/>
      <c r="L35" s="91"/>
      <c r="M35" s="23"/>
      <c r="N35" s="22"/>
      <c r="O35" s="22"/>
      <c r="P35" s="92"/>
      <c r="Q35" s="94"/>
      <c r="R35" s="1"/>
      <c r="S35" s="87">
        <f t="shared" si="1"/>
        <v>0</v>
      </c>
      <c r="T35" s="19">
        <v>23</v>
      </c>
      <c r="U35" s="87">
        <f t="shared" si="2"/>
        <v>0</v>
      </c>
      <c r="V35" s="87" t="str">
        <f t="shared" si="3"/>
        <v/>
      </c>
      <c r="W35" s="19"/>
      <c r="X35" s="115" t="s">
        <v>71</v>
      </c>
      <c r="Y35" s="67">
        <v>15</v>
      </c>
      <c r="Z35" s="67"/>
      <c r="AA35" s="67"/>
    </row>
    <row r="36" spans="1:27" ht="45" customHeight="1">
      <c r="A36" s="20">
        <f t="shared" si="4"/>
        <v>23</v>
      </c>
      <c r="B36" s="14" t="s">
        <v>46</v>
      </c>
      <c r="C36" s="150"/>
      <c r="D36" s="151"/>
      <c r="E36" s="134"/>
      <c r="F36" s="134"/>
      <c r="G36" s="134"/>
      <c r="H36" s="149" t="str">
        <f t="shared" si="0"/>
        <v/>
      </c>
      <c r="I36" s="15"/>
      <c r="J36" s="25"/>
      <c r="K36" s="25"/>
      <c r="L36" s="91"/>
      <c r="M36" s="23"/>
      <c r="N36" s="22"/>
      <c r="O36" s="22"/>
      <c r="P36" s="92"/>
      <c r="Q36" s="94"/>
      <c r="R36" s="1"/>
      <c r="S36" s="87">
        <f t="shared" si="1"/>
        <v>0</v>
      </c>
      <c r="T36" s="19">
        <v>24</v>
      </c>
      <c r="U36" s="87">
        <f t="shared" si="2"/>
        <v>0</v>
      </c>
      <c r="V36" s="87" t="str">
        <f t="shared" si="3"/>
        <v/>
      </c>
      <c r="W36" s="19"/>
      <c r="X36" s="115" t="s">
        <v>72</v>
      </c>
      <c r="Y36" s="67">
        <v>15</v>
      </c>
      <c r="Z36" s="67"/>
      <c r="AA36" s="67"/>
    </row>
    <row r="37" spans="1:27" ht="45" customHeight="1">
      <c r="A37" s="20">
        <f t="shared" si="4"/>
        <v>24</v>
      </c>
      <c r="B37" s="132" t="s">
        <v>48</v>
      </c>
      <c r="C37" s="150"/>
      <c r="D37" s="151"/>
      <c r="E37" s="134"/>
      <c r="F37" s="134"/>
      <c r="G37" s="134"/>
      <c r="H37" s="149" t="str">
        <f t="shared" si="0"/>
        <v/>
      </c>
      <c r="I37" s="24"/>
      <c r="J37" s="25"/>
      <c r="K37" s="25"/>
      <c r="L37" s="91"/>
      <c r="M37" s="23"/>
      <c r="N37" s="22"/>
      <c r="O37" s="22"/>
      <c r="P37" s="92"/>
      <c r="Q37" s="94"/>
      <c r="R37" s="1"/>
      <c r="S37" s="87">
        <f t="shared" si="1"/>
        <v>0</v>
      </c>
      <c r="T37" s="19">
        <v>25</v>
      </c>
      <c r="U37" s="87">
        <f t="shared" si="2"/>
        <v>0</v>
      </c>
      <c r="V37" s="87" t="str">
        <f t="shared" si="3"/>
        <v/>
      </c>
      <c r="W37" s="19"/>
      <c r="X37" s="115" t="s">
        <v>73</v>
      </c>
      <c r="Y37" s="67">
        <v>15</v>
      </c>
      <c r="Z37" s="67"/>
      <c r="AA37" s="67"/>
    </row>
    <row r="38" spans="1:27" ht="45" customHeight="1">
      <c r="A38" s="20">
        <f t="shared" si="4"/>
        <v>25</v>
      </c>
      <c r="B38" s="133" t="s">
        <v>50</v>
      </c>
      <c r="C38" s="150"/>
      <c r="D38" s="151"/>
      <c r="E38" s="134"/>
      <c r="F38" s="134"/>
      <c r="G38" s="134"/>
      <c r="H38" s="149" t="str">
        <f t="shared" si="0"/>
        <v/>
      </c>
      <c r="I38" s="15"/>
      <c r="J38" s="25"/>
      <c r="K38" s="25"/>
      <c r="L38" s="91"/>
      <c r="M38" s="23"/>
      <c r="N38" s="22"/>
      <c r="O38" s="22"/>
      <c r="P38" s="92"/>
      <c r="Q38" s="94"/>
      <c r="R38" s="1"/>
      <c r="S38" s="87">
        <f t="shared" si="1"/>
        <v>0</v>
      </c>
      <c r="T38" s="19">
        <v>26</v>
      </c>
      <c r="U38" s="87">
        <f t="shared" si="2"/>
        <v>0</v>
      </c>
      <c r="V38" s="87" t="str">
        <f t="shared" si="3"/>
        <v/>
      </c>
      <c r="W38" s="19"/>
      <c r="X38" s="115" t="s">
        <v>74</v>
      </c>
      <c r="Y38" s="67">
        <v>15</v>
      </c>
      <c r="Z38" s="67"/>
      <c r="AA38" s="67"/>
    </row>
    <row r="39" spans="1:27" ht="45" customHeight="1">
      <c r="A39" s="20">
        <f t="shared" si="4"/>
        <v>26</v>
      </c>
      <c r="B39" s="133" t="s">
        <v>52</v>
      </c>
      <c r="C39" s="150"/>
      <c r="D39" s="151"/>
      <c r="E39" s="134"/>
      <c r="F39" s="134"/>
      <c r="G39" s="134"/>
      <c r="H39" s="149" t="str">
        <f t="shared" si="0"/>
        <v/>
      </c>
      <c r="I39" s="15"/>
      <c r="J39" s="25"/>
      <c r="K39" s="22"/>
      <c r="L39" s="93"/>
      <c r="M39" s="23"/>
      <c r="N39" s="22"/>
      <c r="O39" s="22"/>
      <c r="P39" s="92"/>
      <c r="Q39" s="94"/>
      <c r="R39" s="1"/>
      <c r="S39" s="87">
        <f t="shared" si="1"/>
        <v>0</v>
      </c>
      <c r="T39" s="19">
        <v>27</v>
      </c>
      <c r="U39" s="87">
        <f t="shared" si="2"/>
        <v>0</v>
      </c>
      <c r="V39" s="87" t="str">
        <f t="shared" si="3"/>
        <v/>
      </c>
      <c r="W39" s="19"/>
      <c r="X39" s="115" t="s">
        <v>75</v>
      </c>
      <c r="Y39" s="67">
        <v>15</v>
      </c>
      <c r="Z39" s="67"/>
      <c r="AA39" s="67"/>
    </row>
    <row r="40" spans="1:27" ht="45" customHeight="1">
      <c r="A40" s="20">
        <f t="shared" si="4"/>
        <v>27</v>
      </c>
      <c r="B40" s="133" t="s">
        <v>54</v>
      </c>
      <c r="C40" s="150"/>
      <c r="D40" s="151"/>
      <c r="E40" s="134"/>
      <c r="F40" s="134"/>
      <c r="G40" s="134"/>
      <c r="H40" s="149" t="str">
        <f t="shared" si="0"/>
        <v/>
      </c>
      <c r="I40" s="24"/>
      <c r="J40" s="25"/>
      <c r="K40" s="22"/>
      <c r="L40" s="91"/>
      <c r="M40" s="23"/>
      <c r="N40" s="22"/>
      <c r="O40" s="22"/>
      <c r="P40" s="92"/>
      <c r="Q40" s="94"/>
      <c r="R40" s="1"/>
      <c r="S40" s="87">
        <f t="shared" si="1"/>
        <v>0</v>
      </c>
      <c r="T40" s="19">
        <v>28</v>
      </c>
      <c r="U40" s="87">
        <f t="shared" si="2"/>
        <v>0</v>
      </c>
      <c r="V40" s="87" t="str">
        <f t="shared" si="3"/>
        <v/>
      </c>
      <c r="W40" s="19"/>
      <c r="X40" s="115" t="s">
        <v>76</v>
      </c>
      <c r="Y40" s="67">
        <v>15</v>
      </c>
      <c r="Z40" s="67"/>
      <c r="AA40" s="67"/>
    </row>
    <row r="41" spans="1:27" ht="45" customHeight="1">
      <c r="A41" s="20">
        <f t="shared" si="4"/>
        <v>28</v>
      </c>
      <c r="B41" s="14" t="s">
        <v>31</v>
      </c>
      <c r="C41" s="150"/>
      <c r="D41" s="151"/>
      <c r="E41" s="134"/>
      <c r="F41" s="134"/>
      <c r="G41" s="134"/>
      <c r="H41" s="149" t="str">
        <f t="shared" si="0"/>
        <v/>
      </c>
      <c r="I41" s="15"/>
      <c r="J41" s="25"/>
      <c r="K41" s="25"/>
      <c r="L41" s="91"/>
      <c r="M41" s="23"/>
      <c r="N41" s="22"/>
      <c r="O41" s="22"/>
      <c r="P41" s="92"/>
      <c r="Q41" s="94"/>
      <c r="R41" s="1"/>
      <c r="S41" s="87">
        <f t="shared" si="1"/>
        <v>0</v>
      </c>
      <c r="T41" s="19">
        <v>29</v>
      </c>
      <c r="U41" s="87">
        <f t="shared" si="2"/>
        <v>0</v>
      </c>
      <c r="V41" s="87" t="str">
        <f t="shared" si="3"/>
        <v/>
      </c>
      <c r="W41" s="19"/>
      <c r="X41" s="115" t="s">
        <v>77</v>
      </c>
      <c r="Y41" s="67">
        <v>15</v>
      </c>
      <c r="Z41" s="67"/>
      <c r="AA41" s="67"/>
    </row>
    <row r="42" spans="1:27" ht="45" customHeight="1">
      <c r="A42" s="20">
        <f t="shared" si="4"/>
        <v>29</v>
      </c>
      <c r="B42" s="14" t="s">
        <v>20</v>
      </c>
      <c r="C42" s="150"/>
      <c r="D42" s="151"/>
      <c r="E42" s="134"/>
      <c r="F42" s="134"/>
      <c r="G42" s="134"/>
      <c r="H42" s="149" t="str">
        <f t="shared" si="0"/>
        <v/>
      </c>
      <c r="I42" s="15"/>
      <c r="J42" s="25"/>
      <c r="K42" s="25"/>
      <c r="L42" s="91"/>
      <c r="M42" s="23"/>
      <c r="N42" s="22"/>
      <c r="O42" s="22"/>
      <c r="P42" s="92"/>
      <c r="Q42" s="94"/>
      <c r="R42" s="1"/>
      <c r="S42" s="87">
        <f t="shared" si="1"/>
        <v>0</v>
      </c>
      <c r="T42" s="19">
        <v>30</v>
      </c>
      <c r="U42" s="87">
        <f t="shared" si="2"/>
        <v>0</v>
      </c>
      <c r="V42" s="87" t="str">
        <f t="shared" si="3"/>
        <v/>
      </c>
      <c r="W42" s="19"/>
      <c r="X42" s="115" t="s">
        <v>78</v>
      </c>
      <c r="Y42" s="67">
        <v>15</v>
      </c>
      <c r="Z42" s="67"/>
      <c r="AA42" s="67"/>
    </row>
    <row r="43" spans="1:27" ht="45" customHeight="1">
      <c r="A43" s="95">
        <f>A42+1</f>
        <v>30</v>
      </c>
      <c r="B43" s="26"/>
      <c r="C43" s="152"/>
      <c r="D43" s="153"/>
      <c r="E43" s="96"/>
      <c r="F43" s="97"/>
      <c r="G43" s="96"/>
      <c r="H43" s="154"/>
      <c r="I43" s="27"/>
      <c r="J43" s="98"/>
      <c r="K43" s="98"/>
      <c r="L43" s="98"/>
      <c r="M43" s="28"/>
      <c r="N43" s="98"/>
      <c r="O43" s="98"/>
      <c r="P43" s="99"/>
      <c r="Q43" s="94"/>
      <c r="R43" s="1"/>
      <c r="S43" s="87">
        <f t="shared" si="1"/>
        <v>0</v>
      </c>
      <c r="T43" s="19">
        <v>31</v>
      </c>
      <c r="U43" s="87">
        <f t="shared" si="2"/>
        <v>0</v>
      </c>
      <c r="V43" s="87">
        <f t="shared" si="3"/>
        <v>0</v>
      </c>
      <c r="W43" s="19"/>
      <c r="X43" s="115" t="s">
        <v>79</v>
      </c>
      <c r="Y43" s="67">
        <v>15</v>
      </c>
      <c r="Z43" s="67"/>
      <c r="AA43" s="67"/>
    </row>
    <row r="44" spans="1:27" ht="7.5" customHeight="1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1"/>
      <c r="S44" s="87"/>
      <c r="T44" s="19"/>
      <c r="U44" s="19"/>
      <c r="V44" s="87"/>
      <c r="W44" s="19"/>
      <c r="X44" s="115" t="s">
        <v>80</v>
      </c>
      <c r="Y44" s="67">
        <v>15</v>
      </c>
      <c r="Z44" s="67"/>
      <c r="AA44" s="67"/>
    </row>
    <row r="45" spans="1:27" ht="23.25" customHeight="1">
      <c r="A45" s="100" t="s">
        <v>81</v>
      </c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29" t="s">
        <v>82</v>
      </c>
      <c r="Q45" s="94"/>
      <c r="R45" s="1"/>
      <c r="S45" s="19"/>
      <c r="T45" s="19" t="s">
        <v>83</v>
      </c>
      <c r="U45" s="19" t="s">
        <v>83</v>
      </c>
      <c r="V45" s="19" t="s">
        <v>83</v>
      </c>
      <c r="W45" s="19"/>
      <c r="X45" s="115" t="s">
        <v>84</v>
      </c>
      <c r="Y45" s="67">
        <v>15</v>
      </c>
      <c r="Z45" s="67"/>
      <c r="AA45" s="67"/>
    </row>
    <row r="46" spans="1:27" ht="23.25" customHeight="1">
      <c r="A46" s="102"/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4"/>
      <c r="P46" s="105"/>
      <c r="Q46" s="94"/>
      <c r="R46" s="1"/>
      <c r="S46" s="67" t="s">
        <v>85</v>
      </c>
      <c r="T46" s="67"/>
      <c r="U46" s="67"/>
      <c r="V46" s="67"/>
      <c r="W46" s="67"/>
      <c r="X46" s="115" t="s">
        <v>86</v>
      </c>
      <c r="Y46" s="67">
        <v>15</v>
      </c>
      <c r="Z46" s="67"/>
      <c r="AA46" s="67"/>
    </row>
    <row r="47" spans="1:27" ht="23.25" customHeight="1">
      <c r="A47" s="10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06"/>
      <c r="P47" s="107"/>
      <c r="Q47" s="94"/>
      <c r="R47" s="1"/>
      <c r="S47" s="67" t="s">
        <v>87</v>
      </c>
      <c r="T47" s="67"/>
      <c r="U47" s="67"/>
      <c r="V47" s="67"/>
      <c r="W47" s="67"/>
      <c r="X47" s="115" t="s">
        <v>88</v>
      </c>
      <c r="Y47" s="67">
        <v>15</v>
      </c>
      <c r="Z47" s="67"/>
      <c r="AA47" s="67"/>
    </row>
    <row r="48" spans="1:27" ht="23.25" customHeight="1">
      <c r="A48" s="108"/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10"/>
      <c r="P48" s="110"/>
      <c r="Q48" s="94"/>
      <c r="R48" s="1"/>
      <c r="S48" s="67" t="s">
        <v>89</v>
      </c>
      <c r="T48" s="67"/>
      <c r="U48" s="67"/>
      <c r="V48" s="67"/>
      <c r="W48" s="67"/>
      <c r="X48" s="115" t="s">
        <v>90</v>
      </c>
      <c r="Y48" s="67">
        <v>15</v>
      </c>
      <c r="Z48" s="67"/>
      <c r="AA48" s="67"/>
    </row>
    <row r="49" spans="1:27" ht="30.75" customHeight="1">
      <c r="A49" s="34" t="s">
        <v>91</v>
      </c>
      <c r="B49" s="113"/>
      <c r="C49" s="113"/>
      <c r="D49" s="113"/>
      <c r="E49" s="113"/>
      <c r="F49" s="113"/>
      <c r="G49" s="113"/>
      <c r="H49" s="113"/>
      <c r="I49" s="113"/>
      <c r="J49" s="113"/>
      <c r="K49" s="114"/>
      <c r="L49" s="35" t="s">
        <v>92</v>
      </c>
      <c r="M49" s="113"/>
      <c r="N49" s="113"/>
      <c r="O49" s="113"/>
      <c r="P49" s="114"/>
      <c r="Q49" s="94"/>
      <c r="R49" s="1"/>
      <c r="S49" s="67" t="s">
        <v>93</v>
      </c>
      <c r="T49" s="67"/>
      <c r="U49" s="67"/>
      <c r="V49" s="67"/>
      <c r="W49" s="67"/>
      <c r="X49" s="115" t="s">
        <v>94</v>
      </c>
      <c r="Y49" s="67">
        <v>15</v>
      </c>
      <c r="Z49" s="67"/>
      <c r="AA49" s="67"/>
    </row>
    <row r="50" spans="1:27" ht="19.5" customHeight="1">
      <c r="A50" s="111" t="s">
        <v>95</v>
      </c>
      <c r="B50" s="135"/>
      <c r="C50" s="135"/>
      <c r="D50" s="135"/>
      <c r="E50" s="135"/>
      <c r="F50" s="135"/>
      <c r="G50" s="135"/>
      <c r="H50" s="135"/>
      <c r="I50" s="135"/>
      <c r="J50" s="135"/>
      <c r="K50" s="136"/>
      <c r="L50" s="38" t="s">
        <v>96</v>
      </c>
      <c r="M50" s="124"/>
      <c r="N50" s="30" t="s">
        <v>97</v>
      </c>
      <c r="O50" s="30" t="s">
        <v>98</v>
      </c>
      <c r="P50" s="31" t="s">
        <v>99</v>
      </c>
      <c r="Q50" s="94"/>
      <c r="R50" s="1"/>
      <c r="S50" s="67" t="s">
        <v>100</v>
      </c>
      <c r="T50" s="67"/>
      <c r="U50" s="67"/>
      <c r="V50" s="67"/>
      <c r="W50" s="67"/>
      <c r="X50" s="115" t="s">
        <v>101</v>
      </c>
      <c r="Y50" s="67">
        <v>15</v>
      </c>
      <c r="Z50" s="67"/>
      <c r="AA50" s="67"/>
    </row>
    <row r="51" spans="1:27" ht="24" customHeight="1">
      <c r="A51" s="111" t="s">
        <v>102</v>
      </c>
      <c r="B51" s="135"/>
      <c r="C51" s="135"/>
      <c r="D51" s="135"/>
      <c r="E51" s="135"/>
      <c r="F51" s="135"/>
      <c r="G51" s="135"/>
      <c r="H51" s="135"/>
      <c r="I51" s="135"/>
      <c r="J51" s="135"/>
      <c r="K51" s="136"/>
      <c r="L51" s="36"/>
      <c r="M51" s="127"/>
      <c r="N51" s="32"/>
      <c r="O51" s="32"/>
      <c r="P51" s="33"/>
      <c r="Q51" s="94"/>
      <c r="R51" s="1"/>
      <c r="S51" s="67" t="s">
        <v>103</v>
      </c>
      <c r="T51" s="67"/>
      <c r="U51" s="67"/>
      <c r="V51" s="67"/>
      <c r="W51" s="67"/>
      <c r="X51" s="115" t="s">
        <v>104</v>
      </c>
      <c r="Y51" s="67">
        <v>15</v>
      </c>
      <c r="Z51" s="67"/>
      <c r="AA51" s="67"/>
    </row>
    <row r="52" spans="1:27" ht="24" customHeight="1">
      <c r="A52" s="111" t="s">
        <v>105</v>
      </c>
      <c r="B52" s="135"/>
      <c r="C52" s="135"/>
      <c r="D52" s="135"/>
      <c r="E52" s="135"/>
      <c r="F52" s="135"/>
      <c r="G52" s="135"/>
      <c r="H52" s="135"/>
      <c r="I52" s="135"/>
      <c r="J52" s="135"/>
      <c r="K52" s="136"/>
      <c r="L52" s="137"/>
      <c r="M52" s="138"/>
      <c r="N52" s="139"/>
      <c r="O52" s="139"/>
      <c r="P52" s="140"/>
      <c r="Q52" s="94"/>
      <c r="R52" s="1"/>
      <c r="S52" s="67" t="s">
        <v>106</v>
      </c>
      <c r="T52" s="67"/>
      <c r="U52" s="67"/>
      <c r="V52" s="67"/>
      <c r="W52" s="67"/>
      <c r="X52" s="115" t="s">
        <v>107</v>
      </c>
      <c r="Y52" s="67">
        <v>15</v>
      </c>
      <c r="Z52" s="67"/>
      <c r="AA52" s="67"/>
    </row>
    <row r="53" spans="1:27" ht="24" customHeight="1">
      <c r="A53" s="111"/>
      <c r="B53" s="135"/>
      <c r="C53" s="135"/>
      <c r="D53" s="135"/>
      <c r="E53" s="135"/>
      <c r="F53" s="135"/>
      <c r="G53" s="135"/>
      <c r="H53" s="135"/>
      <c r="I53" s="135"/>
      <c r="J53" s="135"/>
      <c r="K53" s="136"/>
      <c r="L53" s="137"/>
      <c r="M53" s="138"/>
      <c r="N53" s="139"/>
      <c r="O53" s="139"/>
      <c r="P53" s="140"/>
      <c r="Q53" s="94"/>
      <c r="R53" s="1"/>
      <c r="S53" s="67" t="s">
        <v>108</v>
      </c>
      <c r="T53" s="67"/>
      <c r="U53" s="67"/>
      <c r="V53" s="67"/>
      <c r="W53" s="67"/>
      <c r="X53" s="115" t="s">
        <v>109</v>
      </c>
      <c r="Y53" s="67">
        <v>15</v>
      </c>
      <c r="Z53" s="67"/>
      <c r="AA53" s="67"/>
    </row>
    <row r="54" spans="1:27" ht="24" customHeight="1">
      <c r="A54" s="112"/>
      <c r="B54" s="141"/>
      <c r="C54" s="141"/>
      <c r="D54" s="141"/>
      <c r="E54" s="141"/>
      <c r="F54" s="141"/>
      <c r="G54" s="141"/>
      <c r="H54" s="141"/>
      <c r="I54" s="141"/>
      <c r="J54" s="141"/>
      <c r="K54" s="142"/>
      <c r="L54" s="143"/>
      <c r="M54" s="144"/>
      <c r="N54" s="145"/>
      <c r="O54" s="145"/>
      <c r="P54" s="146"/>
      <c r="Q54" s="94"/>
      <c r="R54" s="1"/>
      <c r="S54" s="67" t="s">
        <v>110</v>
      </c>
      <c r="T54" s="67"/>
      <c r="U54" s="67"/>
      <c r="V54" s="67"/>
      <c r="W54" s="67"/>
      <c r="X54" s="115" t="s">
        <v>111</v>
      </c>
      <c r="Y54" s="67">
        <v>15</v>
      </c>
      <c r="Z54" s="67"/>
      <c r="AA54" s="67"/>
    </row>
    <row r="55" spans="1:27" ht="24" customHeight="1">
      <c r="A55" s="37" t="s">
        <v>112</v>
      </c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"/>
      <c r="R55" s="1"/>
      <c r="S55" s="67" t="s">
        <v>113</v>
      </c>
      <c r="T55" s="67"/>
      <c r="U55" s="67"/>
      <c r="V55" s="67"/>
      <c r="W55" s="67"/>
      <c r="X55" s="115" t="s">
        <v>114</v>
      </c>
      <c r="Y55" s="67">
        <v>15</v>
      </c>
      <c r="Z55" s="67"/>
      <c r="AA55" s="67"/>
    </row>
    <row r="56" spans="1:27" ht="33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67" t="s">
        <v>115</v>
      </c>
      <c r="T56" s="67"/>
      <c r="U56" s="67"/>
      <c r="V56" s="67"/>
      <c r="W56" s="67"/>
      <c r="X56" s="115" t="s">
        <v>116</v>
      </c>
      <c r="Y56" s="67">
        <v>15</v>
      </c>
      <c r="Z56" s="67"/>
      <c r="AA56" s="67"/>
    </row>
    <row r="57" spans="1:27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67" t="s">
        <v>117</v>
      </c>
      <c r="T57" s="67"/>
      <c r="U57" s="67"/>
      <c r="V57" s="67"/>
      <c r="W57" s="67"/>
      <c r="X57" s="115" t="s">
        <v>118</v>
      </c>
      <c r="Y57" s="67">
        <v>15</v>
      </c>
      <c r="Z57" s="67"/>
      <c r="AA57" s="67"/>
    </row>
    <row r="58" spans="1:27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67" t="s">
        <v>119</v>
      </c>
      <c r="T58" s="67"/>
      <c r="U58" s="67"/>
      <c r="V58" s="67"/>
      <c r="W58" s="67"/>
      <c r="X58" s="115" t="s">
        <v>120</v>
      </c>
      <c r="Y58" s="67">
        <v>15</v>
      </c>
      <c r="Z58" s="67"/>
      <c r="AA58" s="67"/>
    </row>
    <row r="59" spans="1:27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67" t="s">
        <v>121</v>
      </c>
      <c r="T59" s="67"/>
      <c r="U59" s="67"/>
      <c r="V59" s="67"/>
      <c r="W59" s="67"/>
      <c r="X59" s="115" t="s">
        <v>122</v>
      </c>
      <c r="Y59" s="67">
        <v>15</v>
      </c>
      <c r="Z59" s="67"/>
      <c r="AA59" s="67"/>
    </row>
    <row r="60" spans="1:27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67" t="s">
        <v>123</v>
      </c>
      <c r="T60" s="67"/>
      <c r="U60" s="67"/>
      <c r="V60" s="67"/>
      <c r="W60" s="67"/>
      <c r="X60" s="115" t="s">
        <v>124</v>
      </c>
      <c r="Y60" s="67">
        <v>15</v>
      </c>
      <c r="Z60" s="67"/>
      <c r="AA60" s="67"/>
    </row>
    <row r="61" spans="1:27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67" t="s">
        <v>125</v>
      </c>
      <c r="T61" s="67"/>
      <c r="U61" s="67"/>
      <c r="V61" s="67"/>
      <c r="W61" s="67"/>
      <c r="X61" s="115" t="s">
        <v>126</v>
      </c>
      <c r="Y61" s="67">
        <v>15</v>
      </c>
      <c r="Z61" s="67"/>
      <c r="AA61" s="67"/>
    </row>
    <row r="62" spans="1:27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67" t="s">
        <v>127</v>
      </c>
      <c r="T62" s="67"/>
      <c r="U62" s="67"/>
      <c r="V62" s="67"/>
      <c r="W62" s="67"/>
      <c r="X62" s="115" t="s">
        <v>128</v>
      </c>
      <c r="Y62" s="67">
        <v>15</v>
      </c>
      <c r="Z62" s="67"/>
      <c r="AA62" s="67"/>
    </row>
    <row r="63" spans="1:27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67" t="s">
        <v>129</v>
      </c>
      <c r="T63" s="67"/>
      <c r="U63" s="67"/>
      <c r="V63" s="67"/>
      <c r="W63" s="67"/>
      <c r="X63" s="115" t="s">
        <v>130</v>
      </c>
      <c r="Y63" s="67">
        <v>15</v>
      </c>
      <c r="Z63" s="67"/>
      <c r="AA63" s="67"/>
    </row>
    <row r="64" spans="1:27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67" t="s">
        <v>131</v>
      </c>
      <c r="T64" s="67"/>
      <c r="U64" s="67"/>
      <c r="V64" s="67"/>
      <c r="W64" s="67"/>
      <c r="X64" s="115" t="s">
        <v>132</v>
      </c>
      <c r="Y64" s="67">
        <v>15</v>
      </c>
      <c r="Z64" s="67"/>
      <c r="AA64" s="67"/>
    </row>
    <row r="65" spans="1:27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67" t="s">
        <v>133</v>
      </c>
      <c r="T65" s="67"/>
      <c r="U65" s="67"/>
      <c r="V65" s="67"/>
      <c r="W65" s="67"/>
      <c r="X65" s="115" t="s">
        <v>134</v>
      </c>
      <c r="Y65" s="67">
        <v>15</v>
      </c>
      <c r="Z65" s="67"/>
      <c r="AA65" s="67"/>
    </row>
    <row r="66" spans="1:27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67" t="s">
        <v>135</v>
      </c>
      <c r="T66" s="67"/>
      <c r="U66" s="67"/>
      <c r="V66" s="67"/>
      <c r="W66" s="67"/>
      <c r="X66" s="115" t="s">
        <v>136</v>
      </c>
      <c r="Y66" s="67">
        <v>15</v>
      </c>
      <c r="Z66" s="67"/>
      <c r="AA66" s="67"/>
    </row>
    <row r="67" spans="1:27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67" t="s">
        <v>137</v>
      </c>
      <c r="T67" s="67"/>
      <c r="U67" s="67"/>
      <c r="V67" s="67"/>
      <c r="W67" s="67"/>
      <c r="X67" s="115" t="s">
        <v>138</v>
      </c>
      <c r="Y67" s="67">
        <v>15</v>
      </c>
      <c r="Z67" s="67"/>
      <c r="AA67" s="67"/>
    </row>
    <row r="68" spans="1:27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67" t="s">
        <v>139</v>
      </c>
      <c r="T68" s="67"/>
      <c r="U68" s="67"/>
      <c r="V68" s="67"/>
      <c r="W68" s="67"/>
      <c r="X68" s="115" t="s">
        <v>140</v>
      </c>
      <c r="Y68" s="67">
        <v>15</v>
      </c>
      <c r="Z68" s="67"/>
      <c r="AA68" s="67"/>
    </row>
    <row r="69" spans="1:27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67" t="s">
        <v>141</v>
      </c>
      <c r="T69" s="67"/>
      <c r="U69" s="67"/>
      <c r="V69" s="67"/>
      <c r="W69" s="67"/>
      <c r="X69" s="115" t="s">
        <v>142</v>
      </c>
      <c r="Y69" s="67">
        <v>15</v>
      </c>
      <c r="Z69" s="67"/>
      <c r="AA69" s="67"/>
    </row>
    <row r="70" spans="1:27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67" t="s">
        <v>143</v>
      </c>
      <c r="T70" s="67"/>
      <c r="U70" s="67"/>
      <c r="V70" s="67"/>
      <c r="W70" s="67"/>
      <c r="X70" s="115" t="s">
        <v>144</v>
      </c>
      <c r="Y70" s="67">
        <v>15</v>
      </c>
      <c r="Z70" s="67"/>
      <c r="AA70" s="67"/>
    </row>
    <row r="71" spans="1:27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67" t="s">
        <v>145</v>
      </c>
      <c r="T71" s="67"/>
      <c r="U71" s="67"/>
      <c r="V71" s="67"/>
      <c r="W71" s="67"/>
      <c r="X71" s="115" t="s">
        <v>146</v>
      </c>
      <c r="Y71" s="67">
        <v>15</v>
      </c>
      <c r="Z71" s="67"/>
      <c r="AA71" s="67"/>
    </row>
    <row r="72" spans="1:27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67" t="s">
        <v>147</v>
      </c>
      <c r="T72" s="67"/>
      <c r="U72" s="67"/>
      <c r="V72" s="67"/>
      <c r="W72" s="67"/>
      <c r="X72" s="115" t="s">
        <v>148</v>
      </c>
      <c r="Y72" s="67">
        <v>15</v>
      </c>
      <c r="Z72" s="67"/>
      <c r="AA72" s="67"/>
    </row>
    <row r="73" spans="1:27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67" t="s">
        <v>149</v>
      </c>
      <c r="T73" s="67"/>
      <c r="U73" s="67"/>
      <c r="V73" s="67"/>
      <c r="W73" s="67"/>
      <c r="X73" s="115" t="s">
        <v>150</v>
      </c>
      <c r="Y73" s="67">
        <v>15</v>
      </c>
      <c r="Z73" s="67"/>
      <c r="AA73" s="67"/>
    </row>
    <row r="74" spans="1:27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67"/>
      <c r="T74" s="67"/>
      <c r="U74" s="67"/>
      <c r="V74" s="67"/>
      <c r="W74" s="67"/>
      <c r="X74" s="115" t="s">
        <v>151</v>
      </c>
      <c r="Y74" s="67">
        <v>15</v>
      </c>
      <c r="Z74" s="67"/>
      <c r="AA74" s="67"/>
    </row>
    <row r="75" spans="1:27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67"/>
      <c r="T75" s="67"/>
      <c r="U75" s="67"/>
      <c r="V75" s="67"/>
      <c r="W75" s="67"/>
      <c r="X75" s="115" t="s">
        <v>152</v>
      </c>
      <c r="Y75" s="67">
        <v>15</v>
      </c>
      <c r="Z75" s="67"/>
      <c r="AA75" s="67"/>
    </row>
    <row r="76" spans="1:27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67"/>
      <c r="T76" s="67"/>
      <c r="U76" s="67"/>
      <c r="V76" s="67"/>
      <c r="W76" s="67"/>
      <c r="X76" s="115" t="s">
        <v>153</v>
      </c>
      <c r="Y76" s="67">
        <v>15</v>
      </c>
      <c r="Z76" s="67"/>
      <c r="AA76" s="67"/>
    </row>
    <row r="77" spans="1:27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67"/>
      <c r="T77" s="67"/>
      <c r="U77" s="67"/>
      <c r="V77" s="67"/>
      <c r="W77" s="67"/>
      <c r="X77" s="115" t="s">
        <v>154</v>
      </c>
      <c r="Y77" s="67">
        <v>15</v>
      </c>
      <c r="Z77" s="67"/>
      <c r="AA77" s="67"/>
    </row>
    <row r="78" spans="1:27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67"/>
      <c r="T78" s="67"/>
      <c r="U78" s="67"/>
      <c r="V78" s="67"/>
      <c r="W78" s="67"/>
      <c r="X78" s="115" t="s">
        <v>155</v>
      </c>
      <c r="Y78" s="67">
        <v>15</v>
      </c>
      <c r="Z78" s="67"/>
      <c r="AA78" s="67"/>
    </row>
    <row r="79" spans="1:27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67"/>
      <c r="T79" s="67"/>
      <c r="U79" s="67"/>
      <c r="V79" s="67"/>
      <c r="W79" s="67"/>
      <c r="X79" s="67"/>
      <c r="Y79" s="67"/>
      <c r="Z79" s="67"/>
      <c r="AA79" s="67"/>
    </row>
    <row r="80" spans="1:27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67"/>
      <c r="T80" s="67"/>
      <c r="U80" s="67"/>
      <c r="V80" s="67"/>
      <c r="W80" s="67"/>
      <c r="X80" s="67"/>
      <c r="Y80" s="67"/>
      <c r="Z80" s="67"/>
      <c r="AA80" s="67"/>
    </row>
    <row r="81" spans="1:27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67"/>
      <c r="T81" s="67"/>
      <c r="U81" s="67"/>
      <c r="V81" s="67"/>
      <c r="W81" s="67"/>
      <c r="X81" s="67"/>
      <c r="Y81" s="67"/>
      <c r="Z81" s="67"/>
      <c r="AA81" s="67"/>
    </row>
    <row r="82" spans="1:27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67"/>
      <c r="T82" s="67"/>
      <c r="U82" s="67"/>
      <c r="V82" s="67"/>
      <c r="W82" s="67"/>
      <c r="X82" s="67"/>
      <c r="Y82" s="67"/>
      <c r="Z82" s="67"/>
      <c r="AA82" s="67"/>
    </row>
    <row r="83" spans="1:27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67"/>
      <c r="T83" s="67"/>
      <c r="U83" s="67"/>
      <c r="V83" s="67"/>
      <c r="W83" s="67"/>
      <c r="X83" s="67"/>
      <c r="Y83" s="67"/>
      <c r="Z83" s="67"/>
      <c r="AA83" s="67"/>
    </row>
    <row r="84" spans="1:27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67"/>
      <c r="T84" s="67"/>
      <c r="U84" s="67"/>
      <c r="V84" s="67"/>
      <c r="W84" s="67"/>
      <c r="X84" s="67"/>
      <c r="Y84" s="67"/>
      <c r="Z84" s="67"/>
      <c r="AA84" s="67"/>
    </row>
    <row r="85" spans="1:27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67"/>
      <c r="T85" s="67"/>
      <c r="U85" s="67"/>
      <c r="V85" s="67"/>
      <c r="W85" s="67"/>
      <c r="X85" s="67"/>
      <c r="Y85" s="67"/>
      <c r="Z85" s="67"/>
      <c r="AA85" s="67"/>
    </row>
    <row r="86" spans="1:27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67"/>
      <c r="T86" s="67"/>
      <c r="U86" s="67"/>
      <c r="V86" s="67"/>
      <c r="W86" s="67"/>
      <c r="X86" s="67"/>
      <c r="Y86" s="67"/>
      <c r="Z86" s="67"/>
      <c r="AA86" s="67"/>
    </row>
    <row r="87" spans="1:27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67"/>
      <c r="T87" s="67"/>
      <c r="U87" s="67"/>
      <c r="V87" s="67"/>
      <c r="W87" s="67"/>
      <c r="X87" s="67"/>
      <c r="Y87" s="67"/>
      <c r="Z87" s="67"/>
      <c r="AA87" s="67"/>
    </row>
    <row r="88" spans="1:27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67"/>
      <c r="T88" s="67"/>
      <c r="U88" s="67"/>
      <c r="V88" s="67"/>
      <c r="W88" s="67"/>
      <c r="X88" s="67"/>
      <c r="Y88" s="67"/>
      <c r="Z88" s="67"/>
      <c r="AA88" s="67"/>
    </row>
    <row r="89" spans="1:27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67"/>
      <c r="T89" s="67"/>
      <c r="U89" s="67"/>
      <c r="V89" s="67"/>
      <c r="W89" s="67"/>
      <c r="X89" s="67"/>
      <c r="Y89" s="67"/>
      <c r="Z89" s="67"/>
      <c r="AA89" s="67"/>
    </row>
    <row r="90" spans="1:27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67"/>
      <c r="T90" s="67"/>
      <c r="U90" s="67"/>
      <c r="V90" s="67"/>
      <c r="W90" s="67"/>
      <c r="X90" s="67"/>
      <c r="Y90" s="67"/>
      <c r="Z90" s="67"/>
      <c r="AA90" s="67"/>
    </row>
    <row r="91" spans="1:27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67"/>
      <c r="T91" s="67"/>
      <c r="U91" s="67"/>
      <c r="V91" s="67"/>
      <c r="W91" s="67"/>
      <c r="X91" s="67"/>
      <c r="Y91" s="67"/>
      <c r="Z91" s="67"/>
      <c r="AA91" s="67"/>
    </row>
    <row r="92" spans="1:27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67"/>
      <c r="T92" s="67"/>
      <c r="U92" s="67"/>
      <c r="V92" s="67"/>
      <c r="W92" s="67"/>
      <c r="X92" s="67"/>
      <c r="Y92" s="67"/>
      <c r="Z92" s="67"/>
      <c r="AA92" s="67"/>
    </row>
    <row r="93" spans="1:27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67"/>
      <c r="T93" s="67"/>
      <c r="U93" s="67"/>
      <c r="V93" s="67"/>
      <c r="W93" s="67"/>
      <c r="X93" s="67"/>
      <c r="Y93" s="67"/>
      <c r="Z93" s="67"/>
      <c r="AA93" s="67"/>
    </row>
    <row r="94" spans="1:27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67"/>
      <c r="T94" s="67"/>
      <c r="U94" s="67"/>
      <c r="V94" s="67"/>
      <c r="W94" s="67"/>
      <c r="X94" s="67"/>
      <c r="Y94" s="67"/>
      <c r="Z94" s="67"/>
      <c r="AA94" s="67"/>
    </row>
    <row r="95" spans="1:27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67"/>
      <c r="T95" s="67"/>
      <c r="U95" s="67"/>
      <c r="V95" s="67"/>
      <c r="W95" s="67"/>
      <c r="X95" s="67"/>
      <c r="Y95" s="67"/>
      <c r="Z95" s="67"/>
      <c r="AA95" s="67"/>
    </row>
    <row r="96" spans="1:27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67"/>
      <c r="T96" s="67"/>
      <c r="U96" s="67"/>
      <c r="V96" s="67"/>
      <c r="W96" s="67"/>
      <c r="X96" s="67"/>
      <c r="Y96" s="67"/>
      <c r="Z96" s="67"/>
      <c r="AA96" s="67"/>
    </row>
    <row r="97" spans="1:27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67"/>
      <c r="T97" s="67"/>
      <c r="U97" s="67"/>
      <c r="V97" s="67"/>
      <c r="W97" s="67"/>
      <c r="X97" s="67"/>
      <c r="Y97" s="67"/>
      <c r="Z97" s="67"/>
      <c r="AA97" s="67"/>
    </row>
    <row r="98" spans="1:27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67"/>
      <c r="T98" s="67"/>
      <c r="U98" s="67"/>
      <c r="V98" s="67"/>
      <c r="W98" s="67"/>
      <c r="X98" s="67"/>
      <c r="Y98" s="67"/>
      <c r="Z98" s="67"/>
      <c r="AA98" s="67"/>
    </row>
    <row r="99" spans="1:27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67"/>
      <c r="T99" s="67"/>
      <c r="U99" s="67"/>
      <c r="V99" s="67"/>
      <c r="W99" s="67"/>
      <c r="X99" s="67"/>
      <c r="Y99" s="67"/>
      <c r="Z99" s="67"/>
      <c r="AA99" s="67"/>
    </row>
    <row r="100" spans="1:27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67"/>
      <c r="T100" s="67"/>
      <c r="U100" s="67"/>
      <c r="V100" s="67"/>
      <c r="W100" s="67"/>
      <c r="X100" s="67"/>
      <c r="Y100" s="67"/>
      <c r="Z100" s="67"/>
      <c r="AA100" s="67"/>
    </row>
  </sheetData>
  <mergeCells count="95">
    <mergeCell ref="M9:O9"/>
    <mergeCell ref="M8:O8"/>
    <mergeCell ref="N12:O12"/>
    <mergeCell ref="M10:O10"/>
    <mergeCell ref="J12:K12"/>
    <mergeCell ref="K7:L7"/>
    <mergeCell ref="M7:N7"/>
    <mergeCell ref="C3:E3"/>
    <mergeCell ref="K3:L3"/>
    <mergeCell ref="F3:J3"/>
    <mergeCell ref="A5:B5"/>
    <mergeCell ref="M4:N4"/>
    <mergeCell ref="K4:L4"/>
    <mergeCell ref="M6:N6"/>
    <mergeCell ref="M5:N5"/>
    <mergeCell ref="K5:L5"/>
    <mergeCell ref="K6:L6"/>
    <mergeCell ref="C9:E9"/>
    <mergeCell ref="F10:G10"/>
    <mergeCell ref="K10:L10"/>
    <mergeCell ref="F9:G9"/>
    <mergeCell ref="C42:D42"/>
    <mergeCell ref="K9:L9"/>
    <mergeCell ref="C14:D14"/>
    <mergeCell ref="C17:D17"/>
    <mergeCell ref="C15:D15"/>
    <mergeCell ref="C16:D16"/>
    <mergeCell ref="C13:D13"/>
    <mergeCell ref="C12:D12"/>
    <mergeCell ref="C40:D40"/>
    <mergeCell ref="C36:D36"/>
    <mergeCell ref="C37:D37"/>
    <mergeCell ref="C35:D35"/>
    <mergeCell ref="A1:P1"/>
    <mergeCell ref="H5:I5"/>
    <mergeCell ref="C8:E8"/>
    <mergeCell ref="K8:L8"/>
    <mergeCell ref="F8:G8"/>
    <mergeCell ref="H8:J8"/>
    <mergeCell ref="A8:B8"/>
    <mergeCell ref="F7:G7"/>
    <mergeCell ref="C7:E7"/>
    <mergeCell ref="C6:E6"/>
    <mergeCell ref="A6:B6"/>
    <mergeCell ref="F6:G6"/>
    <mergeCell ref="A7:B7"/>
    <mergeCell ref="H6:I6"/>
    <mergeCell ref="H7:I7"/>
    <mergeCell ref="C5:E5"/>
    <mergeCell ref="A55:P55"/>
    <mergeCell ref="A54:K54"/>
    <mergeCell ref="A50:K50"/>
    <mergeCell ref="L50:M50"/>
    <mergeCell ref="A3:B3"/>
    <mergeCell ref="M3:N3"/>
    <mergeCell ref="F5:G5"/>
    <mergeCell ref="F4:G4"/>
    <mergeCell ref="H4:I4"/>
    <mergeCell ref="C4:E4"/>
    <mergeCell ref="A4:B4"/>
    <mergeCell ref="H10:J10"/>
    <mergeCell ref="H9:J9"/>
    <mergeCell ref="A9:B9"/>
    <mergeCell ref="A10:B10"/>
    <mergeCell ref="C10:E10"/>
    <mergeCell ref="C32:D32"/>
    <mergeCell ref="C24:D24"/>
    <mergeCell ref="C19:D19"/>
    <mergeCell ref="C18:D18"/>
    <mergeCell ref="C21:D21"/>
    <mergeCell ref="C20:D20"/>
    <mergeCell ref="C22:D22"/>
    <mergeCell ref="C23:D23"/>
    <mergeCell ref="C30:D30"/>
    <mergeCell ref="C29:D29"/>
    <mergeCell ref="C25:D25"/>
    <mergeCell ref="C27:D27"/>
    <mergeCell ref="C26:D26"/>
    <mergeCell ref="C31:D31"/>
    <mergeCell ref="C28:D28"/>
    <mergeCell ref="A52:K52"/>
    <mergeCell ref="A51:K51"/>
    <mergeCell ref="O51:O54"/>
    <mergeCell ref="P51:P54"/>
    <mergeCell ref="C33:D33"/>
    <mergeCell ref="C34:D34"/>
    <mergeCell ref="A49:K49"/>
    <mergeCell ref="L49:P49"/>
    <mergeCell ref="A53:K53"/>
    <mergeCell ref="L51:M54"/>
    <mergeCell ref="N51:N54"/>
    <mergeCell ref="C43:D43"/>
    <mergeCell ref="C38:D38"/>
    <mergeCell ref="C39:D39"/>
    <mergeCell ref="C41:D41"/>
  </mergeCells>
  <phoneticPr fontId="15"/>
  <dataValidations count="3">
    <dataValidation type="list" allowBlank="1" showErrorMessage="1" sqref="C8">
      <formula1>$V$8:$V$9</formula1>
    </dataValidation>
    <dataValidation type="list" allowBlank="1" showErrorMessage="1" sqref="I13:I43 M13:M43">
      <formula1>$U$10:$U$11</formula1>
    </dataValidation>
    <dataValidation type="list" allowBlank="1" showErrorMessage="1" sqref="C4">
      <formula1>$S$46:$S$73</formula1>
    </dataValidation>
  </dataValidations>
  <printOptions horizontalCentered="1" gridLines="1"/>
  <pageMargins left="0.7" right="0.7" top="0.75" bottom="0.75" header="0" footer="0"/>
  <pageSetup paperSize="9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2018.04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営業</cp:lastModifiedBy>
  <dcterms:modified xsi:type="dcterms:W3CDTF">2018-05-10T05:35:44Z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ee3b251c-ead8-4d41-8378-ff80e3124be5</vt:lpwstr>
  </property>
</Properties>
</file>