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" windowWidth="13392" windowHeight="774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5" i="2" l="1"/>
  <c r="C17" i="2" s="1"/>
  <c r="B12" i="1"/>
  <c r="B17" i="2"/>
  <c r="B15" i="2"/>
  <c r="C11" i="2"/>
  <c r="C10" i="2"/>
  <c r="B10" i="2"/>
  <c r="C2" i="2"/>
  <c r="C13" i="1" l="1"/>
  <c r="C11" i="1"/>
  <c r="C12" i="1"/>
  <c r="C14" i="1" s="1"/>
  <c r="C2" i="1"/>
  <c r="B11" i="1"/>
  <c r="B16" i="1" l="1"/>
  <c r="B14" i="1"/>
  <c r="B15" i="1" s="1"/>
  <c r="C15" i="1"/>
  <c r="C16" i="1"/>
</calcChain>
</file>

<file path=xl/sharedStrings.xml><?xml version="1.0" encoding="utf-8"?>
<sst xmlns="http://schemas.openxmlformats.org/spreadsheetml/2006/main" count="34" uniqueCount="17">
  <si>
    <t>R</t>
  </si>
  <si>
    <t>A21</t>
  </si>
  <si>
    <t>beta0=N*K</t>
  </si>
  <si>
    <t>h</t>
  </si>
  <si>
    <t>c</t>
  </si>
  <si>
    <t>N</t>
  </si>
  <si>
    <t>lambda_p</t>
  </si>
  <si>
    <t>lambda_g</t>
  </si>
  <si>
    <t>d</t>
  </si>
  <si>
    <t>l</t>
  </si>
  <si>
    <t>Va</t>
  </si>
  <si>
    <t>P*кпд</t>
  </si>
  <si>
    <t>n1</t>
  </si>
  <si>
    <t>n2</t>
  </si>
  <si>
    <t>n3</t>
  </si>
  <si>
    <t>YLF</t>
  </si>
  <si>
    <t>YAP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</si>
</sst>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160" zoomScaleNormal="160" workbookViewId="0">
      <selection activeCell="E17" sqref="E17"/>
    </sheetView>
  </sheetViews>
  <sheetFormatPr defaultRowHeight="14.4" x14ac:dyDescent="0.3"/>
  <cols>
    <col min="1" max="1" width="13.44140625" customWidth="1"/>
    <col min="2" max="2" width="12.21875" style="2" bestFit="1" customWidth="1"/>
    <col min="3" max="3" width="9.109375" style="2"/>
  </cols>
  <sheetData>
    <row r="1" spans="1:3" ht="15" x14ac:dyDescent="0.25">
      <c r="B1" s="2" t="s">
        <v>15</v>
      </c>
      <c r="C1" s="2" t="s">
        <v>16</v>
      </c>
    </row>
    <row r="2" spans="1:3" ht="15" x14ac:dyDescent="0.25">
      <c r="A2" t="s">
        <v>2</v>
      </c>
      <c r="B2" s="2">
        <v>3500</v>
      </c>
      <c r="C2" s="2">
        <f>B2/B5*C5</f>
        <v>6658.5365853658541</v>
      </c>
    </row>
    <row r="3" spans="1:3" ht="15" x14ac:dyDescent="0.25">
      <c r="A3" t="s">
        <v>3</v>
      </c>
      <c r="B3" s="2">
        <v>6.6200000000000001E-34</v>
      </c>
      <c r="C3" s="2">
        <v>6.6200000000000001E-34</v>
      </c>
    </row>
    <row r="4" spans="1:3" ht="15" x14ac:dyDescent="0.25">
      <c r="A4" t="s">
        <v>4</v>
      </c>
      <c r="B4" s="2">
        <v>300000000</v>
      </c>
      <c r="C4" s="2">
        <v>300000000</v>
      </c>
    </row>
    <row r="5" spans="1:3" ht="15" x14ac:dyDescent="0.25">
      <c r="A5" t="s">
        <v>5</v>
      </c>
      <c r="B5" s="1">
        <v>4.0999999999999998E+26</v>
      </c>
      <c r="C5" s="1">
        <v>7.7999999999999997E+26</v>
      </c>
    </row>
    <row r="6" spans="1:3" ht="15" x14ac:dyDescent="0.25">
      <c r="A6" t="s">
        <v>6</v>
      </c>
      <c r="B6" s="2">
        <v>7.9299999999999997E-7</v>
      </c>
      <c r="C6" s="2">
        <v>7.9299999999999997E-7</v>
      </c>
    </row>
    <row r="7" spans="1:3" ht="15" x14ac:dyDescent="0.25">
      <c r="A7" t="s">
        <v>7</v>
      </c>
      <c r="B7" s="2">
        <v>1.9080000000000002E-6</v>
      </c>
      <c r="C7" s="1">
        <v>1.9400000000000001E-6</v>
      </c>
    </row>
    <row r="8" spans="1:3" x14ac:dyDescent="0.3">
      <c r="A8" t="s">
        <v>11</v>
      </c>
      <c r="B8" s="2">
        <v>120</v>
      </c>
      <c r="C8" s="2">
        <v>800</v>
      </c>
    </row>
    <row r="9" spans="1:3" ht="15" x14ac:dyDescent="0.25">
      <c r="A9" t="s">
        <v>8</v>
      </c>
      <c r="B9" s="2">
        <v>3.0000000000000001E-3</v>
      </c>
      <c r="C9" s="2">
        <v>3.0000000000000001E-3</v>
      </c>
    </row>
    <row r="10" spans="1:3" ht="15" x14ac:dyDescent="0.25">
      <c r="A10" t="s">
        <v>9</v>
      </c>
      <c r="B10" s="2">
        <v>0.04</v>
      </c>
      <c r="C10" s="2">
        <v>0.04</v>
      </c>
    </row>
    <row r="11" spans="1:3" ht="15" x14ac:dyDescent="0.25">
      <c r="A11" t="s">
        <v>10</v>
      </c>
      <c r="B11" s="2">
        <f>3.14*B9*B9/4*B10</f>
        <v>2.8260000000000006E-7</v>
      </c>
      <c r="C11" s="2">
        <f>3.14*C9*C9/4*C10</f>
        <v>2.8260000000000006E-7</v>
      </c>
    </row>
    <row r="12" spans="1:3" ht="15" x14ac:dyDescent="0.25">
      <c r="A12" t="s">
        <v>0</v>
      </c>
      <c r="B12" s="2">
        <f>(B6*B8*4)/(B5*B10*B3*B4*3.14*B9*B9)</f>
        <v>4.1354157263550038</v>
      </c>
      <c r="C12" s="2">
        <f>(C6*C8*4)/(C5*C10*C3*C4*3.14*C9*C9)</f>
        <v>14.49162775902181</v>
      </c>
    </row>
    <row r="13" spans="1:3" ht="15" x14ac:dyDescent="0.25">
      <c r="A13" t="s">
        <v>1</v>
      </c>
      <c r="B13" s="2">
        <v>67</v>
      </c>
      <c r="C13" s="2">
        <f>1/0.0044</f>
        <v>227.27272727272725</v>
      </c>
    </row>
    <row r="14" spans="1:3" ht="15" x14ac:dyDescent="0.25">
      <c r="A14" t="s">
        <v>12</v>
      </c>
      <c r="B14" s="2">
        <f>(1-B12/B2)/(1+2*B12/B13)</f>
        <v>0.88906731911906745</v>
      </c>
      <c r="C14" s="2">
        <f>(1-C12/C2)/(1+2*C12/C13)</f>
        <v>0.88496701159468083</v>
      </c>
    </row>
    <row r="15" spans="1:3" ht="15" x14ac:dyDescent="0.25">
      <c r="A15" t="s">
        <v>13</v>
      </c>
      <c r="B15" s="2">
        <f>2*B12*B14/B13</f>
        <v>0.1097511335305455</v>
      </c>
      <c r="C15" s="2">
        <f>2*C12*C14/C13</f>
        <v>0.11285659009718768</v>
      </c>
    </row>
    <row r="16" spans="1:3" ht="15" x14ac:dyDescent="0.25">
      <c r="A16" t="s">
        <v>14</v>
      </c>
      <c r="B16" s="2">
        <f>B12/B2</f>
        <v>1.181547350387144E-3</v>
      </c>
      <c r="C16" s="2">
        <f>C12/C2</f>
        <v>2.1763983081314804E-3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45" zoomScaleNormal="145" workbookViewId="0">
      <selection activeCell="C13" sqref="C13"/>
    </sheetView>
  </sheetViews>
  <sheetFormatPr defaultRowHeight="14.4" x14ac:dyDescent="0.3"/>
  <cols>
    <col min="2" max="2" width="12.6640625" customWidth="1"/>
  </cols>
  <sheetData>
    <row r="1" spans="1:3" x14ac:dyDescent="0.3">
      <c r="B1" s="2" t="s">
        <v>15</v>
      </c>
      <c r="C1" s="2" t="s">
        <v>16</v>
      </c>
    </row>
    <row r="2" spans="1:3" x14ac:dyDescent="0.3">
      <c r="A2" t="s">
        <v>2</v>
      </c>
      <c r="B2" s="2">
        <v>3500</v>
      </c>
      <c r="C2" s="2">
        <f>B2/B5*C5</f>
        <v>6658.5365853658541</v>
      </c>
    </row>
    <row r="3" spans="1:3" x14ac:dyDescent="0.3">
      <c r="A3" t="s">
        <v>3</v>
      </c>
      <c r="B3" s="2">
        <v>6.6200000000000001E-34</v>
      </c>
      <c r="C3" s="2">
        <v>6.6200000000000001E-34</v>
      </c>
    </row>
    <row r="4" spans="1:3" x14ac:dyDescent="0.3">
      <c r="A4" t="s">
        <v>4</v>
      </c>
      <c r="B4" s="2">
        <v>300000000</v>
      </c>
      <c r="C4" s="2">
        <v>300000000</v>
      </c>
    </row>
    <row r="5" spans="1:3" x14ac:dyDescent="0.3">
      <c r="A5" t="s">
        <v>5</v>
      </c>
      <c r="B5" s="1">
        <v>4.0999999999999998E+26</v>
      </c>
      <c r="C5" s="1">
        <v>7.7999999999999997E+26</v>
      </c>
    </row>
    <row r="6" spans="1:3" x14ac:dyDescent="0.3">
      <c r="A6" t="s">
        <v>6</v>
      </c>
      <c r="B6" s="2">
        <v>7.9299999999999997E-7</v>
      </c>
      <c r="C6" s="2">
        <v>7.9299999999999997E-7</v>
      </c>
    </row>
    <row r="7" spans="1:3" x14ac:dyDescent="0.3">
      <c r="A7" t="s">
        <v>7</v>
      </c>
      <c r="B7" s="2">
        <v>1.9080000000000002E-6</v>
      </c>
      <c r="C7" s="1">
        <v>1.9400000000000001E-6</v>
      </c>
    </row>
    <row r="8" spans="1:3" x14ac:dyDescent="0.3">
      <c r="A8" t="s">
        <v>8</v>
      </c>
      <c r="B8" s="2">
        <v>3.0000000000000001E-3</v>
      </c>
      <c r="C8" s="2">
        <v>3.0000000000000001E-3</v>
      </c>
    </row>
    <row r="9" spans="1:3" x14ac:dyDescent="0.3">
      <c r="A9" t="s">
        <v>9</v>
      </c>
      <c r="B9" s="2">
        <v>0.04</v>
      </c>
      <c r="C9" s="2">
        <v>0.04</v>
      </c>
    </row>
    <row r="10" spans="1:3" x14ac:dyDescent="0.3">
      <c r="A10" t="s">
        <v>10</v>
      </c>
      <c r="B10" s="2">
        <f>3.14*B8*B8/4*B9</f>
        <v>2.8260000000000006E-7</v>
      </c>
      <c r="C10" s="2">
        <f>3.14*C8*C8/4*C9</f>
        <v>2.8260000000000006E-7</v>
      </c>
    </row>
    <row r="11" spans="1:3" x14ac:dyDescent="0.3">
      <c r="A11" t="s">
        <v>1</v>
      </c>
      <c r="B11" s="2">
        <v>67</v>
      </c>
      <c r="C11" s="2">
        <f>1/0.0044</f>
        <v>227.27272727272725</v>
      </c>
    </row>
    <row r="12" spans="1:3" x14ac:dyDescent="0.3">
      <c r="A12" t="s">
        <v>12</v>
      </c>
      <c r="B12" s="2"/>
      <c r="C12" s="2"/>
    </row>
    <row r="13" spans="1:3" x14ac:dyDescent="0.3">
      <c r="A13" t="s">
        <v>13</v>
      </c>
      <c r="B13" s="2">
        <v>0.26381986048039197</v>
      </c>
      <c r="C13" s="2">
        <v>0.1</v>
      </c>
    </row>
    <row r="14" spans="1:3" x14ac:dyDescent="0.3">
      <c r="A14" t="s">
        <v>14</v>
      </c>
      <c r="B14" s="2"/>
      <c r="C14" s="2"/>
    </row>
    <row r="15" spans="1:3" x14ac:dyDescent="0.3">
      <c r="A15" t="s">
        <v>0</v>
      </c>
      <c r="B15" s="2">
        <f>(B2*(1-B13)-SQRT((1-B13)^2*B2^2-2*B13*B2*B11))/2</f>
        <v>12.061629201868755</v>
      </c>
      <c r="C15" s="2">
        <f>(C2*(1-C13)-SQRT((1-C13)^2*C2^2-2*C13*C2*C11))/2</f>
        <v>12.652978182356492</v>
      </c>
    </row>
    <row r="16" spans="1:3" x14ac:dyDescent="0.3">
      <c r="C16" s="2"/>
    </row>
    <row r="17" spans="1:3" x14ac:dyDescent="0.3">
      <c r="A17" t="s">
        <v>11</v>
      </c>
      <c r="B17" s="2">
        <f>B15*B5*B9*B3*B4*3.14*B8^2/B6/4</f>
        <v>349.99999999999972</v>
      </c>
      <c r="C17" s="2">
        <f>C15*C5*C9*C3*C4*3.14*C8^2/C6/4</f>
        <v>698.49865827415226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r-ain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Раптев</dc:creator>
  <cp:lastModifiedBy>Oleg</cp:lastModifiedBy>
  <dcterms:created xsi:type="dcterms:W3CDTF">2016-12-05T09:23:38Z</dcterms:created>
  <dcterms:modified xsi:type="dcterms:W3CDTF">2016-12-05T12:45:25Z</dcterms:modified>
</cp:coreProperties>
</file>