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3395" windowHeight="768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U6" i="1" l="1"/>
  <c r="X9" i="1"/>
  <c r="W6" i="1" s="1"/>
  <c r="V9" i="1"/>
  <c r="S6" i="1"/>
  <c r="T9" i="1"/>
  <c r="Q6" i="1"/>
  <c r="R9" i="1"/>
  <c r="O6" i="1"/>
  <c r="P9" i="1"/>
  <c r="M6" i="1"/>
  <c r="K6" i="1"/>
  <c r="N9" i="1"/>
  <c r="L9" i="1"/>
  <c r="I6" i="1"/>
  <c r="J9" i="1"/>
  <c r="AD21" i="1"/>
  <c r="AC18" i="1" s="1"/>
  <c r="Y20" i="1" l="1"/>
  <c r="Y21" i="1"/>
  <c r="Y22" i="1"/>
  <c r="Y19" i="1"/>
  <c r="W19" i="1"/>
  <c r="W20" i="1"/>
  <c r="W21" i="1"/>
  <c r="W22" i="1"/>
  <c r="H9" i="1" l="1"/>
  <c r="G6" i="1" s="1"/>
  <c r="F9" i="1"/>
  <c r="E6" i="1" s="1"/>
  <c r="D9" i="1"/>
  <c r="B9" i="1"/>
</calcChain>
</file>

<file path=xl/sharedStrings.xml><?xml version="1.0" encoding="utf-8"?>
<sst xmlns="http://schemas.openxmlformats.org/spreadsheetml/2006/main" count="69" uniqueCount="13">
  <si>
    <t>tm:YLF</t>
  </si>
  <si>
    <t>3% tm</t>
  </si>
  <si>
    <t>T=20%</t>
  </si>
  <si>
    <t>P</t>
  </si>
  <si>
    <t>P_g</t>
  </si>
  <si>
    <t>P_por</t>
  </si>
  <si>
    <t>T=10%</t>
  </si>
  <si>
    <t>4% tm</t>
  </si>
  <si>
    <t>T=30%</t>
  </si>
  <si>
    <t>T=40%</t>
  </si>
  <si>
    <t>T=50%</t>
  </si>
  <si>
    <t>T=60%</t>
  </si>
  <si>
    <t>полная мощность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</si>
</sst>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Tm:YLF 3x42</a:t>
            </a:r>
          </a:p>
        </c:rich>
      </c:tx>
      <c:layout>
        <c:manualLayout>
          <c:xMode val="edge"/>
          <c:yMode val="edge"/>
          <c:x val="0.17243744531933508"/>
          <c:y val="0.11574074074074074"/>
        </c:manualLayout>
      </c:layout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3% T=20%</c:v>
          </c:tx>
          <c:xVal>
            <c:numRef>
              <c:f>Лист1!$A$5:$A$8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300</c:v>
                </c:pt>
                <c:pt idx="3">
                  <c:v>600</c:v>
                </c:pt>
              </c:numCache>
            </c:numRef>
          </c:xVal>
          <c:yVal>
            <c:numRef>
              <c:f>Лист1!$B$5:$B$8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28.9</c:v>
                </c:pt>
                <c:pt idx="3">
                  <c:v>85.45</c:v>
                </c:pt>
              </c:numCache>
            </c:numRef>
          </c:yVal>
          <c:smooth val="1"/>
        </c:ser>
        <c:ser>
          <c:idx val="2"/>
          <c:order val="1"/>
          <c:tx>
            <c:v>3% T=10%</c:v>
          </c:tx>
          <c:xVal>
            <c:numRef>
              <c:f>Лист1!$E$6:$E$8</c:f>
              <c:numCache>
                <c:formatCode>General</c:formatCode>
                <c:ptCount val="3"/>
                <c:pt idx="0">
                  <c:v>127.2445820433436</c:v>
                </c:pt>
                <c:pt idx="1">
                  <c:v>300</c:v>
                </c:pt>
                <c:pt idx="2">
                  <c:v>600</c:v>
                </c:pt>
              </c:numCache>
            </c:numRef>
          </c:xVal>
          <c:yVal>
            <c:numRef>
              <c:f>Лист1!$F$6:$F$8</c:f>
              <c:numCache>
                <c:formatCode>General</c:formatCode>
                <c:ptCount val="3"/>
                <c:pt idx="0">
                  <c:v>0</c:v>
                </c:pt>
                <c:pt idx="1">
                  <c:v>18.600000000000001</c:v>
                </c:pt>
                <c:pt idx="2">
                  <c:v>50.9</c:v>
                </c:pt>
              </c:numCache>
            </c:numRef>
          </c:yVal>
          <c:smooth val="1"/>
        </c:ser>
        <c:ser>
          <c:idx val="4"/>
          <c:order val="2"/>
          <c:tx>
            <c:v>3% T=30%</c:v>
          </c:tx>
          <c:xVal>
            <c:numRef>
              <c:f>Лист1!$I$6:$I$8</c:f>
              <c:numCache>
                <c:formatCode>General</c:formatCode>
                <c:ptCount val="3"/>
                <c:pt idx="0">
                  <c:v>173.94270122783081</c:v>
                </c:pt>
                <c:pt idx="1">
                  <c:v>300</c:v>
                </c:pt>
                <c:pt idx="2">
                  <c:v>600</c:v>
                </c:pt>
              </c:numCache>
            </c:numRef>
          </c:xVal>
          <c:yVal>
            <c:numRef>
              <c:f>Лист1!$J$6:$J$8</c:f>
              <c:numCache>
                <c:formatCode>General</c:formatCode>
                <c:ptCount val="3"/>
                <c:pt idx="0">
                  <c:v>0</c:v>
                </c:pt>
                <c:pt idx="1">
                  <c:v>30.8</c:v>
                </c:pt>
                <c:pt idx="2">
                  <c:v>104.1</c:v>
                </c:pt>
              </c:numCache>
            </c:numRef>
          </c:yVal>
          <c:smooth val="1"/>
        </c:ser>
        <c:ser>
          <c:idx val="1"/>
          <c:order val="3"/>
          <c:tx>
            <c:v>3% T=40%</c:v>
          </c:tx>
          <c:xVal>
            <c:numRef>
              <c:f>Лист1!$K$6:$K$8</c:f>
              <c:numCache>
                <c:formatCode>General</c:formatCode>
                <c:ptCount val="3"/>
                <c:pt idx="0">
                  <c:v>199.53970080552364</c:v>
                </c:pt>
                <c:pt idx="1">
                  <c:v>300</c:v>
                </c:pt>
                <c:pt idx="2">
                  <c:v>600</c:v>
                </c:pt>
              </c:numCache>
            </c:numRef>
          </c:xVal>
          <c:yVal>
            <c:numRef>
              <c:f>Лист1!$L$6:$L$8</c:f>
              <c:numCache>
                <c:formatCode>General</c:formatCode>
                <c:ptCount val="3"/>
                <c:pt idx="0">
                  <c:v>0</c:v>
                </c:pt>
                <c:pt idx="1">
                  <c:v>29.1</c:v>
                </c:pt>
                <c:pt idx="2">
                  <c:v>116</c:v>
                </c:pt>
              </c:numCache>
            </c:numRef>
          </c:yVal>
          <c:smooth val="1"/>
        </c:ser>
        <c:ser>
          <c:idx val="3"/>
          <c:order val="4"/>
          <c:tx>
            <c:v>3% T=50%</c:v>
          </c:tx>
          <c:xVal>
            <c:numRef>
              <c:f>Лист1!$M$6:$M$8</c:f>
              <c:numCache>
                <c:formatCode>General</c:formatCode>
                <c:ptCount val="3"/>
                <c:pt idx="0">
                  <c:v>236.04060913705581</c:v>
                </c:pt>
                <c:pt idx="1">
                  <c:v>300</c:v>
                </c:pt>
                <c:pt idx="2">
                  <c:v>600</c:v>
                </c:pt>
              </c:numCache>
            </c:numRef>
          </c:xVal>
          <c:yVal>
            <c:numRef>
              <c:f>Лист1!$N$6:$N$8</c:f>
              <c:numCache>
                <c:formatCode>General</c:formatCode>
                <c:ptCount val="3"/>
                <c:pt idx="0">
                  <c:v>0</c:v>
                </c:pt>
                <c:pt idx="1">
                  <c:v>21</c:v>
                </c:pt>
                <c:pt idx="2">
                  <c:v>119.5</c:v>
                </c:pt>
              </c:numCache>
            </c:numRef>
          </c:yVal>
          <c:smooth val="1"/>
        </c:ser>
        <c:ser>
          <c:idx val="5"/>
          <c:order val="5"/>
          <c:tx>
            <c:v>3% T=60%</c:v>
          </c:tx>
          <c:xVal>
            <c:numRef>
              <c:f>Лист1!$O$6:$O$8</c:f>
              <c:numCache>
                <c:formatCode>General</c:formatCode>
                <c:ptCount val="3"/>
                <c:pt idx="0">
                  <c:v>280.84507042253523</c:v>
                </c:pt>
                <c:pt idx="1">
                  <c:v>300</c:v>
                </c:pt>
                <c:pt idx="2">
                  <c:v>600</c:v>
                </c:pt>
              </c:numCache>
            </c:numRef>
          </c:xVal>
          <c:yVal>
            <c:numRef>
              <c:f>Лист1!$P$6:$P$8</c:f>
              <c:numCache>
                <c:formatCode>General</c:formatCode>
                <c:ptCount val="3"/>
                <c:pt idx="0">
                  <c:v>0</c:v>
                </c:pt>
                <c:pt idx="1">
                  <c:v>6.8</c:v>
                </c:pt>
                <c:pt idx="2">
                  <c:v>113.3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41408"/>
        <c:axId val="48240832"/>
      </c:scatterChart>
      <c:valAx>
        <c:axId val="4824140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P_795, W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240832"/>
        <c:crosses val="autoZero"/>
        <c:crossBetween val="midCat"/>
      </c:valAx>
      <c:valAx>
        <c:axId val="4824083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P_1908,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241408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6388888888888889"/>
          <c:y val="0.36722987751531061"/>
          <c:w val="0.11746623922932142"/>
          <c:h val="0.35675296131640871"/>
        </c:manualLayout>
      </c:layout>
      <c:overlay val="1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для</a:t>
            </a:r>
            <a:r>
              <a:rPr lang="ru-RU" baseline="0"/>
              <a:t> поглощенной мощности,</a:t>
            </a:r>
            <a:r>
              <a:rPr lang="en-US" baseline="0"/>
              <a:t> T=20%</a:t>
            </a:r>
            <a:r>
              <a:rPr lang="ru-RU" baseline="0"/>
              <a:t> 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3%</c:v>
          </c:tx>
          <c:xVal>
            <c:numRef>
              <c:f>Лист1!$W$19:$W$22</c:f>
              <c:numCache>
                <c:formatCode>General</c:formatCode>
                <c:ptCount val="4"/>
                <c:pt idx="0">
                  <c:v>280</c:v>
                </c:pt>
                <c:pt idx="1">
                  <c:v>300</c:v>
                </c:pt>
                <c:pt idx="2">
                  <c:v>600</c:v>
                </c:pt>
                <c:pt idx="3">
                  <c:v>1200</c:v>
                </c:pt>
              </c:numCache>
            </c:numRef>
          </c:xVal>
          <c:yVal>
            <c:numRef>
              <c:f>Лист1!$X$19:$X$22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28.9</c:v>
                </c:pt>
                <c:pt idx="3">
                  <c:v>85.45</c:v>
                </c:pt>
              </c:numCache>
            </c:numRef>
          </c:yVal>
          <c:smooth val="0"/>
        </c:ser>
        <c:ser>
          <c:idx val="1"/>
          <c:order val="1"/>
          <c:tx>
            <c:v>4%</c:v>
          </c:tx>
          <c:xVal>
            <c:numRef>
              <c:f>Лист1!$Y$19:$Y$22</c:f>
              <c:numCache>
                <c:formatCode>General</c:formatCode>
                <c:ptCount val="4"/>
                <c:pt idx="0">
                  <c:v>316.66666666666669</c:v>
                </c:pt>
                <c:pt idx="1">
                  <c:v>333.33333333333337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Лист1!$Z$19:$Z$22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14.6</c:v>
                </c:pt>
                <c:pt idx="3">
                  <c:v>56.6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89792"/>
        <c:axId val="108889216"/>
      </c:scatterChart>
      <c:valAx>
        <c:axId val="10888979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P_795, W</a:t>
                </a:r>
                <a:endParaRPr lang="ru-RU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889216"/>
        <c:crosses val="autoZero"/>
        <c:crossBetween val="midCat"/>
      </c:valAx>
      <c:valAx>
        <c:axId val="10888921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P_1908, W</a:t>
                </a:r>
                <a:endParaRPr lang="ru-RU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889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099518810148729E-2"/>
          <c:y val="7.4548702245552642E-2"/>
          <c:w val="0.72627537182852142"/>
          <c:h val="0.8326195683872849"/>
        </c:manualLayout>
      </c:layout>
      <c:scatterChart>
        <c:scatterStyle val="lineMarker"/>
        <c:varyColors val="0"/>
        <c:ser>
          <c:idx val="0"/>
          <c:order val="0"/>
          <c:xVal>
            <c:numRef>
              <c:f>Лист1!$AC$18:$AC$20</c:f>
              <c:numCache>
                <c:formatCode>General</c:formatCode>
                <c:ptCount val="3"/>
                <c:pt idx="0">
                  <c:v>2.1393034825870672</c:v>
                </c:pt>
                <c:pt idx="1">
                  <c:v>10</c:v>
                </c:pt>
                <c:pt idx="2">
                  <c:v>30</c:v>
                </c:pt>
              </c:numCache>
            </c:numRef>
          </c:xVal>
          <c:yVal>
            <c:numRef>
              <c:f>Лист1!$AD$18:$AD$20</c:f>
              <c:numCache>
                <c:formatCode>General</c:formatCode>
                <c:ptCount val="3"/>
                <c:pt idx="0">
                  <c:v>0</c:v>
                </c:pt>
                <c:pt idx="1">
                  <c:v>3.95</c:v>
                </c:pt>
                <c:pt idx="2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77120"/>
        <c:axId val="108895552"/>
      </c:scatterChart>
      <c:valAx>
        <c:axId val="12787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895552"/>
        <c:crosses val="autoZero"/>
        <c:crossBetween val="midCat"/>
      </c:valAx>
      <c:valAx>
        <c:axId val="10889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877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Tm:YLF 3x42</a:t>
            </a:r>
          </a:p>
        </c:rich>
      </c:tx>
      <c:layout>
        <c:manualLayout>
          <c:xMode val="edge"/>
          <c:yMode val="edge"/>
          <c:x val="0.17243744531933508"/>
          <c:y val="0.11574074074074074"/>
        </c:manualLayout>
      </c:layout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4% T=20%</c:v>
          </c:tx>
          <c:xVal>
            <c:numRef>
              <c:f>Лист1!$C$5:$C$8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300</c:v>
                </c:pt>
                <c:pt idx="3">
                  <c:v>600</c:v>
                </c:pt>
              </c:numCache>
            </c:numRef>
          </c:xVal>
          <c:yVal>
            <c:numRef>
              <c:f>Лист1!$D$5:$D$8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14.6</c:v>
                </c:pt>
                <c:pt idx="3">
                  <c:v>56.6</c:v>
                </c:pt>
              </c:numCache>
            </c:numRef>
          </c:yVal>
          <c:smooth val="1"/>
        </c:ser>
        <c:ser>
          <c:idx val="2"/>
          <c:order val="1"/>
          <c:tx>
            <c:v>4% T=10%</c:v>
          </c:tx>
          <c:xVal>
            <c:numRef>
              <c:f>Лист1!$G$6:$G$8</c:f>
              <c:numCache>
                <c:formatCode>General</c:formatCode>
                <c:ptCount val="3"/>
                <c:pt idx="0">
                  <c:v>177.09251101321587</c:v>
                </c:pt>
                <c:pt idx="1">
                  <c:v>300</c:v>
                </c:pt>
                <c:pt idx="2">
                  <c:v>600</c:v>
                </c:pt>
              </c:numCache>
            </c:numRef>
          </c:xVal>
          <c:yVal>
            <c:numRef>
              <c:f>Лист1!$H$6:$H$8</c:f>
              <c:numCache>
                <c:formatCode>General</c:formatCode>
                <c:ptCount val="3"/>
                <c:pt idx="0">
                  <c:v>0</c:v>
                </c:pt>
                <c:pt idx="1">
                  <c:v>9.3000000000000007</c:v>
                </c:pt>
                <c:pt idx="2">
                  <c:v>32</c:v>
                </c:pt>
              </c:numCache>
            </c:numRef>
          </c:yVal>
          <c:smooth val="1"/>
        </c:ser>
        <c:ser>
          <c:idx val="4"/>
          <c:order val="2"/>
          <c:tx>
            <c:v>4% T=30%</c:v>
          </c:tx>
          <c:xVal>
            <c:numRef>
              <c:f>Лист1!$Q$6:$Q$8</c:f>
              <c:numCache>
                <c:formatCode>General</c:formatCode>
                <c:ptCount val="3"/>
                <c:pt idx="0">
                  <c:v>223.09711286089231</c:v>
                </c:pt>
                <c:pt idx="1">
                  <c:v>400</c:v>
                </c:pt>
                <c:pt idx="2">
                  <c:v>600</c:v>
                </c:pt>
              </c:numCache>
            </c:numRef>
          </c:xVal>
          <c:yVal>
            <c:numRef>
              <c:f>Лист1!$R$6:$R$8</c:f>
              <c:numCache>
                <c:formatCode>General</c:formatCode>
                <c:ptCount val="3"/>
                <c:pt idx="0">
                  <c:v>0</c:v>
                </c:pt>
                <c:pt idx="1">
                  <c:v>33.700000000000003</c:v>
                </c:pt>
                <c:pt idx="2">
                  <c:v>71.8</c:v>
                </c:pt>
              </c:numCache>
            </c:numRef>
          </c:yVal>
          <c:smooth val="1"/>
        </c:ser>
        <c:ser>
          <c:idx val="1"/>
          <c:order val="3"/>
          <c:tx>
            <c:v>4% T=40%</c:v>
          </c:tx>
          <c:xVal>
            <c:numRef>
              <c:f>Лист1!$S$6:$S$8</c:f>
              <c:numCache>
                <c:formatCode>General</c:formatCode>
                <c:ptCount val="3"/>
                <c:pt idx="0">
                  <c:v>250.42016806722688</c:v>
                </c:pt>
                <c:pt idx="1">
                  <c:v>400</c:v>
                </c:pt>
                <c:pt idx="2">
                  <c:v>600</c:v>
                </c:pt>
              </c:numCache>
            </c:numRef>
          </c:xVal>
          <c:yVal>
            <c:numRef>
              <c:f>Лист1!$T$6:$T$8</c:f>
              <c:numCache>
                <c:formatCode>General</c:formatCode>
                <c:ptCount val="3"/>
                <c:pt idx="0">
                  <c:v>0</c:v>
                </c:pt>
                <c:pt idx="1">
                  <c:v>35.6</c:v>
                </c:pt>
                <c:pt idx="2">
                  <c:v>83.2</c:v>
                </c:pt>
              </c:numCache>
            </c:numRef>
          </c:yVal>
          <c:smooth val="1"/>
        </c:ser>
        <c:ser>
          <c:idx val="3"/>
          <c:order val="4"/>
          <c:tx>
            <c:v>4% T=50%</c:v>
          </c:tx>
          <c:xVal>
            <c:numRef>
              <c:f>Лист1!$U$6:$U$8</c:f>
              <c:numCache>
                <c:formatCode>General</c:formatCode>
                <c:ptCount val="3"/>
                <c:pt idx="0">
                  <c:v>283.72093023255815</c:v>
                </c:pt>
                <c:pt idx="1">
                  <c:v>400</c:v>
                </c:pt>
                <c:pt idx="2">
                  <c:v>600</c:v>
                </c:pt>
              </c:numCache>
            </c:numRef>
          </c:xVal>
          <c:yVal>
            <c:numRef>
              <c:f>Лист1!$V$6:$V$8</c:f>
              <c:numCache>
                <c:formatCode>General</c:formatCode>
                <c:ptCount val="3"/>
                <c:pt idx="0">
                  <c:v>0</c:v>
                </c:pt>
                <c:pt idx="1">
                  <c:v>32.5</c:v>
                </c:pt>
                <c:pt idx="2">
                  <c:v>88.4</c:v>
                </c:pt>
              </c:numCache>
            </c:numRef>
          </c:yVal>
          <c:smooth val="1"/>
        </c:ser>
        <c:ser>
          <c:idx val="5"/>
          <c:order val="5"/>
          <c:tx>
            <c:v>4% T=60%</c:v>
          </c:tx>
          <c:xVal>
            <c:numRef>
              <c:f>Лист1!$W$6:$W$8</c:f>
              <c:numCache>
                <c:formatCode>General</c:formatCode>
                <c:ptCount val="3"/>
                <c:pt idx="0">
                  <c:v>324.26998563906176</c:v>
                </c:pt>
                <c:pt idx="1">
                  <c:v>400</c:v>
                </c:pt>
                <c:pt idx="2">
                  <c:v>600</c:v>
                </c:pt>
              </c:numCache>
            </c:numRef>
          </c:xVal>
          <c:yVal>
            <c:numRef>
              <c:f>Лист1!$X$6:$X$8</c:f>
              <c:numCache>
                <c:formatCode>General</c:formatCode>
                <c:ptCount val="3"/>
                <c:pt idx="0">
                  <c:v>0</c:v>
                </c:pt>
                <c:pt idx="1">
                  <c:v>23.73</c:v>
                </c:pt>
                <c:pt idx="2">
                  <c:v>86.4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08832"/>
        <c:axId val="106609408"/>
      </c:scatterChart>
      <c:valAx>
        <c:axId val="1066088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P_795, W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609408"/>
        <c:crosses val="autoZero"/>
        <c:crossBetween val="midCat"/>
      </c:valAx>
      <c:valAx>
        <c:axId val="10660940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P_1908,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608832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6388888888888889"/>
          <c:y val="0.36722987751531061"/>
          <c:w val="0.11746623922932142"/>
          <c:h val="0.35675296131640871"/>
        </c:manualLayout>
      </c:layout>
      <c:overlay val="1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12</xdr:row>
      <xdr:rowOff>66675</xdr:rowOff>
    </xdr:from>
    <xdr:to>
      <xdr:col>12</xdr:col>
      <xdr:colOff>466725</xdr:colOff>
      <xdr:row>32</xdr:row>
      <xdr:rowOff>119062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152400</xdr:colOff>
      <xdr:row>11</xdr:row>
      <xdr:rowOff>76200</xdr:rowOff>
    </xdr:from>
    <xdr:to>
      <xdr:col>20</xdr:col>
      <xdr:colOff>190500</xdr:colOff>
      <xdr:row>30</xdr:row>
      <xdr:rowOff>176212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438150</xdr:colOff>
      <xdr:row>36</xdr:row>
      <xdr:rowOff>138112</xdr:rowOff>
    </xdr:from>
    <xdr:to>
      <xdr:col>19</xdr:col>
      <xdr:colOff>133350</xdr:colOff>
      <xdr:row>51</xdr:row>
      <xdr:rowOff>23812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13</xdr:col>
      <xdr:colOff>228600</xdr:colOff>
      <xdr:row>57</xdr:row>
      <xdr:rowOff>52387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"/>
  <sheetViews>
    <sheetView tabSelected="1" zoomScaleNormal="100" workbookViewId="0">
      <selection activeCell="W4" sqref="W4:X4"/>
    </sheetView>
  </sheetViews>
  <sheetFormatPr defaultRowHeight="15" x14ac:dyDescent="0.25"/>
  <cols>
    <col min="9" max="9" width="12.140625" customWidth="1"/>
  </cols>
  <sheetData>
    <row r="1" spans="1:25" x14ac:dyDescent="0.25">
      <c r="A1" t="s">
        <v>0</v>
      </c>
    </row>
    <row r="2" spans="1:25" x14ac:dyDescent="0.25">
      <c r="A2" t="s">
        <v>1</v>
      </c>
      <c r="C2" s="1">
        <v>0.04</v>
      </c>
      <c r="E2" t="s">
        <v>1</v>
      </c>
      <c r="G2" t="s">
        <v>7</v>
      </c>
      <c r="I2" t="s">
        <v>1</v>
      </c>
      <c r="K2" t="s">
        <v>1</v>
      </c>
      <c r="M2" t="s">
        <v>1</v>
      </c>
      <c r="O2" t="s">
        <v>1</v>
      </c>
      <c r="Q2" t="s">
        <v>7</v>
      </c>
      <c r="R2" s="1" t="s">
        <v>8</v>
      </c>
      <c r="S2" t="s">
        <v>7</v>
      </c>
      <c r="T2" s="1" t="s">
        <v>9</v>
      </c>
      <c r="U2" t="s">
        <v>7</v>
      </c>
      <c r="V2" s="1" t="s">
        <v>10</v>
      </c>
      <c r="W2" t="s">
        <v>7</v>
      </c>
      <c r="X2" s="1" t="s">
        <v>11</v>
      </c>
    </row>
    <row r="3" spans="1:25" x14ac:dyDescent="0.25">
      <c r="A3" s="1" t="s">
        <v>2</v>
      </c>
      <c r="C3" t="s">
        <v>2</v>
      </c>
      <c r="E3" s="1" t="s">
        <v>6</v>
      </c>
      <c r="G3" s="1" t="s">
        <v>6</v>
      </c>
      <c r="I3" s="1" t="s">
        <v>8</v>
      </c>
      <c r="K3" s="1" t="s">
        <v>9</v>
      </c>
      <c r="M3" s="1" t="s">
        <v>10</v>
      </c>
      <c r="O3" s="1" t="s">
        <v>11</v>
      </c>
    </row>
    <row r="4" spans="1:25" x14ac:dyDescent="0.25">
      <c r="A4" t="s">
        <v>3</v>
      </c>
      <c r="B4" t="s">
        <v>4</v>
      </c>
      <c r="C4" t="s">
        <v>3</v>
      </c>
      <c r="D4" t="s">
        <v>4</v>
      </c>
      <c r="E4" t="s">
        <v>3</v>
      </c>
      <c r="F4" t="s">
        <v>4</v>
      </c>
      <c r="G4" t="s">
        <v>3</v>
      </c>
      <c r="H4" t="s">
        <v>4</v>
      </c>
      <c r="I4" t="s">
        <v>3</v>
      </c>
      <c r="J4" t="s">
        <v>4</v>
      </c>
      <c r="K4" t="s">
        <v>3</v>
      </c>
      <c r="L4" t="s">
        <v>4</v>
      </c>
      <c r="M4" t="s">
        <v>3</v>
      </c>
      <c r="N4" t="s">
        <v>4</v>
      </c>
      <c r="O4" t="s">
        <v>3</v>
      </c>
      <c r="P4" t="s">
        <v>4</v>
      </c>
      <c r="Q4" t="s">
        <v>3</v>
      </c>
      <c r="R4" t="s">
        <v>4</v>
      </c>
      <c r="S4" t="s">
        <v>3</v>
      </c>
      <c r="T4" t="s">
        <v>4</v>
      </c>
      <c r="U4" t="s">
        <v>3</v>
      </c>
      <c r="V4" t="s">
        <v>4</v>
      </c>
      <c r="W4" t="s">
        <v>3</v>
      </c>
      <c r="X4" t="s">
        <v>4</v>
      </c>
    </row>
    <row r="5" spans="1:25" x14ac:dyDescent="0.25">
      <c r="A5">
        <v>140</v>
      </c>
      <c r="B5">
        <v>0</v>
      </c>
      <c r="C5">
        <v>190</v>
      </c>
      <c r="D5">
        <v>0</v>
      </c>
    </row>
    <row r="6" spans="1:25" x14ac:dyDescent="0.25">
      <c r="A6">
        <v>150</v>
      </c>
      <c r="B6">
        <v>0.5</v>
      </c>
      <c r="C6">
        <v>200</v>
      </c>
      <c r="D6">
        <v>0.5</v>
      </c>
      <c r="E6">
        <f>F9</f>
        <v>127.2445820433436</v>
      </c>
      <c r="F6">
        <v>0</v>
      </c>
      <c r="G6">
        <f>H9</f>
        <v>177.09251101321587</v>
      </c>
      <c r="H6">
        <v>0</v>
      </c>
      <c r="I6">
        <f>J9</f>
        <v>173.94270122783081</v>
      </c>
      <c r="J6">
        <v>0</v>
      </c>
      <c r="K6">
        <f>L9</f>
        <v>199.53970080552364</v>
      </c>
      <c r="L6">
        <v>0</v>
      </c>
      <c r="M6">
        <f>N9</f>
        <v>236.04060913705581</v>
      </c>
      <c r="N6">
        <v>0</v>
      </c>
      <c r="O6">
        <f>P9</f>
        <v>280.84507042253523</v>
      </c>
      <c r="P6">
        <v>0</v>
      </c>
      <c r="Q6">
        <f>R9</f>
        <v>223.09711286089231</v>
      </c>
      <c r="R6">
        <v>0</v>
      </c>
      <c r="S6">
        <f>T9</f>
        <v>250.42016806722688</v>
      </c>
      <c r="T6">
        <v>0</v>
      </c>
      <c r="U6">
        <f>V9</f>
        <v>283.72093023255815</v>
      </c>
      <c r="V6">
        <v>0</v>
      </c>
      <c r="W6">
        <f>X9</f>
        <v>324.26998563906176</v>
      </c>
      <c r="X6">
        <v>0</v>
      </c>
    </row>
    <row r="7" spans="1:25" x14ac:dyDescent="0.25">
      <c r="A7">
        <v>300</v>
      </c>
      <c r="B7">
        <v>28.9</v>
      </c>
      <c r="C7">
        <v>300</v>
      </c>
      <c r="D7">
        <v>14.6</v>
      </c>
      <c r="E7">
        <v>300</v>
      </c>
      <c r="F7">
        <v>18.600000000000001</v>
      </c>
      <c r="G7">
        <v>300</v>
      </c>
      <c r="H7">
        <v>9.3000000000000007</v>
      </c>
      <c r="I7">
        <v>300</v>
      </c>
      <c r="J7">
        <v>30.8</v>
      </c>
      <c r="K7">
        <v>300</v>
      </c>
      <c r="L7">
        <v>29.1</v>
      </c>
      <c r="M7">
        <v>300</v>
      </c>
      <c r="N7">
        <v>21</v>
      </c>
      <c r="O7">
        <v>300</v>
      </c>
      <c r="P7">
        <v>6.8</v>
      </c>
      <c r="Q7">
        <v>400</v>
      </c>
      <c r="R7">
        <v>33.700000000000003</v>
      </c>
      <c r="S7">
        <v>400</v>
      </c>
      <c r="T7">
        <v>35.6</v>
      </c>
      <c r="U7">
        <v>400</v>
      </c>
      <c r="V7">
        <v>32.5</v>
      </c>
      <c r="W7">
        <v>400</v>
      </c>
      <c r="X7">
        <v>23.73</v>
      </c>
    </row>
    <row r="8" spans="1:25" x14ac:dyDescent="0.25">
      <c r="A8">
        <v>600</v>
      </c>
      <c r="B8">
        <v>85.45</v>
      </c>
      <c r="C8">
        <v>600</v>
      </c>
      <c r="D8">
        <v>56.6</v>
      </c>
      <c r="E8">
        <v>600</v>
      </c>
      <c r="F8">
        <v>50.9</v>
      </c>
      <c r="G8">
        <v>600</v>
      </c>
      <c r="H8">
        <v>32</v>
      </c>
      <c r="I8">
        <v>600</v>
      </c>
      <c r="J8">
        <v>104.1</v>
      </c>
      <c r="K8">
        <v>600</v>
      </c>
      <c r="L8">
        <v>116</v>
      </c>
      <c r="M8">
        <v>600</v>
      </c>
      <c r="N8">
        <v>119.5</v>
      </c>
      <c r="O8">
        <v>600</v>
      </c>
      <c r="P8">
        <v>113.3</v>
      </c>
      <c r="Q8">
        <v>600</v>
      </c>
      <c r="R8">
        <v>71.8</v>
      </c>
      <c r="S8">
        <v>600</v>
      </c>
      <c r="T8">
        <v>83.2</v>
      </c>
      <c r="U8">
        <v>600</v>
      </c>
      <c r="V8">
        <v>88.4</v>
      </c>
      <c r="W8">
        <v>600</v>
      </c>
      <c r="X8">
        <v>86.4</v>
      </c>
    </row>
    <row r="9" spans="1:25" x14ac:dyDescent="0.25">
      <c r="A9" t="s">
        <v>5</v>
      </c>
      <c r="B9">
        <f>A8-(A8-A7)*B8/(B8-B7)</f>
        <v>146.68435013262604</v>
      </c>
      <c r="C9" t="s">
        <v>5</v>
      </c>
      <c r="D9">
        <f>C8-(C8-C7)*D8/(D8-D7)</f>
        <v>195.71428571428572</v>
      </c>
      <c r="E9" t="s">
        <v>5</v>
      </c>
      <c r="F9">
        <f>E8-(E8-E7)*F8/(F8-F7)</f>
        <v>127.2445820433436</v>
      </c>
      <c r="G9" t="s">
        <v>5</v>
      </c>
      <c r="H9">
        <f>G8-(G8-G7)*H8/(H8-H7)</f>
        <v>177.09251101321587</v>
      </c>
      <c r="I9" t="s">
        <v>5</v>
      </c>
      <c r="J9">
        <f>I8-(I8-I7)*J8/(J8-J7)</f>
        <v>173.94270122783081</v>
      </c>
      <c r="K9" t="s">
        <v>5</v>
      </c>
      <c r="L9">
        <f>K8-(K8-K7)*L8/(L8-L7)</f>
        <v>199.53970080552364</v>
      </c>
      <c r="M9" t="s">
        <v>5</v>
      </c>
      <c r="N9">
        <f>M8-(M8-M7)*N8/(N8-N7)</f>
        <v>236.04060913705581</v>
      </c>
      <c r="O9" t="s">
        <v>5</v>
      </c>
      <c r="P9">
        <f>O8-(O8-O7)*P8/(P8-P7)</f>
        <v>280.84507042253523</v>
      </c>
      <c r="Q9" t="s">
        <v>5</v>
      </c>
      <c r="R9">
        <f>Q8-(Q8-Q7)*R8/(R8-R7)</f>
        <v>223.09711286089231</v>
      </c>
      <c r="S9" t="s">
        <v>5</v>
      </c>
      <c r="T9">
        <f>S8-(S8-S7)*T8/(T8-T7)</f>
        <v>250.42016806722688</v>
      </c>
      <c r="U9" t="s">
        <v>5</v>
      </c>
      <c r="V9">
        <f>U8-(U8-U7)*V8/(V8-V7)</f>
        <v>283.72093023255815</v>
      </c>
      <c r="W9" t="s">
        <v>5</v>
      </c>
      <c r="X9">
        <f>W8-(W8-W7)*X8/(X8-X7)</f>
        <v>324.26998563906176</v>
      </c>
    </row>
    <row r="15" spans="1:25" x14ac:dyDescent="0.25">
      <c r="W15" t="s">
        <v>12</v>
      </c>
    </row>
    <row r="16" spans="1:25" x14ac:dyDescent="0.25">
      <c r="W16" t="s">
        <v>1</v>
      </c>
      <c r="Y16" s="1">
        <v>0.04</v>
      </c>
    </row>
    <row r="17" spans="23:30" x14ac:dyDescent="0.25">
      <c r="W17" s="1" t="s">
        <v>2</v>
      </c>
      <c r="Y17" t="s">
        <v>2</v>
      </c>
    </row>
    <row r="18" spans="23:30" x14ac:dyDescent="0.25">
      <c r="W18" t="s">
        <v>3</v>
      </c>
      <c r="X18" t="s">
        <v>4</v>
      </c>
      <c r="Y18" t="s">
        <v>3</v>
      </c>
      <c r="Z18" t="s">
        <v>4</v>
      </c>
      <c r="AC18">
        <f>AD21</f>
        <v>2.1393034825870672</v>
      </c>
      <c r="AD18">
        <v>0</v>
      </c>
    </row>
    <row r="19" spans="23:30" x14ac:dyDescent="0.25">
      <c r="W19">
        <f>A5/0.5</f>
        <v>280</v>
      </c>
      <c r="X19">
        <v>0</v>
      </c>
      <c r="Y19">
        <f>C5/0.6</f>
        <v>316.66666666666669</v>
      </c>
      <c r="Z19">
        <v>0</v>
      </c>
      <c r="AC19">
        <v>10</v>
      </c>
      <c r="AD19">
        <v>3.95</v>
      </c>
    </row>
    <row r="20" spans="23:30" x14ac:dyDescent="0.25">
      <c r="W20">
        <f>A6/0.5</f>
        <v>300</v>
      </c>
      <c r="X20">
        <v>0.5</v>
      </c>
      <c r="Y20">
        <f>C6/0.6</f>
        <v>333.33333333333337</v>
      </c>
      <c r="Z20">
        <v>0.5</v>
      </c>
      <c r="AC20">
        <v>30</v>
      </c>
      <c r="AD20">
        <v>14</v>
      </c>
    </row>
    <row r="21" spans="23:30" x14ac:dyDescent="0.25">
      <c r="W21">
        <f>A7/0.5</f>
        <v>600</v>
      </c>
      <c r="X21">
        <v>28.9</v>
      </c>
      <c r="Y21">
        <f>C7/0.6</f>
        <v>500</v>
      </c>
      <c r="Z21">
        <v>14.6</v>
      </c>
      <c r="AC21" t="s">
        <v>5</v>
      </c>
      <c r="AD21">
        <f>AC20-(AC20-AC19)*AD20/(AD20-AD19)</f>
        <v>2.1393034825870672</v>
      </c>
    </row>
    <row r="22" spans="23:30" x14ac:dyDescent="0.25">
      <c r="W22">
        <f>A8/0.5</f>
        <v>1200</v>
      </c>
      <c r="X22">
        <v>85.45</v>
      </c>
      <c r="Y22">
        <f>C8/0.6</f>
        <v>1000</v>
      </c>
      <c r="Z22">
        <v>56.6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r-ain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Раптев</dc:creator>
  <cp:lastModifiedBy>Раптев</cp:lastModifiedBy>
  <cp:lastPrinted>2016-12-07T06:31:21Z</cp:lastPrinted>
  <dcterms:created xsi:type="dcterms:W3CDTF">2016-12-07T05:04:24Z</dcterms:created>
  <dcterms:modified xsi:type="dcterms:W3CDTF">2016-12-07T12:28:26Z</dcterms:modified>
</cp:coreProperties>
</file>