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ests By Race Overview" sheetId="1" r:id="rId4"/>
  </sheets>
  <definedNames/>
  <calcPr/>
</workbook>
</file>

<file path=xl/sharedStrings.xml><?xml version="1.0" encoding="utf-8"?>
<sst xmlns="http://schemas.openxmlformats.org/spreadsheetml/2006/main" count="27" uniqueCount="26">
  <si>
    <t>Last 10 Years (2010-19)</t>
  </si>
  <si>
    <t>AMERICAN INDIAN OR ALASKAN NATIVE</t>
  </si>
  <si>
    <t>ASIAN</t>
  </si>
  <si>
    <t>BLACK/AFRICAN AMERICAN</t>
  </si>
  <si>
    <t>INDIAN</t>
  </si>
  <si>
    <t>MEXICAN / HISPANIC</t>
  </si>
  <si>
    <t>NATIVE HAWAIIAN/PACIFIC ISLANDER</t>
  </si>
  <si>
    <t>OTHER</t>
  </si>
  <si>
    <t>UNKNOWN</t>
  </si>
  <si>
    <t>WHITE</t>
  </si>
  <si>
    <t>Total</t>
  </si>
  <si>
    <t>Fiscal Year</t>
  </si>
  <si>
    <t>Population</t>
  </si>
  <si>
    <t>Total Arrests</t>
  </si>
  <si>
    <t>% Black</t>
  </si>
  <si>
    <t>Total Black</t>
  </si>
  <si>
    <t>Black % of Population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</si>
  <si>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</si>
  <si>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</si>
  <si>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</si>
  <si>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</si>
  <si>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</si>
  <si>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</si>
  <si>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</si>
  <si>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</si>
  <si>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https://www.newyork-demographics.com/saratoga-springs-demographics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</si>
</sst>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6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top style="double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3" xfId="0" applyBorder="1" applyFont="1" applyNumberFormat="1"/>
    <xf borderId="1" fillId="0" fontId="3" numFmtId="10" xfId="0" applyBorder="1" applyFont="1" applyNumberForma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3" xfId="0" applyAlignment="1" applyFont="1" applyNumberFormat="1">
      <alignment readingOrder="0"/>
    </xf>
    <xf borderId="0" fillId="0" fontId="2" numFmtId="10" xfId="0" applyFont="1" applyNumberFormat="1"/>
    <xf borderId="1" fillId="0" fontId="1" numFmtId="0" xfId="0" applyAlignment="1" applyBorder="1" applyFont="1">
      <alignment horizontal="right" readingOrder="0"/>
    </xf>
    <xf borderId="1" fillId="0" fontId="3" numFmtId="0" xfId="0" applyBorder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73763"/>
                </a:solidFill>
                <a:latin typeface="+mn-lt"/>
              </a:defRPr>
            </a:pPr>
            <a:r>
              <a:rPr b="1" sz="2400">
                <a:solidFill>
                  <a:srgbClr val="073763"/>
                </a:solidFill>
                <a:latin typeface="+mn-lt"/>
              </a:rPr>
              <a:t>Total Arrests by SSPD</a:t>
            </a:r>
          </a:p>
        </c:rich>
      </c:tx>
      <c:layout>
        <c:manualLayout>
          <c:xMode val="edge"/>
          <c:yMode val="edge"/>
          <c:x val="0.03739635287762101"/>
          <c:y val="0.05254452926208652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1155CC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'Arrests By Race Overview'!$A$14:$A$24</c:f>
            </c:strRef>
          </c:cat>
          <c:val>
            <c:numRef>
              <c:f>'Arrests By Race Overview'!$C$14:$C$24</c:f>
              <c:numCache/>
            </c:numRef>
          </c:val>
        </c:ser>
        <c:axId val="1482769635"/>
        <c:axId val="1449442880"/>
      </c:barChart>
      <c:catAx>
        <c:axId val="1482769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442880"/>
      </c:catAx>
      <c:valAx>
        <c:axId val="1449442880"/>
        <c:scaling>
          <c:orientation val="minMax"/>
          <c:max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Arrests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769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+mn-lt"/>
              </a:defRPr>
            </a:pPr>
            <a:r>
              <a:rPr b="1">
                <a:solidFill>
                  <a:srgbClr val="0B5394"/>
                </a:solidFill>
                <a:latin typeface="+mn-lt"/>
              </a:rPr>
              <a:t>Percentage of Arrests:  Black/African American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% Black/AA Arrests</c:v>
          </c:tx>
          <c:spPr>
            <a:solidFill>
              <a:srgbClr val="20124D"/>
            </a:solidFill>
            <a:ln cmpd="sng">
              <a:solidFill>
                <a:srgbClr val="000000"/>
              </a:solidFill>
            </a:ln>
          </c:spPr>
          <c:cat>
            <c:strRef>
              <c:f>'Arrests By Race Overview'!$A$14:$A$24</c:f>
            </c:strRef>
          </c:cat>
          <c:val>
            <c:numRef>
              <c:f>'Arrests By Race Overview'!$D$14:$D$24</c:f>
              <c:numCache/>
            </c:numRef>
          </c:val>
        </c:ser>
        <c:axId val="161330890"/>
        <c:axId val="296400705"/>
      </c:barChart>
      <c:catAx>
        <c:axId val="161330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400705"/>
      </c:catAx>
      <c:valAx>
        <c:axId val="29640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30890"/>
      </c:valAx>
      <c:lineChart>
        <c:varyColors val="0"/>
        <c:ser>
          <c:idx val="1"/>
          <c:order val="1"/>
          <c:tx>
            <c:v>Black/AA as a % of Population</c:v>
          </c:tx>
          <c:spPr>
            <a:ln cmpd="sng">
              <a:solidFill>
                <a:srgbClr val="B45F06"/>
              </a:solidFill>
            </a:ln>
          </c:spPr>
          <c:marker>
            <c:symbol val="none"/>
          </c:marker>
          <c:cat>
            <c:strRef>
              <c:f>'Arrests By Race Overview'!$A$14:$A$24</c:f>
            </c:strRef>
          </c:cat>
          <c:val>
            <c:numRef>
              <c:f>'Arrests By Race Overview'!$F$14:$F$24</c:f>
              <c:numCache/>
            </c:numRef>
          </c:val>
          <c:smooth val="0"/>
        </c:ser>
        <c:axId val="2095303662"/>
        <c:axId val="1521086814"/>
      </c:lineChart>
      <c:catAx>
        <c:axId val="20953036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086814"/>
      </c:catAx>
      <c:valAx>
        <c:axId val="1521086814"/>
        <c:scaling>
          <c:orientation val="minMax"/>
          <c:max val="0.1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600">
                <a:solidFill>
                  <a:srgbClr val="FFFFFF"/>
                </a:solidFill>
                <a:latin typeface="+mn-lt"/>
              </a:defRPr>
            </a:pPr>
          </a:p>
        </c:txPr>
        <c:crossAx val="2095303662"/>
        <c:crosses val="max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solidFill>
                  <a:srgbClr val="B45F06"/>
                </a:solidFill>
              </a:defRPr>
            </a:pPr>
          </a:p>
        </c:txPr>
      </c:legendEntry>
      <c:layout>
        <c:manualLayout>
          <c:xMode val="edge"/>
          <c:yMode val="edge"/>
          <c:x val="0.1600184849330358"/>
          <c:y val="0.9284366576819407"/>
        </c:manualLayout>
      </c:layout>
      <c:overlay val="0"/>
      <c:txPr>
        <a:bodyPr/>
        <a:lstStyle/>
        <a:p>
          <a:pPr lvl="0">
            <a:defRPr b="1" sz="13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B5394"/>
                </a:solidFill>
                <a:latin typeface="+mn-lt"/>
              </a:defRPr>
            </a:pPr>
            <a:r>
              <a:rPr b="1">
                <a:solidFill>
                  <a:srgbClr val="0B5394"/>
                </a:solidFill>
                <a:latin typeface="+mn-lt"/>
              </a:rPr>
              <a:t># of African American Arrests vs City Population</a:t>
            </a:r>
          </a:p>
        </c:rich>
      </c:tx>
      <c:layout>
        <c:manualLayout>
          <c:xMode val="edge"/>
          <c:yMode val="edge"/>
          <c:x val="0.03717948717948718"/>
          <c:y val="0.0501336711181270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Total Black/AA Arrests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trendline>
            <c:name>Arrest Trendline</c:name>
            <c:spPr>
              <a:ln w="19050">
                <a:solidFill>
                  <a:srgbClr val="B45F06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'Arrests By Race Overview'!$A$14:$A$24</c:f>
            </c:strRef>
          </c:cat>
          <c:val>
            <c:numRef>
              <c:f>'Arrests By Race Overview'!$E$14:$E$24</c:f>
              <c:numCache/>
            </c:numRef>
          </c:val>
        </c:ser>
        <c:axId val="654295678"/>
        <c:axId val="757695732"/>
      </c:barChart>
      <c:catAx>
        <c:axId val="654295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695732"/>
      </c:catAx>
      <c:valAx>
        <c:axId val="757695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295678"/>
      </c:valAx>
      <c:lineChart>
        <c:varyColors val="0"/>
        <c:ser>
          <c:idx val="1"/>
          <c:order val="1"/>
          <c:tx>
            <c:v>City of SS Population</c:v>
          </c:tx>
          <c:spPr>
            <a:ln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'Arrests By Race Overview'!$A$14:$A$24</c:f>
            </c:strRef>
          </c:cat>
          <c:val>
            <c:numRef>
              <c:f>'Arrests By Race Overview'!$B$14:$B$24</c:f>
              <c:numCache/>
            </c:numRef>
          </c:val>
          <c:smooth val="0"/>
        </c:ser>
        <c:axId val="331158533"/>
        <c:axId val="1170683274"/>
      </c:lineChart>
      <c:catAx>
        <c:axId val="3311585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683274"/>
      </c:catAx>
      <c:valAx>
        <c:axId val="1170683274"/>
        <c:scaling>
          <c:orientation val="minMax"/>
          <c:max val="3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AA84F"/>
                </a:solidFill>
                <a:latin typeface="+mn-lt"/>
              </a:defRPr>
            </a:pPr>
          </a:p>
        </c:txPr>
        <c:crossAx val="331158533"/>
        <c:crosses val="max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solidFill>
                  <a:srgbClr val="6AA84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 sz="13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31</xdr:row>
      <xdr:rowOff>180975</xdr:rowOff>
    </xdr:from>
    <xdr:ext cx="5534025" cy="3743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52</xdr:row>
      <xdr:rowOff>47625</xdr:rowOff>
    </xdr:from>
    <xdr:ext cx="5334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962025</xdr:colOff>
      <xdr:row>71</xdr:row>
      <xdr:rowOff>190500</xdr:rowOff>
    </xdr:from>
    <xdr:ext cx="5200650" cy="3876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ewyork-demographics.com/saratoga-springs-demographic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0"/>
    <col customWidth="1" min="2" max="2" width="18.71"/>
  </cols>
  <sheetData>
    <row r="1">
      <c r="A1" s="1" t="s">
        <v>0</v>
      </c>
      <c r="B1" s="2"/>
      <c r="C1" s="3"/>
    </row>
    <row r="2">
      <c r="A2" s="4" t="s">
        <v>1</v>
      </c>
      <c r="B2" s="2">
        <v>1.0</v>
      </c>
      <c r="C2" s="3">
        <v>3.42102562348191E-5</v>
      </c>
    </row>
    <row r="3">
      <c r="A3" s="4" t="s">
        <v>2</v>
      </c>
      <c r="B3" s="2">
        <v>235.0</v>
      </c>
      <c r="C3" s="3">
        <v>0.00803941021518251</v>
      </c>
    </row>
    <row r="4">
      <c r="A4" s="4" t="s">
        <v>3</v>
      </c>
      <c r="B4" s="2">
        <v>3321.0</v>
      </c>
      <c r="C4" s="3">
        <v>0.113612260955834</v>
      </c>
    </row>
    <row r="5">
      <c r="A5" s="4" t="s">
        <v>4</v>
      </c>
      <c r="B5" s="2">
        <v>85.0</v>
      </c>
      <c r="C5" s="3">
        <v>0.00290787177995963</v>
      </c>
    </row>
    <row r="6">
      <c r="A6" s="4" t="s">
        <v>5</v>
      </c>
      <c r="B6" s="2">
        <v>27.0</v>
      </c>
      <c r="C6" s="3">
        <v>9.23676918340118E-4</v>
      </c>
    </row>
    <row r="7">
      <c r="A7" s="4" t="s">
        <v>6</v>
      </c>
      <c r="B7" s="2">
        <v>1.0</v>
      </c>
      <c r="C7" s="3">
        <v>3.42102562348191E-5</v>
      </c>
    </row>
    <row r="8">
      <c r="A8" s="4" t="s">
        <v>7</v>
      </c>
      <c r="B8" s="2">
        <v>686.0</v>
      </c>
      <c r="C8" s="3">
        <v>0.0234682357770859</v>
      </c>
    </row>
    <row r="9">
      <c r="A9" s="4" t="s">
        <v>8</v>
      </c>
      <c r="B9" s="2">
        <v>847.0</v>
      </c>
      <c r="C9" s="3">
        <v>0.0289760870308918</v>
      </c>
    </row>
    <row r="10">
      <c r="A10" s="4" t="s">
        <v>9</v>
      </c>
      <c r="B10" s="2">
        <v>24028.0</v>
      </c>
      <c r="C10" s="3">
        <v>0.822004036810235</v>
      </c>
    </row>
    <row r="11">
      <c r="A11" s="5" t="s">
        <v>10</v>
      </c>
      <c r="B11" s="6">
        <f t="shared" ref="B11:C11" si="1">SUM(B2:B10)</f>
        <v>29231</v>
      </c>
      <c r="C11" s="7">
        <f t="shared" si="1"/>
        <v>1</v>
      </c>
    </row>
    <row r="13">
      <c r="A13" s="8" t="s">
        <v>11</v>
      </c>
      <c r="B13" s="9" t="s">
        <v>12</v>
      </c>
      <c r="C13" s="9" t="s">
        <v>13</v>
      </c>
      <c r="D13" s="9" t="s">
        <v>14</v>
      </c>
      <c r="E13" s="9" t="s">
        <v>15</v>
      </c>
      <c r="F13" s="9" t="s">
        <v>16</v>
      </c>
    </row>
    <row r="14">
      <c r="A14" s="10">
        <v>40483.0</v>
      </c>
      <c r="B14" s="11">
        <v>26586.0</v>
      </c>
      <c r="C14" s="9">
        <v>2365.0</v>
      </c>
      <c r="D14" s="12">
        <f t="shared" ref="D14:D25" si="2">E14/C14</f>
        <v>0.09090909091</v>
      </c>
      <c r="E14" s="9">
        <v>215.0</v>
      </c>
      <c r="F14" s="3">
        <v>0.0264</v>
      </c>
    </row>
    <row r="15">
      <c r="A15" s="10">
        <v>40483.0</v>
      </c>
      <c r="B15" s="11">
        <v>26674.0</v>
      </c>
      <c r="C15" s="9">
        <v>1904.0</v>
      </c>
      <c r="D15" s="12">
        <f t="shared" si="2"/>
        <v>0.1003151261</v>
      </c>
      <c r="E15" s="9">
        <v>191.0</v>
      </c>
      <c r="F15" s="3">
        <f>((F$14-F$24)/9)*8+F$24</f>
        <v>0.02563333333</v>
      </c>
    </row>
    <row r="16">
      <c r="A16" s="10">
        <v>40878.0</v>
      </c>
      <c r="B16" s="11">
        <v>26995.0</v>
      </c>
      <c r="C16" s="9">
        <v>2107.0</v>
      </c>
      <c r="D16" s="12">
        <f t="shared" si="2"/>
        <v>0.1124822022</v>
      </c>
      <c r="E16" s="9">
        <v>237.0</v>
      </c>
      <c r="F16" s="3">
        <f>((F$14-F$24)/9)*7+F$24</f>
        <v>0.02486666667</v>
      </c>
    </row>
    <row r="17">
      <c r="A17" s="8" t="s">
        <v>17</v>
      </c>
      <c r="B17" s="11">
        <v>27293.0</v>
      </c>
      <c r="C17" s="9">
        <v>2298.0</v>
      </c>
      <c r="D17" s="12">
        <f t="shared" si="2"/>
        <v>0.1266318538</v>
      </c>
      <c r="E17" s="9">
        <v>291.0</v>
      </c>
      <c r="F17" s="3">
        <f>((F$14-F$24)/9)*6+F$24</f>
        <v>0.0241</v>
      </c>
    </row>
    <row r="18">
      <c r="A18" s="8" t="s">
        <v>18</v>
      </c>
      <c r="B18" s="11">
        <v>27454.0</v>
      </c>
      <c r="C18" s="9">
        <v>2951.0</v>
      </c>
      <c r="D18" s="12">
        <f t="shared" si="2"/>
        <v>0.09251101322</v>
      </c>
      <c r="E18" s="9">
        <v>273.0</v>
      </c>
      <c r="F18" s="3">
        <f>((F$14-F$24)/9)*5+F$24</f>
        <v>0.02333333333</v>
      </c>
    </row>
    <row r="19">
      <c r="A19" s="8" t="s">
        <v>19</v>
      </c>
      <c r="B19" s="11">
        <v>27736.0</v>
      </c>
      <c r="C19" s="9">
        <v>3144.0</v>
      </c>
      <c r="D19" s="12">
        <f t="shared" si="2"/>
        <v>0.108778626</v>
      </c>
      <c r="E19" s="9">
        <v>342.0</v>
      </c>
      <c r="F19" s="3">
        <f>((F$14-F$24)/9)*4+F$24</f>
        <v>0.02256666667</v>
      </c>
    </row>
    <row r="20">
      <c r="A20" s="8" t="s">
        <v>20</v>
      </c>
      <c r="B20" s="11">
        <v>27785.0</v>
      </c>
      <c r="C20" s="9">
        <v>2815.0</v>
      </c>
      <c r="D20" s="12">
        <f t="shared" si="2"/>
        <v>0.1285968028</v>
      </c>
      <c r="E20" s="9">
        <v>362.0</v>
      </c>
      <c r="F20" s="3">
        <f>((F$14-F$24)/9)*3+F$24</f>
        <v>0.0218</v>
      </c>
    </row>
    <row r="21">
      <c r="A21" s="8" t="s">
        <v>21</v>
      </c>
      <c r="B21" s="11">
        <v>27967.0</v>
      </c>
      <c r="C21" s="9">
        <v>3101.0</v>
      </c>
      <c r="D21" s="12">
        <f t="shared" si="2"/>
        <v>0.1335053209</v>
      </c>
      <c r="E21" s="9">
        <v>414.0</v>
      </c>
      <c r="F21" s="3">
        <f t="shared" ref="F21:F22" si="3">((F$14-F$24)/9)*2+F$24</f>
        <v>0.02103333333</v>
      </c>
    </row>
    <row r="22">
      <c r="A22" s="8" t="s">
        <v>22</v>
      </c>
      <c r="B22" s="11">
        <v>28013.0</v>
      </c>
      <c r="C22" s="9">
        <v>2764.0</v>
      </c>
      <c r="D22" s="12">
        <f t="shared" si="2"/>
        <v>0.1154124457</v>
      </c>
      <c r="E22" s="9">
        <v>319.0</v>
      </c>
      <c r="F22" s="3">
        <f t="shared" si="3"/>
        <v>0.02103333333</v>
      </c>
    </row>
    <row r="23">
      <c r="A23" s="8" t="s">
        <v>23</v>
      </c>
      <c r="B23" s="11">
        <v>28212.0</v>
      </c>
      <c r="C23" s="9">
        <v>2889.0</v>
      </c>
      <c r="D23" s="12">
        <f t="shared" si="2"/>
        <v>0.104534441</v>
      </c>
      <c r="E23" s="9">
        <v>302.0</v>
      </c>
      <c r="F23" s="3">
        <f>((F$14-F$24)/9)+F$24</f>
        <v>0.02026666667</v>
      </c>
    </row>
    <row r="24">
      <c r="A24" s="8" t="s">
        <v>24</v>
      </c>
      <c r="B24" s="11">
        <v>28412.0</v>
      </c>
      <c r="C24" s="9">
        <v>2890.0</v>
      </c>
      <c r="D24" s="12">
        <f t="shared" si="2"/>
        <v>0.1297577855</v>
      </c>
      <c r="E24" s="9">
        <v>375.0</v>
      </c>
      <c r="F24" s="3">
        <v>0.0195</v>
      </c>
    </row>
    <row r="25">
      <c r="A25" s="13" t="s">
        <v>10</v>
      </c>
      <c r="B25" s="14"/>
      <c r="C25" s="14">
        <f>SUM(C14:C24)</f>
        <v>29228</v>
      </c>
      <c r="D25" s="7">
        <f t="shared" si="2"/>
        <v>0.1136239223</v>
      </c>
      <c r="E25" s="14">
        <f>SUM(E14:E24)</f>
        <v>3321</v>
      </c>
    </row>
    <row r="28">
      <c r="A28" s="15" t="s">
        <v>25</v>
      </c>
    </row>
    <row r="70">
      <c r="H70" s="16"/>
    </row>
  </sheetData>
  <hyperlinks>
    <hyperlink r:id="rId1" ref="A28"/>
  </hyperlinks>
  <drawing r:id="rId2"/>
</worksheet>
</file>