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_NeoTraderBotADM\_Ferramentas Site\"/>
    </mc:Choice>
  </mc:AlternateContent>
  <xr:revisionPtr revIDLastSave="0" documentId="13_ncr:1_{1A0E21B1-54F3-4DB3-93DD-BDA8302D203E}" xr6:coauthVersionLast="47" xr6:coauthVersionMax="47" xr10:uidLastSave="{00000000-0000-0000-0000-000000000000}"/>
  <bookViews>
    <workbookView xWindow="15" yWindow="15" windowWidth="28770" windowHeight="15570" xr2:uid="{00000000-000D-0000-FFFF-FFFF00000000}"/>
  </bookViews>
  <sheets>
    <sheet name="Cu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7" i="1" l="1"/>
  <c r="H126" i="1"/>
  <c r="H125" i="1"/>
  <c r="H124" i="1"/>
  <c r="H123" i="1"/>
  <c r="H122" i="1"/>
  <c r="H121" i="1"/>
  <c r="H120" i="1"/>
  <c r="H119" i="1"/>
  <c r="H118" i="1"/>
  <c r="H117" i="1"/>
  <c r="G130" i="1"/>
  <c r="H130" i="1" s="1"/>
  <c r="G127" i="1"/>
  <c r="G126" i="1"/>
  <c r="G125" i="1"/>
  <c r="G124" i="1"/>
  <c r="G123" i="1"/>
  <c r="G122" i="1"/>
  <c r="G121" i="1"/>
  <c r="G120" i="1"/>
  <c r="G119" i="1"/>
  <c r="G118" i="1"/>
  <c r="G117" i="1"/>
  <c r="G114" i="1"/>
  <c r="H114" i="1" s="1"/>
  <c r="G113" i="1"/>
  <c r="H113" i="1" s="1"/>
  <c r="G110" i="1"/>
  <c r="H110" i="1" s="1"/>
  <c r="G108" i="1"/>
  <c r="H108" i="1" s="1"/>
  <c r="G107" i="1"/>
  <c r="H107" i="1" s="1"/>
  <c r="G106" i="1"/>
  <c r="H106" i="1" s="1"/>
  <c r="G105" i="1"/>
  <c r="H105" i="1" s="1"/>
  <c r="G102" i="1"/>
  <c r="H102" i="1" s="1"/>
  <c r="G101" i="1"/>
  <c r="H101" i="1" s="1"/>
  <c r="G100" i="1"/>
  <c r="H100" i="1" s="1"/>
  <c r="G98" i="1"/>
  <c r="H98" i="1" s="1"/>
  <c r="G97" i="1"/>
  <c r="H97" i="1" s="1"/>
  <c r="G96" i="1"/>
  <c r="H96" i="1" s="1"/>
  <c r="G95" i="1"/>
  <c r="H95" i="1" s="1"/>
  <c r="G94" i="1"/>
  <c r="H94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1" i="1"/>
  <c r="H51" i="1" s="1"/>
  <c r="G50" i="1"/>
  <c r="H50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8" i="1"/>
  <c r="H28" i="1" s="1"/>
  <c r="G27" i="1"/>
  <c r="H27" i="1" s="1"/>
  <c r="G26" i="1"/>
  <c r="H26" i="1" s="1"/>
  <c r="G24" i="1"/>
  <c r="H24" i="1" s="1"/>
  <c r="G22" i="1"/>
  <c r="H22" i="1" s="1"/>
  <c r="G21" i="1"/>
  <c r="H21" i="1" s="1"/>
  <c r="G20" i="1"/>
  <c r="H20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</calcChain>
</file>

<file path=xl/sharedStrings.xml><?xml version="1.0" encoding="utf-8"?>
<sst xmlns="http://schemas.openxmlformats.org/spreadsheetml/2006/main" count="279" uniqueCount="222">
  <si>
    <r>
      <rPr>
        <b/>
        <sz val="8"/>
        <rFont val="Tahoma"/>
        <family val="2"/>
      </rPr>
      <t>ITEMIZED FEES</t>
    </r>
  </si>
  <si>
    <r>
      <rPr>
        <sz val="6"/>
        <rFont val="Tahoma"/>
        <family val="2"/>
      </rPr>
      <t>Per contract fees</t>
    </r>
  </si>
  <si>
    <r>
      <rPr>
        <b/>
        <sz val="6"/>
        <rFont val="Tahoma"/>
        <family val="2"/>
      </rPr>
      <t>Exchange</t>
    </r>
  </si>
  <si>
    <r>
      <rPr>
        <b/>
        <sz val="6"/>
        <color rgb="FFFFFFFF"/>
        <rFont val="Tahoma"/>
        <family val="2"/>
      </rPr>
      <t>Product Code</t>
    </r>
  </si>
  <si>
    <r>
      <rPr>
        <b/>
        <sz val="6"/>
        <color rgb="FFFFFFFF"/>
        <rFont val="Tahoma"/>
        <family val="2"/>
      </rPr>
      <t>Product</t>
    </r>
  </si>
  <si>
    <r>
      <rPr>
        <b/>
        <sz val="6"/>
        <color rgb="FFFFFFFF"/>
        <rFont val="Tahoma"/>
        <family val="2"/>
      </rPr>
      <t>Exchange &amp; NFA</t>
    </r>
  </si>
  <si>
    <r>
      <rPr>
        <b/>
        <sz val="6"/>
        <color rgb="FFFFFFFF"/>
        <rFont val="Tahoma"/>
        <family val="2"/>
      </rPr>
      <t>Clearing</t>
    </r>
  </si>
  <si>
    <r>
      <rPr>
        <b/>
        <sz val="6"/>
        <color rgb="FFFFFFFF"/>
        <rFont val="Tahoma"/>
        <family val="2"/>
      </rPr>
      <t>COMMISSION*</t>
    </r>
  </si>
  <si>
    <r>
      <rPr>
        <b/>
        <sz val="8"/>
        <rFont val="Tahoma"/>
        <family val="2"/>
      </rPr>
      <t>CME</t>
    </r>
  </si>
  <si>
    <r>
      <rPr>
        <b/>
        <sz val="6"/>
        <color rgb="FFFFFFFF"/>
        <rFont val="Tahoma"/>
        <family val="2"/>
      </rPr>
      <t>Lifetime</t>
    </r>
  </si>
  <si>
    <r>
      <rPr>
        <b/>
        <sz val="6"/>
        <color rgb="FFFFFFFF"/>
        <rFont val="Tahoma"/>
        <family val="2"/>
      </rPr>
      <t>Monthly</t>
    </r>
  </si>
  <si>
    <r>
      <rPr>
        <b/>
        <sz val="6"/>
        <color rgb="FFFFFFFF"/>
        <rFont val="Tahoma"/>
        <family val="2"/>
      </rPr>
      <t>Free</t>
    </r>
  </si>
  <si>
    <r>
      <rPr>
        <b/>
        <sz val="6"/>
        <rFont val="Tahoma"/>
        <family val="2"/>
      </rPr>
      <t>Equity Indexes</t>
    </r>
  </si>
  <si>
    <r>
      <rPr>
        <sz val="6"/>
        <color rgb="FFFFFFFF"/>
        <rFont val="Tahoma"/>
        <family val="2"/>
      </rPr>
      <t>EMD</t>
    </r>
  </si>
  <si>
    <r>
      <rPr>
        <sz val="6"/>
        <rFont val="Tahoma"/>
        <family val="2"/>
      </rPr>
      <t>E-MINI MIDCAP FUTURES</t>
    </r>
  </si>
  <si>
    <r>
      <rPr>
        <sz val="6"/>
        <color rgb="FFFFFFFF"/>
        <rFont val="Tahoma"/>
        <family val="2"/>
      </rPr>
      <t>ES</t>
    </r>
  </si>
  <si>
    <r>
      <rPr>
        <sz val="6"/>
        <rFont val="Tahoma"/>
        <family val="2"/>
      </rPr>
      <t>E-MINI S&amp;P 500 FUTURES</t>
    </r>
  </si>
  <si>
    <r>
      <rPr>
        <sz val="6"/>
        <color rgb="FFFFFFFF"/>
        <rFont val="Tahoma"/>
        <family val="2"/>
      </rPr>
      <t>MES</t>
    </r>
  </si>
  <si>
    <r>
      <rPr>
        <sz val="6"/>
        <rFont val="Tahoma"/>
        <family val="2"/>
      </rPr>
      <t>MICRO S&amp;P 500 FUTURES</t>
    </r>
  </si>
  <si>
    <r>
      <rPr>
        <sz val="6"/>
        <color rgb="FFFFFFFF"/>
        <rFont val="Tahoma"/>
        <family val="2"/>
      </rPr>
      <t>NQ</t>
    </r>
  </si>
  <si>
    <r>
      <rPr>
        <sz val="6"/>
        <rFont val="Tahoma"/>
        <family val="2"/>
      </rPr>
      <t>E-MINI NASDAQ 100 FUTURES</t>
    </r>
  </si>
  <si>
    <r>
      <rPr>
        <sz val="6"/>
        <color rgb="FFFFFFFF"/>
        <rFont val="Tahoma"/>
        <family val="2"/>
      </rPr>
      <t>MNQ</t>
    </r>
  </si>
  <si>
    <r>
      <rPr>
        <sz val="6"/>
        <rFont val="Tahoma"/>
        <family val="2"/>
      </rPr>
      <t>MICRO NASDAQ 100 FUTURES</t>
    </r>
  </si>
  <si>
    <r>
      <rPr>
        <sz val="6"/>
        <color rgb="FFFFFFFF"/>
        <rFont val="Tahoma"/>
        <family val="2"/>
      </rPr>
      <t>RTY</t>
    </r>
  </si>
  <si>
    <r>
      <rPr>
        <sz val="6"/>
        <rFont val="Tahoma"/>
        <family val="2"/>
      </rPr>
      <t>E-MINI RUSSELL 2000</t>
    </r>
  </si>
  <si>
    <r>
      <rPr>
        <sz val="6"/>
        <color rgb="FFFFFFFF"/>
        <rFont val="Tahoma"/>
        <family val="2"/>
      </rPr>
      <t>M2K</t>
    </r>
  </si>
  <si>
    <r>
      <rPr>
        <sz val="6"/>
        <rFont val="Tahoma"/>
        <family val="2"/>
      </rPr>
      <t>MICRO RUSSELL 2000</t>
    </r>
  </si>
  <si>
    <r>
      <rPr>
        <b/>
        <sz val="6"/>
        <rFont val="Tahoma"/>
        <family val="2"/>
      </rPr>
      <t>Cryptocurrency</t>
    </r>
  </si>
  <si>
    <r>
      <rPr>
        <sz val="6"/>
        <color rgb="FFFFFFFF"/>
        <rFont val="Tahoma"/>
        <family val="2"/>
      </rPr>
      <t>BTC</t>
    </r>
  </si>
  <si>
    <r>
      <rPr>
        <sz val="6"/>
        <rFont val="Tahoma"/>
        <family val="2"/>
      </rPr>
      <t>BITCOIN FUTURES</t>
    </r>
  </si>
  <si>
    <r>
      <rPr>
        <sz val="6"/>
        <color rgb="FFFFFFFF"/>
        <rFont val="Tahoma"/>
        <family val="2"/>
      </rPr>
      <t>MBT</t>
    </r>
  </si>
  <si>
    <r>
      <rPr>
        <sz val="6"/>
        <rFont val="Tahoma"/>
        <family val="2"/>
      </rPr>
      <t>MICRO BITCOIN FUTURES</t>
    </r>
  </si>
  <si>
    <r>
      <rPr>
        <sz val="6"/>
        <color rgb="FFFFFFFF"/>
        <rFont val="Tahoma"/>
        <family val="2"/>
      </rPr>
      <t>MET</t>
    </r>
  </si>
  <si>
    <r>
      <rPr>
        <sz val="6"/>
        <rFont val="Tahoma"/>
        <family val="2"/>
      </rPr>
      <t>MICRO ETHER FUTURES</t>
    </r>
  </si>
  <si>
    <r>
      <rPr>
        <b/>
        <sz val="6"/>
        <rFont val="Tahoma"/>
        <family val="2"/>
      </rPr>
      <t>Interest Rates</t>
    </r>
  </si>
  <si>
    <r>
      <rPr>
        <sz val="6"/>
        <color rgb="FFFFFFFF"/>
        <rFont val="Tahoma"/>
        <family val="2"/>
      </rPr>
      <t>GE</t>
    </r>
  </si>
  <si>
    <r>
      <rPr>
        <sz val="6"/>
        <rFont val="Tahoma"/>
        <family val="2"/>
      </rPr>
      <t>EURODOLLAR FUTURES</t>
    </r>
  </si>
  <si>
    <r>
      <rPr>
        <b/>
        <sz val="6"/>
        <rFont val="Tahoma"/>
        <family val="2"/>
      </rPr>
      <t>Agriculturals</t>
    </r>
  </si>
  <si>
    <r>
      <rPr>
        <sz val="6"/>
        <color rgb="FFFFFFFF"/>
        <rFont val="Tahoma"/>
        <family val="2"/>
      </rPr>
      <t>GF</t>
    </r>
  </si>
  <si>
    <r>
      <rPr>
        <sz val="6"/>
        <rFont val="Tahoma"/>
        <family val="2"/>
      </rPr>
      <t>FEEDER CATTLE FUTURES</t>
    </r>
  </si>
  <si>
    <r>
      <rPr>
        <sz val="6"/>
        <color rgb="FFFFFFFF"/>
        <rFont val="Tahoma"/>
        <family val="2"/>
      </rPr>
      <t>HE</t>
    </r>
  </si>
  <si>
    <r>
      <rPr>
        <sz val="6"/>
        <rFont val="Tahoma"/>
        <family val="2"/>
      </rPr>
      <t>LEAN HOG FUTURES</t>
    </r>
  </si>
  <si>
    <r>
      <rPr>
        <sz val="6"/>
        <color rgb="FFFFFFFF"/>
        <rFont val="Tahoma"/>
        <family val="2"/>
      </rPr>
      <t>LE</t>
    </r>
  </si>
  <si>
    <r>
      <rPr>
        <sz val="6"/>
        <rFont val="Tahoma"/>
        <family val="2"/>
      </rPr>
      <t>LIVE CATTLE FUTURES</t>
    </r>
  </si>
  <si>
    <r>
      <rPr>
        <b/>
        <sz val="6"/>
        <rFont val="Tahoma"/>
        <family val="2"/>
      </rPr>
      <t>FX</t>
    </r>
  </si>
  <si>
    <r>
      <rPr>
        <sz val="6"/>
        <color rgb="FFFFFFFF"/>
        <rFont val="Tahoma"/>
        <family val="2"/>
      </rPr>
      <t>6A</t>
    </r>
  </si>
  <si>
    <r>
      <rPr>
        <sz val="6"/>
        <color rgb="FFFFFFFF"/>
        <rFont val="Tahoma"/>
        <family val="2"/>
      </rPr>
      <t>M6A</t>
    </r>
  </si>
  <si>
    <r>
      <rPr>
        <sz val="6"/>
        <rFont val="Tahoma"/>
        <family val="2"/>
      </rPr>
      <t>E-MICRO AUD/USD FUTURES</t>
    </r>
  </si>
  <si>
    <r>
      <rPr>
        <sz val="6"/>
        <color rgb="FFFFFFFF"/>
        <rFont val="Tahoma"/>
        <family val="2"/>
      </rPr>
      <t>6B</t>
    </r>
  </si>
  <si>
    <r>
      <rPr>
        <sz val="6"/>
        <rFont val="Tahoma"/>
        <family val="2"/>
      </rPr>
      <t>BRITISH POUND FUTURES</t>
    </r>
  </si>
  <si>
    <r>
      <rPr>
        <sz val="6"/>
        <color rgb="FFFFFFFF"/>
        <rFont val="Tahoma"/>
        <family val="2"/>
      </rPr>
      <t>M6B</t>
    </r>
  </si>
  <si>
    <r>
      <rPr>
        <sz val="6"/>
        <rFont val="Tahoma"/>
        <family val="2"/>
      </rPr>
      <t>E-MICRO GBP/USD FUTURES</t>
    </r>
  </si>
  <si>
    <r>
      <rPr>
        <sz val="6"/>
        <color rgb="FFFFFFFF"/>
        <rFont val="Tahoma"/>
        <family val="2"/>
      </rPr>
      <t>6C</t>
    </r>
  </si>
  <si>
    <r>
      <rPr>
        <sz val="6"/>
        <color rgb="FFFFFFFF"/>
        <rFont val="Tahoma"/>
        <family val="2"/>
      </rPr>
      <t>MICD</t>
    </r>
  </si>
  <si>
    <r>
      <rPr>
        <sz val="6"/>
        <rFont val="Tahoma"/>
        <family val="2"/>
      </rPr>
      <t>E-MICRO CAD/USD FUTURES</t>
    </r>
  </si>
  <si>
    <r>
      <rPr>
        <sz val="6"/>
        <color rgb="FFFFFFFF"/>
        <rFont val="Tahoma"/>
        <family val="2"/>
      </rPr>
      <t>6E</t>
    </r>
  </si>
  <si>
    <r>
      <rPr>
        <sz val="6"/>
        <color rgb="FFFFFFFF"/>
        <rFont val="Tahoma"/>
        <family val="2"/>
      </rPr>
      <t>E7</t>
    </r>
  </si>
  <si>
    <r>
      <rPr>
        <sz val="6"/>
        <rFont val="Tahoma"/>
        <family val="2"/>
      </rPr>
      <t>E-MINI EURO FX FUTURE</t>
    </r>
  </si>
  <si>
    <r>
      <rPr>
        <sz val="6"/>
        <color rgb="FFFFFFFF"/>
        <rFont val="Tahoma"/>
        <family val="2"/>
      </rPr>
      <t>M6E</t>
    </r>
  </si>
  <si>
    <r>
      <rPr>
        <sz val="6"/>
        <rFont val="Tahoma"/>
        <family val="2"/>
      </rPr>
      <t>E-MICRO EUR/USD FUTURES</t>
    </r>
  </si>
  <si>
    <r>
      <rPr>
        <sz val="6"/>
        <color rgb="FFFFFFFF"/>
        <rFont val="Tahoma"/>
        <family val="2"/>
      </rPr>
      <t>6J</t>
    </r>
  </si>
  <si>
    <r>
      <rPr>
        <sz val="6"/>
        <rFont val="Tahoma"/>
        <family val="2"/>
      </rPr>
      <t>JAPANESE YEN FUTURES</t>
    </r>
  </si>
  <si>
    <r>
      <rPr>
        <sz val="6"/>
        <color rgb="FFFFFFFF"/>
        <rFont val="Tahoma"/>
        <family val="2"/>
      </rPr>
      <t>J7</t>
    </r>
  </si>
  <si>
    <r>
      <rPr>
        <sz val="6"/>
        <rFont val="Tahoma"/>
        <family val="2"/>
      </rPr>
      <t>E-MINI J-YEN FUTURE</t>
    </r>
  </si>
  <si>
    <r>
      <rPr>
        <sz val="6"/>
        <color rgb="FFFFFFFF"/>
        <rFont val="Tahoma"/>
        <family val="2"/>
      </rPr>
      <t>6M</t>
    </r>
  </si>
  <si>
    <r>
      <rPr>
        <sz val="6"/>
        <color rgb="FFFFFFFF"/>
        <rFont val="Tahoma"/>
        <family val="2"/>
      </rPr>
      <t>6N</t>
    </r>
  </si>
  <si>
    <r>
      <rPr>
        <sz val="6"/>
        <rFont val="Tahoma"/>
        <family val="2"/>
      </rPr>
      <t>NEW ZEALAND FUTURES</t>
    </r>
  </si>
  <si>
    <r>
      <rPr>
        <sz val="6"/>
        <color rgb="FFFFFFFF"/>
        <rFont val="Tahoma"/>
        <family val="2"/>
      </rPr>
      <t>6S</t>
    </r>
  </si>
  <si>
    <r>
      <rPr>
        <sz val="6"/>
        <rFont val="Tahoma"/>
        <family val="2"/>
      </rPr>
      <t>SWISS FRANC FUTURES</t>
    </r>
  </si>
  <si>
    <r>
      <rPr>
        <b/>
        <sz val="8"/>
        <rFont val="Tahoma"/>
        <family val="2"/>
      </rPr>
      <t>ALL IN RATES</t>
    </r>
  </si>
  <si>
    <r>
      <rPr>
        <sz val="6"/>
        <rFont val="Tahoma"/>
        <family val="2"/>
      </rPr>
      <t>Sum of itemized fees</t>
    </r>
  </si>
  <si>
    <r>
      <rPr>
        <b/>
        <sz val="6"/>
        <color rgb="FF6CD900"/>
        <rFont val="Tahoma"/>
        <family val="2"/>
      </rPr>
      <t>Lifetime</t>
    </r>
  </si>
  <si>
    <r>
      <rPr>
        <b/>
        <sz val="6"/>
        <color rgb="FF008BFF"/>
        <rFont val="Tahoma"/>
        <family val="2"/>
      </rPr>
      <t>Monthly</t>
    </r>
  </si>
  <si>
    <r>
      <rPr>
        <b/>
        <sz val="6"/>
        <color rgb="FFFF4100"/>
        <rFont val="Tahoma"/>
        <family val="2"/>
      </rPr>
      <t>Free</t>
    </r>
  </si>
  <si>
    <r>
      <rPr>
        <b/>
        <sz val="8"/>
        <rFont val="Tahoma"/>
        <family val="2"/>
      </rPr>
      <t>MARGIN</t>
    </r>
  </si>
  <si>
    <r>
      <rPr>
        <b/>
        <sz val="6"/>
        <color rgb="FFFFFFFF"/>
        <rFont val="Tahoma"/>
        <family val="2"/>
      </rPr>
      <t>Intraday</t>
    </r>
  </si>
  <si>
    <r>
      <rPr>
        <b/>
        <sz val="8"/>
        <rFont val="Tahoma"/>
        <family val="2"/>
      </rPr>
      <t>CBOT</t>
    </r>
  </si>
  <si>
    <r>
      <rPr>
        <b/>
        <sz val="6"/>
        <rFont val="Tahoma"/>
        <family val="2"/>
      </rPr>
      <t>Indices</t>
    </r>
  </si>
  <si>
    <r>
      <rPr>
        <sz val="6"/>
        <color rgb="FFFFFFFF"/>
        <rFont val="Tahoma"/>
        <family val="2"/>
      </rPr>
      <t>YM</t>
    </r>
  </si>
  <si>
    <r>
      <rPr>
        <sz val="6"/>
        <rFont val="Tahoma"/>
        <family val="2"/>
      </rPr>
      <t>E-MINI DOW JONES INDEX</t>
    </r>
  </si>
  <si>
    <r>
      <rPr>
        <sz val="6"/>
        <color rgb="FFFFFFFF"/>
        <rFont val="Tahoma"/>
        <family val="2"/>
      </rPr>
      <t>MYM</t>
    </r>
  </si>
  <si>
    <r>
      <rPr>
        <sz val="6"/>
        <rFont val="Tahoma"/>
        <family val="2"/>
      </rPr>
      <t>MICRO E-MINI DOW JONES INDEX</t>
    </r>
  </si>
  <si>
    <r>
      <rPr>
        <sz val="6"/>
        <color rgb="FFFFFFFF"/>
        <rFont val="Tahoma"/>
        <family val="2"/>
      </rPr>
      <t>ZN</t>
    </r>
  </si>
  <si>
    <r>
      <rPr>
        <sz val="6"/>
        <color rgb="FFFFFFFF"/>
        <rFont val="Tahoma"/>
        <family val="2"/>
      </rPr>
      <t>10YR</t>
    </r>
  </si>
  <si>
    <r>
      <rPr>
        <sz val="6"/>
        <color rgb="FFFFFFFF"/>
        <rFont val="Tahoma"/>
        <family val="2"/>
      </rPr>
      <t>ZB</t>
    </r>
  </si>
  <si>
    <r>
      <rPr>
        <sz val="6"/>
        <color rgb="FFFFFFFF"/>
        <rFont val="Tahoma"/>
        <family val="2"/>
      </rPr>
      <t>30YR</t>
    </r>
  </si>
  <si>
    <r>
      <rPr>
        <sz val="6"/>
        <rFont val="Tahoma"/>
        <family val="2"/>
      </rPr>
      <t>MICRO 30-YEAR YIELD FUTURES</t>
    </r>
  </si>
  <si>
    <r>
      <rPr>
        <sz val="6"/>
        <color rgb="FFFFFFFF"/>
        <rFont val="Tahoma"/>
        <family val="2"/>
      </rPr>
      <t>ZF</t>
    </r>
  </si>
  <si>
    <r>
      <rPr>
        <sz val="6"/>
        <color rgb="FFFFFFFF"/>
        <rFont val="Tahoma"/>
        <family val="2"/>
      </rPr>
      <t>5YR</t>
    </r>
  </si>
  <si>
    <r>
      <rPr>
        <sz val="6"/>
        <rFont val="Tahoma"/>
        <family val="2"/>
      </rPr>
      <t>MICRO 5-YEAR YIELD FUTURES</t>
    </r>
  </si>
  <si>
    <r>
      <rPr>
        <sz val="6"/>
        <color rgb="FFFFFFFF"/>
        <rFont val="Tahoma"/>
        <family val="2"/>
      </rPr>
      <t>ZT</t>
    </r>
  </si>
  <si>
    <r>
      <rPr>
        <sz val="6"/>
        <rFont val="Tahoma"/>
        <family val="2"/>
      </rPr>
      <t>2 YEAR TREASURY NOTE FUTURES</t>
    </r>
  </si>
  <si>
    <r>
      <rPr>
        <sz val="6"/>
        <color rgb="FFFFFFFF"/>
        <rFont val="Tahoma"/>
        <family val="2"/>
      </rPr>
      <t>2YR</t>
    </r>
  </si>
  <si>
    <r>
      <rPr>
        <sz val="6"/>
        <rFont val="Tahoma"/>
        <family val="2"/>
      </rPr>
      <t>MICRO 2-YEAR YIELD FUTURES</t>
    </r>
  </si>
  <si>
    <r>
      <rPr>
        <sz val="6"/>
        <color rgb="FFFFFFFF"/>
        <rFont val="Tahoma"/>
        <family val="2"/>
      </rPr>
      <t>ZC</t>
    </r>
  </si>
  <si>
    <r>
      <rPr>
        <sz val="6"/>
        <rFont val="Tahoma"/>
        <family val="2"/>
      </rPr>
      <t>CORN FUTURES</t>
    </r>
  </si>
  <si>
    <r>
      <rPr>
        <sz val="6"/>
        <color rgb="FFFFFFFF"/>
        <rFont val="Tahoma"/>
        <family val="2"/>
      </rPr>
      <t>XC</t>
    </r>
  </si>
  <si>
    <r>
      <rPr>
        <sz val="6"/>
        <rFont val="Tahoma"/>
        <family val="2"/>
      </rPr>
      <t>MINI-SIZED CORN FUTURES</t>
    </r>
  </si>
  <si>
    <r>
      <rPr>
        <sz val="6"/>
        <color rgb="FFFFFFFF"/>
        <rFont val="Tahoma"/>
        <family val="2"/>
      </rPr>
      <t>ZL</t>
    </r>
  </si>
  <si>
    <r>
      <rPr>
        <sz val="6"/>
        <color rgb="FFFFFFFF"/>
        <rFont val="Tahoma"/>
        <family val="2"/>
      </rPr>
      <t>ZM</t>
    </r>
  </si>
  <si>
    <r>
      <rPr>
        <sz val="6"/>
        <rFont val="Tahoma"/>
        <family val="2"/>
      </rPr>
      <t>SOYBEAN MEAL FUTURES</t>
    </r>
  </si>
  <si>
    <r>
      <rPr>
        <sz val="6"/>
        <color rgb="FFFFFFFF"/>
        <rFont val="Tahoma"/>
        <family val="2"/>
      </rPr>
      <t>ZO</t>
    </r>
  </si>
  <si>
    <r>
      <rPr>
        <sz val="6"/>
        <color rgb="FFFFFFFF"/>
        <rFont val="Tahoma"/>
        <family val="2"/>
      </rPr>
      <t>ZR</t>
    </r>
  </si>
  <si>
    <r>
      <rPr>
        <sz val="6"/>
        <rFont val="Tahoma"/>
        <family val="2"/>
      </rPr>
      <t>ROUGH RICE FUTURES</t>
    </r>
  </si>
  <si>
    <r>
      <rPr>
        <sz val="6"/>
        <color rgb="FFFFFFFF"/>
        <rFont val="Tahoma"/>
        <family val="2"/>
      </rPr>
      <t>ZS</t>
    </r>
  </si>
  <si>
    <r>
      <rPr>
        <sz val="6"/>
        <color rgb="FFFFFFFF"/>
        <rFont val="Tahoma"/>
        <family val="2"/>
      </rPr>
      <t>ZW</t>
    </r>
  </si>
  <si>
    <r>
      <rPr>
        <sz val="6"/>
        <rFont val="Tahoma"/>
        <family val="2"/>
      </rPr>
      <t>WHEAT FUTURES</t>
    </r>
  </si>
  <si>
    <r>
      <rPr>
        <b/>
        <sz val="6"/>
        <rFont val="Tahoma"/>
        <family val="2"/>
      </rPr>
      <t>Metals</t>
    </r>
  </si>
  <si>
    <r>
      <rPr>
        <b/>
        <sz val="8"/>
        <rFont val="Tahoma"/>
        <family val="2"/>
      </rPr>
      <t>COMEX</t>
    </r>
  </si>
  <si>
    <r>
      <rPr>
        <sz val="6"/>
        <color rgb="FFFFFFFF"/>
        <rFont val="Tahoma"/>
        <family val="2"/>
      </rPr>
      <t>GC</t>
    </r>
  </si>
  <si>
    <r>
      <rPr>
        <sz val="6"/>
        <rFont val="Tahoma"/>
        <family val="2"/>
      </rPr>
      <t>COMEX 100 GOLD FUTURES</t>
    </r>
  </si>
  <si>
    <r>
      <rPr>
        <sz val="6"/>
        <color rgb="FFFFFFFF"/>
        <rFont val="Tahoma"/>
        <family val="2"/>
      </rPr>
      <t>QO</t>
    </r>
  </si>
  <si>
    <r>
      <rPr>
        <sz val="6"/>
        <rFont val="Tahoma"/>
        <family val="2"/>
      </rPr>
      <t>E-MINI GOLD FUTURES</t>
    </r>
  </si>
  <si>
    <r>
      <rPr>
        <sz val="6"/>
        <color rgb="FFFFFFFF"/>
        <rFont val="Tahoma"/>
        <family val="2"/>
      </rPr>
      <t>MGC</t>
    </r>
  </si>
  <si>
    <r>
      <rPr>
        <sz val="6"/>
        <color rgb="FFFFFFFF"/>
        <rFont val="Tahoma"/>
        <family val="2"/>
      </rPr>
      <t>HG</t>
    </r>
  </si>
  <si>
    <r>
      <rPr>
        <sz val="6"/>
        <color rgb="FFFFFFFF"/>
        <rFont val="Tahoma"/>
        <family val="2"/>
      </rPr>
      <t>MHG</t>
    </r>
  </si>
  <si>
    <r>
      <rPr>
        <sz val="6"/>
        <rFont val="Tahoma"/>
        <family val="2"/>
      </rPr>
      <t>MICRO COPPER FUTURES</t>
    </r>
  </si>
  <si>
    <r>
      <rPr>
        <sz val="6"/>
        <color rgb="FFFFFFFF"/>
        <rFont val="Tahoma"/>
        <family val="2"/>
      </rPr>
      <t>QI</t>
    </r>
  </si>
  <si>
    <r>
      <rPr>
        <sz val="6"/>
        <color rgb="FFFFFFFF"/>
        <rFont val="Tahoma"/>
        <family val="2"/>
      </rPr>
      <t>SI</t>
    </r>
  </si>
  <si>
    <r>
      <rPr>
        <b/>
        <sz val="6"/>
        <color rgb="FFFFFFFF"/>
        <rFont val="Tahoma"/>
        <family val="2"/>
      </rPr>
      <t>Energies</t>
    </r>
  </si>
  <si>
    <r>
      <rPr>
        <b/>
        <sz val="8"/>
        <rFont val="Tahoma"/>
        <family val="2"/>
      </rPr>
      <t>NYMEX</t>
    </r>
  </si>
  <si>
    <r>
      <rPr>
        <sz val="6"/>
        <color rgb="FFFFFFFF"/>
        <rFont val="Tahoma"/>
        <family val="2"/>
      </rPr>
      <t>CL</t>
    </r>
  </si>
  <si>
    <r>
      <rPr>
        <sz val="6"/>
        <rFont val="Tahoma"/>
        <family val="2"/>
      </rPr>
      <t>CRUDE OIL FUTURES</t>
    </r>
  </si>
  <si>
    <r>
      <rPr>
        <sz val="6"/>
        <color rgb="FFFFFFFF"/>
        <rFont val="Tahoma"/>
        <family val="2"/>
      </rPr>
      <t>QM</t>
    </r>
  </si>
  <si>
    <r>
      <rPr>
        <sz val="6"/>
        <color rgb="FFFFFFFF"/>
        <rFont val="Tahoma"/>
        <family val="2"/>
      </rPr>
      <t>MCL</t>
    </r>
  </si>
  <si>
    <r>
      <rPr>
        <sz val="6"/>
        <color rgb="FFFFFFFF"/>
        <rFont val="Tahoma"/>
        <family val="2"/>
      </rPr>
      <t>HO</t>
    </r>
  </si>
  <si>
    <r>
      <rPr>
        <sz val="6"/>
        <color rgb="FFFFFFFF"/>
        <rFont val="Tahoma"/>
        <family val="2"/>
      </rPr>
      <t>NG</t>
    </r>
  </si>
  <si>
    <r>
      <rPr>
        <sz val="6"/>
        <color rgb="FFFFFFFF"/>
        <rFont val="Tahoma"/>
        <family val="2"/>
      </rPr>
      <t>QG</t>
    </r>
  </si>
  <si>
    <r>
      <rPr>
        <sz val="6"/>
        <rFont val="Tahoma"/>
        <family val="2"/>
      </rPr>
      <t>E-MINI NATURAL GAS FUTURES</t>
    </r>
  </si>
  <si>
    <r>
      <rPr>
        <sz val="6"/>
        <color rgb="FFFFFFFF"/>
        <rFont val="Tahoma"/>
        <family val="2"/>
      </rPr>
      <t>RB</t>
    </r>
  </si>
  <si>
    <r>
      <rPr>
        <b/>
        <sz val="8"/>
        <rFont val="Tahoma"/>
        <family val="2"/>
      </rPr>
      <t>EUREX</t>
    </r>
  </si>
  <si>
    <r>
      <rPr>
        <sz val="5.5"/>
        <rFont val="Tahoma"/>
        <family val="2"/>
      </rPr>
      <t>Rates in EUR</t>
    </r>
  </si>
  <si>
    <r>
      <rPr>
        <sz val="6"/>
        <color rgb="FFFFFFFF"/>
        <rFont val="Tahoma"/>
        <family val="2"/>
      </rPr>
      <t>FDAX</t>
    </r>
  </si>
  <si>
    <r>
      <rPr>
        <sz val="6"/>
        <rFont val="Tahoma"/>
        <family val="2"/>
      </rPr>
      <t>DAX</t>
    </r>
  </si>
  <si>
    <r>
      <rPr>
        <sz val="6"/>
        <color rgb="FFFFFFFF"/>
        <rFont val="Tahoma"/>
        <family val="2"/>
      </rPr>
      <t>FDXM</t>
    </r>
  </si>
  <si>
    <r>
      <rPr>
        <sz val="6"/>
        <rFont val="Tahoma"/>
        <family val="2"/>
      </rPr>
      <t>MINI DAX</t>
    </r>
  </si>
  <si>
    <r>
      <rPr>
        <sz val="6"/>
        <color rgb="FFFFFFFF"/>
        <rFont val="Tahoma"/>
        <family val="2"/>
      </rPr>
      <t>FDXS</t>
    </r>
  </si>
  <si>
    <r>
      <rPr>
        <sz val="6"/>
        <rFont val="Tahoma"/>
        <family val="2"/>
      </rPr>
      <t>MICRO DAX</t>
    </r>
  </si>
  <si>
    <r>
      <rPr>
        <sz val="6"/>
        <color rgb="FFFFFFFF"/>
        <rFont val="Tahoma"/>
        <family val="2"/>
      </rPr>
      <t>FESX</t>
    </r>
  </si>
  <si>
    <r>
      <rPr>
        <sz val="6"/>
        <rFont val="Tahoma"/>
        <family val="2"/>
      </rPr>
      <t>STOXX</t>
    </r>
  </si>
  <si>
    <r>
      <rPr>
        <sz val="6"/>
        <color rgb="FFFFFFFF"/>
        <rFont val="Tahoma"/>
        <family val="2"/>
      </rPr>
      <t>FSXE</t>
    </r>
  </si>
  <si>
    <r>
      <rPr>
        <sz val="6"/>
        <rFont val="Tahoma"/>
        <family val="2"/>
      </rPr>
      <t>MICRO STOXX</t>
    </r>
  </si>
  <si>
    <r>
      <rPr>
        <sz val="6"/>
        <color rgb="FFFFFFFF"/>
        <rFont val="Tahoma"/>
        <family val="2"/>
      </rPr>
      <t>FGBL</t>
    </r>
  </si>
  <si>
    <r>
      <rPr>
        <sz val="6"/>
        <rFont val="Tahoma"/>
        <family val="2"/>
      </rPr>
      <t>EURO BUND (10YR)</t>
    </r>
  </si>
  <si>
    <r>
      <rPr>
        <sz val="6"/>
        <color rgb="FFFFFFFF"/>
        <rFont val="Tahoma"/>
        <family val="2"/>
      </rPr>
      <t>FGBM</t>
    </r>
  </si>
  <si>
    <r>
      <rPr>
        <sz val="6"/>
        <rFont val="Tahoma"/>
        <family val="2"/>
      </rPr>
      <t>EURO BOBL (5YR)</t>
    </r>
  </si>
  <si>
    <r>
      <rPr>
        <sz val="6"/>
        <color rgb="FFFFFFFF"/>
        <rFont val="Tahoma"/>
        <family val="2"/>
      </rPr>
      <t>FGBS</t>
    </r>
  </si>
  <si>
    <r>
      <rPr>
        <sz val="6"/>
        <rFont val="Tahoma"/>
        <family val="2"/>
      </rPr>
      <t>EURO SCHATZ (2YR)</t>
    </r>
  </si>
  <si>
    <r>
      <rPr>
        <b/>
        <sz val="8"/>
        <rFont val="Tahoma"/>
        <family val="2"/>
      </rPr>
      <t>ICE</t>
    </r>
  </si>
  <si>
    <r>
      <rPr>
        <sz val="6"/>
        <color rgb="FFFFFFFF"/>
        <rFont val="Tahoma"/>
        <family val="2"/>
      </rPr>
      <t>CC</t>
    </r>
  </si>
  <si>
    <r>
      <rPr>
        <sz val="6"/>
        <rFont val="Tahoma"/>
        <family val="2"/>
      </rPr>
      <t>ICE COCOA</t>
    </r>
  </si>
  <si>
    <r>
      <rPr>
        <sz val="6"/>
        <color rgb="FFFFFFFF"/>
        <rFont val="Tahoma"/>
        <family val="2"/>
      </rPr>
      <t>CT</t>
    </r>
  </si>
  <si>
    <r>
      <rPr>
        <sz val="6"/>
        <rFont val="Tahoma"/>
        <family val="2"/>
      </rPr>
      <t>ICE COTTON</t>
    </r>
  </si>
  <si>
    <r>
      <rPr>
        <sz val="6"/>
        <color rgb="FFFFFFFF"/>
        <rFont val="Tahoma"/>
        <family val="2"/>
      </rPr>
      <t>KC</t>
    </r>
  </si>
  <si>
    <r>
      <rPr>
        <sz val="6"/>
        <rFont val="Tahoma"/>
        <family val="2"/>
      </rPr>
      <t>ICE COFFEE</t>
    </r>
  </si>
  <si>
    <r>
      <rPr>
        <sz val="6"/>
        <color rgb="FFFFFFFF"/>
        <rFont val="Tahoma"/>
        <family val="2"/>
      </rPr>
      <t>SB</t>
    </r>
  </si>
  <si>
    <r>
      <rPr>
        <sz val="6"/>
        <rFont val="Tahoma"/>
        <family val="2"/>
      </rPr>
      <t>ICE SUGAR #11</t>
    </r>
  </si>
  <si>
    <r>
      <rPr>
        <sz val="6"/>
        <color rgb="FFFFFFFF"/>
        <rFont val="Tahoma"/>
        <family val="2"/>
      </rPr>
      <t>DX</t>
    </r>
  </si>
  <si>
    <r>
      <rPr>
        <sz val="6"/>
        <rFont val="Tahoma"/>
        <family val="2"/>
      </rPr>
      <t>ICE DOLLAR INDEX</t>
    </r>
  </si>
  <si>
    <r>
      <rPr>
        <b/>
        <sz val="8"/>
        <rFont val="Tahoma"/>
        <family val="2"/>
      </rPr>
      <t>COINBASE</t>
    </r>
  </si>
  <si>
    <r>
      <rPr>
        <sz val="6"/>
        <color rgb="FFFFFFFF"/>
        <rFont val="Tahoma"/>
        <family val="2"/>
      </rPr>
      <t>BIT</t>
    </r>
  </si>
  <si>
    <r>
      <rPr>
        <sz val="6"/>
        <color rgb="FFFFFFFF"/>
        <rFont val="Tahoma"/>
        <family val="2"/>
      </rPr>
      <t>NET</t>
    </r>
  </si>
  <si>
    <r>
      <rPr>
        <sz val="6"/>
        <rFont val="Tahoma"/>
        <family val="2"/>
      </rPr>
      <t>NANO ETHER FUTURES</t>
    </r>
  </si>
  <si>
    <r>
      <rPr>
        <b/>
        <sz val="6"/>
        <rFont val="Tahoma"/>
        <family val="2"/>
      </rPr>
      <t>Event Contracts</t>
    </r>
  </si>
  <si>
    <r>
      <rPr>
        <sz val="6"/>
        <color rgb="FFFFFFFF"/>
        <rFont val="Tahoma"/>
        <family val="2"/>
      </rPr>
      <t>EC6E</t>
    </r>
  </si>
  <si>
    <r>
      <rPr>
        <sz val="6"/>
        <color rgb="FFFFFFFF"/>
        <rFont val="Tahoma"/>
        <family val="2"/>
      </rPr>
      <t>ECBTC</t>
    </r>
  </si>
  <si>
    <r>
      <rPr>
        <sz val="6"/>
        <color rgb="FFFFFFFF"/>
        <rFont val="Tahoma"/>
        <family val="2"/>
      </rPr>
      <t>ECCL</t>
    </r>
  </si>
  <si>
    <r>
      <rPr>
        <sz val="6"/>
        <rFont val="Tahoma"/>
        <family val="2"/>
      </rPr>
      <t>LIGHT SWEET CRUDE OIL FUTURES SYNTHETIC</t>
    </r>
  </si>
  <si>
    <r>
      <rPr>
        <sz val="6"/>
        <color rgb="FFFFFFFF"/>
        <rFont val="Tahoma"/>
        <family val="2"/>
      </rPr>
      <t>ECES</t>
    </r>
  </si>
  <si>
    <r>
      <rPr>
        <sz val="6"/>
        <rFont val="Tahoma"/>
        <family val="2"/>
      </rPr>
      <t>E-MINI S&amp;P 500 FUTURES SYNTHETIC</t>
    </r>
  </si>
  <si>
    <r>
      <rPr>
        <sz val="6"/>
        <color rgb="FFFFFFFF"/>
        <rFont val="Tahoma"/>
        <family val="2"/>
      </rPr>
      <t>ECGC</t>
    </r>
  </si>
  <si>
    <r>
      <rPr>
        <sz val="6"/>
        <rFont val="Tahoma"/>
        <family val="2"/>
      </rPr>
      <t>GOLD FUTURES SYNTHETIC</t>
    </r>
  </si>
  <si>
    <r>
      <rPr>
        <sz val="6"/>
        <color rgb="FFFFFFFF"/>
        <rFont val="Tahoma"/>
        <family val="2"/>
      </rPr>
      <t>ECHG</t>
    </r>
  </si>
  <si>
    <r>
      <rPr>
        <sz val="6"/>
        <rFont val="Tahoma"/>
        <family val="2"/>
      </rPr>
      <t>COPPER FUTURES SYNTHETIC</t>
    </r>
  </si>
  <si>
    <r>
      <rPr>
        <sz val="6"/>
        <color rgb="FFFFFFFF"/>
        <rFont val="Tahoma"/>
        <family val="2"/>
      </rPr>
      <t>ECNG</t>
    </r>
  </si>
  <si>
    <r>
      <rPr>
        <sz val="6"/>
        <rFont val="Tahoma"/>
        <family val="2"/>
      </rPr>
      <t>HENRY HUB NATURAL GAS FUTURES SYNTHETIC</t>
    </r>
  </si>
  <si>
    <r>
      <rPr>
        <sz val="6"/>
        <color rgb="FFFFFFFF"/>
        <rFont val="Tahoma"/>
        <family val="2"/>
      </rPr>
      <t>ECNQ</t>
    </r>
  </si>
  <si>
    <r>
      <rPr>
        <sz val="6"/>
        <rFont val="Tahoma"/>
        <family val="2"/>
      </rPr>
      <t>E-MINI NASDAQ-100 FUTURES SYNTHETIC</t>
    </r>
  </si>
  <si>
    <r>
      <rPr>
        <sz val="6"/>
        <color rgb="FFFFFFFF"/>
        <rFont val="Tahoma"/>
        <family val="2"/>
      </rPr>
      <t>ECRTY</t>
    </r>
  </si>
  <si>
    <r>
      <rPr>
        <sz val="6"/>
        <rFont val="Tahoma"/>
        <family val="2"/>
      </rPr>
      <t>E-MINI RUSSELL 2000 FUTURES SYNTHETIC</t>
    </r>
  </si>
  <si>
    <r>
      <rPr>
        <sz val="6"/>
        <color rgb="FFFFFFFF"/>
        <rFont val="Tahoma"/>
        <family val="2"/>
      </rPr>
      <t>ECSI</t>
    </r>
  </si>
  <si>
    <r>
      <rPr>
        <sz val="6"/>
        <rFont val="Tahoma"/>
        <family val="2"/>
      </rPr>
      <t>SILVER FUTURES SYNTHETIC</t>
    </r>
  </si>
  <si>
    <r>
      <rPr>
        <sz val="6"/>
        <color rgb="FFFFFFFF"/>
        <rFont val="Tahoma"/>
        <family val="2"/>
      </rPr>
      <t>ECYM</t>
    </r>
  </si>
  <si>
    <r>
      <rPr>
        <b/>
        <sz val="6"/>
        <rFont val="Tahoma"/>
        <family val="2"/>
      </rPr>
      <t>Volatility</t>
    </r>
  </si>
  <si>
    <r>
      <rPr>
        <sz val="6"/>
        <color rgb="FFFFFFFF"/>
        <rFont val="Tahoma"/>
        <family val="2"/>
      </rPr>
      <t>SPK</t>
    </r>
  </si>
  <si>
    <r>
      <rPr>
        <sz val="6"/>
        <rFont val="Tahoma"/>
        <family val="2"/>
      </rPr>
      <t>SPIKES VOLATILITY INDEX</t>
    </r>
  </si>
  <si>
    <t>Ticksize Dollar</t>
  </si>
  <si>
    <t>Full cost of a Trade</t>
  </si>
  <si>
    <t>Cost as % of Ticksize</t>
  </si>
  <si>
    <t>Indices</t>
  </si>
  <si>
    <t>NANO BITCOIN</t>
  </si>
  <si>
    <t>Ticksize</t>
  </si>
  <si>
    <t>AUSTRALIAN DOLLAR FUTURES</t>
  </si>
  <si>
    <t>CANADIAN DOLLAR FUTURES</t>
  </si>
  <si>
    <t>EURO FUTURE</t>
  </si>
  <si>
    <t>MEXICAN PESO FUTURES</t>
  </si>
  <si>
    <t>MIAX</t>
  </si>
  <si>
    <t>10Y TREASURY NOTE FUTURES</t>
  </si>
  <si>
    <t>MICRO 10-YEAR YIELD FUTURES</t>
  </si>
  <si>
    <t>30 YR U.S. TREASURY BOND FUTURES</t>
  </si>
  <si>
    <t>5 YR TREASURY NOTE FUTURES</t>
  </si>
  <si>
    <t>0.0025</t>
  </si>
  <si>
    <t>SOYBEAN OIL FUTURES</t>
  </si>
  <si>
    <t>OATS FUTURES</t>
  </si>
  <si>
    <t>SOYBEAN FUTURES</t>
  </si>
  <si>
    <t>10 TROY OZ GOLD FUTURES</t>
  </si>
  <si>
    <t>COMEX COPPER FUTURES</t>
  </si>
  <si>
    <t>COMEX MINY SILVER FUTURES</t>
  </si>
  <si>
    <t>COMEX 5000 SILVER FUTURES</t>
  </si>
  <si>
    <t>E-MINI CRUDE OIL FUTURES</t>
  </si>
  <si>
    <t>MICRO CRUDE OIL FUTURES</t>
  </si>
  <si>
    <t>NY HARBOR ULSD FUT</t>
  </si>
  <si>
    <t>NATURAL GAS HENRY HUB FUTURES</t>
  </si>
  <si>
    <t>RBOB GASOLINE FUTURES</t>
  </si>
  <si>
    <t>.005</t>
  </si>
  <si>
    <t>EURO/U.S. DOLLAR (EUR/USD) FUTURES SYNTHETIC</t>
  </si>
  <si>
    <t>BITCOIN FUTURES SYNTHETIC</t>
  </si>
  <si>
    <t>E-MINI DOW JONES INDUSTRIAL AVERAGE FUTURES SYNTHETIC</t>
  </si>
  <si>
    <t>Modifique o plano aqui!</t>
  </si>
  <si>
    <t>Baseado na planilha da NT de 30/06/23</t>
  </si>
  <si>
    <t>Levantamento de custos totais das operações em relação ao valor do tick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</si>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</sst>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Times New Roman"/>
      <charset val="204"/>
    </font>
    <font>
      <b/>
      <sz val="8"/>
      <name val="Tahoma"/>
    </font>
    <font>
      <sz val="6"/>
      <name val="Tahoma"/>
    </font>
    <font>
      <b/>
      <sz val="6"/>
      <name val="Tahoma"/>
    </font>
    <font>
      <sz val="6"/>
      <color rgb="FF000000"/>
      <name val="Tahoma"/>
      <family val="2"/>
    </font>
    <font>
      <b/>
      <sz val="8"/>
      <name val="Tahoma"/>
      <family val="2"/>
    </font>
    <font>
      <sz val="6"/>
      <name val="Tahoma"/>
      <family val="2"/>
    </font>
    <font>
      <b/>
      <sz val="6"/>
      <name val="Tahoma"/>
      <family val="2"/>
    </font>
    <font>
      <b/>
      <sz val="6"/>
      <color rgb="FFFFFFFF"/>
      <name val="Tahoma"/>
      <family val="2"/>
    </font>
    <font>
      <sz val="6"/>
      <color rgb="FFFFFFFF"/>
      <name val="Tahoma"/>
      <family val="2"/>
    </font>
    <font>
      <b/>
      <sz val="6"/>
      <color rgb="FF6CD900"/>
      <name val="Tahoma"/>
      <family val="2"/>
    </font>
    <font>
      <b/>
      <sz val="6"/>
      <color rgb="FF008BFF"/>
      <name val="Tahoma"/>
      <family val="2"/>
    </font>
    <font>
      <b/>
      <sz val="6"/>
      <color rgb="FFFF4100"/>
      <name val="Tahoma"/>
      <family val="2"/>
    </font>
    <font>
      <sz val="5.5"/>
      <name val="Tahoma"/>
      <family val="2"/>
    </font>
    <font>
      <sz val="10"/>
      <color rgb="FF000000"/>
      <name val="Times New Roman"/>
      <charset val="204"/>
    </font>
    <font>
      <b/>
      <sz val="6"/>
      <color theme="0"/>
      <name val="Tahoma"/>
      <family val="2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8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8BFF"/>
      </patternFill>
    </fill>
    <fill>
      <patternFill patternType="solid">
        <fgColor rgb="FFBEBEBE"/>
      </patternFill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FF41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16" fillId="0" borderId="0"/>
  </cellStyleXfs>
  <cellXfs count="192"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wrapText="1"/>
    </xf>
    <xf numFmtId="0" fontId="2" fillId="0" borderId="11" xfId="0" applyFont="1" applyBorder="1" applyAlignment="1">
      <alignment horizontal="left" vertical="top" wrapText="1" indent="1"/>
    </xf>
    <xf numFmtId="2" fontId="4" fillId="0" borderId="14" xfId="0" applyNumberFormat="1" applyFont="1" applyBorder="1" applyAlignment="1">
      <alignment horizontal="center" vertical="top" shrinkToFit="1"/>
    </xf>
    <xf numFmtId="2" fontId="4" fillId="0" borderId="14" xfId="0" applyNumberFormat="1" applyFont="1" applyBorder="1" applyAlignment="1">
      <alignment horizontal="left" vertical="top" indent="2" shrinkToFit="1"/>
    </xf>
    <xf numFmtId="0" fontId="2" fillId="5" borderId="0" xfId="0" applyFont="1" applyFill="1" applyAlignment="1">
      <alignment horizontal="left" vertical="top" wrapText="1" indent="1"/>
    </xf>
    <xf numFmtId="2" fontId="4" fillId="5" borderId="0" xfId="0" applyNumberFormat="1" applyFont="1" applyFill="1" applyAlignment="1">
      <alignment horizontal="center" vertical="top" shrinkToFit="1"/>
    </xf>
    <xf numFmtId="2" fontId="4" fillId="5" borderId="0" xfId="0" applyNumberFormat="1" applyFont="1" applyFill="1" applyAlignment="1">
      <alignment horizontal="left" vertical="top" indent="2" shrinkToFit="1"/>
    </xf>
    <xf numFmtId="2" fontId="4" fillId="0" borderId="9" xfId="0" applyNumberFormat="1" applyFont="1" applyBorder="1" applyAlignment="1">
      <alignment horizontal="center" vertical="top" shrinkToFit="1"/>
    </xf>
    <xf numFmtId="2" fontId="4" fillId="0" borderId="9" xfId="0" applyNumberFormat="1" applyFont="1" applyBorder="1" applyAlignment="1">
      <alignment horizontal="left" vertical="top" indent="2" shrinkToFit="1"/>
    </xf>
    <xf numFmtId="2" fontId="4" fillId="0" borderId="8" xfId="0" applyNumberFormat="1" applyFont="1" applyBorder="1" applyAlignment="1">
      <alignment horizontal="center" vertical="top" shrinkToFit="1"/>
    </xf>
    <xf numFmtId="2" fontId="4" fillId="0" borderId="8" xfId="0" applyNumberFormat="1" applyFont="1" applyBorder="1" applyAlignment="1">
      <alignment horizontal="left" vertical="top" indent="2" shrinkToFit="1"/>
    </xf>
    <xf numFmtId="2" fontId="4" fillId="0" borderId="3" xfId="0" applyNumberFormat="1" applyFont="1" applyBorder="1" applyAlignment="1">
      <alignment horizontal="center" vertical="top" shrinkToFit="1"/>
    </xf>
    <xf numFmtId="2" fontId="4" fillId="0" borderId="3" xfId="0" applyNumberFormat="1" applyFont="1" applyBorder="1" applyAlignment="1">
      <alignment horizontal="left" vertical="top" indent="2" shrinkToFit="1"/>
    </xf>
    <xf numFmtId="0" fontId="2" fillId="0" borderId="6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10" xfId="0" applyFont="1" applyBorder="1" applyAlignment="1">
      <alignment horizontal="left" vertical="top" wrapText="1" inden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top" shrinkToFit="1"/>
    </xf>
    <xf numFmtId="2" fontId="4" fillId="0" borderId="10" xfId="0" applyNumberFormat="1" applyFont="1" applyBorder="1" applyAlignment="1">
      <alignment horizontal="center" vertical="top" shrinkToFit="1"/>
    </xf>
    <xf numFmtId="2" fontId="4" fillId="0" borderId="6" xfId="0" applyNumberFormat="1" applyFont="1" applyBorder="1" applyAlignment="1">
      <alignment horizontal="center" vertical="top" shrinkToFit="1"/>
    </xf>
    <xf numFmtId="2" fontId="4" fillId="0" borderId="11" xfId="0" applyNumberFormat="1" applyFont="1" applyBorder="1" applyAlignment="1">
      <alignment horizontal="center" vertical="top" shrinkToFit="1"/>
    </xf>
    <xf numFmtId="1" fontId="4" fillId="0" borderId="4" xfId="0" applyNumberFormat="1" applyFont="1" applyBorder="1" applyAlignment="1">
      <alignment horizontal="center" vertical="top" shrinkToFit="1"/>
    </xf>
    <xf numFmtId="1" fontId="4" fillId="5" borderId="0" xfId="0" applyNumberFormat="1" applyFont="1" applyFill="1" applyAlignment="1">
      <alignment horizontal="center" vertical="top" shrinkToFit="1"/>
    </xf>
    <xf numFmtId="1" fontId="4" fillId="0" borderId="10" xfId="0" applyNumberFormat="1" applyFont="1" applyBorder="1" applyAlignment="1">
      <alignment horizontal="center" vertical="top" shrinkToFit="1"/>
    </xf>
    <xf numFmtId="1" fontId="4" fillId="0" borderId="6" xfId="0" applyNumberFormat="1" applyFont="1" applyBorder="1" applyAlignment="1">
      <alignment horizontal="center" vertical="top" shrinkToFit="1"/>
    </xf>
    <xf numFmtId="1" fontId="4" fillId="0" borderId="11" xfId="0" applyNumberFormat="1" applyFont="1" applyBorder="1" applyAlignment="1">
      <alignment horizontal="center" vertical="top" shrinkToFit="1"/>
    </xf>
    <xf numFmtId="0" fontId="0" fillId="0" borderId="0" xfId="0" applyAlignment="1">
      <alignment horizontal="center" vertical="top"/>
    </xf>
    <xf numFmtId="0" fontId="0" fillId="3" borderId="11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5" fillId="3" borderId="1" xfId="2" applyFont="1" applyFill="1" applyBorder="1" applyAlignment="1">
      <alignment horizontal="left" vertical="top" wrapText="1"/>
    </xf>
    <xf numFmtId="2" fontId="4" fillId="0" borderId="14" xfId="2" applyNumberFormat="1" applyFont="1" applyBorder="1" applyAlignment="1">
      <alignment horizontal="center" vertical="top" shrinkToFit="1"/>
    </xf>
    <xf numFmtId="2" fontId="4" fillId="0" borderId="14" xfId="2" applyNumberFormat="1" applyFont="1" applyBorder="1" applyAlignment="1">
      <alignment horizontal="left" vertical="top" indent="2" shrinkToFit="1"/>
    </xf>
    <xf numFmtId="2" fontId="4" fillId="5" borderId="0" xfId="2" applyNumberFormat="1" applyFont="1" applyFill="1" applyAlignment="1">
      <alignment horizontal="center" vertical="top" shrinkToFit="1"/>
    </xf>
    <xf numFmtId="2" fontId="4" fillId="5" borderId="0" xfId="2" applyNumberFormat="1" applyFont="1" applyFill="1" applyAlignment="1">
      <alignment horizontal="left" vertical="top" indent="2" shrinkToFit="1"/>
    </xf>
    <xf numFmtId="2" fontId="4" fillId="0" borderId="9" xfId="2" applyNumberFormat="1" applyFont="1" applyBorder="1" applyAlignment="1">
      <alignment horizontal="center" vertical="top" shrinkToFit="1"/>
    </xf>
    <xf numFmtId="2" fontId="4" fillId="0" borderId="9" xfId="2" applyNumberFormat="1" applyFont="1" applyBorder="1" applyAlignment="1">
      <alignment horizontal="left" vertical="top" indent="2" shrinkToFit="1"/>
    </xf>
    <xf numFmtId="2" fontId="4" fillId="0" borderId="8" xfId="2" applyNumberFormat="1" applyFont="1" applyBorder="1" applyAlignment="1">
      <alignment horizontal="center" vertical="top" shrinkToFit="1"/>
    </xf>
    <xf numFmtId="2" fontId="4" fillId="0" borderId="8" xfId="2" applyNumberFormat="1" applyFont="1" applyBorder="1" applyAlignment="1">
      <alignment horizontal="left" vertical="top" indent="2" shrinkToFit="1"/>
    </xf>
    <xf numFmtId="2" fontId="4" fillId="0" borderId="3" xfId="2" applyNumberFormat="1" applyFont="1" applyBorder="1" applyAlignment="1">
      <alignment horizontal="center" vertical="top" shrinkToFit="1"/>
    </xf>
    <xf numFmtId="2" fontId="4" fillId="0" borderId="3" xfId="2" applyNumberFormat="1" applyFont="1" applyBorder="1" applyAlignment="1">
      <alignment horizontal="left" vertical="top" indent="2" shrinkToFit="1"/>
    </xf>
    <xf numFmtId="0" fontId="7" fillId="3" borderId="11" xfId="2" applyFont="1" applyFill="1" applyBorder="1" applyAlignment="1">
      <alignment horizontal="left" vertical="top" wrapText="1"/>
    </xf>
    <xf numFmtId="0" fontId="7" fillId="3" borderId="12" xfId="2" applyFont="1" applyFill="1" applyBorder="1" applyAlignment="1">
      <alignment horizontal="left" vertical="top" wrapText="1"/>
    </xf>
    <xf numFmtId="0" fontId="6" fillId="4" borderId="11" xfId="2" applyFont="1" applyFill="1" applyBorder="1" applyAlignment="1">
      <alignment horizontal="left" vertical="top" wrapText="1" indent="2"/>
    </xf>
    <xf numFmtId="0" fontId="6" fillId="4" borderId="13" xfId="2" applyFont="1" applyFill="1" applyBorder="1" applyAlignment="1">
      <alignment horizontal="left" vertical="top" wrapText="1" indent="2"/>
    </xf>
    <xf numFmtId="0" fontId="6" fillId="0" borderId="4" xfId="2" applyFont="1" applyBorder="1" applyAlignment="1">
      <alignment horizontal="left" vertical="top" wrapText="1" indent="1"/>
    </xf>
    <xf numFmtId="0" fontId="6" fillId="5" borderId="0" xfId="2" applyFont="1" applyFill="1" applyAlignment="1">
      <alignment horizontal="left" vertical="top" wrapText="1" indent="1"/>
    </xf>
    <xf numFmtId="0" fontId="6" fillId="0" borderId="10" xfId="2" applyFont="1" applyBorder="1" applyAlignment="1">
      <alignment horizontal="left" vertical="top" wrapText="1" indent="1"/>
    </xf>
    <xf numFmtId="0" fontId="6" fillId="0" borderId="6" xfId="2" applyFont="1" applyBorder="1" applyAlignment="1">
      <alignment horizontal="left" vertical="top" wrapText="1" indent="1"/>
    </xf>
    <xf numFmtId="0" fontId="6" fillId="0" borderId="11" xfId="2" applyFont="1" applyBorder="1" applyAlignment="1">
      <alignment horizontal="left" vertical="top" wrapText="1" indent="1"/>
    </xf>
    <xf numFmtId="0" fontId="16" fillId="0" borderId="1" xfId="2" applyBorder="1" applyAlignment="1">
      <alignment wrapText="1"/>
    </xf>
    <xf numFmtId="0" fontId="16" fillId="0" borderId="0" xfId="2" applyAlignment="1">
      <alignment wrapText="1"/>
    </xf>
    <xf numFmtId="0" fontId="2" fillId="0" borderId="1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8" borderId="10" xfId="0" applyFont="1" applyFill="1" applyBorder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0" fillId="8" borderId="0" xfId="0" applyFill="1" applyAlignment="1">
      <alignment horizontal="left" vertical="top"/>
    </xf>
    <xf numFmtId="0" fontId="16" fillId="3" borderId="8" xfId="2" applyFill="1" applyBorder="1" applyAlignment="1">
      <alignment horizontal="center" wrapText="1"/>
    </xf>
    <xf numFmtId="0" fontId="16" fillId="3" borderId="6" xfId="2" applyFill="1" applyBorder="1" applyAlignment="1">
      <alignment horizontal="center" wrapText="1"/>
    </xf>
    <xf numFmtId="0" fontId="7" fillId="3" borderId="1" xfId="2" applyFont="1" applyFill="1" applyBorder="1" applyAlignment="1">
      <alignment horizontal="left" vertical="top" wrapText="1"/>
    </xf>
    <xf numFmtId="0" fontId="16" fillId="3" borderId="1" xfId="2" applyFill="1" applyBorder="1" applyAlignment="1">
      <alignment horizontal="left" wrapText="1"/>
    </xf>
    <xf numFmtId="0" fontId="13" fillId="3" borderId="1" xfId="2" applyFont="1" applyFill="1" applyBorder="1" applyAlignment="1">
      <alignment horizontal="left" vertical="top" wrapText="1" indent="1"/>
    </xf>
    <xf numFmtId="0" fontId="6" fillId="4" borderId="4" xfId="2" applyFont="1" applyFill="1" applyBorder="1" applyAlignment="1">
      <alignment horizontal="left" vertical="top" wrapText="1" indent="2"/>
    </xf>
    <xf numFmtId="0" fontId="6" fillId="4" borderId="5" xfId="2" applyFont="1" applyFill="1" applyBorder="1" applyAlignment="1">
      <alignment horizontal="left" vertical="top" wrapText="1" indent="2"/>
    </xf>
    <xf numFmtId="0" fontId="7" fillId="3" borderId="15" xfId="2" applyFont="1" applyFill="1" applyBorder="1" applyAlignment="1">
      <alignment vertical="top" wrapText="1"/>
    </xf>
    <xf numFmtId="0" fontId="7" fillId="3" borderId="5" xfId="2" applyFont="1" applyFill="1" applyBorder="1" applyAlignment="1">
      <alignment vertical="top" wrapText="1"/>
    </xf>
    <xf numFmtId="0" fontId="5" fillId="3" borderId="1" xfId="2" applyFont="1" applyFill="1" applyBorder="1" applyAlignment="1">
      <alignment vertical="top" wrapText="1"/>
    </xf>
    <xf numFmtId="0" fontId="7" fillId="3" borderId="1" xfId="2" applyFont="1" applyFill="1" applyBorder="1" applyAlignment="1">
      <alignment vertical="top" wrapText="1"/>
    </xf>
    <xf numFmtId="0" fontId="0" fillId="8" borderId="1" xfId="0" applyFill="1" applyBorder="1" applyAlignment="1">
      <alignment horizontal="left" wrapText="1"/>
    </xf>
    <xf numFmtId="0" fontId="7" fillId="3" borderId="12" xfId="2" applyFont="1" applyFill="1" applyBorder="1" applyAlignment="1">
      <alignment horizontal="center" vertical="top" wrapText="1"/>
    </xf>
    <xf numFmtId="0" fontId="7" fillId="3" borderId="0" xfId="2" applyFont="1" applyFill="1" applyAlignment="1">
      <alignment horizontal="center" vertical="top" wrapText="1"/>
    </xf>
    <xf numFmtId="0" fontId="16" fillId="3" borderId="3" xfId="2" applyFill="1" applyBorder="1" applyAlignment="1">
      <alignment horizontal="center" wrapText="1"/>
    </xf>
    <xf numFmtId="0" fontId="16" fillId="3" borderId="11" xfId="2" applyFill="1" applyBorder="1" applyAlignment="1">
      <alignment horizontal="center" wrapText="1"/>
    </xf>
    <xf numFmtId="2" fontId="4" fillId="0" borderId="4" xfId="2" applyNumberFormat="1" applyFont="1" applyBorder="1" applyAlignment="1">
      <alignment horizontal="center" vertical="top" shrinkToFit="1"/>
    </xf>
    <xf numFmtId="2" fontId="4" fillId="0" borderId="10" xfId="2" applyNumberFormat="1" applyFont="1" applyBorder="1" applyAlignment="1">
      <alignment horizontal="center" vertical="top" shrinkToFit="1"/>
    </xf>
    <xf numFmtId="2" fontId="4" fillId="0" borderId="6" xfId="2" applyNumberFormat="1" applyFont="1" applyBorder="1" applyAlignment="1">
      <alignment horizontal="center" vertical="top" shrinkToFit="1"/>
    </xf>
    <xf numFmtId="2" fontId="4" fillId="0" borderId="11" xfId="2" applyNumberFormat="1" applyFont="1" applyBorder="1" applyAlignment="1">
      <alignment horizontal="center" vertical="top" shrinkToFit="1"/>
    </xf>
    <xf numFmtId="1" fontId="4" fillId="0" borderId="4" xfId="2" applyNumberFormat="1" applyFont="1" applyBorder="1" applyAlignment="1">
      <alignment horizontal="center" vertical="top" shrinkToFit="1"/>
    </xf>
    <xf numFmtId="1" fontId="4" fillId="5" borderId="0" xfId="2" applyNumberFormat="1" applyFont="1" applyFill="1" applyAlignment="1">
      <alignment horizontal="center" vertical="top" shrinkToFit="1"/>
    </xf>
    <xf numFmtId="1" fontId="4" fillId="0" borderId="10" xfId="2" applyNumberFormat="1" applyFont="1" applyBorder="1" applyAlignment="1">
      <alignment horizontal="center" vertical="top" shrinkToFit="1"/>
    </xf>
    <xf numFmtId="1" fontId="4" fillId="0" borderId="6" xfId="2" applyNumberFormat="1" applyFont="1" applyBorder="1" applyAlignment="1">
      <alignment horizontal="center" vertical="top" shrinkToFit="1"/>
    </xf>
    <xf numFmtId="1" fontId="4" fillId="0" borderId="11" xfId="2" applyNumberFormat="1" applyFont="1" applyBorder="1" applyAlignment="1">
      <alignment horizontal="center" vertical="top" shrinkToFit="1"/>
    </xf>
    <xf numFmtId="0" fontId="3" fillId="8" borderId="0" xfId="0" applyFont="1" applyFill="1" applyAlignment="1">
      <alignment horizontal="center" vertical="top" wrapText="1"/>
    </xf>
    <xf numFmtId="0" fontId="16" fillId="0" borderId="0" xfId="2" applyAlignment="1">
      <alignment horizontal="center" wrapText="1"/>
    </xf>
    <xf numFmtId="0" fontId="6" fillId="0" borderId="11" xfId="2" applyFont="1" applyBorder="1" applyAlignment="1">
      <alignment horizontal="center" vertical="top" wrapText="1"/>
    </xf>
    <xf numFmtId="0" fontId="0" fillId="3" borderId="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5" borderId="0" xfId="2" applyFont="1" applyFill="1" applyAlignment="1">
      <alignment horizontal="center" vertical="top" wrapText="1"/>
    </xf>
    <xf numFmtId="0" fontId="6" fillId="0" borderId="10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9" fontId="2" fillId="0" borderId="5" xfId="1" applyFont="1" applyBorder="1" applyAlignment="1">
      <alignment horizontal="center" vertical="top" wrapText="1"/>
    </xf>
    <xf numFmtId="9" fontId="0" fillId="0" borderId="0" xfId="1" applyFont="1" applyAlignment="1">
      <alignment horizontal="center" vertical="center" wrapText="1"/>
    </xf>
    <xf numFmtId="9" fontId="2" fillId="5" borderId="0" xfId="1" applyFont="1" applyFill="1" applyAlignment="1">
      <alignment horizontal="center" vertical="top" wrapText="1"/>
    </xf>
    <xf numFmtId="9" fontId="2" fillId="0" borderId="2" xfId="1" applyFont="1" applyBorder="1" applyAlignment="1">
      <alignment horizontal="center" vertical="top" wrapText="1"/>
    </xf>
    <xf numFmtId="9" fontId="2" fillId="0" borderId="7" xfId="1" applyFont="1" applyBorder="1" applyAlignment="1">
      <alignment horizontal="center" vertical="top" wrapText="1"/>
    </xf>
    <xf numFmtId="9" fontId="2" fillId="0" borderId="13" xfId="1" applyFont="1" applyBorder="1" applyAlignment="1">
      <alignment horizontal="center" vertical="top" wrapText="1"/>
    </xf>
    <xf numFmtId="9" fontId="4" fillId="0" borderId="14" xfId="1" applyFont="1" applyBorder="1" applyAlignment="1">
      <alignment horizontal="center" vertical="top" shrinkToFit="1"/>
    </xf>
    <xf numFmtId="9" fontId="4" fillId="5" borderId="0" xfId="1" applyFont="1" applyFill="1" applyAlignment="1">
      <alignment horizontal="center" vertical="top" shrinkToFit="1"/>
    </xf>
    <xf numFmtId="9" fontId="4" fillId="0" borderId="9" xfId="1" applyFont="1" applyBorder="1" applyAlignment="1">
      <alignment horizontal="center" vertical="top" shrinkToFit="1"/>
    </xf>
    <xf numFmtId="9" fontId="3" fillId="8" borderId="0" xfId="1" applyFont="1" applyFill="1" applyBorder="1" applyAlignment="1">
      <alignment horizontal="center" vertical="top" wrapText="1"/>
    </xf>
    <xf numFmtId="9" fontId="4" fillId="0" borderId="3" xfId="1" applyFont="1" applyBorder="1" applyAlignment="1">
      <alignment horizontal="center" vertical="top" shrinkToFit="1"/>
    </xf>
    <xf numFmtId="9" fontId="4" fillId="0" borderId="8" xfId="1" applyFont="1" applyBorder="1" applyAlignment="1">
      <alignment horizontal="center" vertical="top" shrinkToFit="1"/>
    </xf>
    <xf numFmtId="9" fontId="6" fillId="0" borderId="4" xfId="1" applyFont="1" applyBorder="1" applyAlignment="1">
      <alignment horizontal="center" vertical="top" wrapText="1"/>
    </xf>
    <xf numFmtId="9" fontId="6" fillId="5" borderId="0" xfId="1" applyFont="1" applyFill="1" applyAlignment="1">
      <alignment horizontal="center" vertical="top" wrapText="1"/>
    </xf>
    <xf numFmtId="9" fontId="6" fillId="0" borderId="10" xfId="1" applyFont="1" applyBorder="1" applyAlignment="1">
      <alignment horizontal="center" vertical="top" wrapText="1"/>
    </xf>
    <xf numFmtId="9" fontId="6" fillId="0" borderId="6" xfId="1" applyFont="1" applyBorder="1" applyAlignment="1">
      <alignment horizontal="center" vertical="top" wrapText="1"/>
    </xf>
    <xf numFmtId="9" fontId="16" fillId="0" borderId="0" xfId="1" applyFont="1" applyAlignment="1">
      <alignment horizontal="center" wrapText="1"/>
    </xf>
    <xf numFmtId="9" fontId="7" fillId="3" borderId="12" xfId="1" applyFont="1" applyFill="1" applyBorder="1" applyAlignment="1">
      <alignment horizontal="center" vertical="top" wrapText="1"/>
    </xf>
    <xf numFmtId="9" fontId="6" fillId="0" borderId="11" xfId="1" applyFont="1" applyBorder="1" applyAlignment="1">
      <alignment horizontal="center" vertical="top" wrapText="1"/>
    </xf>
    <xf numFmtId="9" fontId="0" fillId="0" borderId="0" xfId="1" applyFont="1" applyAlignment="1">
      <alignment horizontal="center" vertical="top"/>
    </xf>
    <xf numFmtId="0" fontId="6" fillId="0" borderId="15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 indent="1"/>
    </xf>
    <xf numFmtId="0" fontId="6" fillId="0" borderId="10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top" wrapText="1"/>
    </xf>
    <xf numFmtId="0" fontId="6" fillId="5" borderId="0" xfId="0" applyFont="1" applyFill="1" applyAlignment="1">
      <alignment horizontal="left" vertical="top" wrapText="1" inden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top" wrapText="1" indent="3"/>
    </xf>
    <xf numFmtId="0" fontId="2" fillId="2" borderId="0" xfId="0" applyFont="1" applyFill="1" applyAlignment="1">
      <alignment horizontal="left" vertical="top" wrapText="1" indent="3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top" wrapText="1" indent="4"/>
    </xf>
    <xf numFmtId="0" fontId="3" fillId="4" borderId="0" xfId="0" applyFont="1" applyFill="1" applyAlignment="1">
      <alignment horizontal="left" vertical="top" wrapText="1" indent="4"/>
    </xf>
    <xf numFmtId="0" fontId="3" fillId="4" borderId="2" xfId="0" applyFont="1" applyFill="1" applyBorder="1" applyAlignment="1">
      <alignment horizontal="left" vertical="top" wrapText="1" indent="4"/>
    </xf>
    <xf numFmtId="0" fontId="15" fillId="7" borderId="9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left" vertical="top" wrapText="1" indent="2"/>
    </xf>
    <xf numFmtId="0" fontId="2" fillId="4" borderId="13" xfId="0" applyFont="1" applyFill="1" applyBorder="1" applyAlignment="1">
      <alignment horizontal="left" vertical="top" wrapText="1" indent="2"/>
    </xf>
    <xf numFmtId="0" fontId="2" fillId="6" borderId="10" xfId="0" applyFont="1" applyFill="1" applyBorder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6" fillId="4" borderId="11" xfId="2" applyFont="1" applyFill="1" applyBorder="1" applyAlignment="1">
      <alignment horizontal="left" vertical="top" wrapText="1" indent="2"/>
    </xf>
    <xf numFmtId="0" fontId="6" fillId="4" borderId="13" xfId="2" applyFont="1" applyFill="1" applyBorder="1" applyAlignment="1">
      <alignment horizontal="left" vertical="top" wrapText="1" indent="2"/>
    </xf>
    <xf numFmtId="0" fontId="1" fillId="6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9" fontId="15" fillId="7" borderId="9" xfId="1" applyFont="1" applyFill="1" applyBorder="1" applyAlignment="1">
      <alignment horizontal="center" vertical="center" wrapText="1"/>
    </xf>
    <xf numFmtId="9" fontId="15" fillId="7" borderId="8" xfId="1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left" vertical="top" wrapText="1"/>
    </xf>
    <xf numFmtId="0" fontId="7" fillId="3" borderId="16" xfId="2" applyFont="1" applyFill="1" applyBorder="1" applyAlignment="1">
      <alignment horizontal="left" vertical="top" wrapText="1"/>
    </xf>
    <xf numFmtId="0" fontId="7" fillId="3" borderId="7" xfId="2" applyFont="1" applyFill="1" applyBorder="1" applyAlignment="1">
      <alignment horizontal="left" vertical="top" wrapText="1"/>
    </xf>
    <xf numFmtId="0" fontId="7" fillId="3" borderId="11" xfId="2" applyFont="1" applyFill="1" applyBorder="1" applyAlignment="1">
      <alignment horizontal="left" vertical="top" wrapText="1"/>
    </xf>
    <xf numFmtId="0" fontId="7" fillId="3" borderId="12" xfId="2" applyFont="1" applyFill="1" applyBorder="1" applyAlignment="1">
      <alignment horizontal="left" vertical="top" wrapText="1"/>
    </xf>
    <xf numFmtId="0" fontId="7" fillId="3" borderId="13" xfId="2" applyFont="1" applyFill="1" applyBorder="1" applyAlignment="1">
      <alignment horizontal="left" vertical="top" wrapText="1"/>
    </xf>
    <xf numFmtId="0" fontId="5" fillId="3" borderId="1" xfId="2" applyFont="1" applyFill="1" applyBorder="1" applyAlignment="1">
      <alignment horizontal="left" vertical="top" wrapText="1"/>
    </xf>
    <xf numFmtId="0" fontId="5" fillId="3" borderId="1" xfId="2" applyFont="1" applyFill="1" applyBorder="1" applyAlignment="1">
      <alignment horizontal="left" vertical="top" wrapText="1" indent="1"/>
    </xf>
    <xf numFmtId="9" fontId="7" fillId="9" borderId="9" xfId="1" applyFont="1" applyFill="1" applyBorder="1" applyAlignment="1">
      <alignment horizontal="center" vertical="center" wrapText="1"/>
    </xf>
    <xf numFmtId="9" fontId="7" fillId="9" borderId="8" xfId="1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0" fillId="10" borderId="0" xfId="0" applyFill="1"/>
    <xf numFmtId="0" fontId="18" fillId="10" borderId="0" xfId="0" applyFont="1" applyFill="1" applyAlignment="1">
      <alignment vertical="center"/>
    </xf>
    <xf numFmtId="0" fontId="17" fillId="10" borderId="0" xfId="0" applyFont="1" applyFill="1"/>
    <xf numFmtId="0" fontId="19" fillId="10" borderId="0" xfId="0" applyFont="1" applyFill="1"/>
    <xf numFmtId="0" fontId="0" fillId="0" borderId="0" xfId="0" applyFill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/>
    <xf numFmtId="0" fontId="19" fillId="0" borderId="0" xfId="0" applyFont="1" applyFill="1"/>
    <xf numFmtId="0" fontId="20" fillId="0" borderId="0" xfId="0" applyFont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top"/>
    </xf>
    <xf numFmtId="0" fontId="22" fillId="10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23D60823-624A-4228-B954-283A64F68ADD}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111551</xdr:colOff>
      <xdr:row>6</xdr:row>
      <xdr:rowOff>75263</xdr:rowOff>
    </xdr:from>
    <xdr:ext cx="1683766" cy="179222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51" y="236372"/>
          <a:ext cx="1683766" cy="179222"/>
        </a:xfrm>
        <a:prstGeom prst="rect">
          <a:avLst/>
        </a:prstGeom>
      </xdr:spPr>
    </xdr:pic>
    <xdr:clientData/>
  </xdr:oneCellAnchor>
  <xdr:twoCellAnchor editAs="oneCell">
    <xdr:from>
      <xdr:col>0</xdr:col>
      <xdr:colOff>24984</xdr:colOff>
      <xdr:row>0</xdr:row>
      <xdr:rowOff>37477</xdr:rowOff>
    </xdr:from>
    <xdr:to>
      <xdr:col>3</xdr:col>
      <xdr:colOff>65582</xdr:colOff>
      <xdr:row>2</xdr:row>
      <xdr:rowOff>137949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5BAF22-4CE5-4AA6-959E-2477B22E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84" y="37477"/>
          <a:ext cx="1321546" cy="468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0"/>
  <sheetViews>
    <sheetView showGridLines="0" tabSelected="1" topLeftCell="A116" zoomScale="145" zoomScaleNormal="145" workbookViewId="0">
      <selection activeCell="E7" sqref="E7:H7"/>
    </sheetView>
  </sheetViews>
  <sheetFormatPr defaultRowHeight="12.75" x14ac:dyDescent="0.2"/>
  <cols>
    <col min="1" max="1" width="11" customWidth="1"/>
    <col min="2" max="2" width="6.1640625" customWidth="1"/>
    <col min="3" max="3" width="5.1640625" customWidth="1"/>
    <col min="4" max="4" width="34.33203125" customWidth="1"/>
    <col min="5" max="5" width="6.83203125" style="35" customWidth="1"/>
    <col min="6" max="6" width="7.5" style="35" customWidth="1"/>
    <col min="7" max="7" width="7.6640625" style="35" customWidth="1"/>
    <col min="8" max="8" width="10.1640625" style="125" customWidth="1"/>
    <col min="9" max="9" width="9.83203125" customWidth="1"/>
    <col min="10" max="11" width="9.33203125" customWidth="1"/>
    <col min="12" max="12" width="7.33203125" customWidth="1"/>
    <col min="13" max="13" width="6.5" customWidth="1"/>
    <col min="14" max="14" width="3.33203125" customWidth="1"/>
    <col min="15" max="17" width="9.33203125" style="35"/>
    <col min="18" max="18" width="2.6640625" customWidth="1"/>
    <col min="19" max="19" width="9.33203125" style="35"/>
  </cols>
  <sheetData>
    <row r="1" spans="1:32" s="179" customFormat="1" ht="14.45" customHeight="1" x14ac:dyDescent="0.25">
      <c r="D1" s="191" t="s">
        <v>220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80"/>
      <c r="U1" s="180"/>
      <c r="W1" s="181"/>
      <c r="X1" s="181"/>
      <c r="Y1" s="181"/>
      <c r="Z1" s="181"/>
      <c r="AA1" s="181"/>
      <c r="AB1" s="181"/>
      <c r="AC1" s="182"/>
      <c r="AD1" s="182"/>
      <c r="AE1" s="182"/>
      <c r="AF1" s="182"/>
    </row>
    <row r="2" spans="1:32" s="179" customFormat="1" ht="14.45" customHeight="1" x14ac:dyDescent="0.25"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80"/>
      <c r="U2" s="180"/>
      <c r="W2" s="181"/>
      <c r="X2" s="181"/>
      <c r="Y2" s="181"/>
      <c r="Z2" s="181"/>
      <c r="AA2" s="181"/>
      <c r="AB2" s="181"/>
      <c r="AC2" s="182"/>
      <c r="AD2" s="182"/>
      <c r="AE2" s="182"/>
      <c r="AF2" s="182"/>
    </row>
    <row r="3" spans="1:32" s="179" customFormat="1" ht="14.45" customHeight="1" x14ac:dyDescent="0.25"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80"/>
      <c r="U3" s="180"/>
      <c r="W3" s="181"/>
      <c r="X3" s="181"/>
      <c r="Y3" s="181"/>
      <c r="Z3" s="181"/>
      <c r="AA3" s="181"/>
      <c r="AB3" s="181"/>
      <c r="AC3" s="182"/>
      <c r="AD3" s="182"/>
      <c r="AE3" s="182"/>
      <c r="AF3" s="182"/>
    </row>
    <row r="4" spans="1:32" s="183" customFormat="1" ht="14.45" customHeight="1" x14ac:dyDescent="0.25"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5"/>
      <c r="U4" s="185"/>
      <c r="W4" s="186"/>
      <c r="X4" s="186"/>
      <c r="Y4" s="186"/>
      <c r="Z4" s="186"/>
      <c r="AA4" s="186"/>
      <c r="AB4" s="186"/>
      <c r="AC4" s="187"/>
      <c r="AD4" s="187"/>
      <c r="AE4" s="187"/>
      <c r="AF4" s="187"/>
    </row>
    <row r="5" spans="1:32" x14ac:dyDescent="0.2">
      <c r="O5" s="190" t="s">
        <v>219</v>
      </c>
      <c r="P5" s="190"/>
      <c r="Q5" s="190"/>
      <c r="R5" s="190"/>
      <c r="S5" s="190"/>
    </row>
    <row r="6" spans="1:32" x14ac:dyDescent="0.2">
      <c r="A6" s="134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</row>
    <row r="7" spans="1:32" ht="13.5" thickBot="1" x14ac:dyDescent="0.25">
      <c r="A7" s="136"/>
      <c r="B7" s="137"/>
      <c r="C7" s="137"/>
      <c r="D7" s="137"/>
      <c r="E7" s="188" t="s">
        <v>218</v>
      </c>
      <c r="F7" s="188"/>
      <c r="G7" s="188"/>
      <c r="H7" s="188"/>
      <c r="I7" s="1"/>
      <c r="J7" s="138" t="s">
        <v>0</v>
      </c>
      <c r="K7" s="138"/>
      <c r="L7" s="1"/>
      <c r="M7" s="2"/>
      <c r="O7" s="163" t="s">
        <v>69</v>
      </c>
      <c r="P7" s="163"/>
      <c r="Q7" s="163"/>
      <c r="S7" s="164" t="s">
        <v>74</v>
      </c>
    </row>
    <row r="8" spans="1:32" ht="13.5" thickBot="1" x14ac:dyDescent="0.25">
      <c r="A8" s="136"/>
      <c r="B8" s="137"/>
      <c r="C8" s="137"/>
      <c r="D8" s="137"/>
      <c r="E8" s="99"/>
      <c r="F8" s="99"/>
      <c r="G8" s="189" t="s">
        <v>221</v>
      </c>
      <c r="H8" s="107"/>
      <c r="I8" s="3"/>
      <c r="J8" s="139" t="s">
        <v>1</v>
      </c>
      <c r="K8" s="139"/>
      <c r="L8" s="3"/>
      <c r="M8" s="4"/>
      <c r="O8" s="163"/>
      <c r="P8" s="163"/>
      <c r="Q8" s="163"/>
      <c r="S8" s="164"/>
    </row>
    <row r="9" spans="1:32" x14ac:dyDescent="0.2">
      <c r="A9" s="5" t="s">
        <v>2</v>
      </c>
      <c r="B9" s="140" t="s">
        <v>3</v>
      </c>
      <c r="C9" s="141"/>
      <c r="D9" s="140" t="s">
        <v>4</v>
      </c>
      <c r="E9" s="149" t="s">
        <v>191</v>
      </c>
      <c r="F9" s="177" t="s">
        <v>186</v>
      </c>
      <c r="G9" s="149" t="s">
        <v>187</v>
      </c>
      <c r="H9" s="175" t="s">
        <v>188</v>
      </c>
      <c r="I9" s="144" t="s">
        <v>5</v>
      </c>
      <c r="J9" s="144" t="s">
        <v>6</v>
      </c>
      <c r="K9" s="146" t="s">
        <v>7</v>
      </c>
      <c r="L9" s="147"/>
      <c r="M9" s="148"/>
      <c r="O9" s="156" t="s">
        <v>70</v>
      </c>
      <c r="P9" s="157"/>
      <c r="Q9" s="157"/>
      <c r="S9" s="164"/>
    </row>
    <row r="10" spans="1:32" ht="16.5" x14ac:dyDescent="0.2">
      <c r="A10" s="6" t="s">
        <v>8</v>
      </c>
      <c r="B10" s="142"/>
      <c r="C10" s="143"/>
      <c r="D10" s="142"/>
      <c r="E10" s="150"/>
      <c r="F10" s="178"/>
      <c r="G10" s="150"/>
      <c r="H10" s="176"/>
      <c r="I10" s="145"/>
      <c r="J10" s="145"/>
      <c r="K10" s="7" t="s">
        <v>9</v>
      </c>
      <c r="L10" s="7" t="s">
        <v>10</v>
      </c>
      <c r="M10" s="7" t="s">
        <v>11</v>
      </c>
      <c r="O10" s="24" t="s">
        <v>71</v>
      </c>
      <c r="P10" s="25" t="s">
        <v>72</v>
      </c>
      <c r="Q10" s="25" t="s">
        <v>73</v>
      </c>
      <c r="S10" s="25" t="s">
        <v>75</v>
      </c>
    </row>
    <row r="11" spans="1:32" x14ac:dyDescent="0.2">
      <c r="A11" s="8"/>
      <c r="B11" s="151" t="s">
        <v>12</v>
      </c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3"/>
      <c r="O11" s="97"/>
      <c r="P11" s="36"/>
      <c r="Q11" s="36"/>
      <c r="S11" s="36"/>
    </row>
    <row r="12" spans="1:32" x14ac:dyDescent="0.2">
      <c r="A12" s="8"/>
      <c r="B12" s="154" t="s">
        <v>13</v>
      </c>
      <c r="C12" s="155"/>
      <c r="D12" s="9" t="s">
        <v>14</v>
      </c>
      <c r="E12" s="126">
        <v>0.1</v>
      </c>
      <c r="F12" s="100">
        <v>10</v>
      </c>
      <c r="G12" s="61">
        <f>2*IF($G$8 = "Free", Q12,IF($G$8="Monthly",P12,IF($G$8="Lifetime",O12,"")))</f>
        <v>5.58</v>
      </c>
      <c r="H12" s="106">
        <f>IF(F12&lt;&gt;"",G12/F12,"")</f>
        <v>0.55800000000000005</v>
      </c>
      <c r="I12" s="10">
        <v>1.35</v>
      </c>
      <c r="J12" s="11">
        <v>0.15</v>
      </c>
      <c r="K12" s="10">
        <v>0.59</v>
      </c>
      <c r="L12" s="10">
        <v>0.99</v>
      </c>
      <c r="M12" s="10">
        <v>1.29</v>
      </c>
      <c r="O12" s="10">
        <v>2.09</v>
      </c>
      <c r="P12" s="26">
        <v>2.4900000000000002</v>
      </c>
      <c r="Q12" s="26">
        <v>2.79</v>
      </c>
      <c r="S12" s="30">
        <v>1000</v>
      </c>
    </row>
    <row r="13" spans="1:32" x14ac:dyDescent="0.2">
      <c r="A13" s="8"/>
      <c r="B13" s="154" t="s">
        <v>15</v>
      </c>
      <c r="C13" s="155"/>
      <c r="D13" s="12" t="s">
        <v>16</v>
      </c>
      <c r="E13" s="62">
        <v>0.25</v>
      </c>
      <c r="F13" s="105">
        <v>12.5</v>
      </c>
      <c r="G13" s="62">
        <f t="shared" ref="G13:G18" si="0">2*IF($G$8 = "Free", Q13,IF($G$8="Monthly",P13,IF($G$8="Lifetime",O13,"")))</f>
        <v>5.58</v>
      </c>
      <c r="H13" s="108">
        <f t="shared" ref="H13:H18" si="1">IF(F13&lt;&gt;"",G13/F13,"")</f>
        <v>0.44640000000000002</v>
      </c>
      <c r="I13" s="13">
        <v>1.35</v>
      </c>
      <c r="J13" s="14">
        <v>0.15</v>
      </c>
      <c r="K13" s="13">
        <v>0.59</v>
      </c>
      <c r="L13" s="13">
        <v>0.99</v>
      </c>
      <c r="M13" s="13">
        <v>1.29</v>
      </c>
      <c r="O13" s="13">
        <v>2.09</v>
      </c>
      <c r="P13" s="13">
        <v>2.4900000000000002</v>
      </c>
      <c r="Q13" s="13">
        <v>2.79</v>
      </c>
      <c r="S13" s="31">
        <v>500</v>
      </c>
    </row>
    <row r="14" spans="1:32" x14ac:dyDescent="0.2">
      <c r="A14" s="8"/>
      <c r="B14" s="154" t="s">
        <v>17</v>
      </c>
      <c r="C14" s="155"/>
      <c r="D14" s="9" t="s">
        <v>18</v>
      </c>
      <c r="E14" s="127">
        <v>0.25</v>
      </c>
      <c r="F14" s="63">
        <v>1.25</v>
      </c>
      <c r="G14" s="63">
        <f t="shared" si="0"/>
        <v>1.74</v>
      </c>
      <c r="H14" s="109">
        <f t="shared" si="1"/>
        <v>1.3919999999999999</v>
      </c>
      <c r="I14" s="15">
        <v>0.37</v>
      </c>
      <c r="J14" s="16">
        <v>0.15</v>
      </c>
      <c r="K14" s="15">
        <v>0.09</v>
      </c>
      <c r="L14" s="15">
        <v>0.25</v>
      </c>
      <c r="M14" s="15">
        <v>0.35</v>
      </c>
      <c r="O14" s="15">
        <v>0.61</v>
      </c>
      <c r="P14" s="27">
        <v>0.77</v>
      </c>
      <c r="Q14" s="27">
        <v>0.87</v>
      </c>
      <c r="S14" s="32">
        <v>50</v>
      </c>
    </row>
    <row r="15" spans="1:32" x14ac:dyDescent="0.2">
      <c r="A15" s="8"/>
      <c r="B15" s="154" t="s">
        <v>19</v>
      </c>
      <c r="C15" s="155"/>
      <c r="D15" s="12" t="s">
        <v>20</v>
      </c>
      <c r="E15" s="62">
        <v>0.25</v>
      </c>
      <c r="F15" s="62">
        <v>5</v>
      </c>
      <c r="G15" s="62">
        <f t="shared" si="0"/>
        <v>5.58</v>
      </c>
      <c r="H15" s="108">
        <f t="shared" si="1"/>
        <v>1.1160000000000001</v>
      </c>
      <c r="I15" s="13">
        <v>1.35</v>
      </c>
      <c r="J15" s="14">
        <v>0.15</v>
      </c>
      <c r="K15" s="13">
        <v>0.59</v>
      </c>
      <c r="L15" s="13">
        <v>0.99</v>
      </c>
      <c r="M15" s="13">
        <v>1.29</v>
      </c>
      <c r="O15" s="13">
        <v>2.09</v>
      </c>
      <c r="P15" s="13">
        <v>2.4900000000000002</v>
      </c>
      <c r="Q15" s="13">
        <v>2.79</v>
      </c>
      <c r="S15" s="31">
        <v>1000</v>
      </c>
    </row>
    <row r="16" spans="1:32" x14ac:dyDescent="0.2">
      <c r="A16" s="8"/>
      <c r="B16" s="154" t="s">
        <v>21</v>
      </c>
      <c r="C16" s="155"/>
      <c r="D16" s="9" t="s">
        <v>22</v>
      </c>
      <c r="E16" s="127">
        <v>0.25</v>
      </c>
      <c r="F16" s="63">
        <v>0.5</v>
      </c>
      <c r="G16" s="63">
        <f t="shared" si="0"/>
        <v>1.74</v>
      </c>
      <c r="H16" s="109">
        <f t="shared" si="1"/>
        <v>3.48</v>
      </c>
      <c r="I16" s="15">
        <v>0.37</v>
      </c>
      <c r="J16" s="16">
        <v>0.15</v>
      </c>
      <c r="K16" s="15">
        <v>0.09</v>
      </c>
      <c r="L16" s="15">
        <v>0.25</v>
      </c>
      <c r="M16" s="15">
        <v>0.35</v>
      </c>
      <c r="O16" s="15">
        <v>0.61</v>
      </c>
      <c r="P16" s="27">
        <v>0.77</v>
      </c>
      <c r="Q16" s="27">
        <v>0.87</v>
      </c>
      <c r="S16" s="32">
        <v>100</v>
      </c>
    </row>
    <row r="17" spans="1:19" x14ac:dyDescent="0.2">
      <c r="A17" s="8"/>
      <c r="B17" s="154" t="s">
        <v>23</v>
      </c>
      <c r="C17" s="155"/>
      <c r="D17" s="12" t="s">
        <v>24</v>
      </c>
      <c r="E17" s="62">
        <v>0.1</v>
      </c>
      <c r="F17" s="62">
        <v>5</v>
      </c>
      <c r="G17" s="62">
        <f t="shared" si="0"/>
        <v>5.58</v>
      </c>
      <c r="H17" s="108">
        <f t="shared" si="1"/>
        <v>1.1160000000000001</v>
      </c>
      <c r="I17" s="13">
        <v>1.35</v>
      </c>
      <c r="J17" s="14">
        <v>0.15</v>
      </c>
      <c r="K17" s="13">
        <v>0.59</v>
      </c>
      <c r="L17" s="13">
        <v>0.99</v>
      </c>
      <c r="M17" s="13">
        <v>1.29</v>
      </c>
      <c r="O17" s="13">
        <v>2.09</v>
      </c>
      <c r="P17" s="13">
        <v>2.4900000000000002</v>
      </c>
      <c r="Q17" s="13">
        <v>2.79</v>
      </c>
      <c r="S17" s="31">
        <v>500</v>
      </c>
    </row>
    <row r="18" spans="1:19" x14ac:dyDescent="0.2">
      <c r="A18" s="8"/>
      <c r="B18" s="154" t="s">
        <v>25</v>
      </c>
      <c r="C18" s="155"/>
      <c r="D18" s="9" t="s">
        <v>26</v>
      </c>
      <c r="E18" s="128">
        <v>0.1</v>
      </c>
      <c r="F18" s="64">
        <v>0.5</v>
      </c>
      <c r="G18" s="64">
        <f t="shared" si="0"/>
        <v>1.74</v>
      </c>
      <c r="H18" s="110">
        <f t="shared" si="1"/>
        <v>3.48</v>
      </c>
      <c r="I18" s="17">
        <v>0.37</v>
      </c>
      <c r="J18" s="18">
        <v>0.15</v>
      </c>
      <c r="K18" s="17">
        <v>0.09</v>
      </c>
      <c r="L18" s="17">
        <v>0.25</v>
      </c>
      <c r="M18" s="17">
        <v>0.35</v>
      </c>
      <c r="O18" s="17">
        <v>0.61</v>
      </c>
      <c r="P18" s="28">
        <v>0.77</v>
      </c>
      <c r="Q18" s="28">
        <v>0.87</v>
      </c>
      <c r="S18" s="33">
        <v>50</v>
      </c>
    </row>
    <row r="19" spans="1:19" x14ac:dyDescent="0.2">
      <c r="A19" s="8"/>
      <c r="B19" s="151" t="s">
        <v>27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3"/>
      <c r="O19" s="98"/>
      <c r="P19" s="37"/>
      <c r="Q19" s="37"/>
      <c r="S19" s="36"/>
    </row>
    <row r="20" spans="1:19" x14ac:dyDescent="0.2">
      <c r="A20" s="8"/>
      <c r="B20" s="154" t="s">
        <v>28</v>
      </c>
      <c r="C20" s="155"/>
      <c r="D20" s="9" t="s">
        <v>29</v>
      </c>
      <c r="E20" s="129">
        <v>5</v>
      </c>
      <c r="F20" s="60">
        <v>25</v>
      </c>
      <c r="G20" s="60">
        <f t="shared" ref="G20:G22" si="2">2*IF($G$8 = "Free", Q20,IF($G$8="Monthly",P20,IF($G$8="Lifetime",O20,"")))</f>
        <v>14.92</v>
      </c>
      <c r="H20" s="111">
        <f t="shared" ref="H20:H22" si="3">IF(F20&lt;&gt;"",G20/F20,"")</f>
        <v>0.5968</v>
      </c>
      <c r="I20" s="19">
        <v>6.02</v>
      </c>
      <c r="J20" s="20">
        <v>0.15</v>
      </c>
      <c r="K20" s="19">
        <v>0.59</v>
      </c>
      <c r="L20" s="19">
        <v>0.99</v>
      </c>
      <c r="M20" s="19">
        <v>1.29</v>
      </c>
      <c r="O20" s="15">
        <v>6.76</v>
      </c>
      <c r="P20" s="27">
        <v>7.16</v>
      </c>
      <c r="Q20" s="27">
        <v>7.46</v>
      </c>
      <c r="S20" s="30">
        <v>40000</v>
      </c>
    </row>
    <row r="21" spans="1:19" x14ac:dyDescent="0.2">
      <c r="A21" s="8"/>
      <c r="B21" s="154" t="s">
        <v>30</v>
      </c>
      <c r="C21" s="155"/>
      <c r="D21" s="12" t="s">
        <v>31</v>
      </c>
      <c r="E21" s="62">
        <v>5</v>
      </c>
      <c r="F21" s="62">
        <v>0.5</v>
      </c>
      <c r="G21" s="62">
        <f t="shared" si="2"/>
        <v>6.04</v>
      </c>
      <c r="H21" s="108">
        <f t="shared" si="3"/>
        <v>12.08</v>
      </c>
      <c r="I21" s="13">
        <v>2.52</v>
      </c>
      <c r="J21" s="14">
        <v>0.15</v>
      </c>
      <c r="K21" s="13">
        <v>0.09</v>
      </c>
      <c r="L21" s="13">
        <v>0.25</v>
      </c>
      <c r="M21" s="13">
        <v>0.35</v>
      </c>
      <c r="O21" s="13">
        <v>2.76</v>
      </c>
      <c r="P21" s="13">
        <v>2.92</v>
      </c>
      <c r="Q21" s="13">
        <v>3.02</v>
      </c>
      <c r="S21" s="31">
        <v>500</v>
      </c>
    </row>
    <row r="22" spans="1:19" x14ac:dyDescent="0.2">
      <c r="A22" s="8"/>
      <c r="B22" s="154" t="s">
        <v>32</v>
      </c>
      <c r="C22" s="155"/>
      <c r="D22" s="21" t="s">
        <v>33</v>
      </c>
      <c r="E22" s="128">
        <v>0.5</v>
      </c>
      <c r="F22" s="64">
        <v>0.05</v>
      </c>
      <c r="G22" s="64">
        <f t="shared" si="2"/>
        <v>1.44</v>
      </c>
      <c r="H22" s="110">
        <f t="shared" si="3"/>
        <v>28.799999999999997</v>
      </c>
      <c r="I22" s="17">
        <v>0.22</v>
      </c>
      <c r="J22" s="18">
        <v>0.15</v>
      </c>
      <c r="K22" s="17">
        <v>0.09</v>
      </c>
      <c r="L22" s="17">
        <v>0.25</v>
      </c>
      <c r="M22" s="17">
        <v>0.35</v>
      </c>
      <c r="O22" s="17">
        <v>0.46</v>
      </c>
      <c r="P22" s="28">
        <v>0.62</v>
      </c>
      <c r="Q22" s="28">
        <v>0.72</v>
      </c>
      <c r="S22" s="33">
        <v>50</v>
      </c>
    </row>
    <row r="23" spans="1:19" x14ac:dyDescent="0.2">
      <c r="A23" s="8"/>
      <c r="B23" s="151" t="s">
        <v>34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3"/>
      <c r="O23" s="97"/>
      <c r="P23" s="36"/>
      <c r="Q23" s="36"/>
      <c r="S23" s="36"/>
    </row>
    <row r="24" spans="1:19" x14ac:dyDescent="0.2">
      <c r="A24" s="8"/>
      <c r="B24" s="154" t="s">
        <v>35</v>
      </c>
      <c r="C24" s="155"/>
      <c r="D24" s="9" t="s">
        <v>36</v>
      </c>
      <c r="E24" s="129">
        <v>0.01</v>
      </c>
      <c r="F24" s="60">
        <v>25</v>
      </c>
      <c r="G24" s="60">
        <f>2*IF($G$8 = "Free", Q24,IF($G$8="Monthly",P24,IF($G$8="Lifetime",O24,"")))</f>
        <v>5.42</v>
      </c>
      <c r="H24" s="111">
        <f>IF(F24&lt;&gt;"",G24/F24,"")</f>
        <v>0.21679999999999999</v>
      </c>
      <c r="I24" s="19">
        <v>1.27</v>
      </c>
      <c r="J24" s="20">
        <v>0.15</v>
      </c>
      <c r="K24" s="19">
        <v>0.59</v>
      </c>
      <c r="L24" s="19">
        <v>0.99</v>
      </c>
      <c r="M24" s="19">
        <v>1.29</v>
      </c>
      <c r="O24" s="19">
        <v>2.0099999999999998</v>
      </c>
      <c r="P24" s="29">
        <v>2.41</v>
      </c>
      <c r="Q24" s="29">
        <v>2.71</v>
      </c>
      <c r="S24" s="34">
        <v>500</v>
      </c>
    </row>
    <row r="25" spans="1:19" x14ac:dyDescent="0.2">
      <c r="A25" s="8"/>
      <c r="B25" s="151" t="s">
        <v>37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3"/>
      <c r="O25" s="97"/>
      <c r="P25" s="36"/>
      <c r="Q25" s="36"/>
      <c r="S25" s="36"/>
    </row>
    <row r="26" spans="1:19" x14ac:dyDescent="0.2">
      <c r="A26" s="8"/>
      <c r="B26" s="154" t="s">
        <v>38</v>
      </c>
      <c r="C26" s="155"/>
      <c r="D26" s="22" t="s">
        <v>39</v>
      </c>
      <c r="E26" s="126">
        <v>2.5000000000000001E-4</v>
      </c>
      <c r="F26" s="61">
        <v>12.5</v>
      </c>
      <c r="G26" s="61">
        <f t="shared" ref="G26:G28" si="4">2*IF($G$8 = "Free", Q26,IF($G$8="Monthly",P26,IF($G$8="Lifetime",O26,"")))</f>
        <v>7.12</v>
      </c>
      <c r="H26" s="106">
        <f t="shared" ref="H26:H28" si="5">IF(F26&lt;&gt;"",G26/F26,"")</f>
        <v>0.5696</v>
      </c>
      <c r="I26" s="10">
        <v>2.12</v>
      </c>
      <c r="J26" s="11">
        <v>0.15</v>
      </c>
      <c r="K26" s="10">
        <v>0.59</v>
      </c>
      <c r="L26" s="10">
        <v>0.99</v>
      </c>
      <c r="M26" s="10">
        <v>1.29</v>
      </c>
      <c r="O26" s="10">
        <v>2.86</v>
      </c>
      <c r="P26" s="26">
        <v>3.26</v>
      </c>
      <c r="Q26" s="26">
        <v>3.56</v>
      </c>
      <c r="S26" s="30">
        <v>1000</v>
      </c>
    </row>
    <row r="27" spans="1:19" x14ac:dyDescent="0.2">
      <c r="A27" s="8"/>
      <c r="B27" s="154" t="s">
        <v>40</v>
      </c>
      <c r="C27" s="155"/>
      <c r="D27" s="12" t="s">
        <v>41</v>
      </c>
      <c r="E27" s="105">
        <v>2.5000000000000001E-4</v>
      </c>
      <c r="F27" s="62">
        <v>10</v>
      </c>
      <c r="G27" s="62">
        <f t="shared" si="4"/>
        <v>7.12</v>
      </c>
      <c r="H27" s="108">
        <f t="shared" si="5"/>
        <v>0.71199999999999997</v>
      </c>
      <c r="I27" s="13">
        <v>2.12</v>
      </c>
      <c r="J27" s="14">
        <v>0.15</v>
      </c>
      <c r="K27" s="13">
        <v>0.59</v>
      </c>
      <c r="L27" s="13">
        <v>0.99</v>
      </c>
      <c r="M27" s="13">
        <v>1.29</v>
      </c>
      <c r="O27" s="13">
        <v>2.86</v>
      </c>
      <c r="P27" s="13">
        <v>3.26</v>
      </c>
      <c r="Q27" s="13">
        <v>3.56</v>
      </c>
      <c r="S27" s="31">
        <v>1000</v>
      </c>
    </row>
    <row r="28" spans="1:19" x14ac:dyDescent="0.2">
      <c r="A28" s="8"/>
      <c r="B28" s="154" t="s">
        <v>42</v>
      </c>
      <c r="C28" s="155"/>
      <c r="D28" s="21" t="s">
        <v>43</v>
      </c>
      <c r="E28" s="128">
        <v>2.5000000000000001E-4</v>
      </c>
      <c r="F28" s="64">
        <v>10</v>
      </c>
      <c r="G28" s="64">
        <f t="shared" si="4"/>
        <v>7.12</v>
      </c>
      <c r="H28" s="110">
        <f t="shared" si="5"/>
        <v>0.71199999999999997</v>
      </c>
      <c r="I28" s="17">
        <v>2.12</v>
      </c>
      <c r="J28" s="18">
        <v>0.15</v>
      </c>
      <c r="K28" s="17">
        <v>0.59</v>
      </c>
      <c r="L28" s="17">
        <v>0.99</v>
      </c>
      <c r="M28" s="17">
        <v>1.29</v>
      </c>
      <c r="O28" s="17">
        <v>2.86</v>
      </c>
      <c r="P28" s="28">
        <v>3.26</v>
      </c>
      <c r="Q28" s="28">
        <v>3.56</v>
      </c>
      <c r="S28" s="33">
        <v>1000</v>
      </c>
    </row>
    <row r="29" spans="1:19" x14ac:dyDescent="0.2">
      <c r="A29" s="8"/>
      <c r="B29" s="158" t="s">
        <v>44</v>
      </c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60"/>
      <c r="O29" s="97"/>
      <c r="P29" s="36"/>
      <c r="Q29" s="36"/>
      <c r="S29" s="36"/>
    </row>
    <row r="30" spans="1:19" x14ac:dyDescent="0.2">
      <c r="A30" s="8"/>
      <c r="B30" s="154" t="s">
        <v>45</v>
      </c>
      <c r="C30" s="155"/>
      <c r="D30" s="130" t="s">
        <v>192</v>
      </c>
      <c r="E30" s="127">
        <v>5.0000000000000002E-5</v>
      </c>
      <c r="F30" s="63">
        <v>5</v>
      </c>
      <c r="G30" s="63">
        <f t="shared" ref="G30:G43" si="6">2*IF($G$8 = "Free", Q30,IF($G$8="Monthly",P30,IF($G$8="Lifetime",O30,"")))</f>
        <v>6.12</v>
      </c>
      <c r="H30" s="109">
        <f t="shared" ref="H30:H43" si="7">IF(F30&lt;&gt;"",G30/F30,"")</f>
        <v>1.224</v>
      </c>
      <c r="I30" s="15">
        <v>1.62</v>
      </c>
      <c r="J30" s="16">
        <v>0.15</v>
      </c>
      <c r="K30" s="15">
        <v>0.59</v>
      </c>
      <c r="L30" s="15">
        <v>0.99</v>
      </c>
      <c r="M30" s="15">
        <v>1.29</v>
      </c>
      <c r="O30" s="10">
        <v>2.36</v>
      </c>
      <c r="P30" s="26">
        <v>2.76</v>
      </c>
      <c r="Q30" s="26">
        <v>3.06</v>
      </c>
      <c r="S30" s="30">
        <v>500</v>
      </c>
    </row>
    <row r="31" spans="1:19" x14ac:dyDescent="0.2">
      <c r="A31" s="8"/>
      <c r="B31" s="154" t="s">
        <v>46</v>
      </c>
      <c r="C31" s="155"/>
      <c r="D31" s="12" t="s">
        <v>47</v>
      </c>
      <c r="E31" s="62">
        <v>1E-4</v>
      </c>
      <c r="F31" s="62">
        <v>1</v>
      </c>
      <c r="G31" s="62">
        <f t="shared" si="6"/>
        <v>1.52</v>
      </c>
      <c r="H31" s="108">
        <f t="shared" si="7"/>
        <v>1.52</v>
      </c>
      <c r="I31" s="13">
        <v>0.26</v>
      </c>
      <c r="J31" s="14">
        <v>0.15</v>
      </c>
      <c r="K31" s="13">
        <v>0.09</v>
      </c>
      <c r="L31" s="13">
        <v>0.25</v>
      </c>
      <c r="M31" s="13">
        <v>0.35</v>
      </c>
      <c r="O31" s="13">
        <v>0.5</v>
      </c>
      <c r="P31" s="13">
        <v>0.66</v>
      </c>
      <c r="Q31" s="13">
        <v>0.76</v>
      </c>
      <c r="S31" s="31">
        <v>50</v>
      </c>
    </row>
    <row r="32" spans="1:19" x14ac:dyDescent="0.2">
      <c r="A32" s="8"/>
      <c r="B32" s="154" t="s">
        <v>48</v>
      </c>
      <c r="C32" s="155"/>
      <c r="D32" s="23" t="s">
        <v>49</v>
      </c>
      <c r="E32" s="127">
        <v>1E-4</v>
      </c>
      <c r="F32" s="63">
        <v>6.25</v>
      </c>
      <c r="G32" s="63">
        <f t="shared" si="6"/>
        <v>6.12</v>
      </c>
      <c r="H32" s="109">
        <f t="shared" si="7"/>
        <v>0.97920000000000007</v>
      </c>
      <c r="I32" s="15">
        <v>1.62</v>
      </c>
      <c r="J32" s="16">
        <v>0.15</v>
      </c>
      <c r="K32" s="15">
        <v>0.59</v>
      </c>
      <c r="L32" s="15">
        <v>0.99</v>
      </c>
      <c r="M32" s="15">
        <v>1.29</v>
      </c>
      <c r="O32" s="15">
        <v>2.36</v>
      </c>
      <c r="P32" s="27">
        <v>2.76</v>
      </c>
      <c r="Q32" s="27">
        <v>3.06</v>
      </c>
      <c r="S32" s="32">
        <v>500</v>
      </c>
    </row>
    <row r="33" spans="1:19" x14ac:dyDescent="0.2">
      <c r="A33" s="8"/>
      <c r="B33" s="154" t="s">
        <v>50</v>
      </c>
      <c r="C33" s="155"/>
      <c r="D33" s="12" t="s">
        <v>51</v>
      </c>
      <c r="E33" s="62">
        <v>1E-4</v>
      </c>
      <c r="F33" s="62">
        <v>0.625</v>
      </c>
      <c r="G33" s="62">
        <f t="shared" si="6"/>
        <v>1.52</v>
      </c>
      <c r="H33" s="108">
        <f t="shared" si="7"/>
        <v>2.4319999999999999</v>
      </c>
      <c r="I33" s="13">
        <v>0.26</v>
      </c>
      <c r="J33" s="14">
        <v>0.15</v>
      </c>
      <c r="K33" s="13">
        <v>0.09</v>
      </c>
      <c r="L33" s="13">
        <v>0.25</v>
      </c>
      <c r="M33" s="13">
        <v>0.35</v>
      </c>
      <c r="O33" s="13">
        <v>0.5</v>
      </c>
      <c r="P33" s="13">
        <v>0.66</v>
      </c>
      <c r="Q33" s="13">
        <v>0.76</v>
      </c>
      <c r="S33" s="31">
        <v>50</v>
      </c>
    </row>
    <row r="34" spans="1:19" x14ac:dyDescent="0.2">
      <c r="A34" s="8"/>
      <c r="B34" s="154" t="s">
        <v>52</v>
      </c>
      <c r="C34" s="155"/>
      <c r="D34" s="131" t="s">
        <v>193</v>
      </c>
      <c r="E34" s="132">
        <v>5.0000000000000002E-5</v>
      </c>
      <c r="F34" s="63">
        <v>5</v>
      </c>
      <c r="G34" s="63">
        <f t="shared" si="6"/>
        <v>6.12</v>
      </c>
      <c r="H34" s="109">
        <f t="shared" si="7"/>
        <v>1.224</v>
      </c>
      <c r="I34" s="15">
        <v>1.62</v>
      </c>
      <c r="J34" s="16">
        <v>0.15</v>
      </c>
      <c r="K34" s="15">
        <v>0.59</v>
      </c>
      <c r="L34" s="15">
        <v>0.99</v>
      </c>
      <c r="M34" s="15">
        <v>1.29</v>
      </c>
      <c r="O34" s="15">
        <v>2.36</v>
      </c>
      <c r="P34" s="27">
        <v>2.76</v>
      </c>
      <c r="Q34" s="27">
        <v>3.06</v>
      </c>
      <c r="S34" s="32">
        <v>500</v>
      </c>
    </row>
    <row r="35" spans="1:19" x14ac:dyDescent="0.2">
      <c r="A35" s="8"/>
      <c r="B35" s="154" t="s">
        <v>53</v>
      </c>
      <c r="C35" s="155"/>
      <c r="D35" s="12" t="s">
        <v>54</v>
      </c>
      <c r="E35" s="62">
        <v>1E-4</v>
      </c>
      <c r="F35" s="62">
        <v>1</v>
      </c>
      <c r="G35" s="62">
        <f t="shared" si="6"/>
        <v>1.52</v>
      </c>
      <c r="H35" s="108">
        <f t="shared" si="7"/>
        <v>1.52</v>
      </c>
      <c r="I35" s="13">
        <v>0.26</v>
      </c>
      <c r="J35" s="14">
        <v>0.15</v>
      </c>
      <c r="K35" s="13">
        <v>0.09</v>
      </c>
      <c r="L35" s="13">
        <v>0.25</v>
      </c>
      <c r="M35" s="13">
        <v>0.35</v>
      </c>
      <c r="O35" s="13">
        <v>0.5</v>
      </c>
      <c r="P35" s="13">
        <v>0.66</v>
      </c>
      <c r="Q35" s="13">
        <v>0.76</v>
      </c>
      <c r="S35" s="31">
        <v>50</v>
      </c>
    </row>
    <row r="36" spans="1:19" x14ac:dyDescent="0.2">
      <c r="A36" s="8"/>
      <c r="B36" s="154" t="s">
        <v>55</v>
      </c>
      <c r="C36" s="155"/>
      <c r="D36" s="131" t="s">
        <v>194</v>
      </c>
      <c r="E36" s="127">
        <v>5.0000000000000002E-5</v>
      </c>
      <c r="F36" s="63">
        <v>6.25</v>
      </c>
      <c r="G36" s="63">
        <f t="shared" si="6"/>
        <v>6.12</v>
      </c>
      <c r="H36" s="109">
        <f t="shared" si="7"/>
        <v>0.97920000000000007</v>
      </c>
      <c r="I36" s="15">
        <v>1.62</v>
      </c>
      <c r="J36" s="16">
        <v>0.15</v>
      </c>
      <c r="K36" s="15">
        <v>0.59</v>
      </c>
      <c r="L36" s="15">
        <v>0.99</v>
      </c>
      <c r="M36" s="15">
        <v>1.29</v>
      </c>
      <c r="O36" s="15">
        <v>2.36</v>
      </c>
      <c r="P36" s="27">
        <v>2.76</v>
      </c>
      <c r="Q36" s="27">
        <v>3.06</v>
      </c>
      <c r="S36" s="32">
        <v>500</v>
      </c>
    </row>
    <row r="37" spans="1:19" x14ac:dyDescent="0.2">
      <c r="A37" s="8"/>
      <c r="B37" s="154" t="s">
        <v>56</v>
      </c>
      <c r="C37" s="155"/>
      <c r="D37" s="12" t="s">
        <v>57</v>
      </c>
      <c r="E37" s="62">
        <v>1E-4</v>
      </c>
      <c r="F37" s="62">
        <v>6.25</v>
      </c>
      <c r="G37" s="62">
        <f t="shared" si="6"/>
        <v>4.62</v>
      </c>
      <c r="H37" s="108">
        <f t="shared" si="7"/>
        <v>0.73919999999999997</v>
      </c>
      <c r="I37" s="13">
        <v>0.87</v>
      </c>
      <c r="J37" s="14">
        <v>0.15</v>
      </c>
      <c r="K37" s="13">
        <v>0.59</v>
      </c>
      <c r="L37" s="13">
        <v>0.99</v>
      </c>
      <c r="M37" s="13">
        <v>1.29</v>
      </c>
      <c r="O37" s="13">
        <v>1.61</v>
      </c>
      <c r="P37" s="13">
        <v>2.0099999999999998</v>
      </c>
      <c r="Q37" s="13">
        <v>2.31</v>
      </c>
      <c r="S37" s="31">
        <v>250</v>
      </c>
    </row>
    <row r="38" spans="1:19" x14ac:dyDescent="0.2">
      <c r="A38" s="8"/>
      <c r="B38" s="154" t="s">
        <v>58</v>
      </c>
      <c r="C38" s="155"/>
      <c r="D38" s="23" t="s">
        <v>59</v>
      </c>
      <c r="E38" s="127">
        <v>1E-4</v>
      </c>
      <c r="F38" s="63">
        <v>1.25</v>
      </c>
      <c r="G38" s="63">
        <f t="shared" si="6"/>
        <v>1.52</v>
      </c>
      <c r="H38" s="109">
        <f t="shared" si="7"/>
        <v>1.216</v>
      </c>
      <c r="I38" s="15">
        <v>0.26</v>
      </c>
      <c r="J38" s="16">
        <v>0.15</v>
      </c>
      <c r="K38" s="15">
        <v>0.09</v>
      </c>
      <c r="L38" s="15">
        <v>0.25</v>
      </c>
      <c r="M38" s="15">
        <v>0.35</v>
      </c>
      <c r="O38" s="15">
        <v>0.5</v>
      </c>
      <c r="P38" s="27">
        <v>0.66</v>
      </c>
      <c r="Q38" s="27">
        <v>0.76</v>
      </c>
      <c r="S38" s="32">
        <v>50</v>
      </c>
    </row>
    <row r="39" spans="1:19" x14ac:dyDescent="0.2">
      <c r="A39" s="8"/>
      <c r="B39" s="154" t="s">
        <v>60</v>
      </c>
      <c r="C39" s="155"/>
      <c r="D39" s="12" t="s">
        <v>61</v>
      </c>
      <c r="E39" s="62">
        <v>4.9999999999999998E-7</v>
      </c>
      <c r="F39" s="62">
        <v>6.25</v>
      </c>
      <c r="G39" s="62">
        <f t="shared" si="6"/>
        <v>6.12</v>
      </c>
      <c r="H39" s="108">
        <f t="shared" si="7"/>
        <v>0.97920000000000007</v>
      </c>
      <c r="I39" s="13">
        <v>1.62</v>
      </c>
      <c r="J39" s="14">
        <v>0.15</v>
      </c>
      <c r="K39" s="13">
        <v>0.59</v>
      </c>
      <c r="L39" s="13">
        <v>0.99</v>
      </c>
      <c r="M39" s="13">
        <v>1.29</v>
      </c>
      <c r="O39" s="13">
        <v>2.36</v>
      </c>
      <c r="P39" s="13">
        <v>2.76</v>
      </c>
      <c r="Q39" s="13">
        <v>3.06</v>
      </c>
      <c r="S39" s="31">
        <v>500</v>
      </c>
    </row>
    <row r="40" spans="1:19" x14ac:dyDescent="0.2">
      <c r="A40" s="8"/>
      <c r="B40" s="154" t="s">
        <v>62</v>
      </c>
      <c r="C40" s="155"/>
      <c r="D40" s="23" t="s">
        <v>63</v>
      </c>
      <c r="E40" s="127">
        <v>9.9999999999999995E-7</v>
      </c>
      <c r="F40" s="63">
        <v>6.25</v>
      </c>
      <c r="G40" s="63">
        <f t="shared" si="6"/>
        <v>4.62</v>
      </c>
      <c r="H40" s="109">
        <f t="shared" si="7"/>
        <v>0.73919999999999997</v>
      </c>
      <c r="I40" s="15">
        <v>0.87</v>
      </c>
      <c r="J40" s="16">
        <v>0.15</v>
      </c>
      <c r="K40" s="15">
        <v>0.59</v>
      </c>
      <c r="L40" s="15">
        <v>0.99</v>
      </c>
      <c r="M40" s="15">
        <v>1.29</v>
      </c>
      <c r="O40" s="15">
        <v>1.61</v>
      </c>
      <c r="P40" s="27">
        <v>2.0099999999999998</v>
      </c>
      <c r="Q40" s="27">
        <v>2.31</v>
      </c>
      <c r="S40" s="32">
        <v>500</v>
      </c>
    </row>
    <row r="41" spans="1:19" x14ac:dyDescent="0.2">
      <c r="A41" s="8"/>
      <c r="B41" s="154" t="s">
        <v>64</v>
      </c>
      <c r="C41" s="155"/>
      <c r="D41" s="133" t="s">
        <v>195</v>
      </c>
      <c r="E41" s="62">
        <v>1.0000000000000001E-5</v>
      </c>
      <c r="F41" s="62">
        <v>5</v>
      </c>
      <c r="G41" s="62">
        <f t="shared" si="6"/>
        <v>6.12</v>
      </c>
      <c r="H41" s="108">
        <f t="shared" si="7"/>
        <v>1.224</v>
      </c>
      <c r="I41" s="13">
        <v>1.62</v>
      </c>
      <c r="J41" s="14">
        <v>0.15</v>
      </c>
      <c r="K41" s="13">
        <v>0.59</v>
      </c>
      <c r="L41" s="13">
        <v>0.99</v>
      </c>
      <c r="M41" s="13">
        <v>1.29</v>
      </c>
      <c r="O41" s="13">
        <v>2.36</v>
      </c>
      <c r="P41" s="13">
        <v>2.76</v>
      </c>
      <c r="Q41" s="13">
        <v>3.06</v>
      </c>
      <c r="S41" s="31">
        <v>1000</v>
      </c>
    </row>
    <row r="42" spans="1:19" x14ac:dyDescent="0.2">
      <c r="A42" s="8"/>
      <c r="B42" s="154" t="s">
        <v>65</v>
      </c>
      <c r="C42" s="155"/>
      <c r="D42" s="23" t="s">
        <v>66</v>
      </c>
      <c r="E42" s="127">
        <v>5.0000000000000002E-5</v>
      </c>
      <c r="F42" s="63">
        <v>5</v>
      </c>
      <c r="G42" s="63">
        <f t="shared" si="6"/>
        <v>6.12</v>
      </c>
      <c r="H42" s="109">
        <f t="shared" si="7"/>
        <v>1.224</v>
      </c>
      <c r="I42" s="15">
        <v>1.62</v>
      </c>
      <c r="J42" s="16">
        <v>0.15</v>
      </c>
      <c r="K42" s="15">
        <v>0.59</v>
      </c>
      <c r="L42" s="15">
        <v>0.99</v>
      </c>
      <c r="M42" s="15">
        <v>1.29</v>
      </c>
      <c r="O42" s="15">
        <v>2.36</v>
      </c>
      <c r="P42" s="27">
        <v>2.76</v>
      </c>
      <c r="Q42" s="27">
        <v>3.06</v>
      </c>
      <c r="S42" s="32">
        <v>1000</v>
      </c>
    </row>
    <row r="43" spans="1:19" x14ac:dyDescent="0.2">
      <c r="A43" s="8"/>
      <c r="B43" s="154" t="s">
        <v>67</v>
      </c>
      <c r="C43" s="155"/>
      <c r="D43" s="12" t="s">
        <v>68</v>
      </c>
      <c r="E43" s="62">
        <v>5.0000000000000002E-5</v>
      </c>
      <c r="F43" s="62">
        <v>6.25</v>
      </c>
      <c r="G43" s="62">
        <f t="shared" si="6"/>
        <v>6.12</v>
      </c>
      <c r="H43" s="108">
        <f t="shared" si="7"/>
        <v>0.97920000000000007</v>
      </c>
      <c r="I43" s="13">
        <v>1.62</v>
      </c>
      <c r="J43" s="14">
        <v>0.15</v>
      </c>
      <c r="K43" s="13">
        <v>0.59</v>
      </c>
      <c r="L43" s="13">
        <v>0.99</v>
      </c>
      <c r="M43" s="13">
        <v>1.29</v>
      </c>
      <c r="O43" s="13">
        <v>2.36</v>
      </c>
      <c r="P43" s="13">
        <v>2.76</v>
      </c>
      <c r="Q43" s="13">
        <v>3.06</v>
      </c>
      <c r="S43" s="31">
        <v>500</v>
      </c>
    </row>
    <row r="45" spans="1:19" x14ac:dyDescent="0.2">
      <c r="A45" s="136"/>
      <c r="B45" s="137"/>
      <c r="C45" s="137"/>
      <c r="D45" s="137"/>
      <c r="E45" s="99"/>
      <c r="F45" s="99"/>
      <c r="G45" s="99"/>
      <c r="H45" s="107"/>
      <c r="I45" s="1"/>
      <c r="J45" s="138" t="s">
        <v>0</v>
      </c>
      <c r="K45" s="138"/>
      <c r="L45" s="1"/>
      <c r="M45" s="2"/>
      <c r="O45" s="163" t="s">
        <v>69</v>
      </c>
      <c r="P45" s="163"/>
      <c r="Q45" s="163"/>
      <c r="S45" s="164" t="s">
        <v>74</v>
      </c>
    </row>
    <row r="46" spans="1:19" x14ac:dyDescent="0.2">
      <c r="A46" s="136"/>
      <c r="B46" s="137"/>
      <c r="C46" s="137"/>
      <c r="D46" s="137"/>
      <c r="E46" s="99"/>
      <c r="F46" s="99"/>
      <c r="G46" s="99"/>
      <c r="H46" s="107"/>
      <c r="I46" s="3"/>
      <c r="J46" s="139" t="s">
        <v>1</v>
      </c>
      <c r="K46" s="139"/>
      <c r="L46" s="3"/>
      <c r="M46" s="4"/>
      <c r="O46" s="163"/>
      <c r="P46" s="163"/>
      <c r="Q46" s="163"/>
      <c r="S46" s="164"/>
    </row>
    <row r="47" spans="1:19" x14ac:dyDescent="0.2">
      <c r="A47" s="5" t="s">
        <v>2</v>
      </c>
      <c r="B47" s="140" t="s">
        <v>3</v>
      </c>
      <c r="C47" s="141"/>
      <c r="D47" s="140" t="s">
        <v>4</v>
      </c>
      <c r="E47" s="149" t="s">
        <v>191</v>
      </c>
      <c r="F47" s="149" t="s">
        <v>186</v>
      </c>
      <c r="G47" s="149" t="s">
        <v>187</v>
      </c>
      <c r="H47" s="165" t="s">
        <v>188</v>
      </c>
      <c r="I47" s="144" t="s">
        <v>5</v>
      </c>
      <c r="J47" s="144" t="s">
        <v>6</v>
      </c>
      <c r="K47" s="146" t="s">
        <v>7</v>
      </c>
      <c r="L47" s="147"/>
      <c r="M47" s="148"/>
      <c r="O47" s="156" t="s">
        <v>70</v>
      </c>
      <c r="P47" s="157"/>
      <c r="Q47" s="157"/>
      <c r="S47" s="164"/>
    </row>
    <row r="48" spans="1:19" ht="16.5" x14ac:dyDescent="0.2">
      <c r="A48" s="38" t="s">
        <v>76</v>
      </c>
      <c r="B48" s="142"/>
      <c r="C48" s="143"/>
      <c r="D48" s="142"/>
      <c r="E48" s="150"/>
      <c r="F48" s="150"/>
      <c r="G48" s="150"/>
      <c r="H48" s="166"/>
      <c r="I48" s="145"/>
      <c r="J48" s="145"/>
      <c r="K48" s="7" t="s">
        <v>9</v>
      </c>
      <c r="L48" s="7" t="s">
        <v>10</v>
      </c>
      <c r="M48" s="7" t="s">
        <v>11</v>
      </c>
      <c r="O48" s="24" t="s">
        <v>71</v>
      </c>
      <c r="P48" s="25" t="s">
        <v>72</v>
      </c>
      <c r="Q48" s="25" t="s">
        <v>73</v>
      </c>
      <c r="S48" s="25" t="s">
        <v>75</v>
      </c>
    </row>
    <row r="49" spans="1:19" x14ac:dyDescent="0.2">
      <c r="A49" s="8"/>
      <c r="B49" s="170" t="s">
        <v>189</v>
      </c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O49" s="97"/>
      <c r="P49" s="36"/>
      <c r="Q49" s="36"/>
      <c r="S49" s="36"/>
    </row>
    <row r="50" spans="1:19" x14ac:dyDescent="0.2">
      <c r="A50" s="8"/>
      <c r="B50" s="161" t="s">
        <v>78</v>
      </c>
      <c r="C50" s="162"/>
      <c r="D50" s="53" t="s">
        <v>79</v>
      </c>
      <c r="E50" s="101">
        <v>1</v>
      </c>
      <c r="F50" s="39">
        <v>5</v>
      </c>
      <c r="G50" s="39">
        <f t="shared" ref="G50:G51" si="8">2*IF($G$8 = "Free", Q50,IF($G$8="Monthly",P50,IF($G$8="Lifetime",O50,"")))</f>
        <v>5.58</v>
      </c>
      <c r="H50" s="112">
        <f t="shared" ref="H50:H51" si="9">IF(F50&lt;&gt;"",G50/F50,"")</f>
        <v>1.1160000000000001</v>
      </c>
      <c r="I50" s="39">
        <v>1.35</v>
      </c>
      <c r="J50" s="40">
        <v>0.15</v>
      </c>
      <c r="K50" s="39">
        <v>0.59</v>
      </c>
      <c r="L50" s="39">
        <v>0.99</v>
      </c>
      <c r="M50" s="39">
        <v>1.29</v>
      </c>
      <c r="O50" s="39">
        <v>2.09</v>
      </c>
      <c r="P50" s="85">
        <v>2.4900000000000002</v>
      </c>
      <c r="Q50" s="85">
        <v>2.79</v>
      </c>
      <c r="S50" s="89">
        <v>500</v>
      </c>
    </row>
    <row r="51" spans="1:19" x14ac:dyDescent="0.2">
      <c r="A51" s="8"/>
      <c r="B51" s="161" t="s">
        <v>80</v>
      </c>
      <c r="C51" s="162"/>
      <c r="D51" s="54" t="s">
        <v>81</v>
      </c>
      <c r="E51" s="102">
        <v>1</v>
      </c>
      <c r="F51" s="41">
        <v>0.5</v>
      </c>
      <c r="G51" s="41">
        <f t="shared" si="8"/>
        <v>1.74</v>
      </c>
      <c r="H51" s="113">
        <f t="shared" si="9"/>
        <v>3.48</v>
      </c>
      <c r="I51" s="41">
        <v>0.37</v>
      </c>
      <c r="J51" s="42">
        <v>0.15</v>
      </c>
      <c r="K51" s="41">
        <v>0.09</v>
      </c>
      <c r="L51" s="41">
        <v>0.25</v>
      </c>
      <c r="M51" s="41">
        <v>0.35</v>
      </c>
      <c r="O51" s="41">
        <v>0.61</v>
      </c>
      <c r="P51" s="41">
        <v>0.77</v>
      </c>
      <c r="Q51" s="41">
        <v>0.87</v>
      </c>
      <c r="S51" s="90">
        <v>50</v>
      </c>
    </row>
    <row r="52" spans="1:19" x14ac:dyDescent="0.2">
      <c r="A52" s="8"/>
      <c r="B52" s="170" t="s">
        <v>34</v>
      </c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2"/>
      <c r="O52" s="69"/>
      <c r="P52" s="70"/>
      <c r="Q52" s="70"/>
      <c r="S52" s="70"/>
    </row>
    <row r="53" spans="1:19" x14ac:dyDescent="0.2">
      <c r="A53" s="8"/>
      <c r="B53" s="161" t="s">
        <v>82</v>
      </c>
      <c r="C53" s="162"/>
      <c r="D53" s="53" t="s">
        <v>197</v>
      </c>
      <c r="E53" s="101">
        <v>1.5625E-2</v>
      </c>
      <c r="F53" s="39">
        <v>15.625</v>
      </c>
      <c r="G53" s="39">
        <f t="shared" ref="G53:G60" si="10">2*IF($G$8 = "Free", Q53,IF($G$8="Monthly",P53,IF($G$8="Lifetime",O53,"")))</f>
        <v>4.5199999999999996</v>
      </c>
      <c r="H53" s="112">
        <f t="shared" ref="H53:H60" si="11">IF(F53&lt;&gt;"",G53/F53,"")</f>
        <v>0.28927999999999998</v>
      </c>
      <c r="I53" s="39">
        <v>0.82</v>
      </c>
      <c r="J53" s="40">
        <v>0.15</v>
      </c>
      <c r="K53" s="39">
        <v>0.59</v>
      </c>
      <c r="L53" s="39">
        <v>0.99</v>
      </c>
      <c r="M53" s="39">
        <v>1.29</v>
      </c>
      <c r="O53" s="39">
        <v>1.56</v>
      </c>
      <c r="P53" s="85">
        <v>1.96</v>
      </c>
      <c r="Q53" s="85">
        <v>2.2599999999999998</v>
      </c>
      <c r="S53" s="89">
        <v>500</v>
      </c>
    </row>
    <row r="54" spans="1:19" x14ac:dyDescent="0.2">
      <c r="A54" s="8"/>
      <c r="B54" s="161" t="s">
        <v>83</v>
      </c>
      <c r="C54" s="162"/>
      <c r="D54" s="54" t="s">
        <v>198</v>
      </c>
      <c r="E54" s="102">
        <v>1E-3</v>
      </c>
      <c r="F54" s="41">
        <v>1</v>
      </c>
      <c r="G54" s="41">
        <f t="shared" si="10"/>
        <v>1.64</v>
      </c>
      <c r="H54" s="113">
        <f t="shared" si="11"/>
        <v>1.64</v>
      </c>
      <c r="I54" s="41">
        <v>0.32</v>
      </c>
      <c r="J54" s="42">
        <v>0.15</v>
      </c>
      <c r="K54" s="41">
        <v>0.09</v>
      </c>
      <c r="L54" s="41">
        <v>0.25</v>
      </c>
      <c r="M54" s="41">
        <v>0.35</v>
      </c>
      <c r="O54" s="41">
        <v>0.56000000000000005</v>
      </c>
      <c r="P54" s="41">
        <v>0.72</v>
      </c>
      <c r="Q54" s="41">
        <v>0.82</v>
      </c>
      <c r="S54" s="90">
        <v>50</v>
      </c>
    </row>
    <row r="55" spans="1:19" x14ac:dyDescent="0.2">
      <c r="A55" s="8"/>
      <c r="B55" s="161" t="s">
        <v>84</v>
      </c>
      <c r="C55" s="162"/>
      <c r="D55" s="55" t="s">
        <v>199</v>
      </c>
      <c r="E55" s="103">
        <v>3.125E-2</v>
      </c>
      <c r="F55" s="43">
        <v>31.25</v>
      </c>
      <c r="G55" s="43">
        <f t="shared" si="10"/>
        <v>4.66</v>
      </c>
      <c r="H55" s="114">
        <f t="shared" si="11"/>
        <v>0.14912</v>
      </c>
      <c r="I55" s="43">
        <v>0.89</v>
      </c>
      <c r="J55" s="44">
        <v>0.15</v>
      </c>
      <c r="K55" s="43">
        <v>0.59</v>
      </c>
      <c r="L55" s="43">
        <v>0.99</v>
      </c>
      <c r="M55" s="43">
        <v>1.29</v>
      </c>
      <c r="O55" s="43">
        <v>1.63</v>
      </c>
      <c r="P55" s="86">
        <v>2.0299999999999998</v>
      </c>
      <c r="Q55" s="86">
        <v>2.33</v>
      </c>
      <c r="S55" s="91">
        <v>1000</v>
      </c>
    </row>
    <row r="56" spans="1:19" x14ac:dyDescent="0.2">
      <c r="A56" s="8"/>
      <c r="B56" s="161" t="s">
        <v>85</v>
      </c>
      <c r="C56" s="162"/>
      <c r="D56" s="54" t="s">
        <v>86</v>
      </c>
      <c r="E56" s="102">
        <v>1E-3</v>
      </c>
      <c r="F56" s="41">
        <v>1</v>
      </c>
      <c r="G56" s="41">
        <f t="shared" si="10"/>
        <v>1.64</v>
      </c>
      <c r="H56" s="113">
        <f t="shared" si="11"/>
        <v>1.64</v>
      </c>
      <c r="I56" s="41">
        <v>0.32</v>
      </c>
      <c r="J56" s="42">
        <v>0.15</v>
      </c>
      <c r="K56" s="41">
        <v>0.09</v>
      </c>
      <c r="L56" s="41">
        <v>0.25</v>
      </c>
      <c r="M56" s="41">
        <v>0.35</v>
      </c>
      <c r="O56" s="41">
        <v>0.56000000000000005</v>
      </c>
      <c r="P56" s="41">
        <v>0.72</v>
      </c>
      <c r="Q56" s="41">
        <v>0.82</v>
      </c>
      <c r="S56" s="90">
        <v>100</v>
      </c>
    </row>
    <row r="57" spans="1:19" x14ac:dyDescent="0.2">
      <c r="A57" s="8"/>
      <c r="B57" s="161" t="s">
        <v>87</v>
      </c>
      <c r="C57" s="162"/>
      <c r="D57" s="55" t="s">
        <v>200</v>
      </c>
      <c r="E57" s="103">
        <v>7.8125E-3</v>
      </c>
      <c r="F57" s="43">
        <v>7.8125</v>
      </c>
      <c r="G57" s="43">
        <f t="shared" si="10"/>
        <v>4.22</v>
      </c>
      <c r="H57" s="114">
        <f t="shared" si="11"/>
        <v>0.54015999999999997</v>
      </c>
      <c r="I57" s="43">
        <v>0.67</v>
      </c>
      <c r="J57" s="44">
        <v>0.15</v>
      </c>
      <c r="K57" s="43">
        <v>0.59</v>
      </c>
      <c r="L57" s="43">
        <v>0.99</v>
      </c>
      <c r="M57" s="43">
        <v>1.29</v>
      </c>
      <c r="O57" s="43">
        <v>1.41</v>
      </c>
      <c r="P57" s="86">
        <v>1.81</v>
      </c>
      <c r="Q57" s="86">
        <v>2.11</v>
      </c>
      <c r="S57" s="91">
        <v>500</v>
      </c>
    </row>
    <row r="58" spans="1:19" x14ac:dyDescent="0.2">
      <c r="A58" s="8"/>
      <c r="B58" s="161" t="s">
        <v>88</v>
      </c>
      <c r="C58" s="162"/>
      <c r="D58" s="54" t="s">
        <v>89</v>
      </c>
      <c r="E58" s="102">
        <v>1E-3</v>
      </c>
      <c r="F58" s="41">
        <v>1</v>
      </c>
      <c r="G58" s="41">
        <f t="shared" si="10"/>
        <v>1.64</v>
      </c>
      <c r="H58" s="113">
        <f t="shared" si="11"/>
        <v>1.64</v>
      </c>
      <c r="I58" s="41">
        <v>0.32</v>
      </c>
      <c r="J58" s="42">
        <v>0.15</v>
      </c>
      <c r="K58" s="41">
        <v>0.09</v>
      </c>
      <c r="L58" s="41">
        <v>0.25</v>
      </c>
      <c r="M58" s="41">
        <v>0.35</v>
      </c>
      <c r="O58" s="41">
        <v>0.56000000000000005</v>
      </c>
      <c r="P58" s="41">
        <v>0.72</v>
      </c>
      <c r="Q58" s="41">
        <v>0.82</v>
      </c>
      <c r="S58" s="90">
        <v>50</v>
      </c>
    </row>
    <row r="59" spans="1:19" x14ac:dyDescent="0.2">
      <c r="A59" s="8"/>
      <c r="B59" s="161" t="s">
        <v>90</v>
      </c>
      <c r="C59" s="162"/>
      <c r="D59" s="55" t="s">
        <v>91</v>
      </c>
      <c r="E59" s="103">
        <v>3.90625E-3</v>
      </c>
      <c r="F59" s="43">
        <v>7.8125</v>
      </c>
      <c r="G59" s="43">
        <f t="shared" si="10"/>
        <v>4.22</v>
      </c>
      <c r="H59" s="114">
        <f t="shared" si="11"/>
        <v>0.54015999999999997</v>
      </c>
      <c r="I59" s="43">
        <v>0.67</v>
      </c>
      <c r="J59" s="44">
        <v>0.15</v>
      </c>
      <c r="K59" s="43">
        <v>0.59</v>
      </c>
      <c r="L59" s="43">
        <v>0.99</v>
      </c>
      <c r="M59" s="43">
        <v>1.29</v>
      </c>
      <c r="O59" s="43">
        <v>1.41</v>
      </c>
      <c r="P59" s="86">
        <v>1.81</v>
      </c>
      <c r="Q59" s="86">
        <v>2.11</v>
      </c>
      <c r="S59" s="91">
        <v>500</v>
      </c>
    </row>
    <row r="60" spans="1:19" x14ac:dyDescent="0.2">
      <c r="A60" s="8"/>
      <c r="B60" s="161" t="s">
        <v>92</v>
      </c>
      <c r="C60" s="162"/>
      <c r="D60" s="54" t="s">
        <v>93</v>
      </c>
      <c r="E60" s="102">
        <v>1E-3</v>
      </c>
      <c r="F60" s="41">
        <v>1</v>
      </c>
      <c r="G60" s="41">
        <f t="shared" si="10"/>
        <v>1.64</v>
      </c>
      <c r="H60" s="113">
        <f t="shared" si="11"/>
        <v>1.64</v>
      </c>
      <c r="I60" s="41">
        <v>0.32</v>
      </c>
      <c r="J60" s="42">
        <v>0.15</v>
      </c>
      <c r="K60" s="41">
        <v>0.09</v>
      </c>
      <c r="L60" s="41">
        <v>0.25</v>
      </c>
      <c r="M60" s="41">
        <v>0.35</v>
      </c>
      <c r="O60" s="41">
        <v>0.56000000000000005</v>
      </c>
      <c r="P60" s="41">
        <v>0.72</v>
      </c>
      <c r="Q60" s="41">
        <v>0.82</v>
      </c>
      <c r="S60" s="90">
        <v>50</v>
      </c>
    </row>
    <row r="61" spans="1:19" x14ac:dyDescent="0.2">
      <c r="A61" s="8"/>
      <c r="B61" s="170" t="s">
        <v>37</v>
      </c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2"/>
      <c r="O61" s="69"/>
      <c r="P61" s="70"/>
      <c r="Q61" s="70"/>
      <c r="S61" s="70"/>
    </row>
    <row r="62" spans="1:19" x14ac:dyDescent="0.2">
      <c r="A62" s="8"/>
      <c r="B62" s="161" t="s">
        <v>94</v>
      </c>
      <c r="C62" s="162"/>
      <c r="D62" s="53" t="s">
        <v>95</v>
      </c>
      <c r="E62" s="101" t="s">
        <v>201</v>
      </c>
      <c r="F62" s="39">
        <v>12.5</v>
      </c>
      <c r="G62" s="39">
        <f t="shared" ref="G62:G69" si="12">2*IF($G$8 = "Free", Q62,IF($G$8="Monthly",P62,IF($G$8="Lifetime",O62,"")))</f>
        <v>7.12</v>
      </c>
      <c r="H62" s="112">
        <f t="shared" ref="H62:H69" si="13">IF(F62&lt;&gt;"",G62/F62,"")</f>
        <v>0.5696</v>
      </c>
      <c r="I62" s="39">
        <v>2.12</v>
      </c>
      <c r="J62" s="40">
        <v>0.15</v>
      </c>
      <c r="K62" s="39">
        <v>0.59</v>
      </c>
      <c r="L62" s="39">
        <v>0.99</v>
      </c>
      <c r="M62" s="39">
        <v>1.29</v>
      </c>
      <c r="O62" s="39">
        <v>2.86</v>
      </c>
      <c r="P62" s="85">
        <v>3.26</v>
      </c>
      <c r="Q62" s="85">
        <v>3.56</v>
      </c>
      <c r="S62" s="89">
        <v>1000</v>
      </c>
    </row>
    <row r="63" spans="1:19" x14ac:dyDescent="0.2">
      <c r="A63" s="8"/>
      <c r="B63" s="161" t="s">
        <v>96</v>
      </c>
      <c r="C63" s="162"/>
      <c r="D63" s="54" t="s">
        <v>97</v>
      </c>
      <c r="E63" s="102">
        <v>1.25E-3</v>
      </c>
      <c r="F63" s="41">
        <v>1.25</v>
      </c>
      <c r="G63" s="41">
        <f t="shared" si="12"/>
        <v>4.9800000000000004</v>
      </c>
      <c r="H63" s="113">
        <f t="shared" si="13"/>
        <v>3.9840000000000004</v>
      </c>
      <c r="I63" s="41">
        <v>1.05</v>
      </c>
      <c r="J63" s="42">
        <v>0.15</v>
      </c>
      <c r="K63" s="41">
        <v>0.59</v>
      </c>
      <c r="L63" s="41">
        <v>0.99</v>
      </c>
      <c r="M63" s="41">
        <v>1.29</v>
      </c>
      <c r="O63" s="41">
        <v>1.79</v>
      </c>
      <c r="P63" s="41">
        <v>2.19</v>
      </c>
      <c r="Q63" s="41">
        <v>2.4900000000000002</v>
      </c>
      <c r="S63" s="90">
        <v>250</v>
      </c>
    </row>
    <row r="64" spans="1:19" x14ac:dyDescent="0.2">
      <c r="A64" s="8"/>
      <c r="B64" s="161" t="s">
        <v>98</v>
      </c>
      <c r="C64" s="162"/>
      <c r="D64" s="55" t="s">
        <v>202</v>
      </c>
      <c r="E64" s="103">
        <v>1E-4</v>
      </c>
      <c r="F64" s="43">
        <v>6</v>
      </c>
      <c r="G64" s="43">
        <f t="shared" si="12"/>
        <v>7.12</v>
      </c>
      <c r="H64" s="114">
        <f t="shared" si="13"/>
        <v>1.1866666666666668</v>
      </c>
      <c r="I64" s="43">
        <v>2.12</v>
      </c>
      <c r="J64" s="44">
        <v>0.15</v>
      </c>
      <c r="K64" s="43">
        <v>0.59</v>
      </c>
      <c r="L64" s="43">
        <v>0.99</v>
      </c>
      <c r="M64" s="43">
        <v>1.29</v>
      </c>
      <c r="O64" s="43">
        <v>2.86</v>
      </c>
      <c r="P64" s="86">
        <v>3.26</v>
      </c>
      <c r="Q64" s="86">
        <v>3.56</v>
      </c>
      <c r="S64" s="91">
        <v>1000</v>
      </c>
    </row>
    <row r="65" spans="1:19" x14ac:dyDescent="0.2">
      <c r="A65" s="8"/>
      <c r="B65" s="161" t="s">
        <v>99</v>
      </c>
      <c r="C65" s="162"/>
      <c r="D65" s="54" t="s">
        <v>100</v>
      </c>
      <c r="E65" s="102">
        <v>0.1</v>
      </c>
      <c r="F65" s="41">
        <v>10</v>
      </c>
      <c r="G65" s="41">
        <f t="shared" si="12"/>
        <v>7.12</v>
      </c>
      <c r="H65" s="113">
        <f t="shared" si="13"/>
        <v>0.71199999999999997</v>
      </c>
      <c r="I65" s="41">
        <v>2.12</v>
      </c>
      <c r="J65" s="42">
        <v>0.15</v>
      </c>
      <c r="K65" s="41">
        <v>0.59</v>
      </c>
      <c r="L65" s="41">
        <v>0.99</v>
      </c>
      <c r="M65" s="41">
        <v>1.29</v>
      </c>
      <c r="O65" s="41">
        <v>2.86</v>
      </c>
      <c r="P65" s="41">
        <v>3.26</v>
      </c>
      <c r="Q65" s="41">
        <v>3.56</v>
      </c>
      <c r="S65" s="90">
        <v>1000</v>
      </c>
    </row>
    <row r="66" spans="1:19" x14ac:dyDescent="0.2">
      <c r="A66" s="8"/>
      <c r="B66" s="161" t="s">
        <v>101</v>
      </c>
      <c r="C66" s="162"/>
      <c r="D66" s="55" t="s">
        <v>203</v>
      </c>
      <c r="E66" s="103">
        <v>2.5000000000000001E-3</v>
      </c>
      <c r="F66" s="43">
        <v>12.5</v>
      </c>
      <c r="G66" s="43">
        <f t="shared" si="12"/>
        <v>7.12</v>
      </c>
      <c r="H66" s="114">
        <f t="shared" si="13"/>
        <v>0.5696</v>
      </c>
      <c r="I66" s="43">
        <v>2.12</v>
      </c>
      <c r="J66" s="44">
        <v>0.15</v>
      </c>
      <c r="K66" s="43">
        <v>0.59</v>
      </c>
      <c r="L66" s="43">
        <v>0.99</v>
      </c>
      <c r="M66" s="43">
        <v>1.29</v>
      </c>
      <c r="O66" s="43">
        <v>2.86</v>
      </c>
      <c r="P66" s="86">
        <v>3.26</v>
      </c>
      <c r="Q66" s="86">
        <v>3.56</v>
      </c>
      <c r="S66" s="91">
        <v>1000</v>
      </c>
    </row>
    <row r="67" spans="1:19" x14ac:dyDescent="0.2">
      <c r="A67" s="8"/>
      <c r="B67" s="161" t="s">
        <v>102</v>
      </c>
      <c r="C67" s="162"/>
      <c r="D67" s="54" t="s">
        <v>103</v>
      </c>
      <c r="E67" s="102">
        <v>5.0000000000000001E-3</v>
      </c>
      <c r="F67" s="41">
        <v>10</v>
      </c>
      <c r="G67" s="41">
        <f t="shared" si="12"/>
        <v>7.12</v>
      </c>
      <c r="H67" s="113">
        <f t="shared" si="13"/>
        <v>0.71199999999999997</v>
      </c>
      <c r="I67" s="41">
        <v>2.12</v>
      </c>
      <c r="J67" s="42">
        <v>0.15</v>
      </c>
      <c r="K67" s="41">
        <v>0.59</v>
      </c>
      <c r="L67" s="41">
        <v>0.99</v>
      </c>
      <c r="M67" s="41">
        <v>1.29</v>
      </c>
      <c r="O67" s="41">
        <v>2.86</v>
      </c>
      <c r="P67" s="41">
        <v>3.26</v>
      </c>
      <c r="Q67" s="41">
        <v>3.56</v>
      </c>
      <c r="S67" s="90">
        <v>1000</v>
      </c>
    </row>
    <row r="68" spans="1:19" x14ac:dyDescent="0.2">
      <c r="A68" s="8"/>
      <c r="B68" s="161" t="s">
        <v>104</v>
      </c>
      <c r="C68" s="162"/>
      <c r="D68" s="55" t="s">
        <v>204</v>
      </c>
      <c r="E68" s="103">
        <v>2.5000000000000001E-3</v>
      </c>
      <c r="F68" s="43">
        <v>12.5</v>
      </c>
      <c r="G68" s="43">
        <f t="shared" si="12"/>
        <v>7.12</v>
      </c>
      <c r="H68" s="114">
        <f t="shared" si="13"/>
        <v>0.5696</v>
      </c>
      <c r="I68" s="43">
        <v>2.12</v>
      </c>
      <c r="J68" s="44">
        <v>0.15</v>
      </c>
      <c r="K68" s="43">
        <v>0.59</v>
      </c>
      <c r="L68" s="43">
        <v>0.99</v>
      </c>
      <c r="M68" s="43">
        <v>1.29</v>
      </c>
      <c r="O68" s="43">
        <v>2.86</v>
      </c>
      <c r="P68" s="86">
        <v>3.26</v>
      </c>
      <c r="Q68" s="86">
        <v>3.56</v>
      </c>
      <c r="S68" s="91">
        <v>1500</v>
      </c>
    </row>
    <row r="69" spans="1:19" x14ac:dyDescent="0.2">
      <c r="A69" s="8"/>
      <c r="B69" s="161" t="s">
        <v>105</v>
      </c>
      <c r="C69" s="162"/>
      <c r="D69" s="54" t="s">
        <v>106</v>
      </c>
      <c r="E69" s="102">
        <v>2.5000000000000001E-3</v>
      </c>
      <c r="F69" s="41">
        <v>12.5</v>
      </c>
      <c r="G69" s="41">
        <f t="shared" si="12"/>
        <v>7.12</v>
      </c>
      <c r="H69" s="113">
        <f t="shared" si="13"/>
        <v>0.5696</v>
      </c>
      <c r="I69" s="41">
        <v>2.12</v>
      </c>
      <c r="J69" s="42">
        <v>0.15</v>
      </c>
      <c r="K69" s="41">
        <v>0.59</v>
      </c>
      <c r="L69" s="41">
        <v>0.99</v>
      </c>
      <c r="M69" s="41">
        <v>1.29</v>
      </c>
      <c r="O69" s="41">
        <v>2.86</v>
      </c>
      <c r="P69" s="41">
        <v>3.26</v>
      </c>
      <c r="Q69" s="41">
        <v>3.56</v>
      </c>
      <c r="S69" s="90">
        <v>1000</v>
      </c>
    </row>
    <row r="70" spans="1:19" s="68" customFormat="1" x14ac:dyDescent="0.2">
      <c r="A70" s="80"/>
      <c r="B70" s="66"/>
      <c r="C70" s="67"/>
      <c r="D70" s="67"/>
      <c r="E70" s="94"/>
      <c r="F70" s="94"/>
      <c r="G70" s="94"/>
      <c r="H70" s="115"/>
      <c r="I70" s="67"/>
      <c r="J70" s="67"/>
      <c r="K70" s="67"/>
      <c r="L70" s="67"/>
      <c r="M70" s="67"/>
      <c r="O70" s="94"/>
      <c r="P70" s="94"/>
      <c r="Q70" s="94"/>
      <c r="S70" s="94"/>
    </row>
    <row r="71" spans="1:19" x14ac:dyDescent="0.2">
      <c r="A71" s="71" t="s">
        <v>2</v>
      </c>
      <c r="B71" s="167" t="s">
        <v>107</v>
      </c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O71" s="65"/>
      <c r="P71" s="65"/>
      <c r="Q71" s="65"/>
      <c r="S71" s="65"/>
    </row>
    <row r="72" spans="1:19" x14ac:dyDescent="0.2">
      <c r="A72" s="173" t="s">
        <v>108</v>
      </c>
      <c r="B72" s="161" t="s">
        <v>109</v>
      </c>
      <c r="C72" s="162"/>
      <c r="D72" s="57" t="s">
        <v>110</v>
      </c>
      <c r="E72" s="96">
        <v>0.1</v>
      </c>
      <c r="F72" s="47">
        <v>10</v>
      </c>
      <c r="G72" s="47">
        <f t="shared" ref="G72:G78" si="14">2*IF($G$8 = "Free", Q72,IF($G$8="Monthly",P72,IF($G$8="Lifetime",O72,"")))</f>
        <v>6.02</v>
      </c>
      <c r="H72" s="116">
        <f t="shared" ref="H72:H78" si="15">IF(F72&lt;&gt;"",G72/F72,"")</f>
        <v>0.60199999999999998</v>
      </c>
      <c r="I72" s="47">
        <v>1.57</v>
      </c>
      <c r="J72" s="48">
        <v>0.15</v>
      </c>
      <c r="K72" s="47">
        <v>0.59</v>
      </c>
      <c r="L72" s="47">
        <v>0.99</v>
      </c>
      <c r="M72" s="47">
        <v>1.29</v>
      </c>
      <c r="O72" s="39">
        <v>2.31</v>
      </c>
      <c r="P72" s="85">
        <v>2.71</v>
      </c>
      <c r="Q72" s="85">
        <v>3.01</v>
      </c>
      <c r="S72" s="89">
        <v>2000</v>
      </c>
    </row>
    <row r="73" spans="1:19" x14ac:dyDescent="0.2">
      <c r="A73" s="173"/>
      <c r="B73" s="161" t="s">
        <v>111</v>
      </c>
      <c r="C73" s="162"/>
      <c r="D73" s="54" t="s">
        <v>112</v>
      </c>
      <c r="E73" s="102">
        <v>0.25</v>
      </c>
      <c r="F73" s="41">
        <v>12.5</v>
      </c>
      <c r="G73" s="41">
        <f t="shared" si="14"/>
        <v>4.42</v>
      </c>
      <c r="H73" s="113">
        <f t="shared" si="15"/>
        <v>0.35359999999999997</v>
      </c>
      <c r="I73" s="41">
        <v>0.77</v>
      </c>
      <c r="J73" s="42">
        <v>0.15</v>
      </c>
      <c r="K73" s="41">
        <v>0.59</v>
      </c>
      <c r="L73" s="41">
        <v>0.99</v>
      </c>
      <c r="M73" s="41">
        <v>1.29</v>
      </c>
      <c r="O73" s="41">
        <v>1.51</v>
      </c>
      <c r="P73" s="41">
        <v>1.91</v>
      </c>
      <c r="Q73" s="41">
        <v>2.21</v>
      </c>
      <c r="S73" s="90">
        <v>1000</v>
      </c>
    </row>
    <row r="74" spans="1:19" x14ac:dyDescent="0.2">
      <c r="A74" s="173"/>
      <c r="B74" s="161" t="s">
        <v>113</v>
      </c>
      <c r="C74" s="162"/>
      <c r="D74" s="57" t="s">
        <v>205</v>
      </c>
      <c r="E74" s="96">
        <v>0.1</v>
      </c>
      <c r="F74" s="47">
        <v>1</v>
      </c>
      <c r="G74" s="47">
        <f t="shared" si="14"/>
        <v>2.04</v>
      </c>
      <c r="H74" s="116">
        <f t="shared" si="15"/>
        <v>2.04</v>
      </c>
      <c r="I74" s="47">
        <v>0.52</v>
      </c>
      <c r="J74" s="48">
        <v>0.15</v>
      </c>
      <c r="K74" s="47">
        <v>0.09</v>
      </c>
      <c r="L74" s="47">
        <v>0.25</v>
      </c>
      <c r="M74" s="47">
        <v>0.35</v>
      </c>
      <c r="O74" s="43">
        <v>0.76</v>
      </c>
      <c r="P74" s="86">
        <v>0.92</v>
      </c>
      <c r="Q74" s="86">
        <v>1.02</v>
      </c>
      <c r="S74" s="91">
        <v>200</v>
      </c>
    </row>
    <row r="75" spans="1:19" x14ac:dyDescent="0.2">
      <c r="A75" s="173"/>
      <c r="B75" s="161" t="s">
        <v>114</v>
      </c>
      <c r="C75" s="162"/>
      <c r="D75" s="54" t="s">
        <v>206</v>
      </c>
      <c r="E75" s="102">
        <v>5.0000000000000001E-4</v>
      </c>
      <c r="F75" s="41">
        <v>12.5</v>
      </c>
      <c r="G75" s="41">
        <f t="shared" si="14"/>
        <v>6.02</v>
      </c>
      <c r="H75" s="113">
        <f t="shared" si="15"/>
        <v>0.48159999999999997</v>
      </c>
      <c r="I75" s="41">
        <v>1.57</v>
      </c>
      <c r="J75" s="42">
        <v>0.15</v>
      </c>
      <c r="K75" s="41">
        <v>0.59</v>
      </c>
      <c r="L75" s="41">
        <v>0.99</v>
      </c>
      <c r="M75" s="41">
        <v>1.29</v>
      </c>
      <c r="O75" s="41">
        <v>2.31</v>
      </c>
      <c r="P75" s="41">
        <v>2.71</v>
      </c>
      <c r="Q75" s="41">
        <v>3.01</v>
      </c>
      <c r="S75" s="90">
        <v>1000</v>
      </c>
    </row>
    <row r="76" spans="1:19" x14ac:dyDescent="0.2">
      <c r="A76" s="173"/>
      <c r="B76" s="161" t="s">
        <v>115</v>
      </c>
      <c r="C76" s="162"/>
      <c r="D76" s="57" t="s">
        <v>116</v>
      </c>
      <c r="E76" s="96">
        <v>5.0000000000000001E-4</v>
      </c>
      <c r="F76" s="47">
        <v>1.25</v>
      </c>
      <c r="G76" s="47">
        <f t="shared" si="14"/>
        <v>2.2400000000000002</v>
      </c>
      <c r="H76" s="116">
        <f t="shared" si="15"/>
        <v>1.7920000000000003</v>
      </c>
      <c r="I76" s="47">
        <v>0.62</v>
      </c>
      <c r="J76" s="48">
        <v>0.15</v>
      </c>
      <c r="K76" s="47">
        <v>0.09</v>
      </c>
      <c r="L76" s="47">
        <v>0.25</v>
      </c>
      <c r="M76" s="47">
        <v>0.35</v>
      </c>
      <c r="O76" s="43">
        <v>0.86</v>
      </c>
      <c r="P76" s="86">
        <v>1.02</v>
      </c>
      <c r="Q76" s="86">
        <v>1.1200000000000001</v>
      </c>
      <c r="S76" s="91">
        <v>100</v>
      </c>
    </row>
    <row r="77" spans="1:19" x14ac:dyDescent="0.2">
      <c r="A77" s="173"/>
      <c r="B77" s="161" t="s">
        <v>117</v>
      </c>
      <c r="C77" s="162"/>
      <c r="D77" s="54" t="s">
        <v>207</v>
      </c>
      <c r="E77" s="102">
        <v>1.2500000000000001E-2</v>
      </c>
      <c r="F77" s="41">
        <v>31.25</v>
      </c>
      <c r="G77" s="41">
        <f t="shared" si="14"/>
        <v>4.42</v>
      </c>
      <c r="H77" s="113">
        <f t="shared" si="15"/>
        <v>0.14144000000000001</v>
      </c>
      <c r="I77" s="41">
        <v>0.77</v>
      </c>
      <c r="J77" s="42">
        <v>0.15</v>
      </c>
      <c r="K77" s="41">
        <v>0.59</v>
      </c>
      <c r="L77" s="41">
        <v>0.99</v>
      </c>
      <c r="M77" s="41">
        <v>1.29</v>
      </c>
      <c r="O77" s="41">
        <v>1.51</v>
      </c>
      <c r="P77" s="41">
        <v>1.91</v>
      </c>
      <c r="Q77" s="41">
        <v>2.21</v>
      </c>
      <c r="S77" s="90">
        <v>1250</v>
      </c>
    </row>
    <row r="78" spans="1:19" x14ac:dyDescent="0.2">
      <c r="A78" s="173"/>
      <c r="B78" s="161" t="s">
        <v>118</v>
      </c>
      <c r="C78" s="162"/>
      <c r="D78" s="57" t="s">
        <v>208</v>
      </c>
      <c r="E78" s="96">
        <v>5.0000000000000001E-3</v>
      </c>
      <c r="F78" s="47">
        <v>25</v>
      </c>
      <c r="G78" s="47">
        <f t="shared" si="14"/>
        <v>6.02</v>
      </c>
      <c r="H78" s="116">
        <f t="shared" si="15"/>
        <v>0.24079999999999999</v>
      </c>
      <c r="I78" s="47">
        <v>1.57</v>
      </c>
      <c r="J78" s="48">
        <v>0.15</v>
      </c>
      <c r="K78" s="47">
        <v>0.59</v>
      </c>
      <c r="L78" s="47">
        <v>0.99</v>
      </c>
      <c r="M78" s="47">
        <v>1.29</v>
      </c>
      <c r="O78" s="45">
        <v>2.31</v>
      </c>
      <c r="P78" s="87">
        <v>2.71</v>
      </c>
      <c r="Q78" s="87">
        <v>3.01</v>
      </c>
      <c r="S78" s="92">
        <v>2500</v>
      </c>
    </row>
    <row r="79" spans="1:19" s="68" customFormat="1" x14ac:dyDescent="0.2">
      <c r="A79" s="80"/>
      <c r="B79" s="66"/>
      <c r="C79" s="67"/>
      <c r="D79" s="67"/>
      <c r="E79" s="94"/>
      <c r="F79" s="94"/>
      <c r="G79" s="94"/>
      <c r="H79" s="115"/>
      <c r="I79" s="67"/>
      <c r="J79" s="67"/>
      <c r="K79" s="67"/>
      <c r="L79" s="67"/>
      <c r="M79" s="67"/>
      <c r="O79" s="94"/>
      <c r="P79" s="94"/>
      <c r="Q79" s="94"/>
      <c r="S79" s="94"/>
    </row>
    <row r="80" spans="1:19" x14ac:dyDescent="0.2">
      <c r="A80" s="71" t="s">
        <v>2</v>
      </c>
      <c r="B80" s="167" t="s">
        <v>119</v>
      </c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O80" s="65"/>
      <c r="P80" s="65"/>
      <c r="Q80" s="65"/>
      <c r="S80" s="65"/>
    </row>
    <row r="81" spans="1:19" x14ac:dyDescent="0.2">
      <c r="A81" s="174" t="s">
        <v>120</v>
      </c>
      <c r="B81" s="161" t="s">
        <v>121</v>
      </c>
      <c r="C81" s="162"/>
      <c r="D81" s="53" t="s">
        <v>122</v>
      </c>
      <c r="E81" s="101">
        <v>0.01</v>
      </c>
      <c r="F81" s="39">
        <v>10</v>
      </c>
      <c r="G81" s="39">
        <f t="shared" ref="G81:G87" si="16">2*IF($G$8 = "Free", Q81,IF($G$8="Monthly",P81,IF($G$8="Lifetime",O81,"")))</f>
        <v>5.92</v>
      </c>
      <c r="H81" s="112">
        <f t="shared" ref="H81:H87" si="17">IF(F81&lt;&gt;"",G81/F81,"")</f>
        <v>0.59199999999999997</v>
      </c>
      <c r="I81" s="39">
        <v>1.52</v>
      </c>
      <c r="J81" s="40">
        <v>0.15</v>
      </c>
      <c r="K81" s="39">
        <v>0.59</v>
      </c>
      <c r="L81" s="39">
        <v>0.99</v>
      </c>
      <c r="M81" s="39">
        <v>1.29</v>
      </c>
      <c r="O81" s="39">
        <v>2.2599999999999998</v>
      </c>
      <c r="P81" s="85">
        <v>2.66</v>
      </c>
      <c r="Q81" s="85">
        <v>2.96</v>
      </c>
      <c r="S81" s="89">
        <v>2000</v>
      </c>
    </row>
    <row r="82" spans="1:19" x14ac:dyDescent="0.2">
      <c r="A82" s="174"/>
      <c r="B82" s="161" t="s">
        <v>123</v>
      </c>
      <c r="C82" s="162"/>
      <c r="D82" s="54" t="s">
        <v>209</v>
      </c>
      <c r="E82" s="102">
        <v>2.5000000000000001E-2</v>
      </c>
      <c r="F82" s="41">
        <v>12.5</v>
      </c>
      <c r="G82" s="41">
        <f t="shared" si="16"/>
        <v>5.32</v>
      </c>
      <c r="H82" s="113">
        <f t="shared" si="17"/>
        <v>0.42560000000000003</v>
      </c>
      <c r="I82" s="41">
        <v>1.22</v>
      </c>
      <c r="J82" s="42">
        <v>0.15</v>
      </c>
      <c r="K82" s="41">
        <v>0.59</v>
      </c>
      <c r="L82" s="41">
        <v>0.99</v>
      </c>
      <c r="M82" s="41">
        <v>1.29</v>
      </c>
      <c r="O82" s="41">
        <v>1.96</v>
      </c>
      <c r="P82" s="41">
        <v>2.36</v>
      </c>
      <c r="Q82" s="41">
        <v>2.66</v>
      </c>
      <c r="S82" s="90">
        <v>1000</v>
      </c>
    </row>
    <row r="83" spans="1:19" x14ac:dyDescent="0.2">
      <c r="A83" s="174"/>
      <c r="B83" s="161" t="s">
        <v>124</v>
      </c>
      <c r="C83" s="162"/>
      <c r="D83" s="55" t="s">
        <v>210</v>
      </c>
      <c r="E83" s="103">
        <v>0.01</v>
      </c>
      <c r="F83" s="43">
        <v>1</v>
      </c>
      <c r="G83" s="43">
        <f t="shared" si="16"/>
        <v>2.04</v>
      </c>
      <c r="H83" s="114">
        <f t="shared" si="17"/>
        <v>2.04</v>
      </c>
      <c r="I83" s="43">
        <v>0.52</v>
      </c>
      <c r="J83" s="44">
        <v>0.15</v>
      </c>
      <c r="K83" s="43">
        <v>0.09</v>
      </c>
      <c r="L83" s="43">
        <v>0.25</v>
      </c>
      <c r="M83" s="43">
        <v>0.35</v>
      </c>
      <c r="O83" s="43">
        <v>0.76</v>
      </c>
      <c r="P83" s="86">
        <v>0.92</v>
      </c>
      <c r="Q83" s="86">
        <v>1.02</v>
      </c>
      <c r="S83" s="91">
        <v>100</v>
      </c>
    </row>
    <row r="84" spans="1:19" x14ac:dyDescent="0.2">
      <c r="A84" s="174"/>
      <c r="B84" s="161" t="s">
        <v>125</v>
      </c>
      <c r="C84" s="162"/>
      <c r="D84" s="54" t="s">
        <v>211</v>
      </c>
      <c r="E84" s="102">
        <v>1E-4</v>
      </c>
      <c r="F84" s="41">
        <v>4.2</v>
      </c>
      <c r="G84" s="41">
        <f t="shared" si="16"/>
        <v>5.92</v>
      </c>
      <c r="H84" s="113">
        <f t="shared" si="17"/>
        <v>1.4095238095238094</v>
      </c>
      <c r="I84" s="41">
        <v>1.52</v>
      </c>
      <c r="J84" s="42">
        <v>0.15</v>
      </c>
      <c r="K84" s="41">
        <v>0.59</v>
      </c>
      <c r="L84" s="41">
        <v>0.99</v>
      </c>
      <c r="M84" s="41">
        <v>1.29</v>
      </c>
      <c r="O84" s="41">
        <v>2.2599999999999998</v>
      </c>
      <c r="P84" s="41">
        <v>2.66</v>
      </c>
      <c r="Q84" s="41">
        <v>2.96</v>
      </c>
      <c r="S84" s="90">
        <v>2000</v>
      </c>
    </row>
    <row r="85" spans="1:19" x14ac:dyDescent="0.2">
      <c r="A85" s="174"/>
      <c r="B85" s="161" t="s">
        <v>126</v>
      </c>
      <c r="C85" s="162"/>
      <c r="D85" s="55" t="s">
        <v>212</v>
      </c>
      <c r="E85" s="103">
        <v>1E-3</v>
      </c>
      <c r="F85" s="43">
        <v>10</v>
      </c>
      <c r="G85" s="43">
        <f t="shared" si="16"/>
        <v>5.92</v>
      </c>
      <c r="H85" s="114">
        <f t="shared" si="17"/>
        <v>0.59199999999999997</v>
      </c>
      <c r="I85" s="43">
        <v>1.52</v>
      </c>
      <c r="J85" s="44">
        <v>0.15</v>
      </c>
      <c r="K85" s="43">
        <v>0.59</v>
      </c>
      <c r="L85" s="43">
        <v>0.99</v>
      </c>
      <c r="M85" s="43">
        <v>1.29</v>
      </c>
      <c r="O85" s="43">
        <v>2.2599999999999998</v>
      </c>
      <c r="P85" s="86">
        <v>2.66</v>
      </c>
      <c r="Q85" s="86">
        <v>2.96</v>
      </c>
      <c r="S85" s="91">
        <v>2000</v>
      </c>
    </row>
    <row r="86" spans="1:19" x14ac:dyDescent="0.2">
      <c r="A86" s="174"/>
      <c r="B86" s="161" t="s">
        <v>127</v>
      </c>
      <c r="C86" s="162"/>
      <c r="D86" s="54" t="s">
        <v>128</v>
      </c>
      <c r="E86" s="102">
        <v>5.0000000000000001E-3</v>
      </c>
      <c r="F86" s="41">
        <v>12.5</v>
      </c>
      <c r="G86" s="41">
        <f t="shared" si="16"/>
        <v>3.92</v>
      </c>
      <c r="H86" s="113">
        <f t="shared" si="17"/>
        <v>0.31359999999999999</v>
      </c>
      <c r="I86" s="41">
        <v>0.52</v>
      </c>
      <c r="J86" s="42">
        <v>0.15</v>
      </c>
      <c r="K86" s="41">
        <v>0.59</v>
      </c>
      <c r="L86" s="41">
        <v>0.99</v>
      </c>
      <c r="M86" s="41">
        <v>1.29</v>
      </c>
      <c r="O86" s="41">
        <v>1.26</v>
      </c>
      <c r="P86" s="41">
        <v>1.66</v>
      </c>
      <c r="Q86" s="41">
        <v>1.96</v>
      </c>
      <c r="S86" s="90">
        <v>500</v>
      </c>
    </row>
    <row r="87" spans="1:19" x14ac:dyDescent="0.2">
      <c r="A87" s="174"/>
      <c r="B87" s="161" t="s">
        <v>129</v>
      </c>
      <c r="C87" s="162"/>
      <c r="D87" s="56" t="s">
        <v>213</v>
      </c>
      <c r="E87" s="104">
        <v>1E-4</v>
      </c>
      <c r="F87" s="45">
        <v>4.2</v>
      </c>
      <c r="G87" s="45">
        <f t="shared" si="16"/>
        <v>5.92</v>
      </c>
      <c r="H87" s="117">
        <f t="shared" si="17"/>
        <v>1.4095238095238094</v>
      </c>
      <c r="I87" s="45">
        <v>1.52</v>
      </c>
      <c r="J87" s="46">
        <v>0.15</v>
      </c>
      <c r="K87" s="45">
        <v>0.59</v>
      </c>
      <c r="L87" s="45">
        <v>0.99</v>
      </c>
      <c r="M87" s="45">
        <v>1.29</v>
      </c>
      <c r="O87" s="45">
        <v>2.2599999999999998</v>
      </c>
      <c r="P87" s="87">
        <v>2.66</v>
      </c>
      <c r="Q87" s="87">
        <v>2.96</v>
      </c>
      <c r="S87" s="92">
        <v>2000</v>
      </c>
    </row>
    <row r="89" spans="1:19" x14ac:dyDescent="0.2">
      <c r="A89" s="136"/>
      <c r="B89" s="137"/>
      <c r="C89" s="137"/>
      <c r="D89" s="137"/>
      <c r="E89" s="99"/>
      <c r="F89" s="99"/>
      <c r="G89" s="99"/>
      <c r="H89" s="107"/>
      <c r="I89" s="1"/>
      <c r="J89" s="138" t="s">
        <v>0</v>
      </c>
      <c r="K89" s="138"/>
      <c r="L89" s="1"/>
      <c r="M89" s="2"/>
      <c r="O89" s="163" t="s">
        <v>69</v>
      </c>
      <c r="P89" s="163"/>
      <c r="Q89" s="163"/>
      <c r="S89" s="164" t="s">
        <v>74</v>
      </c>
    </row>
    <row r="90" spans="1:19" x14ac:dyDescent="0.2">
      <c r="A90" s="136"/>
      <c r="B90" s="137"/>
      <c r="C90" s="137"/>
      <c r="D90" s="137"/>
      <c r="E90" s="99"/>
      <c r="F90" s="99"/>
      <c r="G90" s="99"/>
      <c r="H90" s="107"/>
      <c r="I90" s="3"/>
      <c r="J90" s="139" t="s">
        <v>1</v>
      </c>
      <c r="K90" s="139"/>
      <c r="L90" s="3"/>
      <c r="M90" s="4"/>
      <c r="O90" s="163"/>
      <c r="P90" s="163"/>
      <c r="Q90" s="163"/>
      <c r="S90" s="164"/>
    </row>
    <row r="91" spans="1:19" x14ac:dyDescent="0.2">
      <c r="A91" s="71" t="s">
        <v>2</v>
      </c>
      <c r="B91" s="140" t="s">
        <v>3</v>
      </c>
      <c r="C91" s="141"/>
      <c r="D91" s="140" t="s">
        <v>4</v>
      </c>
      <c r="E91" s="149" t="s">
        <v>191</v>
      </c>
      <c r="F91" s="149" t="s">
        <v>186</v>
      </c>
      <c r="G91" s="149" t="s">
        <v>187</v>
      </c>
      <c r="H91" s="165" t="s">
        <v>188</v>
      </c>
      <c r="I91" s="144" t="s">
        <v>5</v>
      </c>
      <c r="J91" s="144" t="s">
        <v>6</v>
      </c>
      <c r="K91" s="146" t="s">
        <v>7</v>
      </c>
      <c r="L91" s="147"/>
      <c r="M91" s="148"/>
      <c r="O91" s="156" t="s">
        <v>70</v>
      </c>
      <c r="P91" s="157"/>
      <c r="Q91" s="157"/>
      <c r="S91" s="164"/>
    </row>
    <row r="92" spans="1:19" ht="16.5" x14ac:dyDescent="0.2">
      <c r="A92" s="38" t="s">
        <v>130</v>
      </c>
      <c r="B92" s="142"/>
      <c r="C92" s="143"/>
      <c r="D92" s="142"/>
      <c r="E92" s="150"/>
      <c r="F92" s="150"/>
      <c r="G92" s="150"/>
      <c r="H92" s="166"/>
      <c r="I92" s="145"/>
      <c r="J92" s="145"/>
      <c r="K92" s="7" t="s">
        <v>9</v>
      </c>
      <c r="L92" s="7" t="s">
        <v>10</v>
      </c>
      <c r="M92" s="7" t="s">
        <v>11</v>
      </c>
      <c r="O92" s="24" t="s">
        <v>71</v>
      </c>
      <c r="P92" s="25" t="s">
        <v>72</v>
      </c>
      <c r="Q92" s="25" t="s">
        <v>73</v>
      </c>
      <c r="S92" s="25" t="s">
        <v>75</v>
      </c>
    </row>
    <row r="93" spans="1:19" x14ac:dyDescent="0.2">
      <c r="A93" s="73" t="s">
        <v>131</v>
      </c>
      <c r="B93" s="170" t="s">
        <v>77</v>
      </c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O93" s="81"/>
      <c r="P93" s="81"/>
      <c r="Q93" s="81"/>
      <c r="S93" s="81"/>
    </row>
    <row r="94" spans="1:19" ht="12.75" customHeight="1" x14ac:dyDescent="0.2">
      <c r="A94" s="72"/>
      <c r="B94" s="51" t="s">
        <v>132</v>
      </c>
      <c r="C94" s="52"/>
      <c r="D94" s="53" t="s">
        <v>133</v>
      </c>
      <c r="E94" s="101">
        <v>1</v>
      </c>
      <c r="F94" s="101">
        <v>25</v>
      </c>
      <c r="G94" s="101">
        <f t="shared" ref="G94:G98" si="18">2*IF($G$8 = "Free", Q94,IF($G$8="Monthly",P94,IF($G$8="Lifetime",O94,"")))</f>
        <v>5.48</v>
      </c>
      <c r="H94" s="118">
        <f t="shared" ref="H94:H98" si="19">IF(F94&lt;&gt;"",G94/F94,"")</f>
        <v>0.21920000000000001</v>
      </c>
      <c r="I94" s="39">
        <v>1.17</v>
      </c>
      <c r="J94" s="40">
        <v>0.15</v>
      </c>
      <c r="K94" s="39">
        <v>0.59</v>
      </c>
      <c r="L94" s="39">
        <v>0.99</v>
      </c>
      <c r="M94" s="39">
        <v>1.29</v>
      </c>
      <c r="O94" s="39">
        <v>2.04</v>
      </c>
      <c r="P94" s="85">
        <v>2.44</v>
      </c>
      <c r="Q94" s="85">
        <v>2.74</v>
      </c>
      <c r="S94" s="89">
        <v>2500</v>
      </c>
    </row>
    <row r="95" spans="1:19" ht="12.75" customHeight="1" x14ac:dyDescent="0.2">
      <c r="A95" s="72"/>
      <c r="B95" s="51" t="s">
        <v>134</v>
      </c>
      <c r="C95" s="52"/>
      <c r="D95" s="54" t="s">
        <v>135</v>
      </c>
      <c r="E95" s="102">
        <v>1</v>
      </c>
      <c r="F95" s="102">
        <v>5</v>
      </c>
      <c r="G95" s="102">
        <f t="shared" si="18"/>
        <v>3.64</v>
      </c>
      <c r="H95" s="119">
        <f t="shared" si="19"/>
        <v>0.72799999999999998</v>
      </c>
      <c r="I95" s="41">
        <v>0.25</v>
      </c>
      <c r="J95" s="42">
        <v>0.15</v>
      </c>
      <c r="K95" s="41">
        <v>0.59</v>
      </c>
      <c r="L95" s="41">
        <v>0.99</v>
      </c>
      <c r="M95" s="41">
        <v>1.29</v>
      </c>
      <c r="O95" s="41">
        <v>1.1200000000000001</v>
      </c>
      <c r="P95" s="41">
        <v>1.52</v>
      </c>
      <c r="Q95" s="41">
        <v>1.82</v>
      </c>
      <c r="S95" s="90">
        <v>1000</v>
      </c>
    </row>
    <row r="96" spans="1:19" ht="12.75" customHeight="1" x14ac:dyDescent="0.2">
      <c r="A96" s="72"/>
      <c r="B96" s="51" t="s">
        <v>136</v>
      </c>
      <c r="C96" s="52"/>
      <c r="D96" s="55" t="s">
        <v>137</v>
      </c>
      <c r="E96" s="103">
        <v>1</v>
      </c>
      <c r="F96" s="103">
        <v>1</v>
      </c>
      <c r="G96" s="103">
        <f t="shared" si="18"/>
        <v>1.34</v>
      </c>
      <c r="H96" s="120">
        <f t="shared" si="19"/>
        <v>1.34</v>
      </c>
      <c r="I96" s="43">
        <v>0.14000000000000001</v>
      </c>
      <c r="J96" s="44">
        <v>0.15</v>
      </c>
      <c r="K96" s="43">
        <v>0.09</v>
      </c>
      <c r="L96" s="43">
        <v>0.25</v>
      </c>
      <c r="M96" s="43">
        <v>0.35</v>
      </c>
      <c r="O96" s="43">
        <v>0.41</v>
      </c>
      <c r="P96" s="86">
        <v>0.56999999999999995</v>
      </c>
      <c r="Q96" s="86">
        <v>0.67</v>
      </c>
      <c r="S96" s="91">
        <v>100</v>
      </c>
    </row>
    <row r="97" spans="1:19" ht="12.75" customHeight="1" x14ac:dyDescent="0.2">
      <c r="A97" s="72"/>
      <c r="B97" s="51" t="s">
        <v>138</v>
      </c>
      <c r="C97" s="52"/>
      <c r="D97" s="54" t="s">
        <v>139</v>
      </c>
      <c r="E97" s="102">
        <v>1</v>
      </c>
      <c r="F97" s="102">
        <v>10</v>
      </c>
      <c r="G97" s="102">
        <f t="shared" si="18"/>
        <v>3.88</v>
      </c>
      <c r="H97" s="119">
        <f t="shared" si="19"/>
        <v>0.38800000000000001</v>
      </c>
      <c r="I97" s="41">
        <v>0.37</v>
      </c>
      <c r="J97" s="42">
        <v>0.15</v>
      </c>
      <c r="K97" s="41">
        <v>0.59</v>
      </c>
      <c r="L97" s="41">
        <v>0.99</v>
      </c>
      <c r="M97" s="41">
        <v>1.29</v>
      </c>
      <c r="O97" s="41">
        <v>1.24</v>
      </c>
      <c r="P97" s="41">
        <v>1.64</v>
      </c>
      <c r="Q97" s="41">
        <v>1.94</v>
      </c>
      <c r="S97" s="90">
        <v>1000</v>
      </c>
    </row>
    <row r="98" spans="1:19" ht="12.75" customHeight="1" x14ac:dyDescent="0.2">
      <c r="A98" s="72"/>
      <c r="B98" s="51" t="s">
        <v>140</v>
      </c>
      <c r="C98" s="52"/>
      <c r="D98" s="56" t="s">
        <v>141</v>
      </c>
      <c r="E98" s="104">
        <v>0.5</v>
      </c>
      <c r="F98" s="104">
        <v>0.5</v>
      </c>
      <c r="G98" s="104">
        <f t="shared" si="18"/>
        <v>1.26</v>
      </c>
      <c r="H98" s="121">
        <f t="shared" si="19"/>
        <v>2.52</v>
      </c>
      <c r="I98" s="45">
        <v>0.1</v>
      </c>
      <c r="J98" s="46">
        <v>0.15</v>
      </c>
      <c r="K98" s="45">
        <v>0.09</v>
      </c>
      <c r="L98" s="45">
        <v>0.25</v>
      </c>
      <c r="M98" s="45">
        <v>0.35</v>
      </c>
      <c r="O98" s="45">
        <v>0.37</v>
      </c>
      <c r="P98" s="87">
        <v>0.53</v>
      </c>
      <c r="Q98" s="87">
        <v>0.63</v>
      </c>
      <c r="S98" s="92">
        <v>100</v>
      </c>
    </row>
    <row r="99" spans="1:19" ht="12.75" customHeight="1" x14ac:dyDescent="0.2">
      <c r="A99" s="72"/>
      <c r="B99" s="170" t="s">
        <v>34</v>
      </c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2"/>
      <c r="O99" s="83"/>
      <c r="P99" s="84"/>
      <c r="Q99" s="84"/>
      <c r="S99" s="84"/>
    </row>
    <row r="100" spans="1:19" ht="12.75" customHeight="1" x14ac:dyDescent="0.2">
      <c r="A100" s="72"/>
      <c r="B100" s="51" t="s">
        <v>142</v>
      </c>
      <c r="C100" s="52"/>
      <c r="D100" s="53" t="s">
        <v>143</v>
      </c>
      <c r="E100" s="101">
        <v>0.01</v>
      </c>
      <c r="F100" s="101">
        <v>10</v>
      </c>
      <c r="G100" s="101">
        <f t="shared" ref="G100:G102" si="20">2*IF($G$8 = "Free", Q100,IF($G$8="Monthly",P100,IF($G$8="Lifetime",O100,"")))</f>
        <v>3.62</v>
      </c>
      <c r="H100" s="118">
        <f t="shared" ref="H100:H102" si="21">IF(F100&lt;&gt;"",G100/F100,"")</f>
        <v>0.36199999999999999</v>
      </c>
      <c r="I100" s="39">
        <v>0.24</v>
      </c>
      <c r="J100" s="40">
        <v>0.15</v>
      </c>
      <c r="K100" s="39">
        <v>0.59</v>
      </c>
      <c r="L100" s="39">
        <v>0.99</v>
      </c>
      <c r="M100" s="39">
        <v>1.29</v>
      </c>
      <c r="O100" s="39">
        <v>1.1100000000000001</v>
      </c>
      <c r="P100" s="85">
        <v>1.51</v>
      </c>
      <c r="Q100" s="85">
        <v>1.81</v>
      </c>
      <c r="S100" s="89">
        <v>1000</v>
      </c>
    </row>
    <row r="101" spans="1:19" ht="12.75" customHeight="1" x14ac:dyDescent="0.2">
      <c r="A101" s="72"/>
      <c r="B101" s="51" t="s">
        <v>144</v>
      </c>
      <c r="C101" s="52"/>
      <c r="D101" s="54" t="s">
        <v>145</v>
      </c>
      <c r="E101" s="102">
        <v>0.01</v>
      </c>
      <c r="F101" s="102">
        <v>10</v>
      </c>
      <c r="G101" s="102">
        <f t="shared" si="20"/>
        <v>3.62</v>
      </c>
      <c r="H101" s="119">
        <f t="shared" si="21"/>
        <v>0.36199999999999999</v>
      </c>
      <c r="I101" s="41">
        <v>0.24</v>
      </c>
      <c r="J101" s="42">
        <v>0.15</v>
      </c>
      <c r="K101" s="41">
        <v>0.59</v>
      </c>
      <c r="L101" s="41">
        <v>0.99</v>
      </c>
      <c r="M101" s="41">
        <v>1.29</v>
      </c>
      <c r="O101" s="41">
        <v>1.1100000000000001</v>
      </c>
      <c r="P101" s="41">
        <v>1.51</v>
      </c>
      <c r="Q101" s="41">
        <v>1.81</v>
      </c>
      <c r="S101" s="90">
        <v>685</v>
      </c>
    </row>
    <row r="102" spans="1:19" ht="12.75" customHeight="1" x14ac:dyDescent="0.2">
      <c r="A102" s="72"/>
      <c r="B102" s="74" t="s">
        <v>146</v>
      </c>
      <c r="C102" s="75"/>
      <c r="D102" s="56" t="s">
        <v>147</v>
      </c>
      <c r="E102" s="104">
        <v>0.05</v>
      </c>
      <c r="F102" s="104">
        <v>5</v>
      </c>
      <c r="G102" s="104">
        <f t="shared" si="20"/>
        <v>3.62</v>
      </c>
      <c r="H102" s="121">
        <f t="shared" si="21"/>
        <v>0.72399999999999998</v>
      </c>
      <c r="I102" s="45">
        <v>0.24</v>
      </c>
      <c r="J102" s="46">
        <v>0.15</v>
      </c>
      <c r="K102" s="45">
        <v>0.59</v>
      </c>
      <c r="L102" s="45">
        <v>0.99</v>
      </c>
      <c r="M102" s="45">
        <v>1.29</v>
      </c>
      <c r="O102" s="45">
        <v>1.1100000000000001</v>
      </c>
      <c r="P102" s="87">
        <v>1.51</v>
      </c>
      <c r="Q102" s="87">
        <v>1.81</v>
      </c>
      <c r="S102" s="92">
        <v>685</v>
      </c>
    </row>
    <row r="103" spans="1:19" x14ac:dyDescent="0.2">
      <c r="A103" s="58"/>
      <c r="B103" s="59"/>
      <c r="C103" s="59"/>
      <c r="D103" s="59"/>
      <c r="E103" s="95"/>
      <c r="F103" s="95"/>
      <c r="G103" s="95"/>
      <c r="H103" s="122"/>
      <c r="I103" s="59"/>
      <c r="J103" s="59"/>
      <c r="K103" s="59"/>
      <c r="L103" s="59"/>
      <c r="M103" s="59"/>
      <c r="O103" s="95"/>
      <c r="P103" s="95"/>
      <c r="Q103" s="95"/>
      <c r="S103" s="95"/>
    </row>
    <row r="104" spans="1:19" ht="12.75" customHeight="1" x14ac:dyDescent="0.2">
      <c r="A104" s="71" t="s">
        <v>2</v>
      </c>
      <c r="B104" s="170" t="s">
        <v>37</v>
      </c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2"/>
      <c r="O104" s="81"/>
      <c r="P104" s="81"/>
      <c r="Q104" s="81"/>
      <c r="S104" s="81"/>
    </row>
    <row r="105" spans="1:19" x14ac:dyDescent="0.2">
      <c r="A105" s="173" t="s">
        <v>148</v>
      </c>
      <c r="B105" s="51" t="s">
        <v>149</v>
      </c>
      <c r="C105" s="52"/>
      <c r="D105" s="53" t="s">
        <v>150</v>
      </c>
      <c r="E105" s="101">
        <v>1</v>
      </c>
      <c r="F105" s="101">
        <v>10</v>
      </c>
      <c r="G105" s="101">
        <f t="shared" ref="G105:G108" si="22">2*IF($G$8 = "Free", Q105,IF($G$8="Monthly",P105,IF($G$8="Lifetime",O105,"")))</f>
        <v>7.12</v>
      </c>
      <c r="H105" s="118">
        <f t="shared" ref="H105:H108" si="23">IF(F105&lt;&gt;"",G105/F105,"")</f>
        <v>0.71199999999999997</v>
      </c>
      <c r="I105" s="39">
        <v>2.12</v>
      </c>
      <c r="J105" s="40">
        <v>0.15</v>
      </c>
      <c r="K105" s="39">
        <v>0.59</v>
      </c>
      <c r="L105" s="39">
        <v>0.99</v>
      </c>
      <c r="M105" s="39">
        <v>1.29</v>
      </c>
      <c r="O105" s="39">
        <v>2.86</v>
      </c>
      <c r="P105" s="85">
        <v>3.26</v>
      </c>
      <c r="Q105" s="85">
        <v>3.56</v>
      </c>
      <c r="S105" s="89">
        <v>1000</v>
      </c>
    </row>
    <row r="106" spans="1:19" x14ac:dyDescent="0.2">
      <c r="A106" s="173"/>
      <c r="B106" s="51" t="s">
        <v>151</v>
      </c>
      <c r="C106" s="52"/>
      <c r="D106" s="54" t="s">
        <v>152</v>
      </c>
      <c r="E106" s="102">
        <v>1E-4</v>
      </c>
      <c r="F106" s="102">
        <v>5</v>
      </c>
      <c r="G106" s="102">
        <f t="shared" si="22"/>
        <v>7.12</v>
      </c>
      <c r="H106" s="119">
        <f t="shared" si="23"/>
        <v>1.4239999999999999</v>
      </c>
      <c r="I106" s="41">
        <v>2.12</v>
      </c>
      <c r="J106" s="42">
        <v>0.15</v>
      </c>
      <c r="K106" s="41">
        <v>0.59</v>
      </c>
      <c r="L106" s="41">
        <v>0.99</v>
      </c>
      <c r="M106" s="41">
        <v>1.29</v>
      </c>
      <c r="O106" s="41">
        <v>2.86</v>
      </c>
      <c r="P106" s="41">
        <v>3.26</v>
      </c>
      <c r="Q106" s="41">
        <v>3.56</v>
      </c>
      <c r="S106" s="90">
        <v>1000</v>
      </c>
    </row>
    <row r="107" spans="1:19" x14ac:dyDescent="0.2">
      <c r="A107" s="72"/>
      <c r="B107" s="51" t="s">
        <v>153</v>
      </c>
      <c r="C107" s="52"/>
      <c r="D107" s="55" t="s">
        <v>154</v>
      </c>
      <c r="E107" s="103">
        <v>0.05</v>
      </c>
      <c r="F107" s="103">
        <v>18.75</v>
      </c>
      <c r="G107" s="103">
        <f t="shared" si="22"/>
        <v>7.12</v>
      </c>
      <c r="H107" s="120">
        <f t="shared" si="23"/>
        <v>0.37973333333333331</v>
      </c>
      <c r="I107" s="43">
        <v>2.12</v>
      </c>
      <c r="J107" s="44">
        <v>0.15</v>
      </c>
      <c r="K107" s="43">
        <v>0.59</v>
      </c>
      <c r="L107" s="43">
        <v>0.99</v>
      </c>
      <c r="M107" s="43">
        <v>1.29</v>
      </c>
      <c r="O107" s="43">
        <v>2.86</v>
      </c>
      <c r="P107" s="86">
        <v>3.26</v>
      </c>
      <c r="Q107" s="86">
        <v>3.56</v>
      </c>
      <c r="S107" s="91">
        <v>2000</v>
      </c>
    </row>
    <row r="108" spans="1:19" x14ac:dyDescent="0.2">
      <c r="A108" s="72"/>
      <c r="B108" s="51" t="s">
        <v>155</v>
      </c>
      <c r="C108" s="52"/>
      <c r="D108" s="54" t="s">
        <v>156</v>
      </c>
      <c r="E108" s="102">
        <v>1E-4</v>
      </c>
      <c r="F108" s="102">
        <v>11.2</v>
      </c>
      <c r="G108" s="102">
        <f t="shared" si="22"/>
        <v>7.12</v>
      </c>
      <c r="H108" s="119">
        <f t="shared" si="23"/>
        <v>0.63571428571428579</v>
      </c>
      <c r="I108" s="41">
        <v>2.12</v>
      </c>
      <c r="J108" s="42">
        <v>0.15</v>
      </c>
      <c r="K108" s="41">
        <v>0.59</v>
      </c>
      <c r="L108" s="41">
        <v>0.99</v>
      </c>
      <c r="M108" s="41">
        <v>1.29</v>
      </c>
      <c r="O108" s="41">
        <v>2.86</v>
      </c>
      <c r="P108" s="41">
        <v>3.26</v>
      </c>
      <c r="Q108" s="41">
        <v>3.56</v>
      </c>
      <c r="S108" s="90">
        <v>1000</v>
      </c>
    </row>
    <row r="109" spans="1:19" ht="12.75" customHeight="1" x14ac:dyDescent="0.2">
      <c r="A109" s="72"/>
      <c r="B109" s="49" t="s">
        <v>77</v>
      </c>
      <c r="C109" s="50"/>
      <c r="D109" s="50"/>
      <c r="E109" s="81"/>
      <c r="F109" s="81"/>
      <c r="G109" s="81"/>
      <c r="H109" s="123"/>
      <c r="I109" s="76"/>
      <c r="J109" s="76"/>
      <c r="K109" s="76"/>
      <c r="L109" s="76"/>
      <c r="M109" s="77"/>
      <c r="O109" s="69"/>
      <c r="P109" s="70"/>
      <c r="Q109" s="70"/>
      <c r="S109" s="70"/>
    </row>
    <row r="110" spans="1:19" x14ac:dyDescent="0.2">
      <c r="A110" s="72"/>
      <c r="B110" s="51" t="s">
        <v>157</v>
      </c>
      <c r="C110" s="52"/>
      <c r="D110" s="57" t="s">
        <v>158</v>
      </c>
      <c r="E110" s="96" t="s">
        <v>214</v>
      </c>
      <c r="F110" s="96">
        <v>5</v>
      </c>
      <c r="G110" s="96">
        <f>2*IF($G$8 = "Free", Q110,IF($G$8="Monthly",P110,IF($G$8="Lifetime",O110,"")))</f>
        <v>5.62</v>
      </c>
      <c r="H110" s="124">
        <f>IF(F110&lt;&gt;"",G110/F110,"")</f>
        <v>1.1240000000000001</v>
      </c>
      <c r="I110" s="47">
        <v>1.37</v>
      </c>
      <c r="J110" s="46">
        <v>0.15</v>
      </c>
      <c r="K110" s="45">
        <v>0.59</v>
      </c>
      <c r="L110" s="45">
        <v>0.99</v>
      </c>
      <c r="M110" s="45">
        <v>1.29</v>
      </c>
      <c r="O110" s="47">
        <v>2.11</v>
      </c>
      <c r="P110" s="88">
        <v>2.5099999999999998</v>
      </c>
      <c r="Q110" s="88">
        <v>2.81</v>
      </c>
      <c r="S110" s="93">
        <v>500</v>
      </c>
    </row>
    <row r="111" spans="1:19" x14ac:dyDescent="0.2">
      <c r="A111" s="58"/>
      <c r="B111" s="59"/>
      <c r="C111" s="59"/>
      <c r="D111" s="59"/>
      <c r="E111" s="95"/>
      <c r="F111" s="95"/>
      <c r="G111" s="95"/>
      <c r="H111" s="122"/>
      <c r="I111" s="59"/>
      <c r="J111" s="59"/>
      <c r="K111" s="59"/>
      <c r="L111" s="59"/>
      <c r="M111" s="59"/>
      <c r="O111" s="95"/>
      <c r="P111" s="95"/>
      <c r="Q111" s="95"/>
      <c r="S111" s="95"/>
    </row>
    <row r="112" spans="1:19" ht="12.75" customHeight="1" x14ac:dyDescent="0.2">
      <c r="A112" s="71" t="s">
        <v>2</v>
      </c>
      <c r="B112" s="170" t="s">
        <v>27</v>
      </c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  <c r="M112" s="172"/>
      <c r="O112" s="81"/>
      <c r="P112" s="81"/>
      <c r="Q112" s="81"/>
      <c r="S112" s="81"/>
    </row>
    <row r="113" spans="1:19" ht="16.5" x14ac:dyDescent="0.2">
      <c r="A113" s="78" t="s">
        <v>159</v>
      </c>
      <c r="B113" s="51" t="s">
        <v>160</v>
      </c>
      <c r="C113" s="52"/>
      <c r="D113" s="53" t="s">
        <v>190</v>
      </c>
      <c r="E113" s="101">
        <v>5</v>
      </c>
      <c r="F113" s="101">
        <v>0.05</v>
      </c>
      <c r="G113" s="101">
        <f t="shared" ref="G113:G114" si="24">2*IF($G$8 = "Free", Q113,IF($G$8="Monthly",P113,IF($G$8="Lifetime",O113,"")))</f>
        <v>0.94</v>
      </c>
      <c r="H113" s="118">
        <f t="shared" ref="H113:H114" si="25">IF(F113&lt;&gt;"",G113/F113,"")</f>
        <v>18.799999999999997</v>
      </c>
      <c r="I113" s="39">
        <v>0.12</v>
      </c>
      <c r="J113" s="40">
        <v>0.15</v>
      </c>
      <c r="K113" s="39">
        <v>0.05</v>
      </c>
      <c r="L113" s="39">
        <v>0.15</v>
      </c>
      <c r="M113" s="39">
        <v>0.2</v>
      </c>
      <c r="O113" s="39">
        <v>0.32</v>
      </c>
      <c r="P113" s="85">
        <v>0.42</v>
      </c>
      <c r="Q113" s="85">
        <v>0.47</v>
      </c>
      <c r="S113" s="89">
        <v>25</v>
      </c>
    </row>
    <row r="114" spans="1:19" ht="12.75" customHeight="1" x14ac:dyDescent="0.2">
      <c r="A114" s="78"/>
      <c r="B114" s="74" t="s">
        <v>161</v>
      </c>
      <c r="C114" s="75"/>
      <c r="D114" s="54" t="s">
        <v>162</v>
      </c>
      <c r="E114" s="102"/>
      <c r="F114" s="102">
        <v>0.05</v>
      </c>
      <c r="G114" s="102">
        <f t="shared" si="24"/>
        <v>0.94</v>
      </c>
      <c r="H114" s="119">
        <f t="shared" si="25"/>
        <v>18.799999999999997</v>
      </c>
      <c r="I114" s="41">
        <v>0.12</v>
      </c>
      <c r="J114" s="42">
        <v>0.15</v>
      </c>
      <c r="K114" s="41">
        <v>0.05</v>
      </c>
      <c r="L114" s="41">
        <v>0.15</v>
      </c>
      <c r="M114" s="41">
        <v>0.2</v>
      </c>
      <c r="N114" s="68"/>
      <c r="O114" s="41">
        <v>0.32</v>
      </c>
      <c r="P114" s="41">
        <v>0.42</v>
      </c>
      <c r="Q114" s="41">
        <v>0.47</v>
      </c>
      <c r="R114" s="68"/>
      <c r="S114" s="90">
        <v>50</v>
      </c>
    </row>
    <row r="115" spans="1:19" x14ac:dyDescent="0.2">
      <c r="A115" s="58"/>
      <c r="B115" s="59"/>
      <c r="C115" s="59"/>
      <c r="D115" s="59"/>
      <c r="E115" s="95"/>
      <c r="F115" s="95"/>
      <c r="G115" s="95"/>
      <c r="H115" s="122"/>
      <c r="I115" s="59"/>
      <c r="J115" s="59"/>
      <c r="K115" s="59"/>
      <c r="L115" s="59"/>
      <c r="M115" s="59"/>
      <c r="O115" s="95"/>
      <c r="P115" s="95"/>
      <c r="Q115" s="95"/>
      <c r="S115" s="95"/>
    </row>
    <row r="116" spans="1:19" ht="12.75" customHeight="1" x14ac:dyDescent="0.2">
      <c r="A116" s="71" t="s">
        <v>2</v>
      </c>
      <c r="B116" s="170" t="s">
        <v>163</v>
      </c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2"/>
      <c r="O116" s="81"/>
      <c r="P116" s="81"/>
      <c r="Q116" s="81"/>
      <c r="S116" s="81"/>
    </row>
    <row r="117" spans="1:19" ht="16.5" x14ac:dyDescent="0.2">
      <c r="A117" s="78" t="s">
        <v>8</v>
      </c>
      <c r="B117" s="51" t="s">
        <v>164</v>
      </c>
      <c r="C117" s="52"/>
      <c r="D117" s="53" t="s">
        <v>215</v>
      </c>
      <c r="E117" s="101"/>
      <c r="F117" s="101"/>
      <c r="G117" s="101">
        <f t="shared" ref="G117:G127" si="26">2*IF($G$8 = "Free", Q117,IF($G$8="Monthly",P117,IF($G$8="Lifetime",O117,"")))</f>
        <v>0.74</v>
      </c>
      <c r="H117" s="118" t="str">
        <f t="shared" ref="H117:H127" si="27">IF(F117&lt;&gt;"",G117/F117,"")</f>
        <v/>
      </c>
      <c r="I117" s="39">
        <v>0.02</v>
      </c>
      <c r="J117" s="40">
        <v>0.15</v>
      </c>
      <c r="K117" s="39">
        <v>0.05</v>
      </c>
      <c r="L117" s="39">
        <v>0.15</v>
      </c>
      <c r="M117" s="39">
        <v>0.2</v>
      </c>
      <c r="O117" s="39">
        <v>0.22</v>
      </c>
      <c r="P117" s="85">
        <v>0.32</v>
      </c>
      <c r="Q117" s="85">
        <v>0.37</v>
      </c>
      <c r="S117" s="89">
        <v>20</v>
      </c>
    </row>
    <row r="118" spans="1:19" ht="12.75" customHeight="1" x14ac:dyDescent="0.2">
      <c r="A118" s="78"/>
      <c r="B118" s="51" t="s">
        <v>165</v>
      </c>
      <c r="C118" s="52"/>
      <c r="D118" s="54" t="s">
        <v>216</v>
      </c>
      <c r="E118" s="102"/>
      <c r="F118" s="102"/>
      <c r="G118" s="102">
        <f t="shared" si="26"/>
        <v>0.74</v>
      </c>
      <c r="H118" s="119" t="str">
        <f t="shared" si="27"/>
        <v/>
      </c>
      <c r="I118" s="41">
        <v>0.02</v>
      </c>
      <c r="J118" s="42">
        <v>0.15</v>
      </c>
      <c r="K118" s="41">
        <v>0.05</v>
      </c>
      <c r="L118" s="41">
        <v>0.15</v>
      </c>
      <c r="M118" s="41">
        <v>0.2</v>
      </c>
      <c r="O118" s="41">
        <v>0.22</v>
      </c>
      <c r="P118" s="41">
        <v>0.32</v>
      </c>
      <c r="Q118" s="41">
        <v>0.37</v>
      </c>
      <c r="S118" s="90">
        <v>20</v>
      </c>
    </row>
    <row r="119" spans="1:19" ht="12.75" customHeight="1" x14ac:dyDescent="0.2">
      <c r="A119" s="78"/>
      <c r="B119" s="51" t="s">
        <v>166</v>
      </c>
      <c r="C119" s="52"/>
      <c r="D119" s="55" t="s">
        <v>167</v>
      </c>
      <c r="E119" s="103"/>
      <c r="F119" s="103"/>
      <c r="G119" s="103">
        <f t="shared" si="26"/>
        <v>0.74</v>
      </c>
      <c r="H119" s="120" t="str">
        <f t="shared" si="27"/>
        <v/>
      </c>
      <c r="I119" s="43">
        <v>0.02</v>
      </c>
      <c r="J119" s="44">
        <v>0.15</v>
      </c>
      <c r="K119" s="43">
        <v>0.05</v>
      </c>
      <c r="L119" s="43">
        <v>0.15</v>
      </c>
      <c r="M119" s="43">
        <v>0.2</v>
      </c>
      <c r="O119" s="43">
        <v>0.22</v>
      </c>
      <c r="P119" s="86">
        <v>0.32</v>
      </c>
      <c r="Q119" s="86">
        <v>0.37</v>
      </c>
      <c r="S119" s="91">
        <v>20</v>
      </c>
    </row>
    <row r="120" spans="1:19" ht="12.75" customHeight="1" x14ac:dyDescent="0.2">
      <c r="A120" s="78"/>
      <c r="B120" s="51" t="s">
        <v>168</v>
      </c>
      <c r="C120" s="52"/>
      <c r="D120" s="54" t="s">
        <v>169</v>
      </c>
      <c r="E120" s="102"/>
      <c r="F120" s="102"/>
      <c r="G120" s="102">
        <f t="shared" si="26"/>
        <v>0.74</v>
      </c>
      <c r="H120" s="119" t="str">
        <f t="shared" si="27"/>
        <v/>
      </c>
      <c r="I120" s="41">
        <v>0.02</v>
      </c>
      <c r="J120" s="42">
        <v>0.15</v>
      </c>
      <c r="K120" s="41">
        <v>0.05</v>
      </c>
      <c r="L120" s="41">
        <v>0.15</v>
      </c>
      <c r="M120" s="41">
        <v>0.2</v>
      </c>
      <c r="O120" s="41">
        <v>0.22</v>
      </c>
      <c r="P120" s="41">
        <v>0.32</v>
      </c>
      <c r="Q120" s="41">
        <v>0.37</v>
      </c>
      <c r="S120" s="90">
        <v>20</v>
      </c>
    </row>
    <row r="121" spans="1:19" ht="12.75" customHeight="1" x14ac:dyDescent="0.2">
      <c r="A121" s="78"/>
      <c r="B121" s="51" t="s">
        <v>170</v>
      </c>
      <c r="C121" s="52"/>
      <c r="D121" s="55" t="s">
        <v>171</v>
      </c>
      <c r="E121" s="103"/>
      <c r="F121" s="103"/>
      <c r="G121" s="103">
        <f t="shared" si="26"/>
        <v>0.74</v>
      </c>
      <c r="H121" s="120" t="str">
        <f t="shared" si="27"/>
        <v/>
      </c>
      <c r="I121" s="43">
        <v>0.02</v>
      </c>
      <c r="J121" s="44">
        <v>0.15</v>
      </c>
      <c r="K121" s="43">
        <v>0.05</v>
      </c>
      <c r="L121" s="43">
        <v>0.15</v>
      </c>
      <c r="M121" s="43">
        <v>0.2</v>
      </c>
      <c r="O121" s="43">
        <v>0.22</v>
      </c>
      <c r="P121" s="86">
        <v>0.32</v>
      </c>
      <c r="Q121" s="86">
        <v>0.37</v>
      </c>
      <c r="S121" s="91">
        <v>20</v>
      </c>
    </row>
    <row r="122" spans="1:19" ht="12.75" customHeight="1" x14ac:dyDescent="0.2">
      <c r="A122" s="78"/>
      <c r="B122" s="51" t="s">
        <v>172</v>
      </c>
      <c r="C122" s="52"/>
      <c r="D122" s="54" t="s">
        <v>173</v>
      </c>
      <c r="E122" s="102"/>
      <c r="F122" s="102"/>
      <c r="G122" s="102">
        <f t="shared" si="26"/>
        <v>0.74</v>
      </c>
      <c r="H122" s="119" t="str">
        <f t="shared" si="27"/>
        <v/>
      </c>
      <c r="I122" s="41">
        <v>0.02</v>
      </c>
      <c r="J122" s="42">
        <v>0.15</v>
      </c>
      <c r="K122" s="41">
        <v>0.05</v>
      </c>
      <c r="L122" s="41">
        <v>0.15</v>
      </c>
      <c r="M122" s="41">
        <v>0.2</v>
      </c>
      <c r="O122" s="41">
        <v>0.22</v>
      </c>
      <c r="P122" s="41">
        <v>0.32</v>
      </c>
      <c r="Q122" s="41">
        <v>0.37</v>
      </c>
      <c r="S122" s="90">
        <v>20</v>
      </c>
    </row>
    <row r="123" spans="1:19" ht="16.5" x14ac:dyDescent="0.2">
      <c r="A123" s="78"/>
      <c r="B123" s="51" t="s">
        <v>174</v>
      </c>
      <c r="C123" s="52"/>
      <c r="D123" s="55" t="s">
        <v>175</v>
      </c>
      <c r="E123" s="103"/>
      <c r="F123" s="103"/>
      <c r="G123" s="103">
        <f t="shared" si="26"/>
        <v>0.74</v>
      </c>
      <c r="H123" s="120" t="str">
        <f t="shared" si="27"/>
        <v/>
      </c>
      <c r="I123" s="43">
        <v>0.02</v>
      </c>
      <c r="J123" s="44">
        <v>0.15</v>
      </c>
      <c r="K123" s="43">
        <v>0.05</v>
      </c>
      <c r="L123" s="43">
        <v>0.15</v>
      </c>
      <c r="M123" s="43">
        <v>0.2</v>
      </c>
      <c r="N123" s="68"/>
      <c r="O123" s="43">
        <v>0.22</v>
      </c>
      <c r="P123" s="86">
        <v>0.32</v>
      </c>
      <c r="Q123" s="86">
        <v>0.37</v>
      </c>
      <c r="R123" s="68"/>
      <c r="S123" s="91">
        <v>20</v>
      </c>
    </row>
    <row r="124" spans="1:19" ht="12.75" customHeight="1" x14ac:dyDescent="0.2">
      <c r="A124" s="78"/>
      <c r="B124" s="51" t="s">
        <v>176</v>
      </c>
      <c r="C124" s="52"/>
      <c r="D124" s="54" t="s">
        <v>177</v>
      </c>
      <c r="E124" s="102"/>
      <c r="F124" s="102"/>
      <c r="G124" s="102">
        <f t="shared" si="26"/>
        <v>0.74</v>
      </c>
      <c r="H124" s="119" t="str">
        <f t="shared" si="27"/>
        <v/>
      </c>
      <c r="I124" s="41">
        <v>0.02</v>
      </c>
      <c r="J124" s="42">
        <v>0.15</v>
      </c>
      <c r="K124" s="41">
        <v>0.05</v>
      </c>
      <c r="L124" s="41">
        <v>0.15</v>
      </c>
      <c r="M124" s="41">
        <v>0.2</v>
      </c>
      <c r="O124" s="41">
        <v>0.22</v>
      </c>
      <c r="P124" s="41">
        <v>0.32</v>
      </c>
      <c r="Q124" s="41">
        <v>0.37</v>
      </c>
      <c r="S124" s="90">
        <v>20</v>
      </c>
    </row>
    <row r="125" spans="1:19" ht="12.75" customHeight="1" x14ac:dyDescent="0.2">
      <c r="A125" s="78"/>
      <c r="B125" s="51" t="s">
        <v>178</v>
      </c>
      <c r="C125" s="52"/>
      <c r="D125" s="55" t="s">
        <v>179</v>
      </c>
      <c r="E125" s="103"/>
      <c r="F125" s="103"/>
      <c r="G125" s="103">
        <f t="shared" si="26"/>
        <v>0.74</v>
      </c>
      <c r="H125" s="120" t="str">
        <f t="shared" si="27"/>
        <v/>
      </c>
      <c r="I125" s="43">
        <v>0.02</v>
      </c>
      <c r="J125" s="44">
        <v>0.15</v>
      </c>
      <c r="K125" s="43">
        <v>0.05</v>
      </c>
      <c r="L125" s="43">
        <v>0.15</v>
      </c>
      <c r="M125" s="43">
        <v>0.2</v>
      </c>
      <c r="O125" s="43">
        <v>0.22</v>
      </c>
      <c r="P125" s="86">
        <v>0.32</v>
      </c>
      <c r="Q125" s="86">
        <v>0.37</v>
      </c>
      <c r="S125" s="91">
        <v>20</v>
      </c>
    </row>
    <row r="126" spans="1:19" ht="12.75" customHeight="1" x14ac:dyDescent="0.2">
      <c r="A126" s="78"/>
      <c r="B126" s="51" t="s">
        <v>180</v>
      </c>
      <c r="C126" s="52"/>
      <c r="D126" s="54" t="s">
        <v>181</v>
      </c>
      <c r="E126" s="102"/>
      <c r="F126" s="102"/>
      <c r="G126" s="102">
        <f t="shared" si="26"/>
        <v>0.74</v>
      </c>
      <c r="H126" s="119" t="str">
        <f t="shared" si="27"/>
        <v/>
      </c>
      <c r="I126" s="41">
        <v>0.02</v>
      </c>
      <c r="J126" s="42">
        <v>0.15</v>
      </c>
      <c r="K126" s="41">
        <v>0.05</v>
      </c>
      <c r="L126" s="41">
        <v>0.15</v>
      </c>
      <c r="M126" s="41">
        <v>0.2</v>
      </c>
      <c r="O126" s="41">
        <v>0.22</v>
      </c>
      <c r="P126" s="41">
        <v>0.32</v>
      </c>
      <c r="Q126" s="41">
        <v>0.37</v>
      </c>
      <c r="S126" s="90">
        <v>20</v>
      </c>
    </row>
    <row r="127" spans="1:19" ht="16.5" customHeight="1" x14ac:dyDescent="0.2">
      <c r="A127" s="78"/>
      <c r="B127" s="51" t="s">
        <v>182</v>
      </c>
      <c r="C127" s="52"/>
      <c r="D127" s="56" t="s">
        <v>217</v>
      </c>
      <c r="E127" s="104"/>
      <c r="F127" s="104"/>
      <c r="G127" s="104">
        <f t="shared" si="26"/>
        <v>0.74</v>
      </c>
      <c r="H127" s="121" t="str">
        <f t="shared" si="27"/>
        <v/>
      </c>
      <c r="I127" s="45">
        <v>0.02</v>
      </c>
      <c r="J127" s="46">
        <v>0.15</v>
      </c>
      <c r="K127" s="45">
        <v>0.05</v>
      </c>
      <c r="L127" s="45">
        <v>0.15</v>
      </c>
      <c r="M127" s="45">
        <v>0.2</v>
      </c>
      <c r="O127" s="45">
        <v>0.22</v>
      </c>
      <c r="P127" s="87">
        <v>0.32</v>
      </c>
      <c r="Q127" s="87">
        <v>0.37</v>
      </c>
      <c r="S127" s="92">
        <v>20</v>
      </c>
    </row>
    <row r="128" spans="1:19" x14ac:dyDescent="0.2">
      <c r="A128" s="58"/>
      <c r="B128" s="59"/>
      <c r="C128" s="59"/>
      <c r="D128" s="59"/>
      <c r="E128" s="95"/>
      <c r="F128" s="95"/>
      <c r="G128" s="95"/>
      <c r="H128" s="122"/>
      <c r="I128" s="59"/>
      <c r="J128" s="59"/>
      <c r="K128" s="59"/>
      <c r="L128" s="59"/>
      <c r="M128" s="59"/>
      <c r="O128" s="95"/>
      <c r="P128" s="95"/>
      <c r="Q128" s="95"/>
      <c r="S128" s="95"/>
    </row>
    <row r="129" spans="1:19" ht="12.75" customHeight="1" x14ac:dyDescent="0.2">
      <c r="A129" s="79" t="s">
        <v>2</v>
      </c>
      <c r="B129" s="167" t="s">
        <v>183</v>
      </c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O129" s="82"/>
      <c r="P129" s="82"/>
      <c r="Q129" s="82"/>
      <c r="S129" s="82"/>
    </row>
    <row r="130" spans="1:19" ht="12.75" customHeight="1" x14ac:dyDescent="0.2">
      <c r="A130" s="38" t="s">
        <v>196</v>
      </c>
      <c r="B130" s="51" t="s">
        <v>184</v>
      </c>
      <c r="C130" s="52"/>
      <c r="D130" s="57" t="s">
        <v>185</v>
      </c>
      <c r="E130" s="96">
        <v>0.01</v>
      </c>
      <c r="F130" s="96">
        <v>10</v>
      </c>
      <c r="G130" s="96">
        <f>2*IF($G$8 = "Free", Q130,IF($G$8="Monthly",P130,IF($G$8="Lifetime",O130,"")))</f>
        <v>0.74</v>
      </c>
      <c r="H130" s="124">
        <f>IF(F130&lt;&gt;"",G130/F130,"")</f>
        <v>7.3999999999999996E-2</v>
      </c>
      <c r="I130" s="47">
        <v>0.22</v>
      </c>
      <c r="J130" s="48">
        <v>0.15</v>
      </c>
      <c r="K130" s="47">
        <v>0</v>
      </c>
      <c r="L130" s="47">
        <v>0</v>
      </c>
      <c r="M130" s="47">
        <v>0</v>
      </c>
      <c r="O130" s="47">
        <v>0.37</v>
      </c>
      <c r="P130" s="88">
        <v>0.37</v>
      </c>
      <c r="Q130" s="88">
        <v>0.37</v>
      </c>
      <c r="S130" s="96">
        <v>500</v>
      </c>
    </row>
  </sheetData>
  <mergeCells count="128">
    <mergeCell ref="O5:S5"/>
    <mergeCell ref="D1:S3"/>
    <mergeCell ref="E47:E48"/>
    <mergeCell ref="E91:E92"/>
    <mergeCell ref="B129:M129"/>
    <mergeCell ref="B112:M112"/>
    <mergeCell ref="B104:M104"/>
    <mergeCell ref="B99:M99"/>
    <mergeCell ref="B116:M116"/>
    <mergeCell ref="A105:A106"/>
    <mergeCell ref="B93:M93"/>
    <mergeCell ref="A89:D90"/>
    <mergeCell ref="J89:K89"/>
    <mergeCell ref="B85:C85"/>
    <mergeCell ref="B86:C86"/>
    <mergeCell ref="B87:C87"/>
    <mergeCell ref="A72:A78"/>
    <mergeCell ref="A81:A87"/>
    <mergeCell ref="B80:M80"/>
    <mergeCell ref="B82:C82"/>
    <mergeCell ref="B83:C83"/>
    <mergeCell ref="B84:C84"/>
    <mergeCell ref="B71:M71"/>
    <mergeCell ref="B61:M61"/>
    <mergeCell ref="B52:M52"/>
    <mergeCell ref="B49:M49"/>
    <mergeCell ref="O89:Q90"/>
    <mergeCell ref="S89:S91"/>
    <mergeCell ref="J90:K90"/>
    <mergeCell ref="B91:C92"/>
    <mergeCell ref="D91:D92"/>
    <mergeCell ref="F91:F92"/>
    <mergeCell ref="G91:G92"/>
    <mergeCell ref="H91:H92"/>
    <mergeCell ref="I91:I92"/>
    <mergeCell ref="J91:J92"/>
    <mergeCell ref="K91:M91"/>
    <mergeCell ref="O91:Q91"/>
    <mergeCell ref="B81:C81"/>
    <mergeCell ref="B77:C77"/>
    <mergeCell ref="B78:C78"/>
    <mergeCell ref="B74:C74"/>
    <mergeCell ref="B75:C75"/>
    <mergeCell ref="B76:C76"/>
    <mergeCell ref="B72:C72"/>
    <mergeCell ref="B73:C73"/>
    <mergeCell ref="B68:C68"/>
    <mergeCell ref="B69:C69"/>
    <mergeCell ref="B67:C67"/>
    <mergeCell ref="B64:C64"/>
    <mergeCell ref="B65:C65"/>
    <mergeCell ref="B66:C66"/>
    <mergeCell ref="B60:C60"/>
    <mergeCell ref="B62:C62"/>
    <mergeCell ref="B63:C63"/>
    <mergeCell ref="B56:C56"/>
    <mergeCell ref="B58:C58"/>
    <mergeCell ref="B59:C59"/>
    <mergeCell ref="B57:C57"/>
    <mergeCell ref="B53:C53"/>
    <mergeCell ref="B54:C54"/>
    <mergeCell ref="B55:C55"/>
    <mergeCell ref="B50:C50"/>
    <mergeCell ref="B51:C51"/>
    <mergeCell ref="O7:Q8"/>
    <mergeCell ref="S7:S9"/>
    <mergeCell ref="A45:D46"/>
    <mergeCell ref="J45:K45"/>
    <mergeCell ref="O45:Q46"/>
    <mergeCell ref="S45:S47"/>
    <mergeCell ref="J46:K46"/>
    <mergeCell ref="B47:C48"/>
    <mergeCell ref="D47:D48"/>
    <mergeCell ref="F47:F48"/>
    <mergeCell ref="G47:G48"/>
    <mergeCell ref="H47:H48"/>
    <mergeCell ref="I47:I48"/>
    <mergeCell ref="J47:J48"/>
    <mergeCell ref="K47:M47"/>
    <mergeCell ref="O47:Q47"/>
    <mergeCell ref="F9:F10"/>
    <mergeCell ref="G9:G10"/>
    <mergeCell ref="H9:H10"/>
    <mergeCell ref="O9:Q9"/>
    <mergeCell ref="B42:C42"/>
    <mergeCell ref="B43:C43"/>
    <mergeCell ref="B39:C39"/>
    <mergeCell ref="B40:C40"/>
    <mergeCell ref="B41:C41"/>
    <mergeCell ref="B36:C36"/>
    <mergeCell ref="B37:C37"/>
    <mergeCell ref="B38:C38"/>
    <mergeCell ref="B33:C33"/>
    <mergeCell ref="B34:C34"/>
    <mergeCell ref="B35:C35"/>
    <mergeCell ref="B29:M29"/>
    <mergeCell ref="B30:C30"/>
    <mergeCell ref="B31:C31"/>
    <mergeCell ref="B32:C32"/>
    <mergeCell ref="B26:C26"/>
    <mergeCell ref="B27:C27"/>
    <mergeCell ref="B28:C28"/>
    <mergeCell ref="B22:C22"/>
    <mergeCell ref="B23:M23"/>
    <mergeCell ref="B24:C24"/>
    <mergeCell ref="B25:M25"/>
    <mergeCell ref="B18:C18"/>
    <mergeCell ref="B19:M19"/>
    <mergeCell ref="B20:C20"/>
    <mergeCell ref="B21:C21"/>
    <mergeCell ref="B15:C15"/>
    <mergeCell ref="B16:C16"/>
    <mergeCell ref="B17:C17"/>
    <mergeCell ref="B11:M11"/>
    <mergeCell ref="B12:C12"/>
    <mergeCell ref="B13:C13"/>
    <mergeCell ref="B14:C14"/>
    <mergeCell ref="A6:M6"/>
    <mergeCell ref="A7:D8"/>
    <mergeCell ref="J7:K7"/>
    <mergeCell ref="J8:K8"/>
    <mergeCell ref="B9:C10"/>
    <mergeCell ref="D9:D10"/>
    <mergeCell ref="I9:I10"/>
    <mergeCell ref="J9:J10"/>
    <mergeCell ref="K9:M9"/>
    <mergeCell ref="E9:E10"/>
    <mergeCell ref="E7:H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Borsellino</dc:creator>
  <cp:lastModifiedBy>Johnathas Carvalho</cp:lastModifiedBy>
  <dcterms:created xsi:type="dcterms:W3CDTF">2023-07-13T13:57:27Z</dcterms:created>
  <dcterms:modified xsi:type="dcterms:W3CDTF">2023-07-27T20:41:46Z</dcterms:modified>
</cp:coreProperties>
</file>