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89" documentId="13_ncr:1_{DE95CB3E-6CC3-4D69-AC26-B69DD622F886}" xr6:coauthVersionLast="47" xr6:coauthVersionMax="47" xr10:uidLastSave="{9931FF77-E7F1-4184-8CED-608EAA609503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4" i="1" l="1"/>
  <c r="B23" i="1"/>
  <c r="BD23" i="1" s="1"/>
  <c r="AX18" i="1"/>
  <c r="AL14" i="1"/>
  <c r="AQ14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4" i="1" l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tc={0C5E315B-8C79-4463-907F-B71402355D7B}</author>
    <author>tc={742D5481-0C3A-4532-BF71-389EEE9ABB15}</author>
    <author>tc={05365BFC-21CF-45B8-928D-29DF628D501E}</author>
    <author>tc={0A5708E7-E187-405D-8DCF-985B71811122}</author>
    <author>tc={AAF73E9F-1BEF-41B8-8981-A497421D996D}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1" shapeId="0" xr:uid="{0C5E315B-8C79-4463-907F-B71402355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Mobile Service, Microsoft Subscription, Ear Buds, Shipping / Handling</t>
      </text>
    </comment>
    <comment ref="AM14" authorId="12" shapeId="0" xr:uid="{742D5481-0C3A-4532-BF71-389EEE9ABB15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Navy Joggers</t>
      </text>
    </comment>
    <comment ref="AP14" authorId="13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T14" authorId="14" shapeId="0" xr:uid="{0A5708E7-E187-405D-8DCF-985B71811122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Knife, Multi-Tool, Portable Laptop Charger, Fast USB Phone Charger</t>
      </text>
    </comment>
    <comment ref="AX14" authorId="15" shapeId="0" xr:uid="{AAF73E9F-1BEF-41B8-8981-A497421D996D}">
      <text>
        <t>[Threaded comment]
Your version of Excel allows you to read this threaded comment; however, any edits to it will get removed if the file is opened in a newer version of Excel. Learn more: https://go.microsoft.com/fwlink/?linkid=870924
Comment:
    Nikes and Wallet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9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20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1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<sst xmlns="http://schemas.openxmlformats.org/spreadsheetml/2006/main" count="63" uniqueCount="61">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</sst>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6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4" fontId="3" fillId="11" borderId="0" xfId="0" applyNumberFormat="1" applyFont="1" applyFill="1" applyAlignment="1">
      <alignment wrapText="1"/>
    </xf>
    <xf numFmtId="2" fontId="3" fillId="10" borderId="16" xfId="0" applyNumberFormat="1" applyFont="1" applyFill="1" applyBorder="1" applyAlignment="1">
      <alignment wrapText="1"/>
    </xf>
    <xf numFmtId="4" fontId="3" fillId="0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9-02T18:58:38.22" personId="{C25DA08F-AFEC-4D2E-9818-A5ECD8C603A9}" id="{0C5E315B-8C79-4463-907F-B71402355D7B}">
    <text>Mobile Service, Microsoft Subscription, Ear Buds, Shipping / Handling</text>
  </threadedComment>
  <threadedComment ref="AM14" dT="2025-09-02T18:57:45.07" personId="{C25DA08F-AFEC-4D2E-9818-A5ECD8C603A9}" id="{742D5481-0C3A-4532-BF71-389EEE9ABB15}">
    <text>Old Navy Joggers</text>
  </threadedComment>
  <threadedComment ref="AP14" dT="2025-08-30T16:13:24.79" personId="{C25DA08F-AFEC-4D2E-9818-A5ECD8C603A9}" id="{05365BFC-21CF-45B8-928D-29DF628D501E}">
    <text>ADULT FIRST AID/CPR/AED</text>
  </threadedComment>
  <threadedComment ref="AT14" dT="2025-09-02T18:59:23.56" personId="{C25DA08F-AFEC-4D2E-9818-A5ECD8C603A9}" id="{0A5708E7-E187-405D-8DCF-985B71811122}">
    <text>Pocket Knife, Multi-Tool, Portable Laptop Charger, Fast USB Phone Charger</text>
  </threadedComment>
  <threadedComment ref="AX14" dT="2025-09-02T18:57:26.37" personId="{C25DA08F-AFEC-4D2E-9818-A5ECD8C603A9}" id="{AAF73E9F-1BEF-41B8-8981-A497421D996D}">
    <text>Nikes and Wallet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B65" sqref="B65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88">
        <f>28.98+10+24.99+1+9.86</f>
        <v>74.83</v>
      </c>
      <c r="AM14" s="91">
        <v>47.52</v>
      </c>
      <c r="AP14" s="88">
        <v>110</v>
      </c>
      <c r="AQ14" s="22">
        <f t="shared" si="6"/>
        <v>232.35</v>
      </c>
      <c r="AR14" s="5"/>
      <c r="AS14" s="21"/>
      <c r="AT14" s="88">
        <v>423.92</v>
      </c>
      <c r="AU14" s="21"/>
      <c r="AV14" s="21"/>
      <c r="AW14" s="93"/>
      <c r="AX14" s="88">
        <f>220+59+29.46</f>
        <v>308.45999999999998</v>
      </c>
      <c r="AY14" s="21"/>
      <c r="AZ14" s="21"/>
      <c r="BA14" s="21"/>
      <c r="BB14" s="21"/>
      <c r="BC14" s="21"/>
      <c r="BD14" s="21"/>
      <c r="BE14" s="22">
        <f t="shared" si="7"/>
        <v>732.38</v>
      </c>
      <c r="BF14" s="22">
        <f t="shared" si="8"/>
        <v>964.73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1040.83</v>
      </c>
      <c r="AM18" s="29">
        <f t="shared" si="10"/>
        <v>57.52</v>
      </c>
      <c r="AN18" s="29">
        <f t="shared" si="10"/>
        <v>9.99</v>
      </c>
      <c r="AO18" s="29">
        <f t="shared" si="10"/>
        <v>35</v>
      </c>
      <c r="AP18" s="31">
        <f t="shared" si="10"/>
        <v>1076</v>
      </c>
      <c r="AQ18" s="30">
        <f t="shared" si="10"/>
        <v>3315.32</v>
      </c>
      <c r="AR18" s="29">
        <f t="shared" si="10"/>
        <v>9.99</v>
      </c>
      <c r="AS18" s="29">
        <f t="shared" si="10"/>
        <v>10</v>
      </c>
      <c r="AT18" s="29">
        <f t="shared" si="10"/>
        <v>423.92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308.45999999999998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3695.35</v>
      </c>
      <c r="BF18" s="30">
        <f t="shared" si="10"/>
        <v>13136.61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92">
        <v>88</v>
      </c>
      <c r="AU20" s="85">
        <f>88</f>
        <v>88</v>
      </c>
      <c r="AV20" s="85">
        <f>88</f>
        <v>88</v>
      </c>
      <c r="AW20" s="85">
        <f>88</f>
        <v>88</v>
      </c>
      <c r="AX20" s="85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166.01</v>
      </c>
      <c r="D26" s="47">
        <f t="shared" ref="D26:N26" si="16">SUM(D19:D23)+D25+C27</f>
        <v>244.01</v>
      </c>
      <c r="E26" s="47">
        <f t="shared" si="16"/>
        <v>332.01</v>
      </c>
      <c r="F26" s="47">
        <f t="shared" si="16"/>
        <v>-580.99</v>
      </c>
      <c r="G26" s="47">
        <f t="shared" si="16"/>
        <v>-502.98</v>
      </c>
      <c r="H26" s="47">
        <f t="shared" si="16"/>
        <v>-424.98</v>
      </c>
      <c r="I26" s="47">
        <f t="shared" si="16"/>
        <v>-336.98</v>
      </c>
      <c r="J26" s="47">
        <f t="shared" si="16"/>
        <v>-1249.98</v>
      </c>
      <c r="K26" s="47">
        <f t="shared" si="16"/>
        <v>-1161.98</v>
      </c>
      <c r="L26" s="47">
        <f t="shared" si="16"/>
        <v>-1083.98</v>
      </c>
      <c r="M26" s="47">
        <f t="shared" si="16"/>
        <v>-1005.97</v>
      </c>
      <c r="N26" s="48">
        <f t="shared" si="16"/>
        <v>-952.97</v>
      </c>
      <c r="O26" s="30">
        <f>SUM(O19:O23)+O25</f>
        <v>1144</v>
      </c>
      <c r="P26" s="47">
        <f t="shared" ref="P26:AB26" si="17">SUM(P19:P23)+P25+O27</f>
        <v>-1830.9700000000003</v>
      </c>
      <c r="Q26" s="47">
        <f t="shared" si="17"/>
        <v>4815.6000000000004</v>
      </c>
      <c r="R26" s="47">
        <f t="shared" si="17"/>
        <v>4893.6000000000004</v>
      </c>
      <c r="S26" s="47">
        <f t="shared" si="17"/>
        <v>4981.6000000000004</v>
      </c>
      <c r="T26" s="47">
        <f t="shared" si="17"/>
        <v>4068.6000000000004</v>
      </c>
      <c r="U26" s="47">
        <f t="shared" si="17"/>
        <v>4146.6100000000006</v>
      </c>
      <c r="V26" s="47">
        <f t="shared" si="17"/>
        <v>4224.6100000000006</v>
      </c>
      <c r="W26" s="47">
        <f t="shared" si="17"/>
        <v>4312.6100000000006</v>
      </c>
      <c r="X26" s="47">
        <f t="shared" si="17"/>
        <v>3399.6100000000006</v>
      </c>
      <c r="Y26" s="47">
        <f t="shared" si="17"/>
        <v>3487.6100000000006</v>
      </c>
      <c r="Z26" s="47">
        <f t="shared" si="17"/>
        <v>3565.6100000000006</v>
      </c>
      <c r="AA26" s="47">
        <f t="shared" si="17"/>
        <v>3643.6200000000008</v>
      </c>
      <c r="AB26" s="48">
        <f t="shared" si="17"/>
        <v>3696.6200000000008</v>
      </c>
      <c r="AC26" s="30">
        <f>SUM(AC19:AC23)+AC25</f>
        <v>7712.56</v>
      </c>
      <c r="AD26" s="47">
        <f t="shared" ref="AD26:AP26" si="18">SUM(AD19:AD23)+AD25+AC27</f>
        <v>4737.59</v>
      </c>
      <c r="AE26" s="47">
        <f t="shared" si="18"/>
        <v>4815.6000000000004</v>
      </c>
      <c r="AF26" s="47">
        <f t="shared" si="18"/>
        <v>4873.6000000000004</v>
      </c>
      <c r="AG26" s="47">
        <f>SUM(AG19:AG23)+AG25+AF27</f>
        <v>4961.6000000000004</v>
      </c>
      <c r="AH26" s="47">
        <f>SUM(AH19:AH23)+AG25+AG27</f>
        <v>4048.6000000000004</v>
      </c>
      <c r="AI26" s="47">
        <f>SUM(AI19:AI23)+AI25+AH27</f>
        <v>4126.6100000000006</v>
      </c>
      <c r="AJ26" s="47">
        <f>SUM(AJ19:AJ23)+AJ25+AI27</f>
        <v>4204.6100000000006</v>
      </c>
      <c r="AK26" s="47">
        <f t="shared" si="18"/>
        <v>4292.6100000000006</v>
      </c>
      <c r="AL26" s="47">
        <f>SUM(AL19:AL23)+AH25+AK27</f>
        <v>4345.6100000000006</v>
      </c>
      <c r="AM26" s="47">
        <f t="shared" si="18"/>
        <v>3392.7800000000007</v>
      </c>
      <c r="AN26" s="47">
        <f>SUM(AN19:AN23)+AN25+AM27</f>
        <v>3423.2600000000007</v>
      </c>
      <c r="AO26" s="47">
        <f t="shared" si="18"/>
        <v>3501.2700000000009</v>
      </c>
      <c r="AP26" s="48">
        <f t="shared" si="18"/>
        <v>3554.2700000000009</v>
      </c>
      <c r="AQ26" s="30">
        <f>SUM(AQ19:AQ23)+AQ25</f>
        <v>1144</v>
      </c>
      <c r="AR26" s="47">
        <f t="shared" ref="AR26:BD26" si="19">SUM(AR19:AR23)+AR25+AQ27</f>
        <v>-2083.3200000000002</v>
      </c>
      <c r="AS26" s="47">
        <f t="shared" si="19"/>
        <v>-2005.31</v>
      </c>
      <c r="AT26" s="47">
        <f>SUM(AT20:AT23)+AT25+AS27</f>
        <v>-1927.31</v>
      </c>
      <c r="AU26" s="47">
        <f t="shared" si="19"/>
        <v>-2263.23</v>
      </c>
      <c r="AV26" s="47">
        <f t="shared" si="19"/>
        <v>-3176.23</v>
      </c>
      <c r="AW26" s="47">
        <f t="shared" si="19"/>
        <v>-3098.22</v>
      </c>
      <c r="AX26" s="47">
        <f t="shared" si="19"/>
        <v>-3020.22</v>
      </c>
      <c r="AY26" s="47">
        <f t="shared" si="19"/>
        <v>-3240.68</v>
      </c>
      <c r="AZ26" s="47">
        <f t="shared" si="19"/>
        <v>-3187.68</v>
      </c>
      <c r="BA26" s="47">
        <f t="shared" si="19"/>
        <v>-4065.6800000000003</v>
      </c>
      <c r="BB26" s="47">
        <f t="shared" si="19"/>
        <v>-3987.6800000000003</v>
      </c>
      <c r="BC26" s="47">
        <f t="shared" si="19"/>
        <v>-3909.67</v>
      </c>
      <c r="BD26" s="48">
        <f t="shared" si="19"/>
        <v>-3856.67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78.010000000000005</v>
      </c>
      <c r="C27" s="50">
        <f t="shared" si="20"/>
        <v>156.01</v>
      </c>
      <c r="D27" s="50">
        <f t="shared" si="20"/>
        <v>244.01</v>
      </c>
      <c r="E27" s="51">
        <f t="shared" si="20"/>
        <v>-668.99</v>
      </c>
      <c r="F27" s="50">
        <f t="shared" si="20"/>
        <v>-590.98</v>
      </c>
      <c r="G27" s="50">
        <f t="shared" si="20"/>
        <v>-512.98</v>
      </c>
      <c r="H27" s="50">
        <f t="shared" si="20"/>
        <v>-424.98</v>
      </c>
      <c r="I27" s="51">
        <f t="shared" si="20"/>
        <v>-1337.98</v>
      </c>
      <c r="J27" s="50">
        <f t="shared" si="20"/>
        <v>-1249.98</v>
      </c>
      <c r="K27" s="50">
        <f t="shared" si="20"/>
        <v>-1171.98</v>
      </c>
      <c r="L27" s="50">
        <f t="shared" si="20"/>
        <v>-1093.97</v>
      </c>
      <c r="M27" s="50">
        <f t="shared" si="20"/>
        <v>-1040.97</v>
      </c>
      <c r="N27" s="52">
        <f t="shared" si="20"/>
        <v>-1918.97</v>
      </c>
      <c r="O27" s="53">
        <f t="shared" si="20"/>
        <v>-1918.9700000000003</v>
      </c>
      <c r="P27" s="50">
        <f t="shared" si="20"/>
        <v>-1840.9600000000003</v>
      </c>
      <c r="Q27" s="50">
        <f t="shared" si="20"/>
        <v>4805.6000000000004</v>
      </c>
      <c r="R27" s="50">
        <f t="shared" si="20"/>
        <v>4893.6000000000004</v>
      </c>
      <c r="S27" s="51">
        <f t="shared" si="20"/>
        <v>3980.6000000000004</v>
      </c>
      <c r="T27" s="50">
        <f t="shared" si="20"/>
        <v>4058.6100000000006</v>
      </c>
      <c r="U27" s="50">
        <f t="shared" si="20"/>
        <v>4136.6100000000006</v>
      </c>
      <c r="V27" s="50">
        <f t="shared" si="20"/>
        <v>4224.6100000000006</v>
      </c>
      <c r="W27" s="51">
        <f t="shared" si="20"/>
        <v>3311.6100000000006</v>
      </c>
      <c r="X27" s="50">
        <f t="shared" si="20"/>
        <v>3399.6100000000006</v>
      </c>
      <c r="Y27" s="50">
        <f t="shared" si="20"/>
        <v>3477.6100000000006</v>
      </c>
      <c r="Z27" s="50">
        <f t="shared" si="20"/>
        <v>3555.6200000000008</v>
      </c>
      <c r="AA27" s="50">
        <f t="shared" si="20"/>
        <v>3608.6200000000008</v>
      </c>
      <c r="AB27" s="52">
        <f t="shared" si="20"/>
        <v>2730.6200000000008</v>
      </c>
      <c r="AC27" s="53">
        <f t="shared" si="20"/>
        <v>4649.59</v>
      </c>
      <c r="AD27" s="50">
        <f t="shared" si="20"/>
        <v>4727.6000000000004</v>
      </c>
      <c r="AE27" s="50">
        <f t="shared" si="20"/>
        <v>4785.6000000000004</v>
      </c>
      <c r="AF27" s="50">
        <f t="shared" si="20"/>
        <v>4873.6000000000004</v>
      </c>
      <c r="AG27" s="51">
        <f t="shared" si="20"/>
        <v>3960.6000000000004</v>
      </c>
      <c r="AH27" s="50">
        <f t="shared" ref="AH27:BF27" si="21">AH26-AH18</f>
        <v>4038.6100000000006</v>
      </c>
      <c r="AI27" s="50">
        <f t="shared" si="21"/>
        <v>4116.6100000000006</v>
      </c>
      <c r="AJ27" s="50">
        <f t="shared" si="21"/>
        <v>4204.6100000000006</v>
      </c>
      <c r="AK27" s="50">
        <f t="shared" si="21"/>
        <v>4257.6100000000006</v>
      </c>
      <c r="AL27" s="51">
        <f t="shared" si="21"/>
        <v>3304.7800000000007</v>
      </c>
      <c r="AM27" s="50">
        <f t="shared" si="21"/>
        <v>3335.2600000000007</v>
      </c>
      <c r="AN27" s="50">
        <f t="shared" si="21"/>
        <v>3413.2700000000009</v>
      </c>
      <c r="AO27" s="50">
        <f t="shared" si="21"/>
        <v>3466.2700000000009</v>
      </c>
      <c r="AP27" s="54">
        <f t="shared" si="21"/>
        <v>2478.2700000000009</v>
      </c>
      <c r="AQ27" s="53">
        <f t="shared" si="21"/>
        <v>-2171.3200000000002</v>
      </c>
      <c r="AR27" s="50">
        <f t="shared" si="21"/>
        <v>-2093.31</v>
      </c>
      <c r="AS27" s="50">
        <f t="shared" si="21"/>
        <v>-2015.31</v>
      </c>
      <c r="AT27" s="50">
        <f t="shared" si="21"/>
        <v>-2351.23</v>
      </c>
      <c r="AU27" s="51">
        <f t="shared" si="21"/>
        <v>-3264.23</v>
      </c>
      <c r="AV27" s="50">
        <f t="shared" si="21"/>
        <v>-3186.22</v>
      </c>
      <c r="AW27" s="50">
        <f t="shared" si="21"/>
        <v>-3108.22</v>
      </c>
      <c r="AX27" s="50">
        <f t="shared" si="21"/>
        <v>-3328.68</v>
      </c>
      <c r="AY27" s="50">
        <f t="shared" si="21"/>
        <v>-3275.68</v>
      </c>
      <c r="AZ27" s="51">
        <f t="shared" si="21"/>
        <v>-4153.68</v>
      </c>
      <c r="BA27" s="50">
        <f t="shared" si="21"/>
        <v>-4075.6800000000003</v>
      </c>
      <c r="BB27" s="50">
        <f t="shared" si="21"/>
        <v>-3997.67</v>
      </c>
      <c r="BC27" s="50">
        <f t="shared" si="21"/>
        <v>-3944.67</v>
      </c>
      <c r="BD27" s="52">
        <f t="shared" si="21"/>
        <v>-4722.67</v>
      </c>
      <c r="BE27" s="55">
        <f t="shared" si="21"/>
        <v>-2551.35</v>
      </c>
      <c r="BF27" s="56">
        <f t="shared" si="21"/>
        <v>-1992.0499999999993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-24.316754097537718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2025-09-02T19:17:25Z</dcterms:modified>
  <dc:language>en-US</dc:language>
</cp:coreProperties>
</file>