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72" documentId="13_ncr:1_{39ED4330-4E8E-4ECB-8F7D-898CB08B236D}" xr6:coauthVersionLast="47" xr6:coauthVersionMax="47" xr10:uidLastSave="{79DDEF1A-C700-4E26-BEA6-E9F4DB770F9E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O13" i="1" s="1"/>
  <c r="B23" i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tc={075D13F8-F905-45F2-8710-CB20A9A8521D}</author>
    <author>tc={8041B31D-F5F4-48B1-9C78-671BA10CA68B}</author>
    <author>tc={620121F4-360E-448C-A8BB-24BEF0677135}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H14" authorId="12" shapeId="0" xr:uid="{075D13F8-F905-45F2-8710-CB20A9A8521D}">
      <text>
        <t>[Threaded comment]
Your version of Excel allows you to read this threaded comment; however, any edits to it will get removed if the file is opened in a newer version of Excel. Learn more: https://go.microsoft.com/fwlink/?linkid=870924
Comment:
    Amazon List</t>
      </text>
    </comment>
    <comment ref="AI14" authorId="13" shapeId="0" xr:uid="{8041B31D-F5F4-48B1-9C78-671BA10CA68B}">
      <text>
        <t>[Threaded comment]
Your version of Excel allows you to read this threaded comment; however, any edits to it will get removed if the file is opened in a newer version of Excel. Learn more: https://go.microsoft.com/fwlink/?linkid=870924
Comment:
    Wallet, Shades</t>
      </text>
    </comment>
    <comment ref="AJ14" authorId="14" shapeId="0" xr:uid="{620121F4-360E-448C-A8BB-24BEF0677135}">
      <text>
        <t>[Threaded comment]
Your version of Excel allows you to read this threaded comment; however, any edits to it will get removed if the file is opened in a newer version of Excel. Learn more: https://go.microsoft.com/fwlink/?linkid=870924
Comment:
    DUI Treatment</t>
      </text>
    </comment>
    <comment ref="AL14" authorId="15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6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7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8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N27" authorId="19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0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21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2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3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<sst xmlns="http://schemas.openxmlformats.org/spreadsheetml/2006/main" count="62" uniqueCount="60">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</sst>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4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H14" dT="2025-07-27T19:47:07.69" personId="{C25DA08F-AFEC-4D2E-9818-A5ECD8C603A9}" id="{075D13F8-F905-45F2-8710-CB20A9A8521D}">
    <text>Amazon List</text>
  </threadedComment>
  <threadedComment ref="AI14" dT="2025-07-27T19:47:20.31" personId="{C25DA08F-AFEC-4D2E-9818-A5ECD8C603A9}" id="{8041B31D-F5F4-48B1-9C78-671BA10CA68B}">
    <text>Wallet, Shades</text>
  </threadedComment>
  <threadedComment ref="AJ14" dT="2025-07-27T19:47:29.16" personId="{C25DA08F-AFEC-4D2E-9818-A5ECD8C603A9}" id="{620121F4-360E-448C-A8BB-24BEF0677135}">
    <text>DUI Treatment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I24" sqref="AI24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85">
        <v>507.91</v>
      </c>
      <c r="AI14" s="85">
        <v>327</v>
      </c>
      <c r="AJ14" s="85">
        <v>320</v>
      </c>
      <c r="AL14" s="21"/>
      <c r="AM14" s="5"/>
      <c r="AN14" s="21"/>
      <c r="AO14" s="21"/>
      <c r="AP14" s="21"/>
      <c r="AQ14" s="22">
        <f t="shared" si="6"/>
        <v>1154.9100000000001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1154.9100000000001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517.9</v>
      </c>
      <c r="AI18" s="29">
        <f t="shared" si="10"/>
        <v>337</v>
      </c>
      <c r="AJ18" s="29">
        <f t="shared" si="10"/>
        <v>320</v>
      </c>
      <c r="AK18" s="29">
        <f t="shared" si="10"/>
        <v>35</v>
      </c>
      <c r="AL18" s="29">
        <f t="shared" si="10"/>
        <v>976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4267.88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13446.79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>
        <v>1134</v>
      </c>
      <c r="AI25" s="9"/>
      <c r="AJ25" s="9"/>
      <c r="AK25" s="9"/>
      <c r="AM25" s="9"/>
      <c r="AN25" s="9"/>
      <c r="AO25" s="9"/>
      <c r="AP25" s="45"/>
      <c r="AQ25" s="36">
        <f t="shared" si="13"/>
        <v>1134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1134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 t="e">
        <f>SUM(AH19:AH23)+#REF!+AG27</f>
        <v>#REF!</v>
      </c>
      <c r="AI26" s="47" t="e">
        <f t="shared" si="18"/>
        <v>#REF!</v>
      </c>
      <c r="AJ26" s="47" t="e">
        <f>SUM(AJ19:AJ23)+AJ25+AI27</f>
        <v>#REF!</v>
      </c>
      <c r="AK26" s="47" t="e">
        <f t="shared" si="18"/>
        <v>#REF!</v>
      </c>
      <c r="AL26" s="47" t="e">
        <f>SUM(AL19:AL23)+AH25+AK27</f>
        <v>#REF!</v>
      </c>
      <c r="AM26" s="47" t="e">
        <f t="shared" si="18"/>
        <v>#REF!</v>
      </c>
      <c r="AN26" s="47" t="e">
        <f>SUM(AN19:AN23)+AN25+AM27</f>
        <v>#REF!</v>
      </c>
      <c r="AO26" s="47" t="e">
        <f t="shared" si="18"/>
        <v>#REF!</v>
      </c>
      <c r="AP26" s="48" t="e">
        <f t="shared" si="18"/>
        <v>#REF!</v>
      </c>
      <c r="AQ26" s="30">
        <f>SUM(AQ19:AQ23)+AQ25</f>
        <v>8501</v>
      </c>
      <c r="AR26" s="47">
        <f t="shared" ref="AR26:BD26" si="19">SUM(AR19:AR23)+AR25+AQ27</f>
        <v>5204.12</v>
      </c>
      <c r="AS26" s="47">
        <f t="shared" si="19"/>
        <v>5289.13</v>
      </c>
      <c r="AT26" s="47">
        <f t="shared" si="19"/>
        <v>6250.13</v>
      </c>
      <c r="AU26" s="47">
        <f t="shared" si="19"/>
        <v>6345.13</v>
      </c>
      <c r="AV26" s="47">
        <f t="shared" si="19"/>
        <v>6305.13</v>
      </c>
      <c r="AW26" s="47">
        <f t="shared" si="19"/>
        <v>6390.14</v>
      </c>
      <c r="AX26" s="47">
        <f t="shared" si="19"/>
        <v>7351.14</v>
      </c>
      <c r="AY26" s="47">
        <f t="shared" si="19"/>
        <v>7446.14</v>
      </c>
      <c r="AZ26" s="47">
        <f t="shared" si="19"/>
        <v>8382.14</v>
      </c>
      <c r="BA26" s="47">
        <f t="shared" si="19"/>
        <v>7501.1399999999994</v>
      </c>
      <c r="BB26" s="47">
        <f t="shared" si="19"/>
        <v>8462.14</v>
      </c>
      <c r="BC26" s="47">
        <f t="shared" si="19"/>
        <v>8547.15</v>
      </c>
      <c r="BD26" s="48">
        <f t="shared" si="19"/>
        <v>9483.15</v>
      </c>
      <c r="BE26" s="30">
        <f>SUM(BE19:BE23)+BE25</f>
        <v>7367</v>
      </c>
      <c r="BF26" s="30">
        <f>SUM(BF19:BF23)+BF25</f>
        <v>30602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 t="e">
        <f t="shared" ref="AH27:BF27" si="21">AH26-AH18</f>
        <v>#REF!</v>
      </c>
      <c r="AI27" s="50" t="e">
        <f t="shared" si="21"/>
        <v>#REF!</v>
      </c>
      <c r="AJ27" s="50" t="e">
        <f t="shared" si="21"/>
        <v>#REF!</v>
      </c>
      <c r="AK27" s="50" t="e">
        <f t="shared" si="21"/>
        <v>#REF!</v>
      </c>
      <c r="AL27" s="51" t="e">
        <f t="shared" si="21"/>
        <v>#REF!</v>
      </c>
      <c r="AM27" s="50" t="e">
        <f t="shared" si="21"/>
        <v>#REF!</v>
      </c>
      <c r="AN27" s="50" t="e">
        <f t="shared" si="21"/>
        <v>#REF!</v>
      </c>
      <c r="AO27" s="50" t="e">
        <f t="shared" si="21"/>
        <v>#REF!</v>
      </c>
      <c r="AP27" s="54" t="e">
        <f t="shared" si="21"/>
        <v>#REF!</v>
      </c>
      <c r="AQ27" s="53">
        <f t="shared" si="21"/>
        <v>4233.12</v>
      </c>
      <c r="AR27" s="50">
        <f t="shared" si="21"/>
        <v>5194.13</v>
      </c>
      <c r="AS27" s="50">
        <f t="shared" si="21"/>
        <v>5279.13</v>
      </c>
      <c r="AT27" s="50">
        <f t="shared" si="21"/>
        <v>6250.13</v>
      </c>
      <c r="AU27" s="51">
        <f t="shared" si="21"/>
        <v>5334.13</v>
      </c>
      <c r="AV27" s="50">
        <f t="shared" si="21"/>
        <v>6295.14</v>
      </c>
      <c r="AW27" s="50">
        <f t="shared" si="21"/>
        <v>6380.14</v>
      </c>
      <c r="AX27" s="50">
        <f t="shared" si="21"/>
        <v>7351.14</v>
      </c>
      <c r="AY27" s="50">
        <f t="shared" si="21"/>
        <v>7411.14</v>
      </c>
      <c r="AZ27" s="51">
        <f t="shared" si="21"/>
        <v>7406.1399999999994</v>
      </c>
      <c r="BA27" s="50">
        <f t="shared" si="21"/>
        <v>7491.1399999999994</v>
      </c>
      <c r="BB27" s="50">
        <f t="shared" si="21"/>
        <v>8452.15</v>
      </c>
      <c r="BC27" s="50">
        <f t="shared" si="21"/>
        <v>8512.15</v>
      </c>
      <c r="BD27" s="52">
        <f t="shared" si="21"/>
        <v>8607.15</v>
      </c>
      <c r="BE27" s="55">
        <f t="shared" si="21"/>
        <v>4374.03</v>
      </c>
      <c r="BF27" s="56">
        <f t="shared" si="21"/>
        <v>17155.21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12485.67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33816.14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48440.189999999995</v>
      </c>
      <c r="C44" s="82">
        <f>B44/BF27</f>
        <v>2.8236430798573728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2025-07-28T00:08:17Z</dcterms:modified>
  <dc:language>en-US</dc:language>
</cp:coreProperties>
</file>