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4220" windowHeight="6420" tabRatio="852"/>
  </bookViews>
  <sheets>
    <sheet name="Index" sheetId="1" r:id="rId1"/>
    <sheet name="Halfords Bicycle Full" sheetId="6" r:id="rId2"/>
    <sheet name="HBUC_Expected Log" sheetId="10" r:id="rId3"/>
    <sheet name="Exp claim acc changes" sheetId="8" r:id="rId4"/>
    <sheet name="Projectlink Retail voucher" sheetId="3" r:id="rId5"/>
    <sheet name="PRVUC_Expected Log" sheetId="11" r:id="rId6"/>
    <sheet name="Care4childcare voucher" sheetId="4" r:id="rId7"/>
    <sheet name="CCVUC_Expected Log" sheetId="13" r:id="rId8"/>
    <sheet name="Sodexho Childcare" sheetId="5" r:id="rId9"/>
    <sheet name="AXA Full" sheetId="9" r:id="rId10"/>
    <sheet name="AXAUC_Expected Log" sheetId="14" r:id="rId11"/>
    <sheet name="Call Capture Details" sheetId="7" r:id="rId12"/>
    <sheet name="Benefit Summary" sheetId="12" r:id="rId13"/>
    <sheet name="BSUC_Expected Log" sheetId="15" r:id="rId14"/>
    <sheet name="GE ISA" sheetId="16" r:id="rId15"/>
    <sheet name="GEISA_Expected Log" sheetId="25" r:id="rId16"/>
    <sheet name="GEISA1_Expected Log" sheetId="26" r:id="rId17"/>
    <sheet name="GEISA2_Expected Log" sheetId="27" r:id="rId18"/>
    <sheet name="GEISA3_Expected Log" sheetId="28" r:id="rId19"/>
    <sheet name="AXA Changes" sheetId="17" r:id="rId20"/>
    <sheet name="AXAChanges_Expected Log" sheetId="18" r:id="rId21"/>
    <sheet name="CIGNA Changes" sheetId="19" r:id="rId22"/>
    <sheet name="CIGNAChanges_Expected Log" sheetId="20" r:id="rId23"/>
    <sheet name="Accor childcare by payroll" sheetId="21" r:id="rId24"/>
    <sheet name="Accorchildacre_Expected Log" sheetId="22" r:id="rId25"/>
    <sheet name="NALCO Pension Full" sheetId="23" r:id="rId26"/>
    <sheet name="NALCO_Expected Log" sheetId="24" r:id="rId27"/>
  </sheets>
  <calcPr calcId="145621"/>
  <oleSize ref="A1"/>
</workbook>
</file>

<file path=xl/comments1.xml><?xml version="1.0" encoding="utf-8"?>
<comments xmlns="http://schemas.openxmlformats.org/spreadsheetml/2006/main">
  <authors>
    <author>Samyuktha Srinath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Samyuktha Srinath:</t>
        </r>
        <r>
          <rPr>
            <sz val="9"/>
            <color indexed="81"/>
            <rFont val="Tahoma"/>
            <family val="2"/>
          </rPr>
          <t xml:space="preserve">
Month will be displayed based on the System date. Input 2 needs to be changed when the script is executed based on the System date
</t>
        </r>
      </text>
    </comment>
  </commentList>
</comments>
</file>

<file path=xl/comments2.xml><?xml version="1.0" encoding="utf-8"?>
<comments xmlns="http://schemas.openxmlformats.org/spreadsheetml/2006/main">
  <authors>
    <author>Samyuktha Srinath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Samyuktha Srinath:</t>
        </r>
        <r>
          <rPr>
            <sz val="9"/>
            <color indexed="81"/>
            <rFont val="Tahoma"/>
            <family val="2"/>
          </rPr>
          <t xml:space="preserve">
Process as of date will always be the current system date
</t>
        </r>
      </text>
    </comment>
  </commentList>
</comments>
</file>

<file path=xl/sharedStrings.xml><?xml version="1.0" encoding="utf-8"?>
<sst xmlns="http://schemas.openxmlformats.org/spreadsheetml/2006/main" count="9740" uniqueCount="1208">
  <si>
    <t>Name</t>
  </si>
  <si>
    <t>Test No</t>
  </si>
  <si>
    <t>Sheet Name</t>
  </si>
  <si>
    <t>Test Name</t>
  </si>
  <si>
    <t>Test Priority</t>
  </si>
  <si>
    <t>Run Test</t>
  </si>
  <si>
    <t>Status</t>
  </si>
  <si>
    <t>Version</t>
  </si>
  <si>
    <t>Created On</t>
  </si>
  <si>
    <t>Designer</t>
  </si>
  <si>
    <t>Description</t>
  </si>
  <si>
    <t>High</t>
  </si>
  <si>
    <t>No run</t>
  </si>
  <si>
    <t>V1.0</t>
  </si>
  <si>
    <t>Samyuktha</t>
  </si>
  <si>
    <t>Action</t>
  </si>
  <si>
    <t>Input1</t>
  </si>
  <si>
    <t>Input2</t>
  </si>
  <si>
    <t>Login to URL</t>
  </si>
  <si>
    <t>Input</t>
  </si>
  <si>
    <t>Username</t>
  </si>
  <si>
    <t>superuser</t>
  </si>
  <si>
    <t>Password</t>
  </si>
  <si>
    <t>muppet</t>
  </si>
  <si>
    <t>Click on Button</t>
  </si>
  <si>
    <t>Login</t>
  </si>
  <si>
    <t xml:space="preserve">Navigate to </t>
  </si>
  <si>
    <t>Admin &gt;Provider Reports</t>
  </si>
  <si>
    <t>Select value from dropdown</t>
  </si>
  <si>
    <t>Reports</t>
  </si>
  <si>
    <t>Halfords Bicycle Full</t>
  </si>
  <si>
    <t>Verify input field</t>
  </si>
  <si>
    <t>Effective as of date*</t>
  </si>
  <si>
    <t>Process as of date*</t>
  </si>
  <si>
    <t>Verify radio button</t>
  </si>
  <si>
    <t>All forms</t>
  </si>
  <si>
    <t>Verify dropdown values</t>
  </si>
  <si>
    <t>Programme</t>
  </si>
  <si>
    <t>Benefit</t>
  </si>
  <si>
    <t>Verify text</t>
  </si>
  <si>
    <t>Now</t>
  </si>
  <si>
    <t>As job</t>
  </si>
  <si>
    <t>Save as template</t>
  </si>
  <si>
    <t>Report Format *</t>
  </si>
  <si>
    <t>Select radio button</t>
  </si>
  <si>
    <t>All</t>
  </si>
  <si>
    <t>Comma separated values</t>
  </si>
  <si>
    <t>Execute</t>
  </si>
  <si>
    <t>Report format</t>
  </si>
  <si>
    <t>Verify Button</t>
  </si>
  <si>
    <t>Download...</t>
  </si>
  <si>
    <t>Verify Text</t>
  </si>
  <si>
    <t>Report Generation Finished. Click the download link to open.</t>
  </si>
  <si>
    <t>Click on download</t>
  </si>
  <si>
    <t>Verify csv text</t>
  </si>
  <si>
    <t>Payroll Number</t>
  </si>
  <si>
    <t>First name</t>
  </si>
  <si>
    <t>Surname</t>
  </si>
  <si>
    <t>Title</t>
  </si>
  <si>
    <t>LOC Value</t>
  </si>
  <si>
    <t>Gross Monthly Reduction</t>
  </si>
  <si>
    <t>NI Number</t>
  </si>
  <si>
    <t>Address 1</t>
  </si>
  <si>
    <t>Address 2</t>
  </si>
  <si>
    <t>Address 3</t>
  </si>
  <si>
    <t>Town/City</t>
  </si>
  <si>
    <t>County</t>
  </si>
  <si>
    <t>Postcode</t>
  </si>
  <si>
    <t>Pay Frequency</t>
  </si>
  <si>
    <t>Email</t>
  </si>
  <si>
    <t>Phone</t>
  </si>
  <si>
    <t>Date of Birth</t>
  </si>
  <si>
    <t>Admin &gt; Add joiner</t>
  </si>
  <si>
    <t>Fn</t>
  </si>
  <si>
    <t>Sn</t>
  </si>
  <si>
    <t>Date of birth</t>
  </si>
  <si>
    <t>add</t>
  </si>
  <si>
    <t>Staff number</t>
  </si>
  <si>
    <t>Start date</t>
  </si>
  <si>
    <t>Continuous service date</t>
  </si>
  <si>
    <t>Benefit effective date</t>
  </si>
  <si>
    <t>Working days per year</t>
  </si>
  <si>
    <t>Annual hours</t>
  </si>
  <si>
    <t>FTE</t>
  </si>
  <si>
    <t>Actual Salary</t>
  </si>
  <si>
    <t>Payroll</t>
  </si>
  <si>
    <t>Payroll 2015</t>
  </si>
  <si>
    <t>India@1234</t>
  </si>
  <si>
    <t>Click on button</t>
  </si>
  <si>
    <t>Save</t>
  </si>
  <si>
    <t>Joiner successfully added</t>
  </si>
  <si>
    <t>Navigate to</t>
  </si>
  <si>
    <t>Admin &gt;Manage Employee</t>
  </si>
  <si>
    <t>Search</t>
  </si>
  <si>
    <t>Action to Perform</t>
  </si>
  <si>
    <t>View forms</t>
  </si>
  <si>
    <t>Go</t>
  </si>
  <si>
    <t>HB1</t>
  </si>
  <si>
    <t>View</t>
  </si>
  <si>
    <t>Click enrolment form benefit button</t>
  </si>
  <si>
    <t>Option Based 1</t>
  </si>
  <si>
    <t>Option 1</t>
  </si>
  <si>
    <t>Submit</t>
  </si>
  <si>
    <t>Submit successful</t>
  </si>
  <si>
    <t>Setup &gt;Change system date</t>
  </si>
  <si>
    <t>Adjusted date</t>
  </si>
  <si>
    <t>Select and Move Option to Listbox</t>
  </si>
  <si>
    <t>Import file</t>
  </si>
  <si>
    <t>Import</t>
  </si>
  <si>
    <t>Home</t>
  </si>
  <si>
    <t>Layouts</t>
  </si>
  <si>
    <t>Click on link</t>
  </si>
  <si>
    <t>Edit</t>
  </si>
  <si>
    <t>Type</t>
  </si>
  <si>
    <t>BASE</t>
  </si>
  <si>
    <t>Setup &gt;Programme</t>
  </si>
  <si>
    <t>Programme name</t>
  </si>
  <si>
    <t>Programme vebnet</t>
  </si>
  <si>
    <t>Expand panel</t>
  </si>
  <si>
    <t>Maintain Benefit Container</t>
  </si>
  <si>
    <t>Benefit Container</t>
  </si>
  <si>
    <t>C1</t>
  </si>
  <si>
    <t>Add</t>
  </si>
  <si>
    <t>C2</t>
  </si>
  <si>
    <t>Setup &gt;Period</t>
  </si>
  <si>
    <t>Period name</t>
  </si>
  <si>
    <t>Period 2015</t>
  </si>
  <si>
    <t>Create forms date</t>
  </si>
  <si>
    <t>Enrolment start date</t>
  </si>
  <si>
    <t>Enrolment end date</t>
  </si>
  <si>
    <t>Active start date</t>
  </si>
  <si>
    <t>Active end date</t>
  </si>
  <si>
    <t>Layout used for the enrolment form</t>
  </si>
  <si>
    <t>Enrolment form</t>
  </si>
  <si>
    <t>How to display selection panels</t>
  </si>
  <si>
    <t>Expando panel</t>
  </si>
  <si>
    <t>Period saved</t>
  </si>
  <si>
    <t>Admin &gt;Maintain payroll</t>
  </si>
  <si>
    <t>Payroll name</t>
  </si>
  <si>
    <t>Payroll frequency</t>
  </si>
  <si>
    <t>Monthly</t>
  </si>
  <si>
    <t>Payroll saved</t>
  </si>
  <si>
    <t>Payroll Calendars</t>
  </si>
  <si>
    <t>Cal 2015</t>
  </si>
  <si>
    <t>Number of periods</t>
  </si>
  <si>
    <t>Cut off days</t>
  </si>
  <si>
    <t>Life event cut off days</t>
  </si>
  <si>
    <t>Default</t>
  </si>
  <si>
    <t>Setup &gt;Benefit</t>
  </si>
  <si>
    <t>Benefit name</t>
  </si>
  <si>
    <t>Benefit Display name</t>
  </si>
  <si>
    <t>End date</t>
  </si>
  <si>
    <t>Benefit Type</t>
  </si>
  <si>
    <t>Option based</t>
  </si>
  <si>
    <t>Benefit sub type</t>
  </si>
  <si>
    <t>Single option set</t>
  </si>
  <si>
    <t>Benefit saved</t>
  </si>
  <si>
    <t>Expand Panel</t>
  </si>
  <si>
    <t>Configuration</t>
  </si>
  <si>
    <t>Edit Panel</t>
  </si>
  <si>
    <t>Provider</t>
  </si>
  <si>
    <t>Vebnet</t>
  </si>
  <si>
    <t>Employee pricing date rule</t>
  </si>
  <si>
    <t>Adjustment effective date</t>
  </si>
  <si>
    <t>Option Set</t>
  </si>
  <si>
    <t>Option</t>
  </si>
  <si>
    <t>No cover</t>
  </si>
  <si>
    <t>Select checkbox</t>
  </si>
  <si>
    <t>Option 2</t>
  </si>
  <si>
    <t>Pricing</t>
  </si>
  <si>
    <t>Price Matrix</t>
  </si>
  <si>
    <t>Go to Matrix</t>
  </si>
  <si>
    <t>DecisionTable (Product option:Option 1, :&lt;Employee cost&gt;)</t>
  </si>
  <si>
    <t>DecisionTable (Product option:Option 1, :&lt;Provider cost&gt;)</t>
  </si>
  <si>
    <t>DecisionTable (Product option:Option 1, :&lt;Benefit value&gt;)</t>
  </si>
  <si>
    <t>DecisionTable (Product option:Option 2, :&lt;Employee cost&gt;)</t>
  </si>
  <si>
    <t>DecisionTable (Product option:Option 2, :&lt;Provider cost&gt;)</t>
  </si>
  <si>
    <t>DecisionTable (Product option:Option 2, :&lt;Benefit value&gt;)</t>
  </si>
  <si>
    <t>Close</t>
  </si>
  <si>
    <t>Benefit Mappings</t>
  </si>
  <si>
    <t>Benefit Unlocking</t>
  </si>
  <si>
    <t>Life Event</t>
  </si>
  <si>
    <t>Configuration saved</t>
  </si>
  <si>
    <t>Verify table text</t>
  </si>
  <si>
    <t>(2,2,3)</t>
  </si>
  <si>
    <t>HB2</t>
  </si>
  <si>
    <t>Make a leaver</t>
  </si>
  <si>
    <t>Leaving date</t>
  </si>
  <si>
    <t>Table(1,2,2)</t>
  </si>
  <si>
    <t>Employee successfully made a leaver</t>
  </si>
  <si>
    <t>End</t>
  </si>
  <si>
    <t>Retail voucher 1</t>
  </si>
  <si>
    <t>Voucher</t>
  </si>
  <si>
    <t>Retail vouchers</t>
  </si>
  <si>
    <t>Voucher Configuration</t>
  </si>
  <si>
    <t>Selection method</t>
  </si>
  <si>
    <t>Number of vouchers</t>
  </si>
  <si>
    <t>Voucher Pricing</t>
  </si>
  <si>
    <t>Retail voucher pricing table</t>
  </si>
  <si>
    <t>Decision table saved</t>
  </si>
  <si>
    <t>Projectlink Retail Voucher</t>
  </si>
  <si>
    <t>uid</t>
  </si>
  <si>
    <t>title</t>
  </si>
  <si>
    <t>firstname</t>
  </si>
  <si>
    <t>addr1</t>
  </si>
  <si>
    <t>addr2</t>
  </si>
  <si>
    <t>addr3</t>
  </si>
  <si>
    <t>town</t>
  </si>
  <si>
    <t>county</t>
  </si>
  <si>
    <t>postcode</t>
  </si>
  <si>
    <t>Free Text</t>
  </si>
  <si>
    <t>Postage Method</t>
  </si>
  <si>
    <t>Total Employee Cost Ex. Admin</t>
  </si>
  <si>
    <t>Total Employee Cost inc. Admin</t>
  </si>
  <si>
    <t>Team</t>
  </si>
  <si>
    <t>Delivery Address 1</t>
  </si>
  <si>
    <t>Delivery Address 2</t>
  </si>
  <si>
    <t>Delivery Address 3</t>
  </si>
  <si>
    <t>Delivery Town</t>
  </si>
  <si>
    <t>Delivery County</t>
  </si>
  <si>
    <t>Delivery Postcode</t>
  </si>
  <si>
    <t>PRV1</t>
  </si>
  <si>
    <t>Table(4,2,2)</t>
  </si>
  <si>
    <t>PRV2</t>
  </si>
  <si>
    <t>Projectlink Retail voucher</t>
  </si>
  <si>
    <t xml:space="preserve">\\Thistle_a\DATA\shared\Business Solutions\Corporate Programme\EWP\5-Test\Testing\EWBP Testing_Offshore\72 Automation\V3\Import files\ImpExp\pageExport.xml
</t>
  </si>
  <si>
    <t xml:space="preserve">\\Thistle_a\DATA\shared\Business Solutions\Corporate Programme\EWP\5-Test\Testing\EWBP Testing_Offshore\72 Automation\V3\Import files\ImpExp\layoutExport.xml
</t>
  </si>
  <si>
    <t>\\Thistle_a\DATA\shared\Business Solutions\Corporate Programme\EWP\5-Test\Testing\EWBP Testing_Offshore\72 Automation\V3\Reporting\Halfords Bicycle Full\HBF.csv</t>
  </si>
  <si>
    <t>\\Thistle_a\DATA\shared\Business Solutions\Corporate Programme\EWP\5-Test\Testing\EWBP Testing_Offshore\72 Automation\V3\Reporting\Halfords Bicycle Full\HBFUC1.csv</t>
  </si>
  <si>
    <t>\\Thistle_a\DATA\shared\Business Solutions\Corporate Programme\EWP\5-Test\Testing\EWBP Testing_Offshore\72 Automation\V3\Reporting\Halfords Bicycle Full\HBFUC1.1.csv</t>
  </si>
  <si>
    <t>\\Thistle_a\DATA\shared\Business Solutions\Corporate Programme\EWP\5-Test\Testing\EWBP Testing_Offshore\72 Automation\V3\Reporting\Halfords Bicycle Full\HBFUC1.2.csv</t>
  </si>
  <si>
    <t>\\Thistle_a\DATA\shared\Business Solutions\Corporate Programme\EWP\5-Test\Testing\EWBP Testing_Offshore\72 Automation\V3\Reporting\Halfords Bicycle Full\HBFUC2.csv</t>
  </si>
  <si>
    <t>\\Thistle_a\DATA\shared\Business Solutions\Corporate Programme\EWP\5-Test\Testing\EWBP Testing_Offshore\72 Automation\V3\Reporting\Halfords Bicycle Full\HBFUC2.1.csv</t>
  </si>
  <si>
    <t>\\Thistle_a\DATA\shared\Business Solutions\Corporate Programme\EWP\5-Test\Testing\EWBP Testing_Offshore\72 Automation\V3\Reporting\Halfords Bicycle Full\HBFUC2.2.csv</t>
  </si>
  <si>
    <t>\\Thistle_a\DATA\shared\Business Solutions\Corporate Programme\EWP\5-Test\Testing\EWBP Testing_Offshore\72 Automation\V3\Reporting\Halfords Bicycle Full\HBFUC2.3.csv</t>
  </si>
  <si>
    <t>\\Thistle_a\DATA\shared\Business Solutions\Corporate Programme\EWP\5-Test\Testing\EWBP Testing_Offshore\72 Automation\V3\Reporting\Halfords Bicycle Full\HBFUC3.csv</t>
  </si>
  <si>
    <t>\\Thistle_a\DATA\shared\Business Solutions\Corporate Programme\EWP\5-Test\Testing\EWBP Testing_Offshore\72 Automation\V3\Reporting\Halfords Bicycle Full\HBFUC3.1.csv</t>
  </si>
  <si>
    <t>\\Thistle_a\DATA\shared\Business Solutions\Corporate Programme\EWP\5-Test\Testing\EWBP Testing_Offshore\72 Automation\V3\Reporting\Halfords Bicycle Full\HBFUC3.2.csv</t>
  </si>
  <si>
    <t>\\Thistle_a\DATA\shared\Business Solutions\Corporate Programme\EWP\5-Test\Testing\EWBP Testing_Offshore\72 Automation\V3\Reporting\ProjRetailVoucher\PRV.csv</t>
  </si>
  <si>
    <t>\\Thistle_a\DATA\shared\Business Solutions\Corporate Programme\EWP\5-Test\Testing\EWBP Testing_Offshore\72 Automation\V3\Reporting\ProjRetailVoucher\PRVUC1.csv</t>
  </si>
  <si>
    <t>\\Thistle_a\DATA\shared\Business Solutions\Corporate Programme\EWP\5-Test\Testing\EWBP Testing_Offshore\72 Automation\V3\Reporting\ProjRetailVoucher\PRVUC1.1.csv</t>
  </si>
  <si>
    <t>\\Thistle_a\DATA\shared\Business Solutions\Corporate Programme\EWP\5-Test\Testing\EWBP Testing_Offshore\72 Automation\V3\Reporting\ProjRetailVoucher\PRVUC1.2.csv</t>
  </si>
  <si>
    <t>\\Thistle_a\DATA\shared\Business Solutions\Corporate Programme\EWP\5-Test\Testing\EWBP Testing_Offshore\72 Automation\V3\Reporting\ProjRetailVoucher\PRVUC1.3.csv</t>
  </si>
  <si>
    <t>\\Thistle_a\DATA\shared\Business Solutions\Corporate Programme\EWP\5-Test\Testing\EWBP Testing_Offshore\72 Automation\V3\Reporting\ProjRetailVoucher\PRVUC1.4.csv</t>
  </si>
  <si>
    <t>\\Thistle_a\DATA\shared\Business Solutions\Corporate Programme\EWP\5-Test\Testing\EWBP Testing_Offshore\72 Automation\V3\Reporting\ProjRetailVoucher\PRVUC3.csv</t>
  </si>
  <si>
    <t>\\Thistle_a\DATA\shared\Business Solutions\Corporate Programme\EWP\5-Test\Testing\EWBP Testing_Offshore\72 Automation\V3\Reporting\ProjRetailVoucher\PRVUC3.1.csv</t>
  </si>
  <si>
    <t>\\Thistle_a\DATA\shared\Business Solutions\Corporate Programme\EWP\5-Test\Testing\EWBP Testing_Offshore\72 Automation\V3\Reporting\ProjRetailVoucher\PRVUC3.2.csv</t>
  </si>
  <si>
    <t>\\Thistle_a\DATA\shared\Business Solutions\Corporate Programme\EWP\5-Test\Testing\EWBP Testing_Offshore\72 Automation\V3\Reporting\ProjRetailVoucher\PRVUC3.3.csv</t>
  </si>
  <si>
    <t>\\Thistle_a\DATA\shared\Business Solutions\Corporate Programme\EWP\5-Test\Testing\EWBP Testing_Offshore\72 Automation\V3\Reporting\ProjRetailVoucher\PRVUC3.4.csv</t>
  </si>
  <si>
    <t>\\Thistle_a\DATA\shared\Business Solutions\Corporate Programme\EWP\5-Test\Testing\EWBP Testing_Offshore\72 Automation\V3\Reporting\ProjRetailVoucher\PRVUC6.csv</t>
  </si>
  <si>
    <t>\\Thistle_a\DATA\shared\Business Solutions\Corporate Programme\EWP\5-Test\Testing\EWBP Testing_Offshore\72 Automation\V3\Reporting\ProjRetailVoucher\PRVUC6.1.csv</t>
  </si>
  <si>
    <t>\\Thistle_a\DATA\shared\Business Solutions\Corporate Programme\EWP\5-Test\Testing\EWBP Testing_Offshore\72 Automation\V3\Reporting\ProjRetailVoucher\PRVUC6.2.csv</t>
  </si>
  <si>
    <t>Childcare voucher 1</t>
  </si>
  <si>
    <t>Childcare vouchers</t>
  </si>
  <si>
    <t>Childcare voucher pricing table</t>
  </si>
  <si>
    <t>DecisionTable (Cost of voucher:Cost of £1 voucher, :&lt;Employee cost&gt;)</t>
  </si>
  <si>
    <t>DecisionTable (Cost of voucher:Cost of £1 voucher, :&lt;Provider cost&gt;)</t>
  </si>
  <si>
    <t>DecisionTable (Cost of voucher:Cost of £1 voucher, :&lt;Benefit value&gt;)</t>
  </si>
  <si>
    <t>C3</t>
  </si>
  <si>
    <t>Care4 Childcare Voucher</t>
  </si>
  <si>
    <t>\\Thistle_a\DATA\shared\Business Solutions\Corporate Programme\EWP\5-Test\Testing\EWBP Testing_Offshore\72 Automation\V3\Reporting\Care4childcare\CCV.csv</t>
  </si>
  <si>
    <t>Payroll No.</t>
  </si>
  <si>
    <t>Amount</t>
  </si>
  <si>
    <t>Employee Name</t>
  </si>
  <si>
    <t>CCV1</t>
  </si>
  <si>
    <t>\\Thistle_a\DATA\shared\Business Solutions\Corporate Programme\EWP\5-Test\Testing\EWBP Testing_Offshore\72 Automation\V3\Reporting\Care4childcare\CCVUC4.csv</t>
  </si>
  <si>
    <t>\\Thistle_a\DATA\shared\Business Solutions\Corporate Programme\EWP\5-Test\Testing\EWBP Testing_Offshore\72 Automation\V3\Reporting\Care4childcare\CCVUC4.1.csv</t>
  </si>
  <si>
    <t>\\Thistle_a\DATA\shared\Business Solutions\Corporate Programme\EWP\5-Test\Testing\EWBP Testing_Offshore\72 Automation\V3\Reporting\Care4childcare\CCVUC4.2.csv</t>
  </si>
  <si>
    <t>\\Thistle_a\DATA\shared\Business Solutions\Corporate Programme\EWP\5-Test\Testing\EWBP Testing_Offshore\72 Automation\V3\Reporting\Care4childcare\CCVUC4.3.csv</t>
  </si>
  <si>
    <t>\\Thistle_a\DATA\shared\Business Solutions\Corporate Programme\EWP\5-Test\Testing\EWBP Testing_Offshore\72 Automation\V3\Reporting\Care4childcare\CCVUC4.4.csv</t>
  </si>
  <si>
    <t>\\Thistle_a\DATA\shared\Business Solutions\Corporate Programme\EWP\5-Test\Testing\EWBP Testing_Offshore\72 Automation\V3\Reporting\Care4childcare\CCVUC5.csv</t>
  </si>
  <si>
    <t>\\Thistle_a\DATA\shared\Business Solutions\Corporate Programme\EWP\5-Test\Testing\EWBP Testing_Offshore\72 Automation\V3\Reporting\Care4childcare\CCVUC5.1.csv</t>
  </si>
  <si>
    <t>\\Thistle_a\DATA\shared\Business Solutions\Corporate Programme\EWP\5-Test\Testing\EWBP Testing_Offshore\72 Automation\V3\Reporting\Care4childcare\CCVUC5.2.csv</t>
  </si>
  <si>
    <t>CCV2</t>
  </si>
  <si>
    <t>\\Thistle_a\DATA\shared\Business Solutions\Corporate Programme\EWP\5-Test\Testing\EWBP Testing_Offshore\72 Automation\V3\Reporting\Care4childcare\CCVUC6.csv</t>
  </si>
  <si>
    <t>\\Thistle_a\DATA\shared\Business Solutions\Corporate Programme\EWP\5-Test\Testing\EWBP Testing_Offshore\72 Automation\V3\Reporting\Care4childcare\CCVUC6.1.csv</t>
  </si>
  <si>
    <t>\\Thistle_a\DATA\shared\Business Solutions\Corporate Programme\EWP\5-Test\Testing\EWBP Testing_Offshore\72 Automation\V3\Reporting\Care4childcare\CCVUC6.2.csv</t>
  </si>
  <si>
    <t>\\Thistle_a\DATA\shared\Business Solutions\Corporate Programme\EWP\5-Test\Testing\EWBP Testing_Offshore\72 Automation\V3\Reporting\Sodexho childcare\SC.csv</t>
  </si>
  <si>
    <t>H</t>
  </si>
  <si>
    <t>T</t>
  </si>
  <si>
    <t>SC1</t>
  </si>
  <si>
    <t>Action to perform</t>
  </si>
  <si>
    <t>Raise adjustment</t>
  </si>
  <si>
    <t>Effective date</t>
  </si>
  <si>
    <t>Adjustment definition</t>
  </si>
  <si>
    <t>Joiner</t>
  </si>
  <si>
    <t>Sodexho Childcare Voucher</t>
  </si>
  <si>
    <t>Submitted only</t>
  </si>
  <si>
    <t>\\Thistle_a\DATA\shared\Business Solutions\Corporate Programme\EWP\5-Test\Testing\EWBP Testing_Offshore\72 Automation\V3\Reporting\Sodexho childcare\SCUC1.csv</t>
  </si>
  <si>
    <t>\\Thistle_a\DATA\shared\Business Solutions\Corporate Programme\EWP\5-Test\Testing\EWBP Testing_Offshore\72 Automation\V3\Reporting\Sodexho childcare\SCUC1.1.csv</t>
  </si>
  <si>
    <t>\\Thistle_a\DATA\shared\Business Solutions\Corporate Programme\EWP\5-Test\Testing\EWBP Testing_Offshore\72 Automation\V3\Reporting\Sodexho childcare\SCUC1.2.csv</t>
  </si>
  <si>
    <t>SC2</t>
  </si>
  <si>
    <t>\\Thistle_a\DATA\shared\Business Solutions\Corporate Programme\EWP\5-Test\Testing\EWBP Testing_Offshore\72 Automation\V3\Reporting\Sodexho childcare\SCUC3.csv</t>
  </si>
  <si>
    <t>\\Thistle_a\DATA\shared\Business Solutions\Corporate Programme\EWP\5-Test\Testing\EWBP Testing_Offshore\72 Automation\V3\Reporting\Sodexho childcare\SCUC3.1.csv</t>
  </si>
  <si>
    <t>\\Thistle_a\DATA\shared\Business Solutions\Corporate Programme\EWP\5-Test\Testing\EWBP Testing_Offshore\72 Automation\V3\Reporting\Sodexho childcare\SCUC3.2.csv</t>
  </si>
  <si>
    <t>\\Thistle_a\DATA\shared\Business Solutions\Corporate Programme\EWP\5-Test\Testing\EWBP Testing_Offshore\72 Automation\V3\Reporting\Sodexho childcare\SCUC3.3.csv</t>
  </si>
  <si>
    <t>\\Thistle_a\DATA\shared\Business Solutions\Corporate Programme\EWP\5-Test\Testing\EWBP Testing_Offshore\72 Automation\V3\Reporting\Sodexho childcare\SCUC5.csv</t>
  </si>
  <si>
    <t>\\Thistle_a\DATA\shared\Business Solutions\Corporate Programme\EWP\5-Test\Testing\EWBP Testing_Offshore\72 Automation\V3\Reporting\Sodexho childcare\SCUC5.1.csv</t>
  </si>
  <si>
    <t>\\Thistle_a\DATA\shared\Business Solutions\Corporate Programme\EWP\5-Test\Testing\EWBP Testing_Offshore\72 Automation\V3\Reporting\Sodexho childcare\SCUC5.2.csv</t>
  </si>
  <si>
    <t>Care4childcare voucher</t>
  </si>
  <si>
    <t>Sodexho Childcare</t>
  </si>
  <si>
    <t>True</t>
  </si>
  <si>
    <t>N</t>
  </si>
  <si>
    <t>All,Programme vebnet</t>
  </si>
  <si>
    <t>Setup &gt; Company Settings</t>
  </si>
  <si>
    <t>Enable call capture capability</t>
  </si>
  <si>
    <t>Setup &gt;Call Topic</t>
  </si>
  <si>
    <t>Topic 1</t>
  </si>
  <si>
    <t>Topic 2</t>
  </si>
  <si>
    <t>Topic 3</t>
  </si>
  <si>
    <t>OB</t>
  </si>
  <si>
    <t>View employee</t>
  </si>
  <si>
    <t>Call Capture Info</t>
  </si>
  <si>
    <t>Admin notes</t>
  </si>
  <si>
    <t>Calm</t>
  </si>
  <si>
    <t>Callback</t>
  </si>
  <si>
    <t>Call capture details saved</t>
  </si>
  <si>
    <t>Telephone</t>
  </si>
  <si>
    <t>Annoyed</t>
  </si>
  <si>
    <t>Closed</t>
  </si>
  <si>
    <t>Admin &gt;Add joiner</t>
  </si>
  <si>
    <t>Admin &gt;HR Reports</t>
  </si>
  <si>
    <t>Employee Call Capture Details</t>
  </si>
  <si>
    <t>Report period from</t>
  </si>
  <si>
    <t>To</t>
  </si>
  <si>
    <t>Verify checkbox</t>
  </si>
  <si>
    <t>Callback only</t>
  </si>
  <si>
    <t>Report Format</t>
  </si>
  <si>
    <t>Comma separated values,Excel 2007 (xlsx),Pipe delimited,Tab delimited,Fixed width</t>
  </si>
  <si>
    <t>Field 'Report period from' is required</t>
  </si>
  <si>
    <t>\\Thistle_a\DATA\shared\Business Solutions\Corporate Programme\EWP\5-Test\Testing\EWBP Testing_Offshore\72 Automation\V3\Reporting\CCD\TC1.csv</t>
  </si>
  <si>
    <t>Call ID</t>
  </si>
  <si>
    <t>Call type</t>
  </si>
  <si>
    <t>Call mood</t>
  </si>
  <si>
    <t>Comments</t>
  </si>
  <si>
    <t>Call status</t>
  </si>
  <si>
    <t>Call start date/time</t>
  </si>
  <si>
    <t>Call end date/time</t>
  </si>
  <si>
    <t>Administrator name</t>
  </si>
  <si>
    <t>C4</t>
  </si>
  <si>
    <t>Call Capture Details</t>
  </si>
  <si>
    <t>(\\Thistle_a\DATA\shared\Business Solutions\Corporate Programme\EWP\5-Test\Testing\EWBP Testing_Offshore\72 Automation\V3\Reporting\CCD\TC1.csv,1,1)</t>
  </si>
  <si>
    <t>(\\Thistle_a\DATA\shared\Business Solutions\Corporate Programme\EWP\5-Test\Testing\EWBP Testing_Offshore\72 Automation\V3\Reporting\CCD\TC1.csv,1,2)</t>
  </si>
  <si>
    <t>(\\Thistle_a\DATA\shared\Business Solutions\Corporate Programme\EWP\5-Test\Testing\EWBP Testing_Offshore\72 Automation\V3\Reporting\CCD\TC1.csv,1,3)</t>
  </si>
  <si>
    <t>(\\Thistle_a\DATA\shared\Business Solutions\Corporate Programme\EWP\5-Test\Testing\EWBP Testing_Offshore\72 Automation\V3\Reporting\CCD\TC1.csv,1,4)</t>
  </si>
  <si>
    <t>(\\Thistle_a\DATA\shared\Business Solutions\Corporate Programme\EWP\5-Test\Testing\EWBP Testing_Offshore\72 Automation\V3\Reporting\CCD\TC1.csv,1,5)</t>
  </si>
  <si>
    <t>(\\Thistle_a\DATA\shared\Business Solutions\Corporate Programme\EWP\5-Test\Testing\EWBP Testing_Offshore\72 Automation\V3\Reporting\CCD\TC1.csv,1,6)</t>
  </si>
  <si>
    <t>(\\Thistle_a\DATA\shared\Business Solutions\Corporate Programme\EWP\5-Test\Testing\EWBP Testing_Offshore\72 Automation\V3\Reporting\CCD\TC1.csv,1,7)</t>
  </si>
  <si>
    <t>(\\Thistle_a\DATA\shared\Business Solutions\Corporate Programme\EWP\5-Test\Testing\EWBP Testing_Offshore\72 Automation\V3\Reporting\CCD\TC1.csv,1,8)</t>
  </si>
  <si>
    <t>(\\Thistle_a\DATA\shared\Business Solutions\Corporate Programme\EWP\5-Test\Testing\EWBP Testing_Offshore\72 Automation\V3\Reporting\CCD\TC1.csv,1,9)</t>
  </si>
  <si>
    <t>(\\Thistle_a\DATA\shared\Business Solutions\Corporate Programme\EWP\5-Test\Testing\EWBP Testing_Offshore\72 Automation\V3\Reporting\CCD\TC1.csv,1,10)</t>
  </si>
  <si>
    <t>(\\Thistle_a\DATA\shared\Business Solutions\Corporate Programme\EWP\5-Test\Testing\EWBP Testing_Offshore\72 Automation\V3\Reporting\CCD\TC1.csv,1,11)</t>
  </si>
  <si>
    <t>(\\Thistle_a\DATA\shared\Business Solutions\Corporate Programme\EWP\5-Test\Testing\EWBP Testing_Offshore\72 Automation\V3\Reporting\CCD\TC1.csv,1,12)</t>
  </si>
  <si>
    <t>Pass</t>
  </si>
  <si>
    <t>(\\Thistle_a\DATA\shared\Business Solutions\Corporate Programme\EWP\5-Test\Testing\EWBP Testing_Offshore\72 Automation\V3\Reporting\ProjRetailVoucher\PRV.csv,1,1)</t>
  </si>
  <si>
    <t>(\\Thistle_a\DATA\shared\Business Solutions\Corporate Programme\EWP\5-Test\Testing\EWBP Testing_Offshore\72 Automation\V3\Reporting\ProjRetailVoucher\PRV.csv,1,2)</t>
  </si>
  <si>
    <t>(\\Thistle_a\DATA\shared\Business Solutions\Corporate Programme\EWP\5-Test\Testing\EWBP Testing_Offshore\72 Automation\V3\Reporting\ProjRetailVoucher\PRV.csv,1,3,1)</t>
  </si>
  <si>
    <t>(\\Thistle_a\DATA\shared\Business Solutions\Corporate Programme\EWP\5-Test\Testing\EWBP Testing_Offshore\72 Automation\V3\Reporting\ProjRetailVoucher\PRV.csv,1,4)</t>
  </si>
  <si>
    <t>(\\Thistle_a\DATA\shared\Business Solutions\Corporate Programme\EWP\5-Test\Testing\EWBP Testing_Offshore\72 Automation\V3\Reporting\ProjRetailVoucher\PRV.csv,1,5)</t>
  </si>
  <si>
    <t>(\\Thistle_a\DATA\shared\Business Solutions\Corporate Programme\EWP\5-Test\Testing\EWBP Testing_Offshore\72 Automation\V3\Reporting\ProjRetailVoucher\PRV.csv,1,6)</t>
  </si>
  <si>
    <t>(\\Thistle_a\DATA\shared\Business Solutions\Corporate Programme\EWP\5-Test\Testing\EWBP Testing_Offshore\72 Automation\V3\Reporting\ProjRetailVoucher\PRV.csv,1,7)</t>
  </si>
  <si>
    <t>(\\Thistle_a\DATA\shared\Business Solutions\Corporate Programme\EWP\5-Test\Testing\EWBP Testing_Offshore\72 Automation\V3\Reporting\ProjRetailVoucher\PRV.csv,1,8)</t>
  </si>
  <si>
    <t>(\\Thistle_a\DATA\shared\Business Solutions\Corporate Programme\EWP\5-Test\Testing\EWBP Testing_Offshore\72 Automation\V3\Reporting\ProjRetailVoucher\PRV.csv,1,9)</t>
  </si>
  <si>
    <t>(\\Thistle_a\DATA\shared\Business Solutions\Corporate Programme\EWP\5-Test\Testing\EWBP Testing_Offshore\72 Automation\V3\Reporting\ProjRetailVoucher\PRV.csv,1,10)</t>
  </si>
  <si>
    <t>(\\Thistle_a\DATA\shared\Business Solutions\Corporate Programme\EWP\5-Test\Testing\EWBP Testing_Offshore\72 Automation\V3\Reporting\ProjRetailVoucher\PRV.csv,1,11)</t>
  </si>
  <si>
    <t>(\\Thistle_a\DATA\shared\Business Solutions\Corporate Programme\EWP\5-Test\Testing\EWBP Testing_Offshore\72 Automation\V3\Reporting\ProjRetailVoucher\PRV.csv,1,12)</t>
  </si>
  <si>
    <t>(\\Thistle_a\DATA\shared\Business Solutions\Corporate Programme\EWP\5-Test\Testing\EWBP Testing_Offshore\72 Automation\V3\Reporting\ProjRetailVoucher\PRV.csv,1,13)</t>
  </si>
  <si>
    <t>(\\Thistle_a\DATA\shared\Business Solutions\Corporate Programme\EWP\5-Test\Testing\EWBP Testing_Offshore\72 Automation\V3\Reporting\ProjRetailVoucher\PRV.csv,1,14)</t>
  </si>
  <si>
    <t>(\\Thistle_a\DATA\shared\Business Solutions\Corporate Programme\EWP\5-Test\Testing\EWBP Testing_Offshore\72 Automation\V3\Reporting\ProjRetailVoucher\PRV.csv,1,15)</t>
  </si>
  <si>
    <t>(\\Thistle_a\DATA\shared\Business Solutions\Corporate Programme\EWP\5-Test\Testing\EWBP Testing_Offshore\72 Automation\V3\Reporting\ProjRetailVoucher\PRV.csv,1,16)</t>
  </si>
  <si>
    <t>(\\Thistle_a\DATA\shared\Business Solutions\Corporate Programme\EWP\5-Test\Testing\EWBP Testing_Offshore\72 Automation\V3\Reporting\ProjRetailVoucher\PRV.csv,1,17)</t>
  </si>
  <si>
    <t>(\\Thistle_a\DATA\shared\Business Solutions\Corporate Programme\EWP\5-Test\Testing\EWBP Testing_Offshore\72 Automation\V3\Reporting\ProjRetailVoucher\PRV.csv,1,18)</t>
  </si>
  <si>
    <t>(\\Thistle_a\DATA\shared\Business Solutions\Corporate Programme\EWP\5-Test\Testing\EWBP Testing_Offshore\72 Automation\V3\Reporting\ProjRetailVoucher\PRV.csv,1,19)</t>
  </si>
  <si>
    <t>(\\Thistle_a\DATA\shared\Business Solutions\Corporate Programme\EWP\5-Test\Testing\EWBP Testing_Offshore\72 Automation\V3\Reporting\ProjRetailVoucher\PRV.csv,1,20)</t>
  </si>
  <si>
    <t>(\\Thistle_a\DATA\shared\Business Solutions\Corporate Programme\EWP\5-Test\Testing\EWBP Testing_Offshore\72 Automation\V3\Reporting\ProjRetailVoucher\PRV.csv,1,21)</t>
  </si>
  <si>
    <t>(\\Thistle_a\DATA\shared\Business Solutions\Corporate Programme\EWP\5-Test\Testing\EWBP Testing_Offshore\72 Automation\V3\Reporting\ProjRetailVoucher\PRV.csv,1,22)</t>
  </si>
  <si>
    <t>List of Vouchers</t>
  </si>
  <si>
    <t>DecisionTable (Option (cost of £1 voucher):Option 1, :&lt;Employee cost&gt;)</t>
  </si>
  <si>
    <t>DecisionTable (Option (cost of £1 voucher):Option 1, :&lt;Provider cost&gt;)</t>
  </si>
  <si>
    <t>DecisionTable (Option (cost of £1 voucher):Option 1, :&lt;Benefit value&gt;)</t>
  </si>
  <si>
    <t>(\\Thistle_a\DATA\shared\Business Solutions\Corporate Programme\EWP\5-Test\Testing\EWBP Testing_Offshore\72 Automation\V3\Reporting\Halfords Bicycle Full\HBF.csv,1,1)</t>
  </si>
  <si>
    <t>(\\Thistle_a\DATA\shared\Business Solutions\Corporate Programme\EWP\5-Test\Testing\EWBP Testing_Offshore\72 Automation\V3\Reporting\Halfords Bicycle Full\HBF.csv,1,2)</t>
  </si>
  <si>
    <t>(\\Thistle_a\DATA\shared\Business Solutions\Corporate Programme\EWP\5-Test\Testing\EWBP Testing_Offshore\72 Automation\V3\Reporting\Halfords Bicycle Full\HBF.csv,1,3)</t>
  </si>
  <si>
    <t>(\\Thistle_a\DATA\shared\Business Solutions\Corporate Programme\EWP\5-Test\Testing\EWBP Testing_Offshore\72 Automation\V3\Reporting\Halfords Bicycle Full\HBF.csv,1,4)</t>
  </si>
  <si>
    <t>(\\Thistle_a\DATA\shared\Business Solutions\Corporate Programme\EWP\5-Test\Testing\EWBP Testing_Offshore\72 Automation\V3\Reporting\Halfords Bicycle Full\HBF.csv,1,5)</t>
  </si>
  <si>
    <t>(\\Thistle_a\DATA\shared\Business Solutions\Corporate Programme\EWP\5-Test\Testing\EWBP Testing_Offshore\72 Automation\V3\Reporting\Halfords Bicycle Full\HBF.csv,1,6)</t>
  </si>
  <si>
    <t>(\\Thistle_a\DATA\shared\Business Solutions\Corporate Programme\EWP\5-Test\Testing\EWBP Testing_Offshore\72 Automation\V3\Reporting\Halfords Bicycle Full\HBF.csv,1,7)</t>
  </si>
  <si>
    <t>(\\Thistle_a\DATA\shared\Business Solutions\Corporate Programme\EWP\5-Test\Testing\EWBP Testing_Offshore\72 Automation\V3\Reporting\Halfords Bicycle Full\HBF.csv,1,8)</t>
  </si>
  <si>
    <t>(\\Thistle_a\DATA\shared\Business Solutions\Corporate Programme\EWP\5-Test\Testing\EWBP Testing_Offshore\72 Automation\V3\Reporting\Halfords Bicycle Full\HBF.csv,1,9)</t>
  </si>
  <si>
    <t>(\\Thistle_a\DATA\shared\Business Solutions\Corporate Programme\EWP\5-Test\Testing\EWBP Testing_Offshore\72 Automation\V3\Reporting\Halfords Bicycle Full\HBF.csv,1,10)</t>
  </si>
  <si>
    <t>(\\Thistle_a\DATA\shared\Business Solutions\Corporate Programme\EWP\5-Test\Testing\EWBP Testing_Offshore\72 Automation\V3\Reporting\Halfords Bicycle Full\HBF.csv,1,11)</t>
  </si>
  <si>
    <t>(\\Thistle_a\DATA\shared\Business Solutions\Corporate Programme\EWP\5-Test\Testing\EWBP Testing_Offshore\72 Automation\V3\Reporting\Halfords Bicycle Full\HBF.csv,1,12)</t>
  </si>
  <si>
    <t>(\\Thistle_a\DATA\shared\Business Solutions\Corporate Programme\EWP\5-Test\Testing\EWBP Testing_Offshore\72 Automation\V3\Reporting\Halfords Bicycle Full\HBF.csv,1,13)</t>
  </si>
  <si>
    <t>(\\Thistle_a\DATA\shared\Business Solutions\Corporate Programme\EWP\5-Test\Testing\EWBP Testing_Offshore\72 Automation\V3\Reporting\Halfords Bicycle Full\HBF.csv,1,14)</t>
  </si>
  <si>
    <t>(\\Thistle_a\DATA\shared\Business Solutions\Corporate Programme\EWP\5-Test\Testing\EWBP Testing_Offshore\72 Automation\V3\Reporting\Halfords Bicycle Full\HBF.csv,1,15)</t>
  </si>
  <si>
    <t>(\\Thistle_a\DATA\shared\Business Solutions\Corporate Programme\EWP\5-Test\Testing\EWBP Testing_Offshore\72 Automation\V3\Reporting\Halfords Bicycle Full\HBF.csv,1,16)</t>
  </si>
  <si>
    <t>(\\Thistle_a\DATA\shared\Business Solutions\Corporate Programme\EWP\5-Test\Testing\EWBP Testing_Offshore\72 Automation\V3\Reporting\Halfords Bicycle Full\HBF.csv,1,17)</t>
  </si>
  <si>
    <t>(\\Thistle_a\DATA\shared\Business Solutions\Corporate Programme\EWP\5-Test\Testing\EWBP Testing_Offshore\72 Automation\V3\Reporting\Halfords Bicycle Full\HBFUC1.2.csv,2,5)</t>
  </si>
  <si>
    <t>(\\Thistle_a\DATA\shared\Business Solutions\Corporate Programme\EWP\5-Test\Testing\EWBP Testing_Offshore\72 Automation\V3\Reporting\Halfords Bicycle Full\HBFUC1.2.csv,2,6)</t>
  </si>
  <si>
    <t>(\\Thistle_a\DATA\shared\Business Solutions\Corporate Programme\EWP\5-Test\Testing\EWBP Testing_Offshore\72 Automation\V3\Reporting\Halfords Bicycle Full\HBFUC2.2.csv,2,5)</t>
  </si>
  <si>
    <t>(\\Thistle_a\DATA\shared\Business Solutions\Corporate Programme\EWP\5-Test\Testing\EWBP Testing_Offshore\72 Automation\V3\Reporting\Halfords Bicycle Full\HBFUC2.2.csv,2,6)</t>
  </si>
  <si>
    <t>(\\Thistle_a\DATA\shared\Business Solutions\Corporate Programme\EWP\5-Test\Testing\EWBP Testing_Offshore\72 Automation\V3\Reporting\Halfords Bicycle Full\HBFUC2.3.csv,2,5)</t>
  </si>
  <si>
    <t>(\\Thistle_a\DATA\shared\Business Solutions\Corporate Programme\EWP\5-Test\Testing\EWBP Testing_Offshore\72 Automation\V3\Reporting\Halfords Bicycle Full\HBFUC2.3.csv,2,6)</t>
  </si>
  <si>
    <t>(\\Thistle_a\DATA\shared\Business Solutions\Corporate Programme\EWP\5-Test\Testing\EWBP Testing_Offshore\72 Automation\V3\Reporting\Halfords Bicycle Full\HBFUC3.csv,2,5)</t>
  </si>
  <si>
    <t>(\\Thistle_a\DATA\shared\Business Solutions\Corporate Programme\EWP\5-Test\Testing\EWBP Testing_Offshore\72 Automation\V3\Reporting\Halfords Bicycle Full\HBFUC3.csv,2,6)</t>
  </si>
  <si>
    <t>(\\Thistle_a\DATA\shared\Business Solutions\Corporate Programme\EWP\5-Test\Testing\EWBP Testing_Offshore\72 Automation\V3\Reporting\ProjRetailVoucher\PRVUC1.3.csv,2,13)</t>
  </si>
  <si>
    <t>(\\Thistle_a\DATA\shared\Business Solutions\Corporate Programme\EWP\5-Test\Testing\EWBP Testing_Offshore\72 Automation\V3\Reporting\ProjRetailVoucher\PRVUC1.3.csv,2,14)</t>
  </si>
  <si>
    <t>(\\Thistle_a\DATA\shared\Business Solutions\Corporate Programme\EWP\5-Test\Testing\EWBP Testing_Offshore\72 Automation\V3\Reporting\ProjRetailVoucher\PRVUC1.4.csv,2,13)</t>
  </si>
  <si>
    <t>(\\Thistle_a\DATA\shared\Business Solutions\Corporate Programme\EWP\5-Test\Testing\EWBP Testing_Offshore\72 Automation\V3\Reporting\ProjRetailVoucher\PRVUC1.4.csv,2,14)</t>
  </si>
  <si>
    <t>(\\Thistle_a\DATA\shared\Business Solutions\Corporate Programme\EWP\5-Test\Testing\EWBP Testing_Offshore\72 Automation\V3\Reporting\ProjRetailVoucher\PRVUC3.4.csv,2,13)</t>
  </si>
  <si>
    <t>(\\Thistle_a\DATA\shared\Business Solutions\Corporate Programme\EWP\5-Test\Testing\EWBP Testing_Offshore\72 Automation\V3\Reporting\ProjRetailVoucher\PRVUC3.4.csv,2,14)</t>
  </si>
  <si>
    <t>(\\Thistle_a\DATA\shared\Business Solutions\Corporate Programme\EWP\5-Test\Testing\EWBP Testing_Offshore\72 Automation\V3\Reporting\ProjRetailVoucher\PRVUC6.csv,2,13)</t>
  </si>
  <si>
    <t>(\\Thistle_a\DATA\shared\Business Solutions\Corporate Programme\EWP\5-Test\Testing\EWBP Testing_Offshore\72 Automation\V3\Reporting\ProjRetailVoucher\PRVUC6.csv,2,14)</t>
  </si>
  <si>
    <t>(\\Thistle_a\DATA\shared\Business Solutions\Corporate Programme\EWP\5-Test\Testing\EWBP Testing_Offshore\72 Automation\V3\Reporting\ProjRetailVoucher\PRVUC6.1.csv,2,1)</t>
  </si>
  <si>
    <t>(\\Thistle_a\DATA\shared\Business Solutions\Corporate Programme\EWP\5-Test\Testing\EWBP Testing_Offshore\72 Automation\V3\Reporting\Care4childcare\CCV.csv,1,1)</t>
  </si>
  <si>
    <t>(\\Thistle_a\DATA\shared\Business Solutions\Corporate Programme\EWP\5-Test\Testing\EWBP Testing_Offshore\72 Automation\V3\Reporting\Care4childcare\CCV.csv,1,2)</t>
  </si>
  <si>
    <t>(\\Thistle_a\DATA\shared\Business Solutions\Corporate Programme\EWP\5-Test\Testing\EWBP Testing_Offshore\72 Automation\V3\Reporting\Care4childcare\CCV.csv,1,3)</t>
  </si>
  <si>
    <t>(\\Thistle_a\DATA\shared\Business Solutions\Corporate Programme\EWP\5-Test\Testing\EWBP Testing_Offshore\72 Automation\V3\Reporting\Care4childcare\CCV.csv,1,4)</t>
  </si>
  <si>
    <t>(\\Thistle_a\DATA\shared\Business Solutions\Corporate Programme\EWP\5-Test\Testing\EWBP Testing_Offshore\72 Automation\V3\Reporting\Care4childcare\CCVUC4.4.csv,2,2)</t>
  </si>
  <si>
    <t>(\\Thistle_a\DATA\shared\Business Solutions\Corporate Programme\EWP\5-Test\Testing\EWBP Testing_Offshore\72 Automation\V3\Reporting\Care4childcare\CCVUC5.csv,2,2)</t>
  </si>
  <si>
    <t>(\\Thistle_a\DATA\shared\Business Solutions\Corporate Programme\EWP\5-Test\Testing\EWBP Testing_Offshore\72 Automation\V3\Reporting\Care4childcare\CCVUC5.1.csv,2,2)</t>
  </si>
  <si>
    <t>(\\Thistle_a\DATA\shared\Business Solutions\Corporate Programme\EWP\5-Test\Testing\EWBP Testing_Offshore\72 Automation\V3\Reporting\Care4childcare\CCVUC6.csv,2,2)</t>
  </si>
  <si>
    <t>(\\Thistle_a\DATA\shared\Business Solutions\Corporate Programme\EWP\5-Test\Testing\EWBP Testing_Offshore\72 Automation\V3\Reporting\Sodexho childcare\SC.csv,1,1)</t>
  </si>
  <si>
    <t>(\\Thistle_a\DATA\shared\Business Solutions\Corporate Programme\EWP\5-Test\Testing\EWBP Testing_Offshore\72 Automation\V3\Reporting\Sodexho childcare\SC.csv,1,3)</t>
  </si>
  <si>
    <t>(\\Thistle_a\DATA\shared\Business Solutions\Corporate Programme\EWP\5-Test\Testing\EWBP Testing_Offshore\72 Automation\V3\Reporting\Sodexho childcare\SCUC1.csv,2,2)</t>
  </si>
  <si>
    <t>(\\Thistle_a\DATA\shared\Business Solutions\Corporate Programme\EWP\5-Test\Testing\EWBP Testing_Offshore\72 Automation\V3\Reporting\Sodexho childcare\SCUC1.csv,1,3)</t>
  </si>
  <si>
    <t>(\\Thistle_a\DATA\shared\Business Solutions\Corporate Programme\EWP\5-Test\Testing\EWBP Testing_Offshore\72 Automation\V3\Reporting\Sodexho childcare\SCUC1.1.csv,1,3)</t>
  </si>
  <si>
    <t>(\\Thistle_a\DATA\shared\Business Solutions\Corporate Programme\EWP\5-Test\Testing\EWBP Testing_Offshore\72 Automation\V3\Reporting\Sodexho childcare\SCUC1.1.csv,2,2)</t>
  </si>
  <si>
    <t>(\\Thistle_a\DATA\shared\Business Solutions\Corporate Programme\EWP\5-Test\Testing\EWBP Testing_Offshore\72 Automation\V3\Reporting\Sodexho childcare\SCUC1.1.csv,3,2)</t>
  </si>
  <si>
    <t>(\\Thistle_a\DATA\shared\Business Solutions\Corporate Programme\EWP\5-Test\Testing\EWBP Testing_Offshore\72 Automation\V3\Reporting\Sodexho childcare\SCUC1.2.csv,1,3)</t>
  </si>
  <si>
    <t>(\\Thistle_a\DATA\shared\Business Solutions\Corporate Programme\EWP\5-Test\Testing\EWBP Testing_Offshore\72 Automation\V3\Reporting\Sodexho childcare\SCUC1.2.csv,2,2)</t>
  </si>
  <si>
    <t>(\\Thistle_a\DATA\shared\Business Solutions\Corporate Programme\EWP\5-Test\Testing\EWBP Testing_Offshore\72 Automation\V3\Reporting\Sodexho childcare\SCUC1.2.csv,3,2)</t>
  </si>
  <si>
    <t>(\\Thistle_a\DATA\shared\Business Solutions\Corporate Programme\EWP\5-Test\Testing\EWBP Testing_Offshore\72 Automation\V3\Reporting\Sodexho childcare\SCUC3.csv,2,2)</t>
  </si>
  <si>
    <t>(\\Thistle_a\DATA\shared\Business Solutions\Corporate Programme\EWP\5-Test\Testing\EWBP Testing_Offshore\72 Automation\V3\Reporting\Sodexho childcare\SCUC3.csv,1,3)</t>
  </si>
  <si>
    <t>(\\Thistle_a\DATA\shared\Business Solutions\Corporate Programme\EWP\5-Test\Testing\EWBP Testing_Offshore\72 Automation\V3\Reporting\Sodexho childcare\SCUC3.1.csv,2,2)</t>
  </si>
  <si>
    <t>(\\Thistle_a\DATA\shared\Business Solutions\Corporate Programme\EWP\5-Test\Testing\EWBP Testing_Offshore\72 Automation\V3\Reporting\Sodexho childcare\SCUC3.1.csv,1,3)</t>
  </si>
  <si>
    <t>(\\Thistle_a\DATA\shared\Business Solutions\Corporate Programme\EWP\5-Test\Testing\EWBP Testing_Offshore\72 Automation\V3\Reporting\Sodexho childcare\SCUC3.2.csv,2,2)</t>
  </si>
  <si>
    <t>(\\Thistle_a\DATA\shared\Business Solutions\Corporate Programme\EWP\5-Test\Testing\EWBP Testing_Offshore\72 Automation\V3\Reporting\Sodexho childcare\SCUC3.2.csv,1,3)</t>
  </si>
  <si>
    <t>(\\Thistle_a\DATA\shared\Business Solutions\Corporate Programme\EWP\5-Test\Testing\EWBP Testing_Offshore\72 Automation\V3\Reporting\Sodexho childcare\SCUC3.3.csv,1,3)</t>
  </si>
  <si>
    <t>(\\Thistle_a\DATA\shared\Business Solutions\Corporate Programme\EWP\5-Test\Testing\EWBP Testing_Offshore\72 Automation\V3\Reporting\Sodexho childcare\SCUC3.3.csv,2,2)</t>
  </si>
  <si>
    <t>(\\Thistle_a\DATA\shared\Business Solutions\Corporate Programme\EWP\5-Test\Testing\EWBP Testing_Offshore\72 Automation\V3\Reporting\Sodexho childcare\SCUC3.3.csv,3,2)</t>
  </si>
  <si>
    <t>(\\Thistle_a\DATA\shared\Business Solutions\Corporate Programme\EWP\5-Test\Testing\EWBP Testing_Offshore\72 Automation\V3\Reporting\Sodexho childcare\SCUC5.csv,1,1)</t>
  </si>
  <si>
    <t>(\\Thistle_a\DATA\shared\Business Solutions\Corporate Programme\EWP\5-Test\Testing\EWBP Testing_Offshore\72 Automation\V3\Reporting\Sodexho childcare\SCUC5.csv,1,3)</t>
  </si>
  <si>
    <t>(\\Thistle_a\DATA\shared\Business Solutions\Corporate Programme\EWP\5-Test\Testing\EWBP Testing_Offshore\72 Automation\V3\Reporting\Sodexho childcare\SCUC5.csv,2,2)</t>
  </si>
  <si>
    <t>(\\Thistle_a\DATA\shared\Business Solutions\Corporate Programme\EWP\5-Test\Testing\EWBP Testing_Offshore\72 Automation\V3\Reporting\Sodexho childcare\SCUC5.csv,2,10)</t>
  </si>
  <si>
    <t>(\\Thistle_a\DATA\shared\Business Solutions\Corporate Programme\EWP\5-Test\Testing\EWBP Testing_Offshore\72 Automation\V3\Reporting\Sodexho childcare\SCUC5.csv,3,1)</t>
  </si>
  <si>
    <t>(\\Thistle_a\DATA\shared\Business Solutions\Corporate Programme\EWP\5-Test\Testing\EWBP Testing_Offshore\72 Automation\V3\Reporting\Sodexho childcare\SCUC5.csv,3,2)</t>
  </si>
  <si>
    <t>(\\Thistle_a\DATA\shared\Business Solutions\Corporate Programme\EWP\5-Test\Testing\EWBP Testing_Offshore\72 Automation\V3\Reporting\Sodexho childcare\SCUC5.1.csv,1,1)</t>
  </si>
  <si>
    <t>(\\Thistle_a\DATA\shared\Business Solutions\Corporate Programme\EWP\5-Test\Testing\EWBP Testing_Offshore\72 Automation\V3\Reporting\Sodexho childcare\SCUC5.1.csv,1,3)</t>
  </si>
  <si>
    <t>(\\Thistle_a\DATA\shared\Business Solutions\Corporate Programme\EWP\5-Test\Testing\EWBP Testing_Offshore\72 Automation\V3\Reporting\Sodexho childcare\SCUC5.1.csv,2,2)</t>
  </si>
  <si>
    <t>(\\Thistle_a\DATA\shared\Business Solutions\Corporate Programme\EWP\5-Test\Testing\EWBP Testing_Offshore\72 Automation\V3\Reporting\Sodexho childcare\SCUC5.1.csv,2,10)</t>
  </si>
  <si>
    <t>(\\Thistle_a\DATA\shared\Business Solutions\Corporate Programme\EWP\5-Test\Testing\EWBP Testing_Offshore\72 Automation\V3\Reporting\Sodexho childcare\SCUC5.1.csv,3,1)</t>
  </si>
  <si>
    <t>(\\Thistle_a\DATA\shared\Business Solutions\Corporate Programme\EWP\5-Test\Testing\EWBP Testing_Offshore\72 Automation\V3\Reporting\Sodexho childcare\SCUC5.1.csv,3,2)</t>
  </si>
  <si>
    <t>(\\Thistle_a\DATA\shared\Business Solutions\Corporate Programme\EWP\5-Test\Testing\EWBP Testing_Offshore\72 Automation\V3\Reporting\Sodexho childcare\SCUC5.2.csv,2,2)</t>
  </si>
  <si>
    <t>(\\Thistle_a\DATA\shared\Business Solutions\Corporate Programme\EWP\5-Test\Testing\EWBP Testing_Offshore\72 Automation\V3\Reporting\Sodexho childcare\SCUC5.2.csv,1,3)</t>
  </si>
  <si>
    <t>Direct entry 1</t>
  </si>
  <si>
    <t>Direct entry</t>
  </si>
  <si>
    <t>Direct Entry Configuration</t>
  </si>
  <si>
    <t>Direct Entry Options</t>
  </si>
  <si>
    <t>Display Name</t>
  </si>
  <si>
    <t>Employer Matching Configuration</t>
  </si>
  <si>
    <t>Employer match</t>
  </si>
  <si>
    <t>Setup &gt;Claim Programme</t>
  </si>
  <si>
    <t>Claim programme name</t>
  </si>
  <si>
    <t>Claim Prog 1</t>
  </si>
  <si>
    <t>Claim programme display name</t>
  </si>
  <si>
    <t>Grace days to make claims</t>
  </si>
  <si>
    <t>Benefit programme mapped</t>
  </si>
  <si>
    <t>Benefit Periods Association</t>
  </si>
  <si>
    <t>Period 2015 : 01/01/2015 to 31/12/2015</t>
  </si>
  <si>
    <t>Selected benefit periods</t>
  </si>
  <si>
    <t>Setup &gt;Reference Data</t>
  </si>
  <si>
    <t>Reference Data</t>
  </si>
  <si>
    <t>Claim Account Type</t>
  </si>
  <si>
    <t xml:space="preserve">Input </t>
  </si>
  <si>
    <t>Account Type 1</t>
  </si>
  <si>
    <t>Display value</t>
  </si>
  <si>
    <t>Claim Type Category</t>
  </si>
  <si>
    <t>Type Category 1</t>
  </si>
  <si>
    <t>Setup &gt;Rejection Code</t>
  </si>
  <si>
    <t>Rejection code</t>
  </si>
  <si>
    <t>Code 1</t>
  </si>
  <si>
    <t>Code 2</t>
  </si>
  <si>
    <t>Admin &gt;Add System Content</t>
  </si>
  <si>
    <t>Claim PDF</t>
  </si>
  <si>
    <t>Make a claim</t>
  </si>
  <si>
    <t>Content</t>
  </si>
  <si>
    <t>Setup &gt;Claim Type</t>
  </si>
  <si>
    <t>Claim type name</t>
  </si>
  <si>
    <t>Type 1</t>
  </si>
  <si>
    <t>Claim type display name</t>
  </si>
  <si>
    <t>Claim type code</t>
  </si>
  <si>
    <t>Claim type category</t>
  </si>
  <si>
    <t>Claim PDF content</t>
  </si>
  <si>
    <t>Claim PDf</t>
  </si>
  <si>
    <t>Selected</t>
  </si>
  <si>
    <t>Claim Accounts</t>
  </si>
  <si>
    <t>Claim account name</t>
  </si>
  <si>
    <t>Claim Account 1</t>
  </si>
  <si>
    <t>Claim account display name</t>
  </si>
  <si>
    <t>Claim account type</t>
  </si>
  <si>
    <t>Account type 1</t>
  </si>
  <si>
    <t>Benefit mapped</t>
  </si>
  <si>
    <t>Period 2015 : Direct entry 1</t>
  </si>
  <si>
    <t>Claim limit restriction</t>
  </si>
  <si>
    <t>Predicted year end balance</t>
  </si>
  <si>
    <t>Grace days to approve claims</t>
  </si>
  <si>
    <t>Selected claim types</t>
  </si>
  <si>
    <t>Join</t>
  </si>
  <si>
    <t>Exp1</t>
  </si>
  <si>
    <t>Admin &gt;Expense Reports</t>
  </si>
  <si>
    <t>Expenses Claim Account Changes</t>
  </si>
  <si>
    <t>Claim Programme</t>
  </si>
  <si>
    <t>Claim Account</t>
  </si>
  <si>
    <t>All,Claim Account 1</t>
  </si>
  <si>
    <t>Claim programme</t>
  </si>
  <si>
    <t>Claim account</t>
  </si>
  <si>
    <t>Reason</t>
  </si>
  <si>
    <t>National insurance number</t>
  </si>
  <si>
    <t>Change date</t>
  </si>
  <si>
    <t>Previous account status</t>
  </si>
  <si>
    <t>New account status</t>
  </si>
  <si>
    <t>Active</t>
  </si>
  <si>
    <t>Admin  &gt;Manage Account</t>
  </si>
  <si>
    <t>Manage Account</t>
  </si>
  <si>
    <t>No</t>
  </si>
  <si>
    <t>Inactive</t>
  </si>
  <si>
    <t>Exp claim acc changes</t>
  </si>
  <si>
    <t>AXA Private Medical Provider Full</t>
  </si>
  <si>
    <t>Option Based 2</t>
  </si>
  <si>
    <t>PMI Self cover</t>
  </si>
  <si>
    <t>DecisionTable (Product option:PMI Self cover, :&lt;Employee cost&gt;)</t>
  </si>
  <si>
    <t>DecisionTable (Product option:PMI Self cover, :&lt;Provider cost&gt;)</t>
  </si>
  <si>
    <t>DecisionTable (Product option:PMI Self cover, :&lt;Benefit value&gt;)</t>
  </si>
  <si>
    <t>\\Thistle_a\DATA\shared\Business Solutions\Corporate Programme\EWP\5-Test\Testing\EWBP Testing_Offshore\72 Automation\V3\Reporting\AXA Full\AXA1.csv</t>
  </si>
  <si>
    <t>Action Ind</t>
  </si>
  <si>
    <t>Action Date</t>
  </si>
  <si>
    <t>Unique Reference</t>
  </si>
  <si>
    <t>PPP Reg No</t>
  </si>
  <si>
    <t>Plan /Cover</t>
  </si>
  <si>
    <t>Forename</t>
  </si>
  <si>
    <t>Addr1</t>
  </si>
  <si>
    <t>Addr2</t>
  </si>
  <si>
    <t>Addr3</t>
  </si>
  <si>
    <t>Addr4</t>
  </si>
  <si>
    <t>Post Code</t>
  </si>
  <si>
    <t>Gender</t>
  </si>
  <si>
    <t>DOB</t>
  </si>
  <si>
    <t>Dep1 Surname</t>
  </si>
  <si>
    <t>Dep1 Forename</t>
  </si>
  <si>
    <t>Dep1 Relationship</t>
  </si>
  <si>
    <t>Dep1 Gender</t>
  </si>
  <si>
    <t>Dep1 DOB</t>
  </si>
  <si>
    <t>Dep2 Surname</t>
  </si>
  <si>
    <t>Dep2 Forename</t>
  </si>
  <si>
    <t>Dep2 Relationship</t>
  </si>
  <si>
    <t>Dep2 Gender</t>
  </si>
  <si>
    <t>Dep2 DOB</t>
  </si>
  <si>
    <t>Dep3 Surname</t>
  </si>
  <si>
    <t>Dep3 Forename</t>
  </si>
  <si>
    <t>Dep3 Relationship</t>
  </si>
  <si>
    <t>Dep3 Gender</t>
  </si>
  <si>
    <t>Dep3 DOB</t>
  </si>
  <si>
    <t>Dep4 Surname</t>
  </si>
  <si>
    <t>Dep4 Forename</t>
  </si>
  <si>
    <t>Dep4 Relationship</t>
  </si>
  <si>
    <t>Dep4 Gender</t>
  </si>
  <si>
    <t>Dep4 DOB</t>
  </si>
  <si>
    <t>Dep5 Surname</t>
  </si>
  <si>
    <t>Dep5 Forename</t>
  </si>
  <si>
    <t>Dep5 Relationship</t>
  </si>
  <si>
    <t>Dep5 Gender</t>
  </si>
  <si>
    <t>Dep5 DOB</t>
  </si>
  <si>
    <t>Dep6 Surname</t>
  </si>
  <si>
    <t>Dep6 Forename</t>
  </si>
  <si>
    <t>Dep6 Relationship</t>
  </si>
  <si>
    <t>Dep6 Gender</t>
  </si>
  <si>
    <t>Dep6 DOB</t>
  </si>
  <si>
    <t>Dep7 Surname</t>
  </si>
  <si>
    <t>Dep7 Forename</t>
  </si>
  <si>
    <t>Dep7 Relationship</t>
  </si>
  <si>
    <t>Dep7 Gender</t>
  </si>
  <si>
    <t>Dep7 DOB</t>
  </si>
  <si>
    <t>Dep8 Surname</t>
  </si>
  <si>
    <t>Dep8 Forename</t>
  </si>
  <si>
    <t>Dep8 Relationship</t>
  </si>
  <si>
    <t>Dep8 Gender</t>
  </si>
  <si>
    <t>Dep8 DOB</t>
  </si>
  <si>
    <t>(\\Thistle_a\DATA\shared\Business Solutions\Corporate Programme\EWP\5-Test\Testing\EWBP Testing_Offshore\72 Automation\V3\Reporting\AXA Full\AXA1.csv,1,1)</t>
  </si>
  <si>
    <t>(\\Thistle_a\DATA\shared\Business Solutions\Corporate Programme\EWP\5-Test\Testing\EWBP Testing_Offshore\72 Automation\V3\Reporting\AXA Full\AXA1.csv,1,2)</t>
  </si>
  <si>
    <t>(\\Thistle_a\DATA\shared\Business Solutions\Corporate Programme\EWP\5-Test\Testing\EWBP Testing_Offshore\72 Automation\V3\Reporting\AXA Full\AXA1.csv,1,3)</t>
  </si>
  <si>
    <t>(\\Thistle_a\DATA\shared\Business Solutions\Corporate Programme\EWP\5-Test\Testing\EWBP Testing_Offshore\72 Automation\V3\Reporting\AXA Full\AXA1.csv,1,4)</t>
  </si>
  <si>
    <t>(\\Thistle_a\DATA\shared\Business Solutions\Corporate Programme\EWP\5-Test\Testing\EWBP Testing_Offshore\72 Automation\V3\Reporting\AXA Full\AXA1.csv,1,5)</t>
  </si>
  <si>
    <t>(\\Thistle_a\DATA\shared\Business Solutions\Corporate Programme\EWP\5-Test\Testing\EWBP Testing_Offshore\72 Automation\V3\Reporting\AXA Full\AXA1.csv,1,6)</t>
  </si>
  <si>
    <t>(\\Thistle_a\DATA\shared\Business Solutions\Corporate Programme\EWP\5-Test\Testing\EWBP Testing_Offshore\72 Automation\V3\Reporting\AXA Full\AXA1.csv,1,7)</t>
  </si>
  <si>
    <t>(\\Thistle_a\DATA\shared\Business Solutions\Corporate Programme\EWP\5-Test\Testing\EWBP Testing_Offshore\72 Automation\V3\Reporting\AXA Full\AXA1.csv,1,8)</t>
  </si>
  <si>
    <t>(\\Thistle_a\DATA\shared\Business Solutions\Corporate Programme\EWP\5-Test\Testing\EWBP Testing_Offshore\72 Automation\V3\Reporting\AXA Full\AXA1.csv,1,9)</t>
  </si>
  <si>
    <t>(\\Thistle_a\DATA\shared\Business Solutions\Corporate Programme\EWP\5-Test\Testing\EWBP Testing_Offshore\72 Automation\V3\Reporting\AXA Full\AXA1.csv,1,10)</t>
  </si>
  <si>
    <t>(\\Thistle_a\DATA\shared\Business Solutions\Corporate Programme\EWP\5-Test\Testing\EWBP Testing_Offshore\72 Automation\V3\Reporting\AXA Full\AXA1.csv,1,11)</t>
  </si>
  <si>
    <t>(\\Thistle_a\DATA\shared\Business Solutions\Corporate Programme\EWP\5-Test\Testing\EWBP Testing_Offshore\72 Automation\V3\Reporting\AXA Full\AXA1.csv,1,12)</t>
  </si>
  <si>
    <t>(\\Thistle_a\DATA\shared\Business Solutions\Corporate Programme\EWP\5-Test\Testing\EWBP Testing_Offshore\72 Automation\V3\Reporting\AXA Full\AXA1.csv,1,13)</t>
  </si>
  <si>
    <t>(\\Thistle_a\DATA\shared\Business Solutions\Corporate Programme\EWP\5-Test\Testing\EWBP Testing_Offshore\72 Automation\V3\Reporting\AXA Full\AXA1.csv,1,14)</t>
  </si>
  <si>
    <t>(\\Thistle_a\DATA\shared\Business Solutions\Corporate Programme\EWP\5-Test\Testing\EWBP Testing_Offshore\72 Automation\V3\Reporting\AXA Full\AXA1.csv,1,15)</t>
  </si>
  <si>
    <t>(\\Thistle_a\DATA\shared\Business Solutions\Corporate Programme\EWP\5-Test\Testing\EWBP Testing_Offshore\72 Automation\V3\Reporting\AXA Full\AXA1.csv,1,16)</t>
  </si>
  <si>
    <t>(\\Thistle_a\DATA\shared\Business Solutions\Corporate Programme\EWP\5-Test\Testing\EWBP Testing_Offshore\72 Automation\V3\Reporting\AXA Full\AXA1.csv,1,17)</t>
  </si>
  <si>
    <t>(\\Thistle_a\DATA\shared\Business Solutions\Corporate Programme\EWP\5-Test\Testing\EWBP Testing_Offshore\72 Automation\V3\Reporting\AXA Full\AXA1.csv,1,18)</t>
  </si>
  <si>
    <t>(\\Thistle_a\DATA\shared\Business Solutions\Corporate Programme\EWP\5-Test\Testing\EWBP Testing_Offshore\72 Automation\V3\Reporting\AXA Full\AXA1.csv,1,19)</t>
  </si>
  <si>
    <t>(\\Thistle_a\DATA\shared\Business Solutions\Corporate Programme\EWP\5-Test\Testing\EWBP Testing_Offshore\72 Automation\V3\Reporting\AXA Full\AXA1.csv,1,20)</t>
  </si>
  <si>
    <t>(\\Thistle_a\DATA\shared\Business Solutions\Corporate Programme\EWP\5-Test\Testing\EWBP Testing_Offshore\72 Automation\V3\Reporting\AXA Full\AXA1.csv,1,21)</t>
  </si>
  <si>
    <t>(\\Thistle_a\DATA\shared\Business Solutions\Corporate Programme\EWP\5-Test\Testing\EWBP Testing_Offshore\72 Automation\V3\Reporting\AXA Full\AXA1.csv,1,22)</t>
  </si>
  <si>
    <t>(\\Thistle_a\DATA\shared\Business Solutions\Corporate Programme\EWP\5-Test\Testing\EWBP Testing_Offshore\72 Automation\V3\Reporting\AXA Full\AXA1.csv,1,23)</t>
  </si>
  <si>
    <t>(\\Thistle_a\DATA\shared\Business Solutions\Corporate Programme\EWP\5-Test\Testing\EWBP Testing_Offshore\72 Automation\V3\Reporting\AXA Full\AXA1.csv,1,24)</t>
  </si>
  <si>
    <t>(\\Thistle_a\DATA\shared\Business Solutions\Corporate Programme\EWP\5-Test\Testing\EWBP Testing_Offshore\72 Automation\V3\Reporting\AXA Full\AXA1.csv,1,25)</t>
  </si>
  <si>
    <t>(\\Thistle_a\DATA\shared\Business Solutions\Corporate Programme\EWP\5-Test\Testing\EWBP Testing_Offshore\72 Automation\V3\Reporting\AXA Full\AXA1.csv,1,26)</t>
  </si>
  <si>
    <t>(\\Thistle_a\DATA\shared\Business Solutions\Corporate Programme\EWP\5-Test\Testing\EWBP Testing_Offshore\72 Automation\V3\Reporting\AXA Full\AXA1.csv,1,27)</t>
  </si>
  <si>
    <t>(\\Thistle_a\DATA\shared\Business Solutions\Corporate Programme\EWP\5-Test\Testing\EWBP Testing_Offshore\72 Automation\V3\Reporting\AXA Full\AXA1.csv,1,28)</t>
  </si>
  <si>
    <t>(\\Thistle_a\DATA\shared\Business Solutions\Corporate Programme\EWP\5-Test\Testing\EWBP Testing_Offshore\72 Automation\V3\Reporting\AXA Full\AXA1.csv,1,29)</t>
  </si>
  <si>
    <t>(\\Thistle_a\DATA\shared\Business Solutions\Corporate Programme\EWP\5-Test\Testing\EWBP Testing_Offshore\72 Automation\V3\Reporting\AXA Full\AXA1.csv,1,30)</t>
  </si>
  <si>
    <t>(\\Thistle_a\DATA\shared\Business Solutions\Corporate Programme\EWP\5-Test\Testing\EWBP Testing_Offshore\72 Automation\V3\Reporting\AXA Full\AXA1.csv,1,31)</t>
  </si>
  <si>
    <t>(\\Thistle_a\DATA\shared\Business Solutions\Corporate Programme\EWP\5-Test\Testing\EWBP Testing_Offshore\72 Automation\V3\Reporting\AXA Full\AXA1.csv,1,32)</t>
  </si>
  <si>
    <t>(\\Thistle_a\DATA\shared\Business Solutions\Corporate Programme\EWP\5-Test\Testing\EWBP Testing_Offshore\72 Automation\V3\Reporting\AXA Full\AXA1.csv,1,33)</t>
  </si>
  <si>
    <t>(\\Thistle_a\DATA\shared\Business Solutions\Corporate Programme\EWP\5-Test\Testing\EWBP Testing_Offshore\72 Automation\V3\Reporting\AXA Full\AXA1.csv,1,34)</t>
  </si>
  <si>
    <t>(\\Thistle_a\DATA\shared\Business Solutions\Corporate Programme\EWP\5-Test\Testing\EWBP Testing_Offshore\72 Automation\V3\Reporting\AXA Full\AXA1.csv,1,35)</t>
  </si>
  <si>
    <t>(\\Thistle_a\DATA\shared\Business Solutions\Corporate Programme\EWP\5-Test\Testing\EWBP Testing_Offshore\72 Automation\V3\Reporting\AXA Full\AXA1.csv,1,36)</t>
  </si>
  <si>
    <t>(\\Thistle_a\DATA\shared\Business Solutions\Corporate Programme\EWP\5-Test\Testing\EWBP Testing_Offshore\72 Automation\V3\Reporting\AXA Full\AXA1.csv,1,37)</t>
  </si>
  <si>
    <t>(\\Thistle_a\DATA\shared\Business Solutions\Corporate Programme\EWP\5-Test\Testing\EWBP Testing_Offshore\72 Automation\V3\Reporting\AXA Full\AXA1.csv,1,38)</t>
  </si>
  <si>
    <t>(\\Thistle_a\DATA\shared\Business Solutions\Corporate Programme\EWP\5-Test\Testing\EWBP Testing_Offshore\72 Automation\V3\Reporting\AXA Full\AXA1.csv,1,39)</t>
  </si>
  <si>
    <t>(\\Thistle_a\DATA\shared\Business Solutions\Corporate Programme\EWP\5-Test\Testing\EWBP Testing_Offshore\72 Automation\V3\Reporting\AXA Full\AXA1.csv,1,40)</t>
  </si>
  <si>
    <t>(\\Thistle_a\DATA\shared\Business Solutions\Corporate Programme\EWP\5-Test\Testing\EWBP Testing_Offshore\72 Automation\V3\Reporting\AXA Full\AXA1.csv,1,41)</t>
  </si>
  <si>
    <t>(\\Thistle_a\DATA\shared\Business Solutions\Corporate Programme\EWP\5-Test\Testing\EWBP Testing_Offshore\72 Automation\V3\Reporting\AXA Full\AXA1.csv,1,42)</t>
  </si>
  <si>
    <t>(\\Thistle_a\DATA\shared\Business Solutions\Corporate Programme\EWP\5-Test\Testing\EWBP Testing_Offshore\72 Automation\V3\Reporting\AXA Full\AXA1.csv,1,43)</t>
  </si>
  <si>
    <t>(\\Thistle_a\DATA\shared\Business Solutions\Corporate Programme\EWP\5-Test\Testing\EWBP Testing_Offshore\72 Automation\V3\Reporting\AXA Full\AXA1.csv,1,44)</t>
  </si>
  <si>
    <t>(\\Thistle_a\DATA\shared\Business Solutions\Corporate Programme\EWP\5-Test\Testing\EWBP Testing_Offshore\72 Automation\V3\Reporting\AXA Full\AXA1.csv,1,45)</t>
  </si>
  <si>
    <t>(\\Thistle_a\DATA\shared\Business Solutions\Corporate Programme\EWP\5-Test\Testing\EWBP Testing_Offshore\72 Automation\V3\Reporting\AXA Full\AXA1.csv,1,46)</t>
  </si>
  <si>
    <t>(\\Thistle_a\DATA\shared\Business Solutions\Corporate Programme\EWP\5-Test\Testing\EWBP Testing_Offshore\72 Automation\V3\Reporting\AXA Full\AXA1.csv,1,47)</t>
  </si>
  <si>
    <t>(\\Thistle_a\DATA\shared\Business Solutions\Corporate Programme\EWP\5-Test\Testing\EWBP Testing_Offshore\72 Automation\V3\Reporting\AXA Full\AXA1.csv,1,48)</t>
  </si>
  <si>
    <t>(\\Thistle_a\DATA\shared\Business Solutions\Corporate Programme\EWP\5-Test\Testing\EWBP Testing_Offshore\72 Automation\V3\Reporting\AXA Full\AXA1.csv,1,49)</t>
  </si>
  <si>
    <t>(\\Thistle_a\DATA\shared\Business Solutions\Corporate Programme\EWP\5-Test\Testing\EWBP Testing_Offshore\72 Automation\V3\Reporting\AXA Full\AXA1.csv,1,50)</t>
  </si>
  <si>
    <t>(\\Thistle_a\DATA\shared\Business Solutions\Corporate Programme\EWP\5-Test\Testing\EWBP Testing_Offshore\72 Automation\V3\Reporting\AXA Full\AXA1.csv,1,51)</t>
  </si>
  <si>
    <t>(\\Thistle_a\DATA\shared\Business Solutions\Corporate Programme\EWP\5-Test\Testing\EWBP Testing_Offshore\72 Automation\V3\Reporting\AXA Full\AXA1.csv,1,52)</t>
  </si>
  <si>
    <t>(\\Thistle_a\DATA\shared\Business Solutions\Corporate Programme\EWP\5-Test\Testing\EWBP Testing_Offshore\72 Automation\V3\Reporting\AXA Full\AXA1.csv,1,53)</t>
  </si>
  <si>
    <t>(\\Thistle_a\DATA\shared\Business Solutions\Corporate Programme\EWP\5-Test\Testing\EWBP Testing_Offshore\72 Automation\V3\Reporting\AXA Full\AXA1.csv,1,54)</t>
  </si>
  <si>
    <t>(\\Thistle_a\DATA\shared\Business Solutions\Corporate Programme\EWP\5-Test\Testing\EWBP Testing_Offshore\72 Automation\V3\Reporting\AXA Full\AXA1.csv,1,55)</t>
  </si>
  <si>
    <t>(\\Thistle_a\DATA\shared\Business Solutions\Corporate Programme\EWP\5-Test\Testing\EWBP Testing_Offshore\72 Automation\V3\Reporting\AXA Full\AXA1.csv,1,56)</t>
  </si>
  <si>
    <t>All,Claim Prog 1 (01/01/2015 - 31/12/2015)</t>
  </si>
  <si>
    <t>Claim Prog 1 (01/01/2015 - 31/12/2015)</t>
  </si>
  <si>
    <t>\\Thistle_a\DATA\shared\Business Solutions\Corporate Programme\EWP\5-Test\Testing\EWBP Testing_Offshore\72 Automation\V3\Reporting\ECAC</t>
  </si>
  <si>
    <t>N/A</t>
  </si>
  <si>
    <t>Compare files</t>
  </si>
  <si>
    <t>HBUC_Expected Log</t>
  </si>
  <si>
    <t>&lt;header&gt;</t>
  </si>
  <si>
    <t>8.33</t>
  </si>
  <si>
    <t>100.00</t>
  </si>
  <si>
    <t>Exclude no cover option</t>
  </si>
  <si>
    <t>False</t>
  </si>
  <si>
    <t>0.00</t>
  </si>
  <si>
    <t>\\Thistle_a\DATA\shared\Business Solutions\Corporate Programme\EWP\5-Test\Testing\EWBP Testing_Offshore\72 Automation\V3\Reporting\ECAC\ECACUC1.csv</t>
  </si>
  <si>
    <t>(\\Thistle_a\DATA\shared\Business Solutions\Corporate Programme\EWP\5-Test\Testing\EWBP Testing_Offshore\72 Automation\V3\Reporting\ECAC\ECACUC1.csv,1,1)</t>
  </si>
  <si>
    <t>(\\Thistle_a\DATA\shared\Business Solutions\Corporate Programme\EWP\5-Test\Testing\EWBP Testing_Offshore\72 Automation\V3\Reporting\ECAC\ECACUC1.csv,1,2)</t>
  </si>
  <si>
    <t>(\\Thistle_a\DATA\shared\Business Solutions\Corporate Programme\EWP\5-Test\Testing\EWBP Testing_Offshore\72 Automation\V3\Reporting\ECAC\ECACUC1.csv,1,3)</t>
  </si>
  <si>
    <t>(\\Thistle_a\DATA\shared\Business Solutions\Corporate Programme\EWP\5-Test\Testing\EWBP Testing_Offshore\72 Automation\V3\Reporting\ECAC\ECACUC1.csv,1,4)</t>
  </si>
  <si>
    <t>(\\Thistle_a\DATA\shared\Business Solutions\Corporate Programme\EWP\5-Test\Testing\EWBP Testing_Offshore\72 Automation\V3\Reporting\ECAC\ECACUC1.csv,1,5)</t>
  </si>
  <si>
    <t>(\\Thistle_a\DATA\shared\Business Solutions\Corporate Programme\EWP\5-Test\Testing\EWBP Testing_Offshore\72 Automation\V3\Reporting\ECAC\ECACUC1.csv,1,6)</t>
  </si>
  <si>
    <t>(\\Thistle_a\DATA\shared\Business Solutions\Corporate Programme\EWP\5-Test\Testing\EWBP Testing_Offshore\72 Automation\V3\Reporting\ECAC\ECACUC1.csv,1,7)</t>
  </si>
  <si>
    <t>(\\Thistle_a\DATA\shared\Business Solutions\Corporate Programme\EWP\5-Test\Testing\EWBP Testing_Offshore\72 Automation\V3\Reporting\ECAC\ECACUC1.csv,1,8)</t>
  </si>
  <si>
    <t>(\\Thistle_a\DATA\shared\Business Solutions\Corporate Programme\EWP\5-Test\Testing\EWBP Testing_Offshore\72 Automation\V3\Reporting\ECAC\ECACUC1.csv,1,9)</t>
  </si>
  <si>
    <t>(\\Thistle_a\DATA\shared\Business Solutions\Corporate Programme\EWP\5-Test\Testing\EWBP Testing_Offshore\72 Automation\V3\Reporting\ECAC\ECACUC1.csv,1,10)</t>
  </si>
  <si>
    <t>(\\Thistle_a\DATA\shared\Business Solutions\Corporate Programme\EWP\5-Test\Testing\EWBP Testing_Offshore\72 Automation\V3\Reporting\ECAC\ECACUC1.csv,2,1)</t>
  </si>
  <si>
    <t>(\\Thistle_a\DATA\shared\Business Solutions\Corporate Programme\EWP\5-Test\Testing\EWBP Testing_Offshore\72 Automation\V3\Reporting\ECAC\ECACUC1.csv,2,2)</t>
  </si>
  <si>
    <t>(\\Thistle_a\DATA\shared\Business Solutions\Corporate Programme\EWP\5-Test\Testing\EWBP Testing_Offshore\72 Automation\V3\Reporting\ECAC\ECACUC1.csv,2,3)</t>
  </si>
  <si>
    <t>(\\Thistle_a\DATA\shared\Business Solutions\Corporate Programme\EWP\5-Test\Testing\EWBP Testing_Offshore\72 Automation\V3\Reporting\ECAC\ECACUC1.csv,2,4)</t>
  </si>
  <si>
    <t>(\\Thistle_a\DATA\shared\Business Solutions\Corporate Programme\EWP\5-Test\Testing\EWBP Testing_Offshore\72 Automation\V3\Reporting\ECAC\ECACUC1.csv,2,5)</t>
  </si>
  <si>
    <t>(\\Thistle_a\DATA\shared\Business Solutions\Corporate Programme\EWP\5-Test\Testing\EWBP Testing_Offshore\72 Automation\V3\Reporting\ECAC\ECACUC1.csv,2,6)</t>
  </si>
  <si>
    <t>(\\Thistle_a\DATA\shared\Business Solutions\Corporate Programme\EWP\5-Test\Testing\EWBP Testing_Offshore\72 Automation\V3\Reporting\ECAC\ECACUC1.csv,2,7)</t>
  </si>
  <si>
    <t>(\\Thistle_a\DATA\shared\Business Solutions\Corporate Programme\EWP\5-Test\Testing\EWBP Testing_Offshore\72 Automation\V3\Reporting\ECAC\ECACUC1.csv,2,8)</t>
  </si>
  <si>
    <t>(\\Thistle_a\DATA\shared\Business Solutions\Corporate Programme\EWP\5-Test\Testing\EWBP Testing_Offshore\72 Automation\V3\Reporting\ECAC\ECACUC1.csv,2,9)</t>
  </si>
  <si>
    <t>(\\Thistle_a\DATA\shared\Business Solutions\Corporate Programme\EWP\5-Test\Testing\EWBP Testing_Offshore\72 Automation\V3\Reporting\ECAC\ECACUC1.csv,2,10)</t>
  </si>
  <si>
    <t>New</t>
  </si>
  <si>
    <t>Claim Prog 1 - 01/01/2015 to 31/12/2015</t>
  </si>
  <si>
    <t>05/02/2015</t>
  </si>
  <si>
    <t>\\Thistle_a\DATA\shared\Business Solutions\Corporate Programme\EWP\5-Test\Testing\EWBP Testing_Offshore\72 Automation\V3\Reporting\ECAC\ECACUC2.csv</t>
  </si>
  <si>
    <t>(\\Thistle_a\DATA\shared\Business Solutions\Corporate Programme\EWP\5-Test\Testing\EWBP Testing_Offshore\72 Automation\V3\Reporting\ECAC\ECACUC2.csv,2,1)</t>
  </si>
  <si>
    <t>(\\Thistle_a\DATA\shared\Business Solutions\Corporate Programme\EWP\5-Test\Testing\EWBP Testing_Offshore\72 Automation\V3\Reporting\ECAC\ECACUC2.csv,2,2)</t>
  </si>
  <si>
    <t>(\\Thistle_a\DATA\shared\Business Solutions\Corporate Programme\EWP\5-Test\Testing\EWBP Testing_Offshore\72 Automation\V3\Reporting\ECAC\ECACUC2.csv,2,3)</t>
  </si>
  <si>
    <t>(\\Thistle_a\DATA\shared\Business Solutions\Corporate Programme\EWP\5-Test\Testing\EWBP Testing_Offshore\72 Automation\V3\Reporting\ECAC\ECACUC2.csv,2,4)</t>
  </si>
  <si>
    <t>(\\Thistle_a\DATA\shared\Business Solutions\Corporate Programme\EWP\5-Test\Testing\EWBP Testing_Offshore\72 Automation\V3\Reporting\ECAC\ECACUC2.csv,2,5)</t>
  </si>
  <si>
    <t>(\\Thistle_a\DATA\shared\Business Solutions\Corporate Programme\EWP\5-Test\Testing\EWBP Testing_Offshore\72 Automation\V3\Reporting\ECAC\ECACUC2.csv,2,6)</t>
  </si>
  <si>
    <t>(\\Thistle_a\DATA\shared\Business Solutions\Corporate Programme\EWP\5-Test\Testing\EWBP Testing_Offshore\72 Automation\V3\Reporting\ECAC\ECACUC2.csv,2,7)</t>
  </si>
  <si>
    <t>(\\Thistle_a\DATA\shared\Business Solutions\Corporate Programme\EWP\5-Test\Testing\EWBP Testing_Offshore\72 Automation\V3\Reporting\ECAC\ECACUC2.csv,2,8)</t>
  </si>
  <si>
    <t>(\\Thistle_a\DATA\shared\Business Solutions\Corporate Programme\EWP\5-Test\Testing\EWBP Testing_Offshore\72 Automation\V3\Reporting\ECAC\ECACUC2.csv,2,9)</t>
  </si>
  <si>
    <t>(\\Thistle_a\DATA\shared\Business Solutions\Corporate Programme\EWP\5-Test\Testing\EWBP Testing_Offshore\72 Automation\V3\Reporting\ECAC\ECACUC2.csv,2,10)</t>
  </si>
  <si>
    <t>Made inactive</t>
  </si>
  <si>
    <t>PRVUC_Expected Log</t>
  </si>
  <si>
    <t>50.00</t>
  </si>
  <si>
    <t>5</t>
  </si>
  <si>
    <t>10</t>
  </si>
  <si>
    <t>CCVUC_Expected Log</t>
  </si>
  <si>
    <t xml:space="preserve"> </t>
  </si>
  <si>
    <t>(\\Thistle_a\DATA\shared\Business Solutions\Corporate Programme\EWP\5-Test\Testing\EWBP Testing_Offshore\72 Automation\V3\Reporting\Care4childcare\CCVUC4.4.csv,2,1)</t>
  </si>
  <si>
    <t>(\\Thistle_a\DATA\shared\Business Solutions\Corporate Programme\EWP\5-Test\Testing\EWBP Testing_Offshore\72 Automation\V3\Reporting\Sodexho childcare\SC.csv,2,1)</t>
  </si>
  <si>
    <t>(\\Thistle_a\DATA\shared\Business Solutions\Corporate Programme\EWP\5-Test\Testing\EWBP Testing_Offshore\72 Automation\V3\Reporting\Sodexho childcare\SC.csv,2,2)</t>
  </si>
  <si>
    <t>0</t>
  </si>
  <si>
    <t>Change</t>
  </si>
  <si>
    <t>1</t>
  </si>
  <si>
    <t>(\\Thistle_a\DATA\shared\Business Solutions\Corporate Programme\EWP\5-Test\Testing\EWBP Testing_Offshore\72 Automation\V3\Reporting\Sodexho childcare\SCUC1.1.csv,3,3)</t>
  </si>
  <si>
    <t>(\\Thistle_a\DATA\shared\Business Solutions\Corporate Programme\EWP\5-Test\Testing\EWBP Testing_Offshore\72 Automation\V3\Reporting\Sodexho childcare\SCUC1.2.csv,3,3)</t>
  </si>
  <si>
    <t>(\\Thistle_a\DATA\shared\Business Solutions\Corporate Programme\EWP\5-Test\Testing\EWBP Testing_Offshore\72 Automation\V3\Reporting\Sodexho childcare\SCUC3.3.csv,3,3)</t>
  </si>
  <si>
    <t>AXA1</t>
  </si>
  <si>
    <t>\\Thistle_a\DATA\shared\Business Solutions\Corporate Programme\EWP\5-Test\Testing\EWBP Testing_Offshore\72 Automation\V3\Reporting\AXA Full\AXA2.csv</t>
  </si>
  <si>
    <t>AXAUC_Expected Log</t>
  </si>
  <si>
    <t>\\Thistle_a\DATA\shared\Business Solutions\Corporate Programme\EWP\5-Test\Testing\EWBP Testing_Offshore\72 Automation\V3\Reporting\AXA Full\AXA3.csv</t>
  </si>
  <si>
    <t>\\Thistle_a\DATA\shared\Business Solutions\Corporate Programme\EWP\5-Test\Testing\EWBP Testing_Offshore\72 Automation\V3\Reporting\AXA Full\AXA4.csv</t>
  </si>
  <si>
    <t>\\Thistle_a\DATA\shared\Business Solutions\Corporate Programme\EWP\5-Test\Testing\EWBP Testing_Offshore\72 Automation\V3\Reporting\AXA Full\AXA5.csv</t>
  </si>
  <si>
    <t>\\Thistle_a\DATA\shared\Business Solutions\Corporate Programme\EWP\5-Test\Testing\EWBP Testing_Offshore\72 Automation\V3\Reporting\AXA Full\AXA6.csv</t>
  </si>
  <si>
    <t>(\\Thistle_a\DATA\shared\Business Solutions\Corporate Programme\EWP\5-Test\Testing\EWBP Testing_Offshore\72 Automation\V3\Reporting\AXA Full\AXA6.csv,2,3)</t>
  </si>
  <si>
    <t>(\\Thistle_a\DATA\shared\Business Solutions\Corporate Programme\EWP\5-Test\Testing\EWBP Testing_Offshore\72 Automation\V3\Reporting\AXA Full\AXA6.csv,2,5)</t>
  </si>
  <si>
    <t>\\Thistle_a\DATA\shared\Business Solutions\Corporate Programme\EWP\5-Test\Testing\EWBP Testing_Offshore\72 Automation\V3\Reporting\AXA Full\AXA7.csv</t>
  </si>
  <si>
    <t>(\\Thistle_a\DATA\shared\Business Solutions\Corporate Programme\EWP\5-Test\Testing\EWBP Testing_Offshore\72 Automation\V3\Reporting\AXA Full\AXA7.csv,2,3)</t>
  </si>
  <si>
    <t>(\\Thistle_a\DATA\shared\Business Solutions\Corporate Programme\EWP\5-Test\Testing\EWBP Testing_Offshore\72 Automation\V3\Reporting\AXA Full\AXA7.csv,2,5)</t>
  </si>
  <si>
    <t>AXA2</t>
  </si>
  <si>
    <t>\\Thistle_a\DATA\shared\Business Solutions\Corporate Programme\EWP\5-Test\Testing\EWBP Testing_Offshore\72 Automation\V3\Reporting\AXA Full\AXA1.1.csv</t>
  </si>
  <si>
    <t>\\Thistle_a\DATA\shared\Business Solutions\Corporate Programme\EWP\5-Test\Testing\EWBP Testing_Offshore\72 Automation\V3\Reporting\AXA Full\AXA1.2.csv</t>
  </si>
  <si>
    <t>\\Thistle_a\DATA\shared\Business Solutions\Corporate Programme\EWP\5-Test\Testing\EWBP Testing_Offshore\72 Automation\V3\Reporting\AXA Full\AXA1.3.csv</t>
  </si>
  <si>
    <t>\\Thistle_a\DATA\shared\Business Solutions\Corporate Programme\EWP\5-Test\Testing\EWBP Testing_Offshore\72 Automation\V3\Reporting\AXA Full\AXA1.4.csv</t>
  </si>
  <si>
    <t>(\\Thistle_a\DATA\shared\Business Solutions\Corporate Programme\EWP\5-Test\Testing\EWBP Testing_Offshore\72 Automation\V3\Reporting\AXA Full\AXA1.4.csv,2,3)</t>
  </si>
  <si>
    <t>(\\Thistle_a\DATA\shared\Business Solutions\Corporate Programme\EWP\5-Test\Testing\EWBP Testing_Offshore\72 Automation\V3\Reporting\AXA Full\AXA1.4.csv,2,5)</t>
  </si>
  <si>
    <t>\\Thistle_a\DATA\shared\Business Solutions\Corporate Programme\EWP\5-Test\Testing\EWBP Testing_Offshore\72 Automation\V3\Reporting\AXA Full\AXA1.5.csv</t>
  </si>
  <si>
    <t>(\\Thistle_a\DATA\shared\Business Solutions\Corporate Programme\EWP\5-Test\Testing\EWBP Testing_Offshore\72 Automation\V3\Reporting\AXA Full\AXA1.5.csv,2,3)</t>
  </si>
  <si>
    <t>(\\Thistle_a\DATA\shared\Business Solutions\Corporate Programme\EWP\5-Test\Testing\EWBP Testing_Offshore\72 Automation\V3\Reporting\AXA Full\AXA1.5.csv,2,5)</t>
  </si>
  <si>
    <t>AXA Full</t>
  </si>
  <si>
    <t>Admin &gt;Take Up Reports</t>
  </si>
  <si>
    <t>Benefit Summary</t>
  </si>
  <si>
    <t>Middle name</t>
  </si>
  <si>
    <t>Preferred name</t>
  </si>
  <si>
    <t>Marital status</t>
  </si>
  <si>
    <t>Address line 1</t>
  </si>
  <si>
    <t>Address line 2</t>
  </si>
  <si>
    <t>Address line 3</t>
  </si>
  <si>
    <t>Address line 4</t>
  </si>
  <si>
    <t>Address line 5</t>
  </si>
  <si>
    <t>Address line 6</t>
  </si>
  <si>
    <t>Address line 7</t>
  </si>
  <si>
    <t>Address line 8</t>
  </si>
  <si>
    <t>Home phone number</t>
  </si>
  <si>
    <t>Mobile number</t>
  </si>
  <si>
    <t>Home email address</t>
  </si>
  <si>
    <t>Organisation field 1</t>
  </si>
  <si>
    <t>Organisation field 2</t>
  </si>
  <si>
    <t>Organisation field 3</t>
  </si>
  <si>
    <t>Organisation field 4</t>
  </si>
  <si>
    <t>Organisation field 5</t>
  </si>
  <si>
    <t>Organisation field 6</t>
  </si>
  <si>
    <t>Organisation field 7</t>
  </si>
  <si>
    <t>Organisation field 8</t>
  </si>
  <si>
    <t>Organisation field 9</t>
  </si>
  <si>
    <t>Organisation field 10</t>
  </si>
  <si>
    <t>Organisation field 11</t>
  </si>
  <si>
    <t>Organisation field 12</t>
  </si>
  <si>
    <t>Organisation field 13</t>
  </si>
  <si>
    <t>Organisation field 14</t>
  </si>
  <si>
    <t>Organisation field 15</t>
  </si>
  <si>
    <t>Organisation field 16</t>
  </si>
  <si>
    <t>Organisation field 17</t>
  </si>
  <si>
    <t>Organisation field 18</t>
  </si>
  <si>
    <t>Organisation field 19</t>
  </si>
  <si>
    <t>Organisation field 20</t>
  </si>
  <si>
    <t>Organisation field 21</t>
  </si>
  <si>
    <t>Organisation field 22</t>
  </si>
  <si>
    <t>Organisation field 23</t>
  </si>
  <si>
    <t>Organisation field 24</t>
  </si>
  <si>
    <t>Organisation field 25</t>
  </si>
  <si>
    <t>Organisation field 26</t>
  </si>
  <si>
    <t>Organisation field 27</t>
  </si>
  <si>
    <t>Organisation field 28</t>
  </si>
  <si>
    <t>Organisation field 29</t>
  </si>
  <si>
    <t>Organisation field 30</t>
  </si>
  <si>
    <t>Personal spare 1</t>
  </si>
  <si>
    <t>Personal spare 2</t>
  </si>
  <si>
    <t>Personal spare 3</t>
  </si>
  <si>
    <t>Job title</t>
  </si>
  <si>
    <t>Work phone number</t>
  </si>
  <si>
    <t>Work email address</t>
  </si>
  <si>
    <t>Employee payroll number</t>
  </si>
  <si>
    <t>Actual salary</t>
  </si>
  <si>
    <t>Additional salary 1</t>
  </si>
  <si>
    <t>Additional salary 2</t>
  </si>
  <si>
    <t>Additional salary 3</t>
  </si>
  <si>
    <t>Additional salary 4</t>
  </si>
  <si>
    <t>BS1</t>
  </si>
  <si>
    <t>\\Thistle_a\DATA\shared\Business Solutions\Corporate Programme\EWP\5-Test\Testing\EWBP Testing_Offshore\72 Automation\V3\Reporting\Benefit Summary\BSUC1.csv</t>
  </si>
  <si>
    <t>\\Thistle_a\DATA\shared\Business Solutions\Corporate Programme\EWP\5-Test\Testing\EWBP Testing_Offshore\72 Automation\V3\Reporting\Benefit Summary\BS.csv</t>
  </si>
  <si>
    <t>(\\Thistle_a\DATA\shared\Business Solutions\Corporate Programme\EWP\5-Test\Testing\EWBP Testing_Offshore\72 Automation\V3\Reporting\Benefit Summary\BS.csv,1,1)</t>
  </si>
  <si>
    <t>(\\Thistle_a\DATA\shared\Business Solutions\Corporate Programme\EWP\5-Test\Testing\EWBP Testing_Offshore\72 Automation\V3\Reporting\Benefit Summary\BS.csv,1,2)</t>
  </si>
  <si>
    <t>(\\Thistle_a\DATA\shared\Business Solutions\Corporate Programme\EWP\5-Test\Testing\EWBP Testing_Offshore\72 Automation\V3\Reporting\Benefit Summary\BS.csv,1,3)</t>
  </si>
  <si>
    <t>(\\Thistle_a\DATA\shared\Business Solutions\Corporate Programme\EWP\5-Test\Testing\EWBP Testing_Offshore\72 Automation\V3\Reporting\Benefit Summary\BS.csv,1,4)</t>
  </si>
  <si>
    <t>(\\Thistle_a\DATA\shared\Business Solutions\Corporate Programme\EWP\5-Test\Testing\EWBP Testing_Offshore\72 Automation\V3\Reporting\Benefit Summary\BS.csv,1,5)</t>
  </si>
  <si>
    <t>(\\Thistle_a\DATA\shared\Business Solutions\Corporate Programme\EWP\5-Test\Testing\EWBP Testing_Offshore\72 Automation\V3\Reporting\Benefit Summary\BS.csv,1,6)</t>
  </si>
  <si>
    <t>(\\Thistle_a\DATA\shared\Business Solutions\Corporate Programme\EWP\5-Test\Testing\EWBP Testing_Offshore\72 Automation\V3\Reporting\Benefit Summary\BS.csv,1,7)</t>
  </si>
  <si>
    <t>(\\Thistle_a\DATA\shared\Business Solutions\Corporate Programme\EWP\5-Test\Testing\EWBP Testing_Offshore\72 Automation\V3\Reporting\Benefit Summary\BS.csv,1,8)</t>
  </si>
  <si>
    <t>(\\Thistle_a\DATA\shared\Business Solutions\Corporate Programme\EWP\5-Test\Testing\EWBP Testing_Offshore\72 Automation\V3\Reporting\Benefit Summary\BS.csv,1,9)</t>
  </si>
  <si>
    <t>(\\Thistle_a\DATA\shared\Business Solutions\Corporate Programme\EWP\5-Test\Testing\EWBP Testing_Offshore\72 Automation\V3\Reporting\Benefit Summary\BS.csv,1,10)</t>
  </si>
  <si>
    <t>(\\Thistle_a\DATA\shared\Business Solutions\Corporate Programme\EWP\5-Test\Testing\EWBP Testing_Offshore\72 Automation\V3\Reporting\Benefit Summary\BS.csv,1,11)</t>
  </si>
  <si>
    <t>(\\Thistle_a\DATA\shared\Business Solutions\Corporate Programme\EWP\5-Test\Testing\EWBP Testing_Offshore\72 Automation\V3\Reporting\Benefit Summary\BS.csv,1,12)</t>
  </si>
  <si>
    <t>(\\Thistle_a\DATA\shared\Business Solutions\Corporate Programme\EWP\5-Test\Testing\EWBP Testing_Offshore\72 Automation\V3\Reporting\Benefit Summary\BS.csv,1,13)</t>
  </si>
  <si>
    <t>(\\Thistle_a\DATA\shared\Business Solutions\Corporate Programme\EWP\5-Test\Testing\EWBP Testing_Offshore\72 Automation\V3\Reporting\Benefit Summary\BS.csv,1,14)</t>
  </si>
  <si>
    <t>(\\Thistle_a\DATA\shared\Business Solutions\Corporate Programme\EWP\5-Test\Testing\EWBP Testing_Offshore\72 Automation\V3\Reporting\Benefit Summary\BS.csv,1,15)</t>
  </si>
  <si>
    <t>(\\Thistle_a\DATA\shared\Business Solutions\Corporate Programme\EWP\5-Test\Testing\EWBP Testing_Offshore\72 Automation\V3\Reporting\Benefit Summary\BS.csv,1,16)</t>
  </si>
  <si>
    <t>(\\Thistle_a\DATA\shared\Business Solutions\Corporate Programme\EWP\5-Test\Testing\EWBP Testing_Offshore\72 Automation\V3\Reporting\Benefit Summary\BS.csv,1,17)</t>
  </si>
  <si>
    <t>(\\Thistle_a\DATA\shared\Business Solutions\Corporate Programme\EWP\5-Test\Testing\EWBP Testing_Offshore\72 Automation\V3\Reporting\Benefit Summary\BS.csv,1,18)</t>
  </si>
  <si>
    <t>(\\Thistle_a\DATA\shared\Business Solutions\Corporate Programme\EWP\5-Test\Testing\EWBP Testing_Offshore\72 Automation\V3\Reporting\Benefit Summary\BS.csv,1,19)</t>
  </si>
  <si>
    <t>(\\Thistle_a\DATA\shared\Business Solutions\Corporate Programme\EWP\5-Test\Testing\EWBP Testing_Offshore\72 Automation\V3\Reporting\Benefit Summary\BS.csv,1,20)</t>
  </si>
  <si>
    <t>(\\Thistle_a\DATA\shared\Business Solutions\Corporate Programme\EWP\5-Test\Testing\EWBP Testing_Offshore\72 Automation\V3\Reporting\Benefit Summary\BS.csv,1,21)</t>
  </si>
  <si>
    <t>(\\Thistle_a\DATA\shared\Business Solutions\Corporate Programme\EWP\5-Test\Testing\EWBP Testing_Offshore\72 Automation\V3\Reporting\Benefit Summary\BS.csv,1,22)</t>
  </si>
  <si>
    <t>(\\Thistle_a\DATA\shared\Business Solutions\Corporate Programme\EWP\5-Test\Testing\EWBP Testing_Offshore\72 Automation\V3\Reporting\Benefit Summary\BS.csv,1,23)</t>
  </si>
  <si>
    <t>(\\Thistle_a\DATA\shared\Business Solutions\Corporate Programme\EWP\5-Test\Testing\EWBP Testing_Offshore\72 Automation\V3\Reporting\Benefit Summary\BS.csv,1,24)</t>
  </si>
  <si>
    <t>(\\Thistle_a\DATA\shared\Business Solutions\Corporate Programme\EWP\5-Test\Testing\EWBP Testing_Offshore\72 Automation\V3\Reporting\Benefit Summary\BS.csv,1,25)</t>
  </si>
  <si>
    <t>(\\Thistle_a\DATA\shared\Business Solutions\Corporate Programme\EWP\5-Test\Testing\EWBP Testing_Offshore\72 Automation\V3\Reporting\Benefit Summary\BS.csv,1,26)</t>
  </si>
  <si>
    <t>(\\Thistle_a\DATA\shared\Business Solutions\Corporate Programme\EWP\5-Test\Testing\EWBP Testing_Offshore\72 Automation\V3\Reporting\Benefit Summary\BS.csv,1,27)</t>
  </si>
  <si>
    <t>(\\Thistle_a\DATA\shared\Business Solutions\Corporate Programme\EWP\5-Test\Testing\EWBP Testing_Offshore\72 Automation\V3\Reporting\Benefit Summary\BS.csv,1,28)</t>
  </si>
  <si>
    <t>(\\Thistle_a\DATA\shared\Business Solutions\Corporate Programme\EWP\5-Test\Testing\EWBP Testing_Offshore\72 Automation\V3\Reporting\Benefit Summary\BS.csv,1,29)</t>
  </si>
  <si>
    <t>(\\Thistle_a\DATA\shared\Business Solutions\Corporate Programme\EWP\5-Test\Testing\EWBP Testing_Offshore\72 Automation\V3\Reporting\Benefit Summary\BS.csv,1,30)</t>
  </si>
  <si>
    <t>(\\Thistle_a\DATA\shared\Business Solutions\Corporate Programme\EWP\5-Test\Testing\EWBP Testing_Offshore\72 Automation\V3\Reporting\Benefit Summary\BS.csv,1,31)</t>
  </si>
  <si>
    <t>(\\Thistle_a\DATA\shared\Business Solutions\Corporate Programme\EWP\5-Test\Testing\EWBP Testing_Offshore\72 Automation\V3\Reporting\Benefit Summary\BS.csv,1,32)</t>
  </si>
  <si>
    <t>(\\Thistle_a\DATA\shared\Business Solutions\Corporate Programme\EWP\5-Test\Testing\EWBP Testing_Offshore\72 Automation\V3\Reporting\Benefit Summary\BS.csv,1,33)</t>
  </si>
  <si>
    <t>(\\Thistle_a\DATA\shared\Business Solutions\Corporate Programme\EWP\5-Test\Testing\EWBP Testing_Offshore\72 Automation\V3\Reporting\Benefit Summary\BS.csv,1,34)</t>
  </si>
  <si>
    <t>(\\Thistle_a\DATA\shared\Business Solutions\Corporate Programme\EWP\5-Test\Testing\EWBP Testing_Offshore\72 Automation\V3\Reporting\Benefit Summary\BS.csv,1,35)</t>
  </si>
  <si>
    <t>(\\Thistle_a\DATA\shared\Business Solutions\Corporate Programme\EWP\5-Test\Testing\EWBP Testing_Offshore\72 Automation\V3\Reporting\Benefit Summary\BS.csv,1,36)</t>
  </si>
  <si>
    <t>(\\Thistle_a\DATA\shared\Business Solutions\Corporate Programme\EWP\5-Test\Testing\EWBP Testing_Offshore\72 Automation\V3\Reporting\Benefit Summary\BS.csv,1,37)</t>
  </si>
  <si>
    <t>(\\Thistle_a\DATA\shared\Business Solutions\Corporate Programme\EWP\5-Test\Testing\EWBP Testing_Offshore\72 Automation\V3\Reporting\Benefit Summary\BS.csv,1,38)</t>
  </si>
  <si>
    <t>(\\Thistle_a\DATA\shared\Business Solutions\Corporate Programme\EWP\5-Test\Testing\EWBP Testing_Offshore\72 Automation\V3\Reporting\Benefit Summary\BS.csv,1,39)</t>
  </si>
  <si>
    <t>(\\Thistle_a\DATA\shared\Business Solutions\Corporate Programme\EWP\5-Test\Testing\EWBP Testing_Offshore\72 Automation\V3\Reporting\Benefit Summary\BS.csv,1,40)</t>
  </si>
  <si>
    <t>(\\Thistle_a\DATA\shared\Business Solutions\Corporate Programme\EWP\5-Test\Testing\EWBP Testing_Offshore\72 Automation\V3\Reporting\Benefit Summary\BS.csv,1,41)</t>
  </si>
  <si>
    <t>(\\Thistle_a\DATA\shared\Business Solutions\Corporate Programme\EWP\5-Test\Testing\EWBP Testing_Offshore\72 Automation\V3\Reporting\Benefit Summary\BS.csv,1,42)</t>
  </si>
  <si>
    <t>(\\Thistle_a\DATA\shared\Business Solutions\Corporate Programme\EWP\5-Test\Testing\EWBP Testing_Offshore\72 Automation\V3\Reporting\Benefit Summary\BS.csv,1,43)</t>
  </si>
  <si>
    <t>(\\Thistle_a\DATA\shared\Business Solutions\Corporate Programme\EWP\5-Test\Testing\EWBP Testing_Offshore\72 Automation\V3\Reporting\Benefit Summary\BS.csv,1,44)</t>
  </si>
  <si>
    <t>(\\Thistle_a\DATA\shared\Business Solutions\Corporate Programme\EWP\5-Test\Testing\EWBP Testing_Offshore\72 Automation\V3\Reporting\Benefit Summary\BS.csv,1,45)</t>
  </si>
  <si>
    <t>(\\Thistle_a\DATA\shared\Business Solutions\Corporate Programme\EWP\5-Test\Testing\EWBP Testing_Offshore\72 Automation\V3\Reporting\Benefit Summary\BS.csv,1,46)</t>
  </si>
  <si>
    <t>(\\Thistle_a\DATA\shared\Business Solutions\Corporate Programme\EWP\5-Test\Testing\EWBP Testing_Offshore\72 Automation\V3\Reporting\Benefit Summary\BS.csv,1,47)</t>
  </si>
  <si>
    <t>(\\Thistle_a\DATA\shared\Business Solutions\Corporate Programme\EWP\5-Test\Testing\EWBP Testing_Offshore\72 Automation\V3\Reporting\Benefit Summary\BS.csv,1,48)</t>
  </si>
  <si>
    <t>(\\Thistle_a\DATA\shared\Business Solutions\Corporate Programme\EWP\5-Test\Testing\EWBP Testing_Offshore\72 Automation\V3\Reporting\Benefit Summary\BS.csv,1,49)</t>
  </si>
  <si>
    <t>(\\Thistle_a\DATA\shared\Business Solutions\Corporate Programme\EWP\5-Test\Testing\EWBP Testing_Offshore\72 Automation\V3\Reporting\Benefit Summary\BS.csv,1,50)</t>
  </si>
  <si>
    <t>(\\Thistle_a\DATA\shared\Business Solutions\Corporate Programme\EWP\5-Test\Testing\EWBP Testing_Offshore\72 Automation\V3\Reporting\Benefit Summary\BS.csv,1,51)</t>
  </si>
  <si>
    <t>(\\Thistle_a\DATA\shared\Business Solutions\Corporate Programme\EWP\5-Test\Testing\EWBP Testing_Offshore\72 Automation\V3\Reporting\Benefit Summary\BS.csv,1,52)</t>
  </si>
  <si>
    <t>(\\Thistle_a\DATA\shared\Business Solutions\Corporate Programme\EWP\5-Test\Testing\EWBP Testing_Offshore\72 Automation\V3\Reporting\Benefit Summary\BS.csv,1,53)</t>
  </si>
  <si>
    <t>(\\Thistle_a\DATA\shared\Business Solutions\Corporate Programme\EWP\5-Test\Testing\EWBP Testing_Offshore\72 Automation\V3\Reporting\Benefit Summary\BS.csv,1,54)</t>
  </si>
  <si>
    <t>(\\Thistle_a\DATA\shared\Business Solutions\Corporate Programme\EWP\5-Test\Testing\EWBP Testing_Offshore\72 Automation\V3\Reporting\Benefit Summary\BS.csv,1,55)</t>
  </si>
  <si>
    <t>(\\Thistle_a\DATA\shared\Business Solutions\Corporate Programme\EWP\5-Test\Testing\EWBP Testing_Offshore\72 Automation\V3\Reporting\Benefit Summary\BS.csv,1,56)</t>
  </si>
  <si>
    <t>(\\Thistle_a\DATA\shared\Business Solutions\Corporate Programme\EWP\5-Test\Testing\EWBP Testing_Offshore\72 Automation\V3\Reporting\Benefit Summary\BS.csv,1,57)</t>
  </si>
  <si>
    <t>(\\Thistle_a\DATA\shared\Business Solutions\Corporate Programme\EWP\5-Test\Testing\EWBP Testing_Offshore\72 Automation\V3\Reporting\Benefit Summary\BS.csv,1,58)</t>
  </si>
  <si>
    <t>(\\Thistle_a\DATA\shared\Business Solutions\Corporate Programme\EWP\5-Test\Testing\EWBP Testing_Offshore\72 Automation\V3\Reporting\Benefit Summary\BS.csv,1,59)</t>
  </si>
  <si>
    <t>(\\Thistle_a\DATA\shared\Business Solutions\Corporate Programme\EWP\5-Test\Testing\EWBP Testing_Offshore\72 Automation\V3\Reporting\Benefit Summary\BS.csv,1,60)</t>
  </si>
  <si>
    <t>(\\Thistle_a\DATA\shared\Business Solutions\Corporate Programme\EWP\5-Test\Testing\EWBP Testing_Offshore\72 Automation\V3\Reporting\Benefit Summary\BS.csv,1,61)</t>
  </si>
  <si>
    <t>(\\Thistle_a\DATA\shared\Business Solutions\Corporate Programme\EWP\5-Test\Testing\EWBP Testing_Offshore\72 Automation\V3\Reporting\Benefit Summary\BS.csv,1,62)</t>
  </si>
  <si>
    <t>(\\Thistle_a\DATA\shared\Business Solutions\Corporate Programme\EWP\5-Test\Testing\EWBP Testing_Offshore\72 Automation\V3\Reporting\Benefit Summary\BS.csv,1,63)</t>
  </si>
  <si>
    <t>(\\Thistle_a\DATA\shared\Business Solutions\Corporate Programme\EWP\5-Test\Testing\EWBP Testing_Offshore\72 Automation\V3\Reporting\Benefit Summary\BS.csv,1,64)</t>
  </si>
  <si>
    <t>(\\Thistle_a\DATA\shared\Business Solutions\Corporate Programme\EWP\5-Test\Testing\EWBP Testing_Offshore\72 Automation\V3\Reporting\Benefit Summary\BS.csv,1,65)</t>
  </si>
  <si>
    <t>(\\Thistle_a\DATA\shared\Business Solutions\Corporate Programme\EWP\5-Test\Testing\EWBP Testing_Offshore\72 Automation\V3\Reporting\Benefit Summary\BS.csv,1,66)</t>
  </si>
  <si>
    <t>(\\Thistle_a\DATA\shared\Business Solutions\Corporate Programme\EWP\5-Test\Testing\EWBP Testing_Offshore\72 Automation\V3\Reporting\Benefit Summary\BS.csv,1,67)</t>
  </si>
  <si>
    <t>(\\Thistle_a\DATA\shared\Business Solutions\Corporate Programme\EWP\5-Test\Testing\EWBP Testing_Offshore\72 Automation\V3\Reporting\Benefit Summary\BS.csv,1,68)</t>
  </si>
  <si>
    <t>(\\Thistle_a\DATA\shared\Business Solutions\Corporate Programme\EWP\5-Test\Testing\EWBP Testing_Offshore\72 Automation\V3\Reporting\Benefit Summary\BS.csv,1,69)</t>
  </si>
  <si>
    <t>No vouchers</t>
  </si>
  <si>
    <t>BSUC_Expected Log</t>
  </si>
  <si>
    <t>\\Thistle_a\DATA\shared\Business Solutions\Corporate Programme\EWP\5-Test\Testing\EWBP Testing_Offshore\72 Automation\V3\Reporting\Benefit Summary\BSUC1.1.csv</t>
  </si>
  <si>
    <t>\\Thistle_a\DATA\shared\Business Solutions\Corporate Programme\EWP\5-Test\Testing\EWBP Testing_Offshore\72 Automation\V3\Reporting\Benefit Summary\BSUC1.2.csv</t>
  </si>
  <si>
    <t>(\\Thistle_a\DATA\shared\Business Solutions\Corporate Programme\EWP\5-Test\Testing\EWBP Testing_Offshore\72 Automation\V3\Reporting\Benefit Summary\BSUC1.2.csv,2,1)</t>
  </si>
  <si>
    <t>(\\Thistle_a\DATA\shared\Business Solutions\Corporate Programme\EWP\5-Test\Testing\EWBP Testing_Offshore\72 Automation\V3\Reporting\Benefit Summary\BSUC1.2.csv,2,10)</t>
  </si>
  <si>
    <t>(\\Thistle_a\DATA\shared\Business Solutions\Corporate Programme\EWP\5-Test\Testing\EWBP Testing_Offshore\72 Automation\V3\Reporting\Benefit Summary\BSUC1.2.csv,2,11)</t>
  </si>
  <si>
    <t>(\\Thistle_a\DATA\shared\Business Solutions\Corporate Programme\EWP\5-Test\Testing\EWBP Testing_Offshore\72 Automation\V3\Reporting\Benefit Summary\BSUC1.2.csv,2,12)</t>
  </si>
  <si>
    <t>(\\Thistle_a\DATA\shared\Business Solutions\Corporate Programme\EWP\5-Test\Testing\EWBP Testing_Offshore\72 Automation\V3\Reporting\Benefit Summary\BSUC1.2.csv,2,13)</t>
  </si>
  <si>
    <t>Edit panel</t>
  </si>
  <si>
    <t>Default Option</t>
  </si>
  <si>
    <t>Apply specified option to all employees</t>
  </si>
  <si>
    <t>Setup &gt;Change System Date</t>
  </si>
  <si>
    <t>BS2</t>
  </si>
  <si>
    <t>\\Thistle_a\DATA\shared\Business Solutions\Corporate Programme\EWP\5-Test\Testing\EWBP Testing_Offshore\72 Automation\V3\Reporting\Benefit Summary\BSUC2.csv</t>
  </si>
  <si>
    <t>\\Thistle_a\DATA\shared\Business Solutions\Corporate Programme\EWP\5-Test\Testing\EWBP Testing_Offshore\72 Automation\V3\Reporting\Benefit Summary\BSUC2.1.csv</t>
  </si>
  <si>
    <t>\\Thistle_a\DATA\shared\Business Solutions\Corporate Programme\EWP\5-Test\Testing\EWBP Testing_Offshore\72 Automation\V3\Reporting\Benefit Summary\BSUC2.2.csv</t>
  </si>
  <si>
    <t>(\\Thistle_a\DATA\shared\Business Solutions\Corporate Programme\EWP\5-Test\Testing\EWBP Testing_Offshore\72 Automation\V3\Reporting\Benefit Summary\BSUC2.2.csv,2,1)</t>
  </si>
  <si>
    <t>(\\Thistle_a\DATA\shared\Business Solutions\Corporate Programme\EWP\5-Test\Testing\EWBP Testing_Offshore\72 Automation\V3\Reporting\Benefit Summary\BSUC2.2.csv,2,10)</t>
  </si>
  <si>
    <t>(\\Thistle_a\DATA\shared\Business Solutions\Corporate Programme\EWP\5-Test\Testing\EWBP Testing_Offshore\72 Automation\V3\Reporting\Benefit Summary\BSUC2.2.csv,2,11)</t>
  </si>
  <si>
    <t>\\Thistle_a\DATA\shared\Business Solutions\Corporate Programme\EWP\5-Test\Testing\EWBP Testing_Offshore\72 Automation\V3\Reporting\Benefit Summary\BSUC2.3.csv</t>
  </si>
  <si>
    <t>(\\Thistle_a\DATA\shared\Business Solutions\Corporate Programme\EWP\5-Test\Testing\EWBP Testing_Offshore\72 Automation\V3\Reporting\Benefit Summary\BSUC2.3.csv,2,1)</t>
  </si>
  <si>
    <t>(\\Thistle_a\DATA\shared\Business Solutions\Corporate Programme\EWP\5-Test\Testing\EWBP Testing_Offshore\72 Automation\V3\Reporting\Benefit Summary\BSUC2.3.csv,2,10)</t>
  </si>
  <si>
    <t>(\\Thistle_a\DATA\shared\Business Solutions\Corporate Programme\EWP\5-Test\Testing\EWBP Testing_Offshore\72 Automation\V3\Reporting\Benefit Summary\BSUC2.3.csv,2,11)</t>
  </si>
  <si>
    <t>(\\Thistle_a\DATA\shared\Business Solutions\Corporate Programme\EWP\5-Test\Testing\EWBP Testing_Offshore\72 Automation\V3\Reporting\Benefit Summary\BSUC2.3.csv,2,12)</t>
  </si>
  <si>
    <t>(\\Thistle_a\DATA\shared\Business Solutions\Corporate Programme\EWP\5-Test\Testing\EWBP Testing_Offshore\72 Automation\V3\Reporting\Benefit Summary\BSUC2.3.csv,2,13)</t>
  </si>
  <si>
    <t>(\\Thistle_a\DATA\shared\Business Solutions\Corporate Programme\EWP\5-Test\Testing\EWBP Testing_Offshore\72 Automation\V3\Reporting\Benefit Summary\BSUC2.3.csv,2,14)</t>
  </si>
  <si>
    <t>(\\Thistle_a\DATA\shared\Business Solutions\Corporate Programme\EWP\5-Test\Testing\EWBP Testing_Offshore\72 Automation\V3\Reporting\Benefit Summary\BSUC2.3.csv,2,15)</t>
  </si>
  <si>
    <t>\\Thistle_a\DATA\shared\Business Solutions\Corporate Programme\EWP\5-Test\Testing\EWBP Testing_Offshore\72 Automation\V3\Reporting\Benefit Summary\BSUC3.csv</t>
  </si>
  <si>
    <t>(\\Thistle_a\DATA\shared\Business Solutions\Corporate Programme\EWP\5-Test\Testing\EWBP Testing_Offshore\72 Automation\V3\Reporting\Benefit Summary\BSUC3.csv,2,1)</t>
  </si>
  <si>
    <t>(\\Thistle_a\DATA\shared\Business Solutions\Corporate Programme\EWP\5-Test\Testing\EWBP Testing_Offshore\72 Automation\V3\Reporting\Benefit Summary\BSUC3.csv,2,10)</t>
  </si>
  <si>
    <t>(\\Thistle_a\DATA\shared\Business Solutions\Corporate Programme\EWP\5-Test\Testing\EWBP Testing_Offshore\72 Automation\V3\Reporting\Benefit Summary\BSUC3.csv,2,11)</t>
  </si>
  <si>
    <t>(\\Thistle_a\DATA\shared\Business Solutions\Corporate Programme\EWP\5-Test\Testing\EWBP Testing_Offshore\72 Automation\V3\Reporting\Benefit Summary\BSUC3.csv,2,12)</t>
  </si>
  <si>
    <t>(\\Thistle_a\DATA\shared\Business Solutions\Corporate Programme\EWP\5-Test\Testing\EWBP Testing_Offshore\72 Automation\V3\Reporting\Benefit Summary\BSUC3.csv,2,13)</t>
  </si>
  <si>
    <t>(\\Thistle_a\DATA\shared\Business Solutions\Corporate Programme\EWP\5-Test\Testing\EWBP Testing_Offshore\72 Automation\V3\Reporting\Benefit Summary\BSUC3.csv,2,14)</t>
  </si>
  <si>
    <t>(\\Thistle_a\DATA\shared\Business Solutions\Corporate Programme\EWP\5-Test\Testing\EWBP Testing_Offshore\72 Automation\V3\Reporting\Benefit Summary\BSUC3.csv,2,15)</t>
  </si>
  <si>
    <t>\\Thistle_a\DATA\shared\Business Solutions\Corporate Programme\EWP\5-Test\Testing\EWBP Testing_Offshore\72 Automation\V3\Reporting\Benefit Summary\BSUC3.1.csv</t>
  </si>
  <si>
    <t>(\\Thistle_a\DATA\shared\Business Solutions\Corporate Programme\EWP\5-Test\Testing\EWBP Testing_Offshore\72 Automation\V3\Reporting\Benefit Summary\BSUC3.1.csv,2,1)</t>
  </si>
  <si>
    <t>(\\Thistle_a\DATA\shared\Business Solutions\Corporate Programme\EWP\5-Test\Testing\EWBP Testing_Offshore\72 Automation\V3\Reporting\Benefit Summary\BSUC3.1.csv,2,10)</t>
  </si>
  <si>
    <t>(\\Thistle_a\DATA\shared\Business Solutions\Corporate Programme\EWP\5-Test\Testing\EWBP Testing_Offshore\72 Automation\V3\Reporting\Benefit Summary\BSUC3.1.csv,2,11)</t>
  </si>
  <si>
    <t>(\\Thistle_a\DATA\shared\Business Solutions\Corporate Programme\EWP\5-Test\Testing\EWBP Testing_Offshore\72 Automation\V3\Reporting\Benefit Summary\BSUC3.1.csv,2,12)</t>
  </si>
  <si>
    <t>(\\Thistle_a\DATA\shared\Business Solutions\Corporate Programme\EWP\5-Test\Testing\EWBP Testing_Offshore\72 Automation\V3\Reporting\Benefit Summary\BSUC3.1.csv,2,13)</t>
  </si>
  <si>
    <t>(\\Thistle_a\DATA\shared\Business Solutions\Corporate Programme\EWP\5-Test\Testing\EWBP Testing_Offshore\72 Automation\V3\Reporting\Benefit Summary\BSUC3.1.csv,2,14)</t>
  </si>
  <si>
    <t>(\\Thistle_a\DATA\shared\Business Solutions\Corporate Programme\EWP\5-Test\Testing\EWBP Testing_Offshore\72 Automation\V3\Reporting\Benefit Summary\BSUC3.1.csv,2,15)</t>
  </si>
  <si>
    <t>\\Thistle_a\DATA\shared\Business Solutions\Corporate Programme\EWP\5-Test\Testing\EWBP Testing_Offshore\72 Automation\V3\Reporting\Benefit Summary\BSUC3.2.csv</t>
  </si>
  <si>
    <t>Table(1,3,2)</t>
  </si>
  <si>
    <t>Table(1,4,2)</t>
  </si>
  <si>
    <t>Table(1,5,2)</t>
  </si>
  <si>
    <t>\\Thistle_a\DATA\shared\Business Solutions\Corporate Programme\EWP\5-Test\Testing\EWBP Testing_Offshore\72 Automation\V3\Reporting\Benefit Summary\BSUC4.csv</t>
  </si>
  <si>
    <t>(\\Thistle_a\DATA\shared\Business Solutions\Corporate Programme\EWP\5-Test\Testing\EWBP Testing_Offshore\72 Automation\V3\Reporting\Benefit Summary\BSUC4.csv,2,1)</t>
  </si>
  <si>
    <t>(\\Thistle_a\DATA\shared\Business Solutions\Corporate Programme\EWP\5-Test\Testing\EWBP Testing_Offshore\72 Automation\V3\Reporting\Benefit Summary\BSUC4.csv,2,10)</t>
  </si>
  <si>
    <t>(\\Thistle_a\DATA\shared\Business Solutions\Corporate Programme\EWP\5-Test\Testing\EWBP Testing_Offshore\72 Automation\V3\Reporting\Benefit Summary\BSUC4.csv,2,11)</t>
  </si>
  <si>
    <t>(\\Thistle_a\DATA\shared\Business Solutions\Corporate Programme\EWP\5-Test\Testing\EWBP Testing_Offshore\72 Automation\V3\Reporting\Benefit Summary\BSUC4.csv,2,12)</t>
  </si>
  <si>
    <t>(\\Thistle_a\DATA\shared\Business Solutions\Corporate Programme\EWP\5-Test\Testing\EWBP Testing_Offshore\72 Automation\V3\Reporting\Benefit Summary\BSUC4.csv,2,13)</t>
  </si>
  <si>
    <t>(\\Thistle_a\DATA\shared\Business Solutions\Corporate Programme\EWP\5-Test\Testing\EWBP Testing_Offshore\72 Automation\V3\Reporting\Benefit Summary\BSUC4.csv,2,14)</t>
  </si>
  <si>
    <t>(\\Thistle_a\DATA\shared\Business Solutions\Corporate Programme\EWP\5-Test\Testing\EWBP Testing_Offshore\72 Automation\V3\Reporting\Benefit Summary\BSUC4.csv,2,15)</t>
  </si>
  <si>
    <t>\\Thistle_a\DATA\shared\Business Solutions\Corporate Programme\EWP\5-Test\Testing\EWBP Testing_Offshore\72 Automation\V3\Reporting\Benefit Summary\BSUC4.1.csv</t>
  </si>
  <si>
    <t>(\\Thistle_a\DATA\shared\Business Solutions\Corporate Programme\EWP\5-Test\Testing\EWBP Testing_Offshore\72 Automation\V3\Reporting\Benefit Summary\BSUC4.1.csv,2,1)</t>
  </si>
  <si>
    <t>(\\Thistle_a\DATA\shared\Business Solutions\Corporate Programme\EWP\5-Test\Testing\EWBP Testing_Offshore\72 Automation\V3\Reporting\Benefit Summary\BSUC4.1.csv,2,10)</t>
  </si>
  <si>
    <t>(\\Thistle_a\DATA\shared\Business Solutions\Corporate Programme\EWP\5-Test\Testing\EWBP Testing_Offshore\72 Automation\V3\Reporting\Benefit Summary\BSUC4.1.csv,2,11)</t>
  </si>
  <si>
    <t>(\\Thistle_a\DATA\shared\Business Solutions\Corporate Programme\EWP\5-Test\Testing\EWBP Testing_Offshore\72 Automation\V3\Reporting\Benefit Summary\BSUC4.1.csv,2,12)</t>
  </si>
  <si>
    <t>(\\Thistle_a\DATA\shared\Business Solutions\Corporate Programme\EWP\5-Test\Testing\EWBP Testing_Offshore\72 Automation\V3\Reporting\Benefit Summary\BSUC4.1.csv,2,13)</t>
  </si>
  <si>
    <t>(\\Thistle_a\DATA\shared\Business Solutions\Corporate Programme\EWP\5-Test\Testing\EWBP Testing_Offshore\72 Automation\V3\Reporting\Benefit Summary\BSUC4.1.csv,2,14)</t>
  </si>
  <si>
    <t>(\\Thistle_a\DATA\shared\Business Solutions\Corporate Programme\EWP\5-Test\Testing\EWBP Testing_Offshore\72 Automation\V3\Reporting\Benefit Summary\BSUC4.1.csv,2,15)</t>
  </si>
  <si>
    <t>\\Thistle_a\DATA\shared\Business Solutions\Corporate Programme\EWP\5-Test\Testing\EWBP Testing_Offshore\72 Automation\V3\Reporting\Benefit Summary\BSUC4.2.csv</t>
  </si>
  <si>
    <t>Reinstate leaver</t>
  </si>
  <si>
    <t>\\Thistle_a\DATA\shared\Business Solutions\Corporate Programme\EWP\5-Test\Testing\EWBP Testing_Offshore\72 Automation\V3\Reporting\Benefit Summary\BSUC5.csv</t>
  </si>
  <si>
    <t>\\Thistle_a\DATA\shared\Business Solutions\Corporate Programme\EWP\5-Test\Testing\EWBP Testing_Offshore\72 Automation\V3\Reporting\Benefit Summary\BSUC5.1.csv</t>
  </si>
  <si>
    <t>\\Thistle_a\DATA\shared\Business Solutions\Corporate Programme\EWP\5-Test\Testing\EWBP Testing_Offshore\72 Automation\V3\Reporting\Benefit Summary\BSUC5.2.csv</t>
  </si>
  <si>
    <t>(\\Thistle_a\DATA\shared\Business Solutions\Corporate Programme\EWP\5-Test\Testing\EWBP Testing_Offshore\72 Automation\V3\Reporting\Benefit Summary\BSUC5.2.csv,2,1)</t>
  </si>
  <si>
    <t>(\\Thistle_a\DATA\shared\Business Solutions\Corporate Programme\EWP\5-Test\Testing\EWBP Testing_Offshore\72 Automation\V3\Reporting\Benefit Summary\BSUC5.2.csv,2,10)</t>
  </si>
  <si>
    <t>(\\Thistle_a\DATA\shared\Business Solutions\Corporate Programme\EWP\5-Test\Testing\EWBP Testing_Offshore\72 Automation\V3\Reporting\Benefit Summary\BSUC5.2.csv,2,11)</t>
  </si>
  <si>
    <t>(\\Thistle_a\DATA\shared\Business Solutions\Corporate Programme\EWP\5-Test\Testing\EWBP Testing_Offshore\72 Automation\V3\Reporting\Benefit Summary\BSUC5.2.csv,2,12)</t>
  </si>
  <si>
    <t>(\\Thistle_a\DATA\shared\Business Solutions\Corporate Programme\EWP\5-Test\Testing\EWBP Testing_Offshore\72 Automation\V3\Reporting\Benefit Summary\BSUC5.2.csv,2,13)</t>
  </si>
  <si>
    <t>(\\Thistle_a\DATA\shared\Business Solutions\Corporate Programme\EWP\5-Test\Testing\EWBP Testing_Offshore\72 Automation\V3\Reporting\Benefit Summary\BSUC5.2.csv,2,14)</t>
  </si>
  <si>
    <t>(\\Thistle_a\DATA\shared\Business Solutions\Corporate Programme\EWP\5-Test\Testing\EWBP Testing_Offshore\72 Automation\V3\Reporting\Benefit Summary\BSUC5.2.csv,2,15)</t>
  </si>
  <si>
    <t>GE ISA</t>
  </si>
  <si>
    <t>GE ISA Joiners</t>
  </si>
  <si>
    <t>AXA Private Medical Provider Changes</t>
  </si>
  <si>
    <t>Period</t>
  </si>
  <si>
    <t>Verify swimlane option</t>
  </si>
  <si>
    <t>Available</t>
  </si>
  <si>
    <t>January 2015,February 2015,March 2015,April 2015,May 2015,June 2015,July 2015,August 2015,September 2015,October 2015,November 2015,December 2015</t>
  </si>
  <si>
    <t>Report period to</t>
  </si>
  <si>
    <t>Option Based 1,Option Based 2</t>
  </si>
  <si>
    <t>Select and move option to listbox</t>
  </si>
  <si>
    <t>January 2015</t>
  </si>
  <si>
    <t>\\Thistle_a\DATA\shared\Business Solutions\Corporate Programme\EWP\5-Test\Testing\EWBP Testing_Offshore\72 Automation\V3\Reporting\AXA Changes\AXAchanges.csv</t>
  </si>
  <si>
    <t>Plan / Cover</t>
  </si>
  <si>
    <t>AXAChanges_Expected Log</t>
  </si>
  <si>
    <t>Populate GROUP ID with</t>
  </si>
  <si>
    <t>Populate Subgroup Information with</t>
  </si>
  <si>
    <t>Verify dropdown default value</t>
  </si>
  <si>
    <t>https://test5vm.vebnet.com/ReFlexWeb/L35z1r18K.L35z1r18K/public/page/login</t>
  </si>
  <si>
    <t>CIGNA Changes (Dental)</t>
  </si>
  <si>
    <t>TIME WARNER</t>
  </si>
  <si>
    <t>2013,2014</t>
  </si>
  <si>
    <t>CNN</t>
  </si>
  <si>
    <t>April 2014,May 2014,June 2014,July 2014,August 2014,September 2014,October 2014,November 2014,December 2014,January 2015,February 2015,March 2015</t>
  </si>
  <si>
    <t>Dental Insurance (2014)</t>
  </si>
  <si>
    <t>2014</t>
  </si>
  <si>
    <t>April 2014</t>
  </si>
  <si>
    <t>\\Thistle_a\DATA\shared\Business Solutions\Corporate Programme\EWP\5-Test\Testing\EWBP Testing_Offshore\72 Automation\V3\Reporting\CIGNAChanges\CIGNAchanges.csv</t>
  </si>
  <si>
    <t>CIGNAChanges_Expected Log</t>
  </si>
  <si>
    <t>Test1</t>
  </si>
  <si>
    <t>Instruction Ind</t>
  </si>
  <si>
    <t>Group ID</t>
  </si>
  <si>
    <t>Subgroup Information</t>
  </si>
  <si>
    <t>Product Description</t>
  </si>
  <si>
    <t>Ni Number</t>
  </si>
  <si>
    <t>Staff / Employee Reference</t>
  </si>
  <si>
    <t>First Name</t>
  </si>
  <si>
    <t>Sex</t>
  </si>
  <si>
    <t>Birth Date</t>
  </si>
  <si>
    <t>City</t>
  </si>
  <si>
    <t>Email Address</t>
  </si>
  <si>
    <t>Other Information</t>
  </si>
  <si>
    <t>Level of Cover</t>
  </si>
  <si>
    <t>Spouse Relationship</t>
  </si>
  <si>
    <t>Spouse Surname</t>
  </si>
  <si>
    <t>Spouse First Name</t>
  </si>
  <si>
    <t>Spouse Title</t>
  </si>
  <si>
    <t>Spouse Sex</t>
  </si>
  <si>
    <t>Spouse Date of Birth</t>
  </si>
  <si>
    <t>Child1 Relationship</t>
  </si>
  <si>
    <t>Child1 Surname</t>
  </si>
  <si>
    <t>Child1 First Name</t>
  </si>
  <si>
    <t>Child1 Title</t>
  </si>
  <si>
    <t>Child1 Sex</t>
  </si>
  <si>
    <t>Child1 Date of Birth</t>
  </si>
  <si>
    <t>Child2 Relationship</t>
  </si>
  <si>
    <t>Child2 Surname</t>
  </si>
  <si>
    <t>Child2 First Name</t>
  </si>
  <si>
    <t>Child2 Title</t>
  </si>
  <si>
    <t>Child2 Sex</t>
  </si>
  <si>
    <t>Child2 Date of Birth</t>
  </si>
  <si>
    <t>Child3 Relationship</t>
  </si>
  <si>
    <t>Child3 Surname</t>
  </si>
  <si>
    <t>Child3 First Name</t>
  </si>
  <si>
    <t>Child3 Title</t>
  </si>
  <si>
    <t>Child3 Sex</t>
  </si>
  <si>
    <t>Child3 Date of Birth</t>
  </si>
  <si>
    <t>Child4 Relationship</t>
  </si>
  <si>
    <t>Child4 Surname</t>
  </si>
  <si>
    <t>Child4 First Name</t>
  </si>
  <si>
    <t>Child4 Title</t>
  </si>
  <si>
    <t>Child4 Sex</t>
  </si>
  <si>
    <t>Child4 Date of Birth</t>
  </si>
  <si>
    <t>Child5 Relationship</t>
  </si>
  <si>
    <t>Child5 Surname</t>
  </si>
  <si>
    <t>Child5 First Name</t>
  </si>
  <si>
    <t>Child5 Title</t>
  </si>
  <si>
    <t>Child5 Sex</t>
  </si>
  <si>
    <t>Child5 Date of Birth</t>
  </si>
  <si>
    <t>Child6 Relationship</t>
  </si>
  <si>
    <t>Child6 Surname</t>
  </si>
  <si>
    <t>Child6 First Name</t>
  </si>
  <si>
    <t>Child6 Title</t>
  </si>
  <si>
    <t>Child6 Sex</t>
  </si>
  <si>
    <t>Child6 Date of Birth</t>
  </si>
  <si>
    <t>Child7 Relationship</t>
  </si>
  <si>
    <t>Child7 Surname</t>
  </si>
  <si>
    <t>Child7 First Name</t>
  </si>
  <si>
    <t>Child7 Title</t>
  </si>
  <si>
    <t>Child7 Sex</t>
  </si>
  <si>
    <t>Child7 Date of Birth</t>
  </si>
  <si>
    <t>Child8 Relationship</t>
  </si>
  <si>
    <t>Child8 Surname</t>
  </si>
  <si>
    <t>Child8 First Name</t>
  </si>
  <si>
    <t>Child8 Title</t>
  </si>
  <si>
    <t>Child8 Sex</t>
  </si>
  <si>
    <t>Child8 Date of Birth</t>
  </si>
  <si>
    <t>Child9 Relationship</t>
  </si>
  <si>
    <t>Child9 Surname</t>
  </si>
  <si>
    <t>Child9 First Name</t>
  </si>
  <si>
    <t>Child9 Title</t>
  </si>
  <si>
    <t>Child9 Sex</t>
  </si>
  <si>
    <t>Child9 Date of Birth</t>
  </si>
  <si>
    <t>Accor Childcare Voucher By Payroll</t>
  </si>
  <si>
    <t>DateofBirth</t>
  </si>
  <si>
    <t>FirstName</t>
  </si>
  <si>
    <t>LastName</t>
  </si>
  <si>
    <t>Address1</t>
  </si>
  <si>
    <t>Address2</t>
  </si>
  <si>
    <t>Town</t>
  </si>
  <si>
    <t>\\Thistle_a\DATA\shared\Business Solutions\Corporate Programme\EWP\5-Test\Testing\EWBP Testing_Offshore\72 Automation\V3\Reporting\Accorchildcare\Accorchildcare.csv</t>
  </si>
  <si>
    <t>https://test5vm.vebnet.com/ReFlexWeb/eRvyzQjb.EHNALCO/public/page/login</t>
  </si>
  <si>
    <t>NALCO Pension Full</t>
  </si>
  <si>
    <t>Ecolab Flexible Benefits</t>
  </si>
  <si>
    <t>Ecolab Pension &amp;Life Assurance (2014)</t>
  </si>
  <si>
    <t>\\Thistle_a\DATA\shared\Business Solutions\Corporate Programme\EWP\5-Test\Testing\EWBP Testing_Offshore\72 Automation\V3\Reporting\NALCOPensionFull\NALCO.csv</t>
  </si>
  <si>
    <t>NALCO_Expected Log</t>
  </si>
  <si>
    <t>AXA Changes</t>
  </si>
  <si>
    <t>CIGNA Changes</t>
  </si>
  <si>
    <t>Accor childcare by payroll</t>
  </si>
  <si>
    <t>(\\Thistle_a\DATA\shared\Business Solutions\Corporate Programme\EWP\5-Test\Testing\EWBP Testing_Offshore\72 Automation\V3\Reporting\Halfords Bicycle Full\HBFUC3.1.csv,2,5)</t>
  </si>
  <si>
    <t>(\\Thistle_a\DATA\shared\Business Solutions\Corporate Programme\EWP\5-Test\Testing\EWBP Testing_Offshore\72 Automation\V3\Reporting\Halfords Bicycle Full\HBFUC3.1.csv,2,6)</t>
  </si>
  <si>
    <t>February 2015</t>
  </si>
  <si>
    <t>2014 (Apr - March) 2015,2015 (Apr - March) 2016</t>
  </si>
  <si>
    <t>2015 (Apr - March) 2016</t>
  </si>
  <si>
    <t>Ecolab Auto Enrolment Pension</t>
  </si>
  <si>
    <t>,,</t>
  </si>
  <si>
    <t>Pension (Nalco Limited 2002 Pension Plan) 8% Cont.</t>
  </si>
  <si>
    <t>01/01/2015</t>
  </si>
  <si>
    <t>Employee ID</t>
  </si>
  <si>
    <t>Pension Scheme</t>
  </si>
  <si>
    <t>Pension Contribution</t>
  </si>
  <si>
    <t>Salary Exchange Status</t>
  </si>
  <si>
    <t>Benefit isplay name</t>
  </si>
  <si>
    <t>HBO</t>
  </si>
  <si>
    <t>IPC Media</t>
  </si>
  <si>
    <t>Rocksteady</t>
  </si>
  <si>
    <t>TT Games</t>
  </si>
  <si>
    <t>Time Magazines</t>
  </si>
  <si>
    <t>Time Warner</t>
  </si>
  <si>
    <t>Turner</t>
  </si>
  <si>
    <t>Warner Bros</t>
  </si>
  <si>
    <t>Comma separated values,Excel 2007 (xlsx)</t>
  </si>
  <si>
    <t>Select Date From Calendar</t>
  </si>
  <si>
    <t>03,04,2015</t>
  </si>
  <si>
    <t>30,04,2015</t>
  </si>
  <si>
    <t>https://test5vm.vebnet.com/ReFlexWeb/OFFSHORE8.9raVFbYE/public/page/login</t>
  </si>
  <si>
    <t>https://test5vm.vebnet.com/ReFlexWeb/OFFSHORE8.9raVFbYE/reflex/page/importExport</t>
  </si>
  <si>
    <t>15,04,2015</t>
  </si>
  <si>
    <t>Select date from calendar</t>
  </si>
  <si>
    <t>03,06,2015</t>
  </si>
  <si>
    <t>30,06,2015</t>
  </si>
  <si>
    <t>08,08,2015</t>
  </si>
  <si>
    <t>200.00</t>
  </si>
  <si>
    <t>(\\Thistle_a\DATA\shared\Business Solutions\Corporate Programme\EWP\5-Test\Testing\EWBP Testing_Offshore\72 Automation\V3\Reporting\Benefit Summary\BSUC1.2.csv,2,14)</t>
  </si>
  <si>
    <t>(\\Thistle_a\DATA\shared\Business Solutions\Corporate Programme\EWP\5-Test\Testing\EWBP Testing_Offshore\72 Automation\V3\Reporting\Benefit Summary\BSUC1.2.csv,2,15)</t>
  </si>
  <si>
    <t>(\\Thistle_a\DATA\shared\Business Solutions\Corporate Programme\EWP\5-Test\Testing\EWBP Testing_Offshore\72 Automation\V3\Reporting\Benefit Summary\BSUC1.2.csv,2,16)</t>
  </si>
  <si>
    <t>(\\Thistle_a\DATA\shared\Business Solutions\Corporate Programme\EWP\5-Test\Testing\EWBP Testing_Offshore\72 Automation\V3\Reporting\Benefit Summary\BSUC1.2.csv,2,17)</t>
  </si>
  <si>
    <t>(\\Thistle_a\DATA\shared\Business Solutions\Corporate Programme\EWP\5-Test\Testing\EWBP Testing_Offshore\72 Automation\V3\Reporting\Benefit Summary\BSUC2.3.csv,2,16)</t>
  </si>
  <si>
    <t>(\\Thistle_a\DATA\shared\Business Solutions\Corporate Programme\EWP\5-Test\Testing\EWBP Testing_Offshore\72 Automation\V3\Reporting\Benefit Summary\BSUC2.3.csv,2,17)</t>
  </si>
  <si>
    <t>(\\Thistle_a\DATA\shared\Business Solutions\Corporate Programme\EWP\5-Test\Testing\EWBP Testing_Offshore\72 Automation\V3\Reporting\Benefit Summary\BSUC3.csv,2,16)</t>
  </si>
  <si>
    <t>(\\Thistle_a\DATA\shared\Business Solutions\Corporate Programme\EWP\5-Test\Testing\EWBP Testing_Offshore\72 Automation\V3\Reporting\Benefit Summary\BSUC3.csv,2,17)</t>
  </si>
  <si>
    <t>(\\Thistle_a\DATA\shared\Business Solutions\Corporate Programme\EWP\5-Test\Testing\EWBP Testing_Offshore\72 Automation\V3\Reporting\Benefit Summary\BSUC3.1.csv,2,16)</t>
  </si>
  <si>
    <t>(\\Thistle_a\DATA\shared\Business Solutions\Corporate Programme\EWP\5-Test\Testing\EWBP Testing_Offshore\72 Automation\V3\Reporting\Benefit Summary\BSUC3.1.csv,2,17)</t>
  </si>
  <si>
    <t>(\\Thistle_a\DATA\shared\Business Solutions\Corporate Programme\EWP\5-Test\Testing\EWBP Testing_Offshore\72 Automation\V3\Reporting\Benefit Summary\BSUC4.csv,2,16)</t>
  </si>
  <si>
    <t>(\\Thistle_a\DATA\shared\Business Solutions\Corporate Programme\EWP\5-Test\Testing\EWBP Testing_Offshore\72 Automation\V3\Reporting\Benefit Summary\BSUC4.csv,2,17)</t>
  </si>
  <si>
    <t>(\\Thistle_a\DATA\shared\Business Solutions\Corporate Programme\EWP\5-Test\Testing\EWBP Testing_Offshore\72 Automation\V3\Reporting\Benefit Summary\BSUC4.1.csv,2,16)</t>
  </si>
  <si>
    <t>(\\Thistle_a\DATA\shared\Business Solutions\Corporate Programme\EWP\5-Test\Testing\EWBP Testing_Offshore\72 Automation\V3\Reporting\Benefit Summary\BSUC4.1.csv,2,17)</t>
  </si>
  <si>
    <t>(\\Thistle_a\DATA\shared\Business Solutions\Corporate Programme\EWP\5-Test\Testing\EWBP Testing_Offshore\72 Automation\V3\Reporting\Benefit Summary\BSUC5.2.csv,2,16)</t>
  </si>
  <si>
    <t>(\\Thistle_a\DATA\shared\Business Solutions\Corporate Programme\EWP\5-Test\Testing\EWBP Testing_Offshore\72 Automation\V3\Reporting\Benefit Summary\BSUC5.2.csv,2,17)</t>
  </si>
  <si>
    <t>31,08,2015</t>
  </si>
  <si>
    <t>FlexChoice</t>
  </si>
  <si>
    <t>Project Choice,2013,2014</t>
  </si>
  <si>
    <t>Ceridian</t>
  </si>
  <si>
    <t>Ceridian Aviation</t>
  </si>
  <si>
    <t>GME</t>
  </si>
  <si>
    <t>January 2014,February 2014,March 2014,April 2014,May 2014,June 2014,July 2014,August 2014,September 2014,October 2014,November 2014,December 2014</t>
  </si>
  <si>
    <t>Corporate ISA,Corporate ISA (2013),Corporate ISA (2014)</t>
  </si>
  <si>
    <t>September 2014</t>
  </si>
  <si>
    <t>Corporate ISA (2014)</t>
  </si>
  <si>
    <t>Corporate Team</t>
  </si>
  <si>
    <t>Non Corporate Team</t>
  </si>
  <si>
    <t>https://test5vm.vebnet.com/ReFlexWeb/eKAZgk0v.eKAZgk0v/public/page/login</t>
  </si>
  <si>
    <t>Forename1</t>
  </si>
  <si>
    <t>Address Line 1</t>
  </si>
  <si>
    <t>Address Line 2</t>
  </si>
  <si>
    <t>Applicant's Sort Code (ISA)</t>
  </si>
  <si>
    <t>Applicant's Bank Account number (ISA)</t>
  </si>
  <si>
    <t>Applicant's Bank Account Name (ISA)</t>
  </si>
  <si>
    <t>Scheme category (ISA)</t>
  </si>
  <si>
    <t>Contribution Collection Group (ISA)</t>
  </si>
  <si>
    <t>Fund Code 1</t>
  </si>
  <si>
    <t>Fund Split % 1</t>
  </si>
  <si>
    <t>Forename2</t>
  </si>
  <si>
    <t>Forename3</t>
  </si>
  <si>
    <t>Marital Status</t>
  </si>
  <si>
    <t>Address Line 3</t>
  </si>
  <si>
    <t>Address Line 4</t>
  </si>
  <si>
    <t>Payroll/Staff reference</t>
  </si>
  <si>
    <t>Fund Code 2</t>
  </si>
  <si>
    <t>Fund Split % 2</t>
  </si>
  <si>
    <t>Fund Code 3</t>
  </si>
  <si>
    <t>Fund Split % 3</t>
  </si>
  <si>
    <t>Fund Code 4</t>
  </si>
  <si>
    <t>Fund Split % 4</t>
  </si>
  <si>
    <t>Fund Code 5</t>
  </si>
  <si>
    <t>Fund Split % 5</t>
  </si>
  <si>
    <t>October 2014</t>
  </si>
  <si>
    <t>\\Thistle_a\DATA\shared\Business Solutions\Corporate Programme\EWP\5-Test\Testing\EWBP Testing_Offshore\72 Automation\V3\Reporting\GEISA\GEISA.csv</t>
  </si>
  <si>
    <t>GEISA_Expected Log</t>
  </si>
  <si>
    <t>Test</t>
  </si>
  <si>
    <t>SSO</t>
  </si>
  <si>
    <t>GE1</t>
  </si>
  <si>
    <t>Job Grade</t>
  </si>
  <si>
    <t>SPB</t>
  </si>
  <si>
    <t>Geographical Location</t>
  </si>
  <si>
    <t>London (Ark) UK</t>
  </si>
  <si>
    <t>UK Cap Europe - Monthly CO</t>
  </si>
  <si>
    <t>Business Unit</t>
  </si>
  <si>
    <t>Ceridian Payroll ID</t>
  </si>
  <si>
    <t>Division</t>
  </si>
  <si>
    <t>Corporate Taxes</t>
  </si>
  <si>
    <t>Corporate Taxes - UK</t>
  </si>
  <si>
    <t>Job Status</t>
  </si>
  <si>
    <t>Active Assignment</t>
  </si>
  <si>
    <t>Company Name</t>
  </si>
  <si>
    <t>Cost Centre</t>
  </si>
  <si>
    <t>Legal Entiti</t>
  </si>
  <si>
    <t>000CG6</t>
  </si>
  <si>
    <t>Legacy payroll</t>
  </si>
  <si>
    <t>MK88</t>
  </si>
  <si>
    <t>Country</t>
  </si>
  <si>
    <t>United Kingdom</t>
  </si>
  <si>
    <t>GME Home Country</t>
  </si>
  <si>
    <t>GB</t>
  </si>
  <si>
    <t>Line Manager Name</t>
  </si>
  <si>
    <t>Wheeler, Gillian</t>
  </si>
  <si>
    <t>Holiday group</t>
  </si>
  <si>
    <t>Hours</t>
  </si>
  <si>
    <t>DC48SS</t>
  </si>
  <si>
    <t>Aviation Fuel Eligibility</t>
  </si>
  <si>
    <t>Health Account Eligibility</t>
  </si>
  <si>
    <t>Existing</t>
  </si>
  <si>
    <t>Eligible to 1/60th Pension option</t>
  </si>
  <si>
    <t>Yes</t>
  </si>
  <si>
    <t>Employee oer age 70</t>
  </si>
  <si>
    <t>Cotinuous service date</t>
  </si>
  <si>
    <t>India@234</t>
  </si>
  <si>
    <t>Select chekbox</t>
  </si>
  <si>
    <t>Use salary cap for pension benefits where salary rule includes one</t>
  </si>
  <si>
    <t>Corporate ISA</t>
  </si>
  <si>
    <t>Table(2,2,2)</t>
  </si>
  <si>
    <t>Next</t>
  </si>
  <si>
    <t>Terms and Conditions</t>
  </si>
  <si>
    <t>Finish</t>
  </si>
  <si>
    <t>November 2014</t>
  </si>
  <si>
    <t>\\Thistle_a\DATA\shared\Business Solutions\Corporate Programme\EWP\5-Test\Testing\EWBP Testing_Offshore\72 Automation\V3\Reporting\GEISA\GEISA1.csv</t>
  </si>
  <si>
    <t>GEISA1_Expected Log</t>
  </si>
  <si>
    <t>December 2014</t>
  </si>
  <si>
    <t>\\Thistle_a\DATA\shared\Business Solutions\Corporate Programme\EWP\5-Test\Testing\EWBP Testing_Offshore\72 Automation\V3\Reporting\GEISA\GEISA2.csv</t>
  </si>
  <si>
    <t>GE2</t>
  </si>
  <si>
    <t>India@134</t>
  </si>
  <si>
    <t>Table(1,6,2)</t>
  </si>
  <si>
    <t>\\Thistle_a\DATA\shared\Business Solutions\Corporate Programme\EWP\5-Test\Testing\EWBP Testing_Offshore\72 Automation\V3\Reporting\GEISA\GEISA3.csv</t>
  </si>
  <si>
    <t>\\Thistle_a\DATA\shared\Business Solutions\Corporate Programme\EWP\5-Test\Testing\EWBP Testing_Offshore\72 Automation\V3\Reporting\GEISA\GEISA4.csv</t>
  </si>
  <si>
    <t>GEISA2_Expected Log</t>
  </si>
  <si>
    <t>GE3</t>
  </si>
  <si>
    <t>India@124</t>
  </si>
  <si>
    <t>GEISA3_Expected Log</t>
  </si>
  <si>
    <t>\\Thistle_a\DATA\shared\Business Solutions\Corporate Programme\EWP\5-Test\Testing\EWBP Testing_Offshore\72 Automation\V3\Reporting\GEISA\GEISA5.csv</t>
  </si>
  <si>
    <t>\\Thistle_a\DATA\shared\Business Solutions\Corporate Programme\EWP\5-Test\Testing\EWBP Testing_Offshore\72 Automation\V3\Reporting\GEISA\GEISA6.csv</t>
  </si>
  <si>
    <t>Available,2</t>
  </si>
  <si>
    <t>Selected,2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</si>
</sst>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10"/>
      <color theme="1"/>
      <name val="Trebuchet MS"/>
      <family val="2"/>
    </font>
    <font>
      <strike/>
      <sz val="11"/>
      <color theme="1"/>
      <name val="Calibri"/>
      <family val="2"/>
      <scheme val="minor"/>
    </font>
    <font>
      <strike/>
      <sz val="10"/>
      <color theme="1"/>
      <name val="Trebuchet MS"/>
      <family val="2"/>
    </font>
    <font>
      <strike/>
      <sz val="10"/>
      <color rgb="FF000000"/>
      <name val="Segoe UI"/>
      <family val="2"/>
    </font>
    <font>
      <sz val="11"/>
      <color rgb="FF000000"/>
      <name val="Calibri"/>
      <family val="2"/>
    </font>
    <font>
      <sz val="11"/>
      <color theme="1"/>
      <name val="Trebuchet MS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3" borderId="0" xfId="0" applyFill="1"/>
    <xf numFmtId="17" fontId="0" fillId="0" borderId="1" xfId="0" applyNumberFormat="1" applyBorder="1"/>
    <xf numFmtId="0" fontId="1" fillId="4" borderId="1" xfId="0" applyFont="1" applyFill="1" applyBorder="1"/>
    <xf numFmtId="0" fontId="0" fillId="0" borderId="0" xfId="0" applyFont="1"/>
    <xf numFmtId="0" fontId="0" fillId="3" borderId="1" xfId="0" applyFont="1" applyFill="1" applyBorder="1"/>
    <xf numFmtId="0" fontId="2" fillId="3" borderId="1" xfId="1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quotePrefix="1" applyNumberFormat="1" applyFont="1" applyFill="1" applyBorder="1" applyAlignment="1">
      <alignment horizontal="left"/>
    </xf>
    <xf numFmtId="49" fontId="0" fillId="3" borderId="1" xfId="0" quotePrefix="1" applyNumberFormat="1" applyFont="1" applyFill="1" applyBorder="1" applyAlignment="1">
      <alignment horizontal="left" wrapText="1"/>
    </xf>
    <xf numFmtId="0" fontId="4" fillId="3" borderId="1" xfId="0" applyFont="1" applyFill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4" fillId="3" borderId="1" xfId="0" quotePrefix="1" applyFont="1" applyFill="1" applyBorder="1" applyAlignment="1">
      <alignment wrapText="1"/>
    </xf>
    <xf numFmtId="0" fontId="1" fillId="4" borderId="3" xfId="0" applyFont="1" applyFill="1" applyBorder="1"/>
    <xf numFmtId="0" fontId="0" fillId="3" borderId="3" xfId="0" applyFont="1" applyFill="1" applyBorder="1" applyAlignment="1">
      <alignment horizontal="left"/>
    </xf>
    <xf numFmtId="0" fontId="3" fillId="0" borderId="1" xfId="0" applyFont="1" applyBorder="1"/>
    <xf numFmtId="14" fontId="0" fillId="3" borderId="1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Fill="1" applyBorder="1"/>
    <xf numFmtId="0" fontId="6" fillId="3" borderId="1" xfId="0" applyFont="1" applyFill="1" applyBorder="1"/>
    <xf numFmtId="0" fontId="7" fillId="0" borderId="1" xfId="0" applyFont="1" applyBorder="1"/>
    <xf numFmtId="0" fontId="0" fillId="0" borderId="1" xfId="0" quotePrefix="1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0" fontId="5" fillId="0" borderId="1" xfId="0" quotePrefix="1" applyFont="1" applyFill="1" applyBorder="1"/>
    <xf numFmtId="0" fontId="6" fillId="3" borderId="1" xfId="0" quotePrefix="1" applyFont="1" applyFill="1" applyBorder="1" applyAlignment="1">
      <alignment wrapText="1"/>
    </xf>
    <xf numFmtId="14" fontId="0" fillId="0" borderId="1" xfId="0" applyNumberFormat="1" applyFont="1" applyBorder="1" applyAlignment="1">
      <alignment horizontal="left"/>
    </xf>
    <xf numFmtId="49" fontId="0" fillId="0" borderId="1" xfId="0" quotePrefix="1" applyNumberFormat="1" applyFont="1" applyBorder="1" applyAlignment="1">
      <alignment wrapText="1"/>
    </xf>
    <xf numFmtId="0" fontId="0" fillId="0" borderId="1" xfId="0" quotePrefix="1" applyFont="1" applyBorder="1" applyAlignment="1">
      <alignment wrapText="1"/>
    </xf>
    <xf numFmtId="0" fontId="4" fillId="3" borderId="1" xfId="0" quotePrefix="1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left"/>
    </xf>
    <xf numFmtId="0" fontId="4" fillId="0" borderId="1" xfId="0" applyFont="1" applyFill="1" applyBorder="1"/>
    <xf numFmtId="0" fontId="4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0" fillId="0" borderId="1" xfId="0" quotePrefix="1" applyNumberFormat="1" applyFont="1" applyBorder="1" applyAlignment="1">
      <alignment wrapText="1"/>
    </xf>
    <xf numFmtId="0" fontId="0" fillId="0" borderId="1" xfId="0" quotePrefix="1" applyFont="1" applyBorder="1"/>
    <xf numFmtId="49" fontId="0" fillId="0" borderId="0" xfId="0" applyNumberFormat="1"/>
    <xf numFmtId="0" fontId="5" fillId="0" borderId="1" xfId="0" quotePrefix="1" applyFont="1" applyBorder="1"/>
    <xf numFmtId="49" fontId="4" fillId="3" borderId="1" xfId="0" quotePrefix="1" applyNumberFormat="1" applyFont="1" applyFill="1" applyBorder="1" applyAlignment="1">
      <alignment wrapText="1"/>
    </xf>
    <xf numFmtId="49" fontId="0" fillId="0" borderId="1" xfId="0" applyNumberFormat="1" applyFont="1" applyBorder="1"/>
    <xf numFmtId="49" fontId="0" fillId="0" borderId="0" xfId="0" quotePrefix="1" applyNumberFormat="1" applyFont="1" applyAlignment="1">
      <alignment horizontal="left"/>
    </xf>
    <xf numFmtId="49" fontId="0" fillId="3" borderId="5" xfId="0" quotePrefix="1" applyNumberFormat="1" applyFont="1" applyFill="1" applyBorder="1" applyAlignment="1">
      <alignment horizontal="left" wrapText="1"/>
    </xf>
    <xf numFmtId="0" fontId="0" fillId="3" borderId="5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0" borderId="1" xfId="0" quotePrefix="1" applyBorder="1"/>
    <xf numFmtId="0" fontId="0" fillId="0" borderId="1" xfId="0" quotePrefix="1" applyFill="1" applyBorder="1"/>
    <xf numFmtId="0" fontId="0" fillId="0" borderId="1" xfId="0" applyBorder="1" applyAlignment="1">
      <alignment wrapText="1"/>
    </xf>
    <xf numFmtId="17" fontId="0" fillId="0" borderId="1" xfId="0" quotePrefix="1" applyNumberFormat="1" applyBorder="1"/>
    <xf numFmtId="3" fontId="0" fillId="0" borderId="1" xfId="0" quotePrefix="1" applyNumberFormat="1" applyBorder="1" applyAlignment="1">
      <alignment horizontal="left"/>
    </xf>
    <xf numFmtId="0" fontId="2" fillId="0" borderId="1" xfId="1" applyBorder="1"/>
    <xf numFmtId="0" fontId="0" fillId="3" borderId="1" xfId="0" applyFont="1" applyFill="1" applyBorder="1" applyAlignment="1">
      <alignment wrapText="1"/>
    </xf>
    <xf numFmtId="0" fontId="0" fillId="3" borderId="1" xfId="0" quotePrefix="1" applyFont="1" applyFill="1" applyBorder="1" applyAlignment="1">
      <alignment horizontal="left" wrapText="1"/>
    </xf>
    <xf numFmtId="0" fontId="10" fillId="5" borderId="1" xfId="0" applyFont="1" applyFill="1" applyBorder="1" applyAlignment="1">
      <alignment vertical="center" wrapText="1"/>
    </xf>
    <xf numFmtId="0" fontId="0" fillId="0" borderId="2" xfId="0" applyFont="1" applyFill="1" applyBorder="1"/>
    <xf numFmtId="0" fontId="0" fillId="3" borderId="2" xfId="0" applyFont="1" applyFill="1" applyBorder="1"/>
    <xf numFmtId="0" fontId="0" fillId="3" borderId="2" xfId="0" applyFont="1" applyFill="1" applyBorder="1" applyAlignment="1">
      <alignment horizontal="left"/>
    </xf>
    <xf numFmtId="0" fontId="0" fillId="3" borderId="4" xfId="0" applyFont="1" applyFill="1" applyBorder="1"/>
    <xf numFmtId="0" fontId="3" fillId="0" borderId="0" xfId="0" applyFont="1"/>
    <xf numFmtId="49" fontId="0" fillId="0" borderId="1" xfId="0" quotePrefix="1" applyNumberFormat="1" applyFont="1" applyBorder="1" applyAlignment="1">
      <alignment horizontal="left"/>
    </xf>
    <xf numFmtId="49" fontId="0" fillId="0" borderId="1" xfId="0" quotePrefix="1" applyNumberFormat="1" applyFont="1" applyBorder="1"/>
    <xf numFmtId="49" fontId="0" fillId="0" borderId="1" xfId="0" applyNumberFormat="1" applyFont="1" applyBorder="1" applyAlignment="1">
      <alignment wrapText="1"/>
    </xf>
    <xf numFmtId="17" fontId="0" fillId="0" borderId="1" xfId="0" quotePrefix="1" applyNumberFormat="1" applyBorder="1" applyAlignment="1">
      <alignment wrapText="1"/>
    </xf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quotePrefix="1" applyFont="1" applyBorder="1"/>
    <xf numFmtId="0" fontId="2" fillId="0" borderId="0" xfId="1"/>
    <xf numFmtId="14" fontId="0" fillId="0" borderId="1" xfId="0" applyNumberFormat="1" applyFont="1" applyBorder="1"/>
    <xf numFmtId="0" fontId="0" fillId="3" borderId="1" xfId="0" applyFont="1" applyFill="1" applyBorder="1" applyAlignment="1">
      <alignment horizontal="left" wrapText="1"/>
    </xf>
    <xf numFmtId="0" fontId="10" fillId="3" borderId="1" xfId="1" applyFont="1" applyFill="1" applyBorder="1"/>
    <xf numFmtId="0" fontId="5" fillId="3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Font="1" applyFill="1" applyBorder="1"/>
    <xf numFmtId="14" fontId="0" fillId="0" borderId="1" xfId="0" applyNumberForma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0" fillId="3" borderId="0" xfId="0" applyFont="1" applyFill="1"/>
    <xf numFmtId="0" fontId="0" fillId="3" borderId="4" xfId="0" applyFont="1" applyFill="1" applyBorder="1" applyAlignment="1">
      <alignment wrapText="1"/>
    </xf>
    <xf numFmtId="0" fontId="8" fillId="5" borderId="1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/>
    </xf>
    <xf numFmtId="0" fontId="0" fillId="0" borderId="5" xfId="0" quotePrefix="1" applyFont="1" applyBorder="1" applyAlignment="1">
      <alignment horizontal="left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0" fontId="8" fillId="5" borderId="5" xfId="0" applyFont="1" applyFill="1" applyBorder="1" applyAlignment="1">
      <alignment wrapText="1"/>
    </xf>
    <xf numFmtId="0" fontId="0" fillId="0" borderId="4" xfId="0" quotePrefix="1" applyFont="1" applyFill="1" applyBorder="1"/>
    <xf numFmtId="17" fontId="5" fillId="0" borderId="1" xfId="0" quotePrefix="1" applyNumberFormat="1" applyFont="1" applyBorder="1"/>
  </cellXfs>
  <cellStyles count="2">
    <cellStyle name="Hyperlink" xfId="1" builtinId="8"/>
    <cellStyle name="Normal" xfId="0" builtinId="0"/>
  </cellStyles>
  <dxfs count="896"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test5vm.vebnet.com/ReFlexWeb/eKAZgk0v.eKAZgk0v/public/page/log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L35z1r18K.L35z1r18K/public/page/login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test5vm.vebnet.com/ReFlexWeb/eRvyzQjb.EHNALCO/public/page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D14" sqref="D14"/>
    </sheetView>
  </sheetViews>
  <sheetFormatPr defaultColWidth="25.28515625" defaultRowHeight="15" x14ac:dyDescent="0.25"/>
  <cols>
    <col min="1" max="1" width="7.7109375" bestFit="1" customWidth="1"/>
    <col min="2" max="3" width="24.140625" bestFit="1" customWidth="1"/>
    <col min="4" max="4" width="11.7109375" bestFit="1" customWidth="1"/>
    <col min="5" max="5" width="8.5703125" bestFit="1" customWidth="1"/>
    <col min="6" max="6" width="7" bestFit="1" customWidth="1"/>
    <col min="7" max="7" width="7.85546875" bestFit="1" customWidth="1"/>
    <col min="8" max="8" width="11" bestFit="1" customWidth="1"/>
    <col min="9" max="9" width="10.7109375" bestFit="1" customWidth="1"/>
    <col min="10" max="10" width="24.140625" bestFit="1" customWidth="1"/>
  </cols>
  <sheetData>
    <row r="1" spans="1:10" s="3" customForma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25">
      <c r="A2" s="1">
        <v>1</v>
      </c>
      <c r="B2" s="1" t="s">
        <v>30</v>
      </c>
      <c r="C2" s="1" t="s">
        <v>30</v>
      </c>
      <c r="D2" s="1" t="s">
        <v>11</v>
      </c>
      <c r="E2" s="1" t="s">
        <v>302</v>
      </c>
      <c r="F2" s="9" t="s">
        <v>353</v>
      </c>
      <c r="G2" s="1" t="s">
        <v>13</v>
      </c>
      <c r="H2" s="4">
        <v>41913</v>
      </c>
      <c r="I2" s="1" t="s">
        <v>14</v>
      </c>
      <c r="J2" s="1" t="s">
        <v>30</v>
      </c>
    </row>
    <row r="3" spans="1:10" x14ac:dyDescent="0.25">
      <c r="A3" s="1">
        <v>2</v>
      </c>
      <c r="B3" s="1" t="s">
        <v>527</v>
      </c>
      <c r="C3" s="1" t="s">
        <v>527</v>
      </c>
      <c r="D3" s="1" t="s">
        <v>11</v>
      </c>
      <c r="E3" s="1" t="s">
        <v>302</v>
      </c>
      <c r="F3" s="9" t="s">
        <v>353</v>
      </c>
      <c r="G3" s="1" t="s">
        <v>13</v>
      </c>
      <c r="H3" s="4">
        <v>41913</v>
      </c>
      <c r="I3" s="1" t="s">
        <v>14</v>
      </c>
      <c r="J3" s="1" t="s">
        <v>527</v>
      </c>
    </row>
    <row r="4" spans="1:10" x14ac:dyDescent="0.25">
      <c r="A4" s="1">
        <v>3</v>
      </c>
      <c r="B4" s="1" t="s">
        <v>224</v>
      </c>
      <c r="C4" s="1" t="s">
        <v>224</v>
      </c>
      <c r="D4" s="1" t="s">
        <v>11</v>
      </c>
      <c r="E4" s="1" t="s">
        <v>302</v>
      </c>
      <c r="F4" s="9" t="s">
        <v>353</v>
      </c>
      <c r="G4" s="1" t="s">
        <v>13</v>
      </c>
      <c r="H4" s="4">
        <v>41913</v>
      </c>
      <c r="I4" s="1" t="s">
        <v>14</v>
      </c>
      <c r="J4" s="1" t="s">
        <v>224</v>
      </c>
    </row>
    <row r="5" spans="1:10" x14ac:dyDescent="0.25">
      <c r="A5" s="1">
        <v>4</v>
      </c>
      <c r="B5" s="1" t="s">
        <v>299</v>
      </c>
      <c r="C5" s="1" t="s">
        <v>299</v>
      </c>
      <c r="D5" s="1" t="s">
        <v>11</v>
      </c>
      <c r="E5" s="1" t="s">
        <v>302</v>
      </c>
      <c r="F5" s="9" t="s">
        <v>353</v>
      </c>
      <c r="G5" s="1" t="s">
        <v>13</v>
      </c>
      <c r="H5" s="4">
        <v>41913</v>
      </c>
      <c r="I5" s="1" t="s">
        <v>14</v>
      </c>
      <c r="J5" s="1" t="s">
        <v>299</v>
      </c>
    </row>
    <row r="6" spans="1:10" x14ac:dyDescent="0.25">
      <c r="A6" s="1">
        <v>5</v>
      </c>
      <c r="B6" s="1" t="s">
        <v>300</v>
      </c>
      <c r="C6" s="1" t="s">
        <v>300</v>
      </c>
      <c r="D6" s="1" t="s">
        <v>11</v>
      </c>
      <c r="E6" s="1" t="s">
        <v>302</v>
      </c>
      <c r="F6" s="9" t="s">
        <v>353</v>
      </c>
      <c r="G6" s="1" t="s">
        <v>13</v>
      </c>
      <c r="H6" s="4">
        <v>41913</v>
      </c>
      <c r="I6" s="1" t="s">
        <v>14</v>
      </c>
      <c r="J6" s="1" t="s">
        <v>300</v>
      </c>
    </row>
    <row r="7" spans="1:10" x14ac:dyDescent="0.25">
      <c r="A7" s="1">
        <v>6</v>
      </c>
      <c r="B7" s="22" t="s">
        <v>340</v>
      </c>
      <c r="C7" s="22" t="s">
        <v>340</v>
      </c>
      <c r="D7" s="1" t="s">
        <v>11</v>
      </c>
      <c r="E7" s="1" t="s">
        <v>302</v>
      </c>
      <c r="F7" s="9" t="s">
        <v>353</v>
      </c>
      <c r="G7" s="1" t="s">
        <v>13</v>
      </c>
      <c r="H7" s="4">
        <v>41913</v>
      </c>
      <c r="I7" s="1" t="s">
        <v>14</v>
      </c>
      <c r="J7" s="22" t="s">
        <v>340</v>
      </c>
    </row>
    <row r="8" spans="1:10" x14ac:dyDescent="0.25">
      <c r="A8" s="22">
        <v>7</v>
      </c>
      <c r="B8" s="22" t="s">
        <v>729</v>
      </c>
      <c r="C8" s="22" t="s">
        <v>729</v>
      </c>
      <c r="D8" s="1" t="s">
        <v>11</v>
      </c>
      <c r="E8" s="22" t="s">
        <v>302</v>
      </c>
      <c r="F8" s="9" t="s">
        <v>353</v>
      </c>
      <c r="G8" s="1" t="s">
        <v>13</v>
      </c>
      <c r="H8" s="4">
        <v>41913</v>
      </c>
      <c r="I8" s="1" t="s">
        <v>14</v>
      </c>
      <c r="J8" s="22" t="s">
        <v>729</v>
      </c>
    </row>
    <row r="9" spans="1:10" x14ac:dyDescent="0.25">
      <c r="A9" s="22">
        <v>8</v>
      </c>
      <c r="B9" s="22" t="s">
        <v>731</v>
      </c>
      <c r="C9" s="22" t="s">
        <v>731</v>
      </c>
      <c r="D9" s="1" t="s">
        <v>11</v>
      </c>
      <c r="E9" s="22" t="s">
        <v>302</v>
      </c>
      <c r="F9" s="9" t="s">
        <v>353</v>
      </c>
      <c r="G9" s="1" t="s">
        <v>13</v>
      </c>
      <c r="H9" s="4">
        <v>41913</v>
      </c>
      <c r="I9" s="1" t="s">
        <v>14</v>
      </c>
      <c r="J9" s="22" t="s">
        <v>731</v>
      </c>
    </row>
    <row r="10" spans="1:10" x14ac:dyDescent="0.25">
      <c r="A10" s="22">
        <v>9</v>
      </c>
      <c r="B10" s="22" t="s">
        <v>936</v>
      </c>
      <c r="C10" s="22" t="s">
        <v>936</v>
      </c>
      <c r="D10" s="1" t="s">
        <v>11</v>
      </c>
      <c r="E10" s="22" t="s">
        <v>302</v>
      </c>
      <c r="F10" s="9" t="s">
        <v>12</v>
      </c>
      <c r="G10" s="1" t="s">
        <v>13</v>
      </c>
      <c r="H10" s="4">
        <v>41913</v>
      </c>
      <c r="I10" s="1" t="s">
        <v>14</v>
      </c>
      <c r="J10" s="22" t="s">
        <v>936</v>
      </c>
    </row>
    <row r="11" spans="1:10" x14ac:dyDescent="0.25">
      <c r="A11" s="22">
        <v>10</v>
      </c>
      <c r="B11" s="22" t="s">
        <v>1052</v>
      </c>
      <c r="C11" s="22" t="s">
        <v>1052</v>
      </c>
      <c r="D11" s="1" t="s">
        <v>11</v>
      </c>
      <c r="E11" s="22" t="s">
        <v>302</v>
      </c>
      <c r="F11" s="9" t="s">
        <v>353</v>
      </c>
      <c r="G11" s="1" t="s">
        <v>13</v>
      </c>
      <c r="H11" s="4">
        <v>41913</v>
      </c>
      <c r="I11" s="1" t="s">
        <v>14</v>
      </c>
      <c r="J11" s="22" t="s">
        <v>1052</v>
      </c>
    </row>
    <row r="12" spans="1:10" x14ac:dyDescent="0.25">
      <c r="A12" s="22">
        <v>11</v>
      </c>
      <c r="B12" s="22" t="s">
        <v>1053</v>
      </c>
      <c r="C12" s="22" t="s">
        <v>1053</v>
      </c>
      <c r="D12" s="1" t="s">
        <v>11</v>
      </c>
      <c r="E12" s="57" t="s">
        <v>302</v>
      </c>
      <c r="F12" s="9" t="s">
        <v>353</v>
      </c>
      <c r="G12" s="1" t="s">
        <v>13</v>
      </c>
      <c r="H12" s="4">
        <v>41913</v>
      </c>
      <c r="I12" s="1" t="s">
        <v>14</v>
      </c>
      <c r="J12" s="22" t="s">
        <v>1053</v>
      </c>
    </row>
    <row r="13" spans="1:10" x14ac:dyDescent="0.25">
      <c r="A13" s="22">
        <v>12</v>
      </c>
      <c r="B13" s="22" t="s">
        <v>1054</v>
      </c>
      <c r="C13" s="22" t="s">
        <v>1054</v>
      </c>
      <c r="D13" s="1" t="s">
        <v>11</v>
      </c>
      <c r="E13" s="57" t="s">
        <v>302</v>
      </c>
      <c r="F13" s="9" t="s">
        <v>353</v>
      </c>
      <c r="G13" s="1" t="s">
        <v>13</v>
      </c>
      <c r="H13" s="4">
        <v>41913</v>
      </c>
      <c r="I13" s="1" t="s">
        <v>14</v>
      </c>
      <c r="J13" s="22" t="s">
        <v>1054</v>
      </c>
    </row>
    <row r="14" spans="1:10" x14ac:dyDescent="0.25">
      <c r="A14" s="22">
        <v>13</v>
      </c>
      <c r="B14" s="22" t="s">
        <v>1047</v>
      </c>
      <c r="C14" s="22" t="s">
        <v>1047</v>
      </c>
      <c r="D14" s="1" t="s">
        <v>11</v>
      </c>
      <c r="E14" s="57" t="s">
        <v>302</v>
      </c>
      <c r="F14" s="9" t="s">
        <v>353</v>
      </c>
      <c r="G14" s="1" t="s">
        <v>13</v>
      </c>
      <c r="H14" s="4">
        <v>41913</v>
      </c>
      <c r="I14" s="1" t="s">
        <v>14</v>
      </c>
      <c r="J14" s="22" t="s">
        <v>1047</v>
      </c>
    </row>
  </sheetData>
  <conditionalFormatting sqref="F7:F9">
    <cfRule type="cellIs" dxfId="895" priority="9" operator="equal">
      <formula>"Pass"</formula>
    </cfRule>
    <cfRule type="cellIs" dxfId="894" priority="10" operator="equal">
      <formula>"Fail"</formula>
    </cfRule>
    <cfRule type="cellIs" dxfId="893" priority="11" operator="equal">
      <formula>"No Run"</formula>
    </cfRule>
  </conditionalFormatting>
  <conditionalFormatting sqref="F7:F9">
    <cfRule type="cellIs" dxfId="892" priority="12" operator="equal">
      <formula>"Pass"</formula>
    </cfRule>
  </conditionalFormatting>
  <conditionalFormatting sqref="F10 F13:F14 F2:F6">
    <cfRule type="cellIs" dxfId="891" priority="5" operator="equal">
      <formula>"Pass"</formula>
    </cfRule>
    <cfRule type="cellIs" dxfId="890" priority="6" operator="equal">
      <formula>"Fail"</formula>
    </cfRule>
    <cfRule type="cellIs" dxfId="889" priority="7" operator="equal">
      <formula>"No Run"</formula>
    </cfRule>
  </conditionalFormatting>
  <conditionalFormatting sqref="F10 F13:F14 F2:F6">
    <cfRule type="cellIs" dxfId="888" priority="8" operator="equal">
      <formula>"Pass"</formula>
    </cfRule>
  </conditionalFormatting>
  <conditionalFormatting sqref="F11:F12">
    <cfRule type="cellIs" dxfId="887" priority="1" operator="equal">
      <formula>"Pass"</formula>
    </cfRule>
    <cfRule type="cellIs" dxfId="886" priority="2" operator="equal">
      <formula>"Fail"</formula>
    </cfRule>
    <cfRule type="cellIs" dxfId="885" priority="3" operator="equal">
      <formula>"No Run"</formula>
    </cfRule>
  </conditionalFormatting>
  <conditionalFormatting sqref="F11:F12">
    <cfRule type="cellIs" dxfId="884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4"/>
  <sheetViews>
    <sheetView topLeftCell="A22" workbookViewId="0">
      <selection activeCell="B38" sqref="B38"/>
    </sheetView>
  </sheetViews>
  <sheetFormatPr defaultRowHeight="15" x14ac:dyDescent="0.25"/>
  <cols>
    <col min="1" max="1" width="34" style="6" bestFit="1" customWidth="1"/>
    <col min="2" max="2" width="76" style="6" bestFit="1" customWidth="1"/>
    <col min="3" max="3" width="31.28515625" style="6" bestFit="1" customWidth="1"/>
    <col min="4" max="4" width="7" style="6" bestFit="1" customWidth="1"/>
    <col min="5" max="16384" width="9.140625" style="6"/>
  </cols>
  <sheetData>
    <row r="1" spans="1:4" x14ac:dyDescent="0.25">
      <c r="A1" s="5" t="s">
        <v>15</v>
      </c>
      <c r="B1" s="5" t="s">
        <v>16</v>
      </c>
      <c r="C1" s="5" t="s">
        <v>17</v>
      </c>
      <c r="D1" s="16" t="s">
        <v>6</v>
      </c>
    </row>
    <row r="2" spans="1:4" x14ac:dyDescent="0.25">
      <c r="A2" s="7" t="s">
        <v>18</v>
      </c>
      <c r="B2" s="8" t="s">
        <v>1081</v>
      </c>
      <c r="C2" s="9"/>
      <c r="D2" s="17" t="s">
        <v>12</v>
      </c>
    </row>
    <row r="3" spans="1:4" x14ac:dyDescent="0.25">
      <c r="A3" s="7" t="s">
        <v>19</v>
      </c>
      <c r="B3" s="7" t="s">
        <v>20</v>
      </c>
      <c r="C3" s="10" t="s">
        <v>21</v>
      </c>
      <c r="D3" s="17" t="s">
        <v>12</v>
      </c>
    </row>
    <row r="4" spans="1:4" x14ac:dyDescent="0.25">
      <c r="A4" s="7" t="s">
        <v>19</v>
      </c>
      <c r="B4" s="7" t="s">
        <v>22</v>
      </c>
      <c r="C4" s="11" t="s">
        <v>23</v>
      </c>
      <c r="D4" s="17" t="s">
        <v>12</v>
      </c>
    </row>
    <row r="5" spans="1:4" x14ac:dyDescent="0.25">
      <c r="A5" s="7" t="s">
        <v>24</v>
      </c>
      <c r="B5" s="7" t="s">
        <v>25</v>
      </c>
      <c r="C5" s="9"/>
      <c r="D5" s="17" t="s">
        <v>12</v>
      </c>
    </row>
    <row r="6" spans="1:4" x14ac:dyDescent="0.25">
      <c r="A6" s="7" t="s">
        <v>91</v>
      </c>
      <c r="B6" s="7" t="s">
        <v>148</v>
      </c>
      <c r="C6" s="9"/>
      <c r="D6" s="17" t="s">
        <v>12</v>
      </c>
    </row>
    <row r="7" spans="1:4" x14ac:dyDescent="0.25">
      <c r="A7" s="7" t="s">
        <v>24</v>
      </c>
      <c r="B7" s="7" t="s">
        <v>122</v>
      </c>
      <c r="C7" s="63">
        <v>1</v>
      </c>
      <c r="D7" s="17" t="s">
        <v>12</v>
      </c>
    </row>
    <row r="8" spans="1:4" x14ac:dyDescent="0.25">
      <c r="A8" s="7" t="s">
        <v>19</v>
      </c>
      <c r="B8" s="7" t="s">
        <v>149</v>
      </c>
      <c r="C8" s="9" t="s">
        <v>529</v>
      </c>
      <c r="D8" s="17" t="s">
        <v>12</v>
      </c>
    </row>
    <row r="9" spans="1:4" x14ac:dyDescent="0.25">
      <c r="A9" s="7" t="s">
        <v>19</v>
      </c>
      <c r="B9" s="7" t="s">
        <v>150</v>
      </c>
      <c r="C9" s="9"/>
      <c r="D9" s="17" t="s">
        <v>12</v>
      </c>
    </row>
    <row r="10" spans="1:4" x14ac:dyDescent="0.25">
      <c r="A10" s="7" t="s">
        <v>19</v>
      </c>
      <c r="B10" s="7" t="s">
        <v>78</v>
      </c>
      <c r="C10" s="19">
        <v>42005</v>
      </c>
      <c r="D10" s="17" t="s">
        <v>12</v>
      </c>
    </row>
    <row r="11" spans="1:4" x14ac:dyDescent="0.25">
      <c r="A11" s="7" t="s">
        <v>19</v>
      </c>
      <c r="B11" s="7" t="s">
        <v>151</v>
      </c>
      <c r="C11" s="19">
        <v>42369</v>
      </c>
      <c r="D11" s="17" t="s">
        <v>12</v>
      </c>
    </row>
    <row r="12" spans="1:4" x14ac:dyDescent="0.25">
      <c r="A12" s="7" t="s">
        <v>28</v>
      </c>
      <c r="B12" s="7" t="s">
        <v>152</v>
      </c>
      <c r="C12" s="9" t="s">
        <v>153</v>
      </c>
      <c r="D12" s="17" t="s">
        <v>12</v>
      </c>
    </row>
    <row r="13" spans="1:4" x14ac:dyDescent="0.25">
      <c r="A13" s="7" t="s">
        <v>28</v>
      </c>
      <c r="B13" s="7" t="s">
        <v>154</v>
      </c>
      <c r="C13" s="9" t="s">
        <v>155</v>
      </c>
      <c r="D13" s="17" t="s">
        <v>12</v>
      </c>
    </row>
    <row r="14" spans="1:4" x14ac:dyDescent="0.25">
      <c r="A14" s="13" t="s">
        <v>24</v>
      </c>
      <c r="B14" s="62" t="s">
        <v>89</v>
      </c>
      <c r="C14" s="9"/>
      <c r="D14" s="17" t="s">
        <v>12</v>
      </c>
    </row>
    <row r="15" spans="1:4" x14ac:dyDescent="0.25">
      <c r="A15" s="7" t="s">
        <v>39</v>
      </c>
      <c r="B15" s="7" t="s">
        <v>156</v>
      </c>
      <c r="C15" s="9"/>
      <c r="D15" s="17" t="s">
        <v>12</v>
      </c>
    </row>
    <row r="16" spans="1:4" x14ac:dyDescent="0.25">
      <c r="A16" s="13" t="s">
        <v>157</v>
      </c>
      <c r="B16" s="62" t="s">
        <v>158</v>
      </c>
      <c r="C16" s="9"/>
      <c r="D16" s="17" t="s">
        <v>12</v>
      </c>
    </row>
    <row r="17" spans="1:4" x14ac:dyDescent="0.25">
      <c r="A17" s="13" t="s">
        <v>159</v>
      </c>
      <c r="B17" s="62" t="s">
        <v>158</v>
      </c>
      <c r="C17" s="9">
        <v>2</v>
      </c>
      <c r="D17" s="17" t="s">
        <v>12</v>
      </c>
    </row>
    <row r="18" spans="1:4" x14ac:dyDescent="0.25">
      <c r="A18" s="7" t="s">
        <v>28</v>
      </c>
      <c r="B18" s="7" t="s">
        <v>160</v>
      </c>
      <c r="C18" s="9" t="s">
        <v>161</v>
      </c>
      <c r="D18" s="17" t="s">
        <v>12</v>
      </c>
    </row>
    <row r="19" spans="1:4" x14ac:dyDescent="0.25">
      <c r="A19" s="7" t="s">
        <v>28</v>
      </c>
      <c r="B19" s="7" t="s">
        <v>162</v>
      </c>
      <c r="C19" s="9" t="s">
        <v>163</v>
      </c>
      <c r="D19" s="17" t="s">
        <v>12</v>
      </c>
    </row>
    <row r="20" spans="1:4" x14ac:dyDescent="0.25">
      <c r="A20" s="13" t="s">
        <v>24</v>
      </c>
      <c r="B20" s="62" t="s">
        <v>89</v>
      </c>
      <c r="C20" s="9"/>
      <c r="D20" s="17" t="s">
        <v>12</v>
      </c>
    </row>
    <row r="21" spans="1:4" x14ac:dyDescent="0.25">
      <c r="A21" s="7" t="s">
        <v>157</v>
      </c>
      <c r="B21" s="7" t="s">
        <v>164</v>
      </c>
      <c r="C21" s="9"/>
      <c r="D21" s="17" t="s">
        <v>12</v>
      </c>
    </row>
    <row r="22" spans="1:4" x14ac:dyDescent="0.25">
      <c r="A22" s="13" t="s">
        <v>24</v>
      </c>
      <c r="B22" s="7" t="s">
        <v>122</v>
      </c>
      <c r="C22" s="9">
        <v>2</v>
      </c>
      <c r="D22" s="17" t="s">
        <v>12</v>
      </c>
    </row>
    <row r="23" spans="1:4" x14ac:dyDescent="0.25">
      <c r="A23" s="13" t="s">
        <v>19</v>
      </c>
      <c r="B23" s="7" t="s">
        <v>165</v>
      </c>
      <c r="C23" s="9" t="s">
        <v>166</v>
      </c>
      <c r="D23" s="17" t="s">
        <v>12</v>
      </c>
    </row>
    <row r="24" spans="1:4" x14ac:dyDescent="0.25">
      <c r="A24" s="13" t="s">
        <v>167</v>
      </c>
      <c r="B24" s="7" t="s">
        <v>166</v>
      </c>
      <c r="C24" s="9"/>
      <c r="D24" s="17" t="s">
        <v>12</v>
      </c>
    </row>
    <row r="25" spans="1:4" x14ac:dyDescent="0.25">
      <c r="A25" s="13" t="s">
        <v>24</v>
      </c>
      <c r="B25" s="7" t="s">
        <v>89</v>
      </c>
      <c r="C25" s="9"/>
      <c r="D25" s="17" t="s">
        <v>12</v>
      </c>
    </row>
    <row r="26" spans="1:4" x14ac:dyDescent="0.25">
      <c r="A26" s="13" t="s">
        <v>24</v>
      </c>
      <c r="B26" s="7" t="s">
        <v>122</v>
      </c>
      <c r="C26" s="9">
        <v>2</v>
      </c>
      <c r="D26" s="17" t="s">
        <v>12</v>
      </c>
    </row>
    <row r="27" spans="1:4" x14ac:dyDescent="0.25">
      <c r="A27" s="7" t="s">
        <v>19</v>
      </c>
      <c r="B27" s="7" t="s">
        <v>165</v>
      </c>
      <c r="C27" s="9" t="s">
        <v>530</v>
      </c>
      <c r="D27" s="17" t="s">
        <v>12</v>
      </c>
    </row>
    <row r="28" spans="1:4" x14ac:dyDescent="0.25">
      <c r="A28" s="13" t="s">
        <v>24</v>
      </c>
      <c r="B28" s="7" t="s">
        <v>89</v>
      </c>
      <c r="C28" s="9"/>
      <c r="D28" s="17" t="s">
        <v>12</v>
      </c>
    </row>
    <row r="29" spans="1:4" x14ac:dyDescent="0.25">
      <c r="A29" s="7" t="s">
        <v>157</v>
      </c>
      <c r="B29" s="7" t="s">
        <v>169</v>
      </c>
      <c r="C29" s="9"/>
      <c r="D29" s="17" t="s">
        <v>12</v>
      </c>
    </row>
    <row r="30" spans="1:4" x14ac:dyDescent="0.25">
      <c r="A30" s="13" t="s">
        <v>24</v>
      </c>
      <c r="B30" s="7" t="s">
        <v>170</v>
      </c>
      <c r="C30" s="9"/>
      <c r="D30" s="17" t="s">
        <v>12</v>
      </c>
    </row>
    <row r="31" spans="1:4" x14ac:dyDescent="0.25">
      <c r="A31" s="13" t="s">
        <v>24</v>
      </c>
      <c r="B31" s="7" t="s">
        <v>171</v>
      </c>
      <c r="C31" s="9"/>
      <c r="D31" s="17" t="s">
        <v>12</v>
      </c>
    </row>
    <row r="32" spans="1:4" x14ac:dyDescent="0.25">
      <c r="A32" s="64" t="s">
        <v>19</v>
      </c>
      <c r="B32" s="64" t="s">
        <v>531</v>
      </c>
      <c r="C32" s="9">
        <v>200</v>
      </c>
      <c r="D32" s="17" t="s">
        <v>12</v>
      </c>
    </row>
    <row r="33" spans="1:4" x14ac:dyDescent="0.25">
      <c r="A33" s="64" t="s">
        <v>19</v>
      </c>
      <c r="B33" s="64" t="s">
        <v>532</v>
      </c>
      <c r="C33" s="9">
        <v>200</v>
      </c>
      <c r="D33" s="17" t="s">
        <v>12</v>
      </c>
    </row>
    <row r="34" spans="1:4" x14ac:dyDescent="0.25">
      <c r="A34" s="64" t="s">
        <v>19</v>
      </c>
      <c r="B34" s="64" t="s">
        <v>533</v>
      </c>
      <c r="C34" s="9">
        <v>200</v>
      </c>
      <c r="D34" s="17" t="s">
        <v>12</v>
      </c>
    </row>
    <row r="35" spans="1:4" x14ac:dyDescent="0.25">
      <c r="A35" s="65" t="s">
        <v>24</v>
      </c>
      <c r="B35" s="66" t="s">
        <v>89</v>
      </c>
      <c r="C35" s="67"/>
      <c r="D35" s="17" t="s">
        <v>12</v>
      </c>
    </row>
    <row r="36" spans="1:4" x14ac:dyDescent="0.25">
      <c r="A36" s="13" t="s">
        <v>24</v>
      </c>
      <c r="B36" s="7" t="s">
        <v>178</v>
      </c>
      <c r="C36" s="9"/>
      <c r="D36" s="17" t="s">
        <v>12</v>
      </c>
    </row>
    <row r="37" spans="1:4" x14ac:dyDescent="0.25">
      <c r="A37" s="7" t="s">
        <v>91</v>
      </c>
      <c r="B37" s="7" t="s">
        <v>124</v>
      </c>
      <c r="C37" s="9"/>
      <c r="D37" s="17" t="s">
        <v>12</v>
      </c>
    </row>
    <row r="38" spans="1:4" x14ac:dyDescent="0.25">
      <c r="A38" s="13" t="s">
        <v>159</v>
      </c>
      <c r="B38" s="7" t="s">
        <v>179</v>
      </c>
      <c r="C38" s="9"/>
      <c r="D38" s="17" t="s">
        <v>12</v>
      </c>
    </row>
    <row r="39" spans="1:4" x14ac:dyDescent="0.25">
      <c r="A39" s="7" t="s">
        <v>106</v>
      </c>
      <c r="B39" s="7" t="s">
        <v>529</v>
      </c>
      <c r="C39" s="9" t="s">
        <v>339</v>
      </c>
      <c r="D39" s="17" t="s">
        <v>12</v>
      </c>
    </row>
    <row r="40" spans="1:4" x14ac:dyDescent="0.25">
      <c r="A40" s="7" t="s">
        <v>24</v>
      </c>
      <c r="B40" s="7" t="s">
        <v>89</v>
      </c>
      <c r="C40" s="9"/>
      <c r="D40" s="17" t="s">
        <v>12</v>
      </c>
    </row>
    <row r="41" spans="1:4" x14ac:dyDescent="0.25">
      <c r="A41" s="7" t="s">
        <v>118</v>
      </c>
      <c r="B41" s="7" t="s">
        <v>180</v>
      </c>
      <c r="C41" s="9"/>
      <c r="D41" s="17" t="s">
        <v>12</v>
      </c>
    </row>
    <row r="42" spans="1:4" x14ac:dyDescent="0.25">
      <c r="A42" s="7" t="s">
        <v>28</v>
      </c>
      <c r="B42" s="7" t="s">
        <v>38</v>
      </c>
      <c r="C42" s="9" t="s">
        <v>45</v>
      </c>
      <c r="D42" s="17" t="s">
        <v>12</v>
      </c>
    </row>
    <row r="43" spans="1:4" x14ac:dyDescent="0.25">
      <c r="A43" s="7" t="s">
        <v>28</v>
      </c>
      <c r="B43" s="7" t="s">
        <v>181</v>
      </c>
      <c r="C43" s="9" t="s">
        <v>45</v>
      </c>
      <c r="D43" s="17" t="s">
        <v>12</v>
      </c>
    </row>
    <row r="44" spans="1:4" x14ac:dyDescent="0.25">
      <c r="A44" s="7" t="s">
        <v>24</v>
      </c>
      <c r="B44" s="7" t="s">
        <v>45</v>
      </c>
      <c r="C44" s="9"/>
      <c r="D44" s="17" t="s">
        <v>12</v>
      </c>
    </row>
    <row r="45" spans="1:4" x14ac:dyDescent="0.25">
      <c r="A45" s="7" t="s">
        <v>24</v>
      </c>
      <c r="B45" s="7" t="s">
        <v>89</v>
      </c>
      <c r="C45" s="9"/>
      <c r="D45" s="17" t="s">
        <v>12</v>
      </c>
    </row>
    <row r="46" spans="1:4" x14ac:dyDescent="0.25">
      <c r="A46" s="7" t="s">
        <v>39</v>
      </c>
      <c r="B46" s="7" t="s">
        <v>182</v>
      </c>
      <c r="C46" s="9"/>
      <c r="D46" s="17" t="s">
        <v>12</v>
      </c>
    </row>
    <row r="47" spans="1:4" x14ac:dyDescent="0.25">
      <c r="A47" s="7" t="s">
        <v>26</v>
      </c>
      <c r="B47" s="7" t="s">
        <v>27</v>
      </c>
      <c r="C47" s="21"/>
      <c r="D47" s="17" t="s">
        <v>12</v>
      </c>
    </row>
    <row r="48" spans="1:4" x14ac:dyDescent="0.25">
      <c r="A48" s="7" t="s">
        <v>28</v>
      </c>
      <c r="B48" s="7" t="s">
        <v>29</v>
      </c>
      <c r="C48" s="21" t="s">
        <v>528</v>
      </c>
      <c r="D48" s="17" t="s">
        <v>12</v>
      </c>
    </row>
    <row r="49" spans="1:4" x14ac:dyDescent="0.25">
      <c r="A49" s="7" t="s">
        <v>31</v>
      </c>
      <c r="B49" s="7" t="s">
        <v>32</v>
      </c>
      <c r="C49" s="21"/>
      <c r="D49" s="17" t="s">
        <v>12</v>
      </c>
    </row>
    <row r="50" spans="1:4" x14ac:dyDescent="0.25">
      <c r="A50" s="7" t="s">
        <v>31</v>
      </c>
      <c r="B50" s="7" t="s">
        <v>33</v>
      </c>
      <c r="C50" s="69" t="str">
        <f ca="1">"03/06/" &amp; TEXT(TODAY()+365,"yyyy") &amp; ""</f>
        <v>03/06/2015</v>
      </c>
      <c r="D50" s="17" t="s">
        <v>12</v>
      </c>
    </row>
    <row r="51" spans="1:4" x14ac:dyDescent="0.25">
      <c r="A51" s="7" t="s">
        <v>34</v>
      </c>
      <c r="B51" s="7" t="s">
        <v>287</v>
      </c>
      <c r="C51" s="30" t="s">
        <v>301</v>
      </c>
      <c r="D51" s="17" t="s">
        <v>12</v>
      </c>
    </row>
    <row r="52" spans="1:4" x14ac:dyDescent="0.25">
      <c r="A52" s="7" t="s">
        <v>34</v>
      </c>
      <c r="B52" s="7" t="s">
        <v>35</v>
      </c>
      <c r="C52" s="21"/>
      <c r="D52" s="17" t="s">
        <v>12</v>
      </c>
    </row>
    <row r="53" spans="1:4" x14ac:dyDescent="0.25">
      <c r="A53" s="7" t="s">
        <v>36</v>
      </c>
      <c r="B53" s="7" t="s">
        <v>37</v>
      </c>
      <c r="C53" s="21" t="s">
        <v>303</v>
      </c>
      <c r="D53" s="17" t="s">
        <v>12</v>
      </c>
    </row>
    <row r="54" spans="1:4" x14ac:dyDescent="0.25">
      <c r="A54" s="7" t="s">
        <v>36</v>
      </c>
      <c r="B54" s="7" t="s">
        <v>38</v>
      </c>
      <c r="C54" s="21" t="s">
        <v>529</v>
      </c>
      <c r="D54" s="17" t="s">
        <v>12</v>
      </c>
    </row>
    <row r="55" spans="1:4" x14ac:dyDescent="0.25">
      <c r="A55" s="7" t="s">
        <v>34</v>
      </c>
      <c r="B55" s="7" t="s">
        <v>40</v>
      </c>
      <c r="C55" s="30" t="s">
        <v>301</v>
      </c>
      <c r="D55" s="17" t="s">
        <v>12</v>
      </c>
    </row>
    <row r="56" spans="1:4" x14ac:dyDescent="0.25">
      <c r="A56" s="7" t="s">
        <v>34</v>
      </c>
      <c r="B56" s="7" t="s">
        <v>41</v>
      </c>
      <c r="C56" s="20"/>
      <c r="D56" s="17" t="s">
        <v>12</v>
      </c>
    </row>
    <row r="57" spans="1:4" x14ac:dyDescent="0.25">
      <c r="A57" s="7" t="s">
        <v>34</v>
      </c>
      <c r="B57" s="7" t="s">
        <v>42</v>
      </c>
      <c r="C57" s="31"/>
      <c r="D57" s="17" t="s">
        <v>12</v>
      </c>
    </row>
    <row r="58" spans="1:4" ht="45" x14ac:dyDescent="0.25">
      <c r="A58" s="7" t="s">
        <v>36</v>
      </c>
      <c r="B58" s="7" t="s">
        <v>43</v>
      </c>
      <c r="C58" s="33" t="s">
        <v>328</v>
      </c>
      <c r="D58" s="17" t="s">
        <v>12</v>
      </c>
    </row>
    <row r="59" spans="1:4" x14ac:dyDescent="0.25">
      <c r="A59" s="7" t="s">
        <v>44</v>
      </c>
      <c r="B59" s="7" t="s">
        <v>35</v>
      </c>
      <c r="C59" s="20"/>
      <c r="D59" s="17" t="s">
        <v>12</v>
      </c>
    </row>
    <row r="60" spans="1:4" x14ac:dyDescent="0.25">
      <c r="A60" s="7" t="s">
        <v>28</v>
      </c>
      <c r="B60" s="7" t="s">
        <v>37</v>
      </c>
      <c r="C60" s="20" t="s">
        <v>45</v>
      </c>
      <c r="D60" s="17" t="s">
        <v>12</v>
      </c>
    </row>
    <row r="61" spans="1:4" x14ac:dyDescent="0.25">
      <c r="A61" s="7" t="s">
        <v>19</v>
      </c>
      <c r="B61" s="7" t="s">
        <v>32</v>
      </c>
      <c r="C61" s="18" t="str">
        <f ca="1">"01/01/" &amp; TEXT(TODAY()+365,"yyyy") &amp; ""</f>
        <v>01/01/2015</v>
      </c>
      <c r="D61" s="17" t="s">
        <v>12</v>
      </c>
    </row>
    <row r="62" spans="1:4" x14ac:dyDescent="0.25">
      <c r="A62" s="7" t="s">
        <v>19</v>
      </c>
      <c r="B62" s="7" t="s">
        <v>33</v>
      </c>
      <c r="C62" s="69" t="str">
        <f ca="1">"03/06/" &amp; TEXT(TODAY()+365,"yyyy") &amp; ""</f>
        <v>03/06/2015</v>
      </c>
      <c r="D62" s="17" t="s">
        <v>12</v>
      </c>
    </row>
    <row r="63" spans="1:4" x14ac:dyDescent="0.25">
      <c r="A63" s="7" t="s">
        <v>28</v>
      </c>
      <c r="B63" s="7" t="s">
        <v>43</v>
      </c>
      <c r="C63" s="20" t="s">
        <v>46</v>
      </c>
      <c r="D63" s="17" t="s">
        <v>12</v>
      </c>
    </row>
    <row r="64" spans="1:4" x14ac:dyDescent="0.25">
      <c r="A64" s="7" t="s">
        <v>24</v>
      </c>
      <c r="B64" s="7" t="s">
        <v>47</v>
      </c>
      <c r="C64" s="20"/>
      <c r="D64" s="17" t="s">
        <v>12</v>
      </c>
    </row>
    <row r="65" spans="1:4" x14ac:dyDescent="0.25">
      <c r="A65" s="13" t="s">
        <v>49</v>
      </c>
      <c r="B65" s="14" t="s">
        <v>50</v>
      </c>
      <c r="C65" s="20"/>
      <c r="D65" s="17" t="s">
        <v>12</v>
      </c>
    </row>
    <row r="66" spans="1:4" ht="15.75" x14ac:dyDescent="0.3">
      <c r="A66" s="13" t="s">
        <v>51</v>
      </c>
      <c r="B66" s="15" t="s">
        <v>52</v>
      </c>
      <c r="C66" s="20"/>
      <c r="D66" s="17" t="s">
        <v>12</v>
      </c>
    </row>
    <row r="67" spans="1:4" ht="105" x14ac:dyDescent="0.3">
      <c r="A67" s="13" t="s">
        <v>53</v>
      </c>
      <c r="B67" s="14" t="s">
        <v>50</v>
      </c>
      <c r="C67" s="15" t="s">
        <v>534</v>
      </c>
      <c r="D67" s="17" t="s">
        <v>12</v>
      </c>
    </row>
    <row r="68" spans="1:4" ht="45" x14ac:dyDescent="0.25">
      <c r="A68" s="13" t="s">
        <v>54</v>
      </c>
      <c r="B68" s="31" t="s">
        <v>588</v>
      </c>
      <c r="C68" s="20" t="s">
        <v>535</v>
      </c>
      <c r="D68" s="17" t="s">
        <v>12</v>
      </c>
    </row>
    <row r="69" spans="1:4" ht="45" x14ac:dyDescent="0.25">
      <c r="A69" s="13" t="s">
        <v>54</v>
      </c>
      <c r="B69" s="31" t="s">
        <v>589</v>
      </c>
      <c r="C69" s="20" t="s">
        <v>536</v>
      </c>
      <c r="D69" s="17" t="s">
        <v>12</v>
      </c>
    </row>
    <row r="70" spans="1:4" ht="45" x14ac:dyDescent="0.25">
      <c r="A70" s="13" t="s">
        <v>54</v>
      </c>
      <c r="B70" s="31" t="s">
        <v>590</v>
      </c>
      <c r="C70" s="20" t="s">
        <v>537</v>
      </c>
      <c r="D70" s="17" t="s">
        <v>12</v>
      </c>
    </row>
    <row r="71" spans="1:4" ht="45" x14ac:dyDescent="0.25">
      <c r="A71" s="13" t="s">
        <v>54</v>
      </c>
      <c r="B71" s="31" t="s">
        <v>591</v>
      </c>
      <c r="C71" s="20" t="s">
        <v>538</v>
      </c>
      <c r="D71" s="17" t="s">
        <v>12</v>
      </c>
    </row>
    <row r="72" spans="1:4" ht="45" x14ac:dyDescent="0.25">
      <c r="A72" s="13" t="s">
        <v>54</v>
      </c>
      <c r="B72" s="31" t="s">
        <v>592</v>
      </c>
      <c r="C72" s="20" t="s">
        <v>539</v>
      </c>
      <c r="D72" s="17" t="s">
        <v>12</v>
      </c>
    </row>
    <row r="73" spans="1:4" ht="45" x14ac:dyDescent="0.25">
      <c r="A73" s="13" t="s">
        <v>54</v>
      </c>
      <c r="B73" s="31" t="s">
        <v>593</v>
      </c>
      <c r="C73" s="20" t="s">
        <v>57</v>
      </c>
      <c r="D73" s="17" t="s">
        <v>12</v>
      </c>
    </row>
    <row r="74" spans="1:4" ht="45" x14ac:dyDescent="0.25">
      <c r="A74" s="13" t="s">
        <v>54</v>
      </c>
      <c r="B74" s="31" t="s">
        <v>594</v>
      </c>
      <c r="C74" s="20" t="s">
        <v>540</v>
      </c>
      <c r="D74" s="17" t="s">
        <v>12</v>
      </c>
    </row>
    <row r="75" spans="1:4" ht="45" x14ac:dyDescent="0.25">
      <c r="A75" s="13" t="s">
        <v>54</v>
      </c>
      <c r="B75" s="31" t="s">
        <v>595</v>
      </c>
      <c r="C75" s="20" t="s">
        <v>58</v>
      </c>
      <c r="D75" s="17" t="s">
        <v>12</v>
      </c>
    </row>
    <row r="76" spans="1:4" ht="45" x14ac:dyDescent="0.25">
      <c r="A76" s="13" t="s">
        <v>54</v>
      </c>
      <c r="B76" s="31" t="s">
        <v>596</v>
      </c>
      <c r="C76" s="20" t="s">
        <v>541</v>
      </c>
      <c r="D76" s="17" t="s">
        <v>12</v>
      </c>
    </row>
    <row r="77" spans="1:4" ht="45" x14ac:dyDescent="0.25">
      <c r="A77" s="13" t="s">
        <v>54</v>
      </c>
      <c r="B77" s="31" t="s">
        <v>597</v>
      </c>
      <c r="C77" s="20" t="s">
        <v>542</v>
      </c>
      <c r="D77" s="17" t="s">
        <v>12</v>
      </c>
    </row>
    <row r="78" spans="1:4" ht="45" x14ac:dyDescent="0.25">
      <c r="A78" s="13" t="s">
        <v>54</v>
      </c>
      <c r="B78" s="31" t="s">
        <v>598</v>
      </c>
      <c r="C78" s="20" t="s">
        <v>543</v>
      </c>
      <c r="D78" s="17" t="s">
        <v>12</v>
      </c>
    </row>
    <row r="79" spans="1:4" ht="45" x14ac:dyDescent="0.25">
      <c r="A79" s="13" t="s">
        <v>54</v>
      </c>
      <c r="B79" s="31" t="s">
        <v>599</v>
      </c>
      <c r="C79" s="20" t="s">
        <v>544</v>
      </c>
      <c r="D79" s="17" t="s">
        <v>12</v>
      </c>
    </row>
    <row r="80" spans="1:4" ht="45" x14ac:dyDescent="0.25">
      <c r="A80" s="13" t="s">
        <v>54</v>
      </c>
      <c r="B80" s="31" t="s">
        <v>600</v>
      </c>
      <c r="C80" s="20" t="s">
        <v>545</v>
      </c>
      <c r="D80" s="17" t="s">
        <v>12</v>
      </c>
    </row>
    <row r="81" spans="1:4" ht="45" x14ac:dyDescent="0.25">
      <c r="A81" s="13" t="s">
        <v>54</v>
      </c>
      <c r="B81" s="31" t="s">
        <v>601</v>
      </c>
      <c r="C81" s="20" t="s">
        <v>546</v>
      </c>
      <c r="D81" s="17" t="s">
        <v>12</v>
      </c>
    </row>
    <row r="82" spans="1:4" ht="45" x14ac:dyDescent="0.25">
      <c r="A82" s="13" t="s">
        <v>54</v>
      </c>
      <c r="B82" s="31" t="s">
        <v>602</v>
      </c>
      <c r="C82" s="20" t="s">
        <v>547</v>
      </c>
      <c r="D82" s="17" t="s">
        <v>12</v>
      </c>
    </row>
    <row r="83" spans="1:4" ht="45" x14ac:dyDescent="0.25">
      <c r="A83" s="13" t="s">
        <v>54</v>
      </c>
      <c r="B83" s="31" t="s">
        <v>603</v>
      </c>
      <c r="C83" s="20" t="s">
        <v>6</v>
      </c>
      <c r="D83" s="17" t="s">
        <v>12</v>
      </c>
    </row>
    <row r="84" spans="1:4" ht="45" x14ac:dyDescent="0.25">
      <c r="A84" s="13" t="s">
        <v>54</v>
      </c>
      <c r="B84" s="31" t="s">
        <v>604</v>
      </c>
      <c r="C84" s="20" t="s">
        <v>548</v>
      </c>
      <c r="D84" s="17" t="s">
        <v>12</v>
      </c>
    </row>
    <row r="85" spans="1:4" ht="45" x14ac:dyDescent="0.25">
      <c r="A85" s="13" t="s">
        <v>54</v>
      </c>
      <c r="B85" s="31" t="s">
        <v>605</v>
      </c>
      <c r="C85" s="20" t="s">
        <v>549</v>
      </c>
      <c r="D85" s="17" t="s">
        <v>12</v>
      </c>
    </row>
    <row r="86" spans="1:4" ht="45" x14ac:dyDescent="0.25">
      <c r="A86" s="13" t="s">
        <v>54</v>
      </c>
      <c r="B86" s="31" t="s">
        <v>606</v>
      </c>
      <c r="C86" s="20" t="s">
        <v>550</v>
      </c>
      <c r="D86" s="17" t="s">
        <v>12</v>
      </c>
    </row>
    <row r="87" spans="1:4" ht="45" x14ac:dyDescent="0.25">
      <c r="A87" s="13" t="s">
        <v>54</v>
      </c>
      <c r="B87" s="31" t="s">
        <v>607</v>
      </c>
      <c r="C87" s="20" t="s">
        <v>551</v>
      </c>
      <c r="D87" s="17" t="s">
        <v>12</v>
      </c>
    </row>
    <row r="88" spans="1:4" ht="45" x14ac:dyDescent="0.25">
      <c r="A88" s="13" t="s">
        <v>54</v>
      </c>
      <c r="B88" s="31" t="s">
        <v>608</v>
      </c>
      <c r="C88" s="20" t="s">
        <v>552</v>
      </c>
      <c r="D88" s="17" t="s">
        <v>12</v>
      </c>
    </row>
    <row r="89" spans="1:4" ht="45" x14ac:dyDescent="0.25">
      <c r="A89" s="13" t="s">
        <v>54</v>
      </c>
      <c r="B89" s="31" t="s">
        <v>609</v>
      </c>
      <c r="C89" s="20" t="s">
        <v>553</v>
      </c>
      <c r="D89" s="17" t="s">
        <v>12</v>
      </c>
    </row>
    <row r="90" spans="1:4" ht="45" x14ac:dyDescent="0.25">
      <c r="A90" s="13" t="s">
        <v>54</v>
      </c>
      <c r="B90" s="31" t="s">
        <v>610</v>
      </c>
      <c r="C90" s="20" t="s">
        <v>554</v>
      </c>
      <c r="D90" s="17" t="s">
        <v>12</v>
      </c>
    </row>
    <row r="91" spans="1:4" ht="45" x14ac:dyDescent="0.25">
      <c r="A91" s="13" t="s">
        <v>54</v>
      </c>
      <c r="B91" s="31" t="s">
        <v>611</v>
      </c>
      <c r="C91" s="20" t="s">
        <v>555</v>
      </c>
      <c r="D91" s="17" t="s">
        <v>12</v>
      </c>
    </row>
    <row r="92" spans="1:4" ht="45" x14ac:dyDescent="0.25">
      <c r="A92" s="13" t="s">
        <v>54</v>
      </c>
      <c r="B92" s="31" t="s">
        <v>612</v>
      </c>
      <c r="C92" s="20" t="s">
        <v>556</v>
      </c>
      <c r="D92" s="17" t="s">
        <v>12</v>
      </c>
    </row>
    <row r="93" spans="1:4" ht="45" x14ac:dyDescent="0.25">
      <c r="A93" s="13" t="s">
        <v>54</v>
      </c>
      <c r="B93" s="31" t="s">
        <v>613</v>
      </c>
      <c r="C93" s="20" t="s">
        <v>557</v>
      </c>
      <c r="D93" s="17" t="s">
        <v>12</v>
      </c>
    </row>
    <row r="94" spans="1:4" ht="45" x14ac:dyDescent="0.25">
      <c r="A94" s="13" t="s">
        <v>54</v>
      </c>
      <c r="B94" s="31" t="s">
        <v>614</v>
      </c>
      <c r="C94" s="20" t="s">
        <v>558</v>
      </c>
      <c r="D94" s="17" t="s">
        <v>12</v>
      </c>
    </row>
    <row r="95" spans="1:4" ht="45" x14ac:dyDescent="0.25">
      <c r="A95" s="13" t="s">
        <v>54</v>
      </c>
      <c r="B95" s="31" t="s">
        <v>615</v>
      </c>
      <c r="C95" s="20" t="s">
        <v>559</v>
      </c>
      <c r="D95" s="17" t="s">
        <v>12</v>
      </c>
    </row>
    <row r="96" spans="1:4" ht="45" x14ac:dyDescent="0.25">
      <c r="A96" s="13" t="s">
        <v>54</v>
      </c>
      <c r="B96" s="31" t="s">
        <v>616</v>
      </c>
      <c r="C96" s="20" t="s">
        <v>560</v>
      </c>
      <c r="D96" s="17" t="s">
        <v>12</v>
      </c>
    </row>
    <row r="97" spans="1:4" ht="45" x14ac:dyDescent="0.25">
      <c r="A97" s="13" t="s">
        <v>54</v>
      </c>
      <c r="B97" s="31" t="s">
        <v>617</v>
      </c>
      <c r="C97" s="20" t="s">
        <v>561</v>
      </c>
      <c r="D97" s="17" t="s">
        <v>12</v>
      </c>
    </row>
    <row r="98" spans="1:4" ht="45" x14ac:dyDescent="0.25">
      <c r="A98" s="13" t="s">
        <v>54</v>
      </c>
      <c r="B98" s="31" t="s">
        <v>618</v>
      </c>
      <c r="C98" s="20" t="s">
        <v>562</v>
      </c>
      <c r="D98" s="17" t="s">
        <v>12</v>
      </c>
    </row>
    <row r="99" spans="1:4" ht="45" x14ac:dyDescent="0.25">
      <c r="A99" s="13" t="s">
        <v>54</v>
      </c>
      <c r="B99" s="31" t="s">
        <v>619</v>
      </c>
      <c r="C99" s="20" t="s">
        <v>563</v>
      </c>
      <c r="D99" s="17" t="s">
        <v>12</v>
      </c>
    </row>
    <row r="100" spans="1:4" ht="45" x14ac:dyDescent="0.25">
      <c r="A100" s="13" t="s">
        <v>54</v>
      </c>
      <c r="B100" s="31" t="s">
        <v>620</v>
      </c>
      <c r="C100" s="20" t="s">
        <v>564</v>
      </c>
      <c r="D100" s="17" t="s">
        <v>12</v>
      </c>
    </row>
    <row r="101" spans="1:4" ht="45" x14ac:dyDescent="0.25">
      <c r="A101" s="13" t="s">
        <v>54</v>
      </c>
      <c r="B101" s="31" t="s">
        <v>621</v>
      </c>
      <c r="C101" s="20" t="s">
        <v>565</v>
      </c>
      <c r="D101" s="17" t="s">
        <v>12</v>
      </c>
    </row>
    <row r="102" spans="1:4" ht="45" x14ac:dyDescent="0.25">
      <c r="A102" s="13" t="s">
        <v>54</v>
      </c>
      <c r="B102" s="31" t="s">
        <v>622</v>
      </c>
      <c r="C102" s="20" t="s">
        <v>566</v>
      </c>
      <c r="D102" s="17" t="s">
        <v>12</v>
      </c>
    </row>
    <row r="103" spans="1:4" ht="45" x14ac:dyDescent="0.25">
      <c r="A103" s="13" t="s">
        <v>54</v>
      </c>
      <c r="B103" s="31" t="s">
        <v>623</v>
      </c>
      <c r="C103" s="20" t="s">
        <v>567</v>
      </c>
      <c r="D103" s="17" t="s">
        <v>12</v>
      </c>
    </row>
    <row r="104" spans="1:4" ht="45" x14ac:dyDescent="0.25">
      <c r="A104" s="13" t="s">
        <v>54</v>
      </c>
      <c r="B104" s="31" t="s">
        <v>624</v>
      </c>
      <c r="C104" s="20" t="s">
        <v>568</v>
      </c>
      <c r="D104" s="17" t="s">
        <v>12</v>
      </c>
    </row>
    <row r="105" spans="1:4" ht="45" x14ac:dyDescent="0.25">
      <c r="A105" s="13" t="s">
        <v>54</v>
      </c>
      <c r="B105" s="31" t="s">
        <v>625</v>
      </c>
      <c r="C105" s="20" t="s">
        <v>569</v>
      </c>
      <c r="D105" s="17" t="s">
        <v>12</v>
      </c>
    </row>
    <row r="106" spans="1:4" ht="45" x14ac:dyDescent="0.25">
      <c r="A106" s="13" t="s">
        <v>54</v>
      </c>
      <c r="B106" s="31" t="s">
        <v>626</v>
      </c>
      <c r="C106" s="20" t="s">
        <v>570</v>
      </c>
      <c r="D106" s="17" t="s">
        <v>12</v>
      </c>
    </row>
    <row r="107" spans="1:4" ht="45" x14ac:dyDescent="0.25">
      <c r="A107" s="13" t="s">
        <v>54</v>
      </c>
      <c r="B107" s="31" t="s">
        <v>627</v>
      </c>
      <c r="C107" s="20" t="s">
        <v>571</v>
      </c>
      <c r="D107" s="17" t="s">
        <v>12</v>
      </c>
    </row>
    <row r="108" spans="1:4" ht="45" x14ac:dyDescent="0.25">
      <c r="A108" s="13" t="s">
        <v>54</v>
      </c>
      <c r="B108" s="31" t="s">
        <v>628</v>
      </c>
      <c r="C108" s="20" t="s">
        <v>572</v>
      </c>
      <c r="D108" s="17" t="s">
        <v>12</v>
      </c>
    </row>
    <row r="109" spans="1:4" ht="45" x14ac:dyDescent="0.25">
      <c r="A109" s="13" t="s">
        <v>54</v>
      </c>
      <c r="B109" s="31" t="s">
        <v>629</v>
      </c>
      <c r="C109" s="20" t="s">
        <v>573</v>
      </c>
      <c r="D109" s="17" t="s">
        <v>12</v>
      </c>
    </row>
    <row r="110" spans="1:4" ht="45" x14ac:dyDescent="0.25">
      <c r="A110" s="13" t="s">
        <v>54</v>
      </c>
      <c r="B110" s="31" t="s">
        <v>630</v>
      </c>
      <c r="C110" s="20" t="s">
        <v>574</v>
      </c>
      <c r="D110" s="17" t="s">
        <v>12</v>
      </c>
    </row>
    <row r="111" spans="1:4" ht="45" x14ac:dyDescent="0.25">
      <c r="A111" s="13" t="s">
        <v>54</v>
      </c>
      <c r="B111" s="31" t="s">
        <v>631</v>
      </c>
      <c r="C111" s="20" t="s">
        <v>575</v>
      </c>
      <c r="D111" s="17" t="s">
        <v>12</v>
      </c>
    </row>
    <row r="112" spans="1:4" ht="45" x14ac:dyDescent="0.25">
      <c r="A112" s="13" t="s">
        <v>54</v>
      </c>
      <c r="B112" s="31" t="s">
        <v>632</v>
      </c>
      <c r="C112" s="20" t="s">
        <v>576</v>
      </c>
      <c r="D112" s="17" t="s">
        <v>12</v>
      </c>
    </row>
    <row r="113" spans="1:4" ht="45" x14ac:dyDescent="0.25">
      <c r="A113" s="13" t="s">
        <v>54</v>
      </c>
      <c r="B113" s="31" t="s">
        <v>633</v>
      </c>
      <c r="C113" s="20" t="s">
        <v>577</v>
      </c>
      <c r="D113" s="17" t="s">
        <v>12</v>
      </c>
    </row>
    <row r="114" spans="1:4" ht="45" x14ac:dyDescent="0.25">
      <c r="A114" s="13" t="s">
        <v>54</v>
      </c>
      <c r="B114" s="31" t="s">
        <v>634</v>
      </c>
      <c r="C114" s="20" t="s">
        <v>578</v>
      </c>
      <c r="D114" s="17" t="s">
        <v>12</v>
      </c>
    </row>
    <row r="115" spans="1:4" ht="45" x14ac:dyDescent="0.25">
      <c r="A115" s="13" t="s">
        <v>54</v>
      </c>
      <c r="B115" s="31" t="s">
        <v>635</v>
      </c>
      <c r="C115" s="20" t="s">
        <v>579</v>
      </c>
      <c r="D115" s="17" t="s">
        <v>12</v>
      </c>
    </row>
    <row r="116" spans="1:4" ht="45" x14ac:dyDescent="0.25">
      <c r="A116" s="13" t="s">
        <v>54</v>
      </c>
      <c r="B116" s="31" t="s">
        <v>636</v>
      </c>
      <c r="C116" s="20" t="s">
        <v>580</v>
      </c>
      <c r="D116" s="17" t="s">
        <v>12</v>
      </c>
    </row>
    <row r="117" spans="1:4" ht="45" x14ac:dyDescent="0.25">
      <c r="A117" s="13" t="s">
        <v>54</v>
      </c>
      <c r="B117" s="31" t="s">
        <v>637</v>
      </c>
      <c r="C117" s="20" t="s">
        <v>581</v>
      </c>
      <c r="D117" s="17" t="s">
        <v>12</v>
      </c>
    </row>
    <row r="118" spans="1:4" ht="45" x14ac:dyDescent="0.25">
      <c r="A118" s="13" t="s">
        <v>54</v>
      </c>
      <c r="B118" s="31" t="s">
        <v>638</v>
      </c>
      <c r="C118" s="20" t="s">
        <v>582</v>
      </c>
      <c r="D118" s="17" t="s">
        <v>12</v>
      </c>
    </row>
    <row r="119" spans="1:4" ht="45" x14ac:dyDescent="0.25">
      <c r="A119" s="13" t="s">
        <v>54</v>
      </c>
      <c r="B119" s="31" t="s">
        <v>639</v>
      </c>
      <c r="C119" s="20" t="s">
        <v>583</v>
      </c>
      <c r="D119" s="17" t="s">
        <v>12</v>
      </c>
    </row>
    <row r="120" spans="1:4" ht="45" x14ac:dyDescent="0.25">
      <c r="A120" s="13" t="s">
        <v>54</v>
      </c>
      <c r="B120" s="31" t="s">
        <v>640</v>
      </c>
      <c r="C120" s="20" t="s">
        <v>584</v>
      </c>
      <c r="D120" s="17" t="s">
        <v>12</v>
      </c>
    </row>
    <row r="121" spans="1:4" ht="45" x14ac:dyDescent="0.25">
      <c r="A121" s="13" t="s">
        <v>54</v>
      </c>
      <c r="B121" s="31" t="s">
        <v>641</v>
      </c>
      <c r="C121" s="20" t="s">
        <v>585</v>
      </c>
      <c r="D121" s="17" t="s">
        <v>12</v>
      </c>
    </row>
    <row r="122" spans="1:4" ht="45" x14ac:dyDescent="0.25">
      <c r="A122" s="13" t="s">
        <v>54</v>
      </c>
      <c r="B122" s="31" t="s">
        <v>642</v>
      </c>
      <c r="C122" s="20" t="s">
        <v>586</v>
      </c>
      <c r="D122" s="17" t="s">
        <v>12</v>
      </c>
    </row>
    <row r="123" spans="1:4" ht="45" x14ac:dyDescent="0.25">
      <c r="A123" s="13" t="s">
        <v>54</v>
      </c>
      <c r="B123" s="31" t="s">
        <v>643</v>
      </c>
      <c r="C123" s="20" t="s">
        <v>587</v>
      </c>
      <c r="D123" s="17" t="s">
        <v>12</v>
      </c>
    </row>
    <row r="124" spans="1:4" x14ac:dyDescent="0.25">
      <c r="A124" s="13" t="s">
        <v>26</v>
      </c>
      <c r="B124" s="32" t="s">
        <v>72</v>
      </c>
      <c r="C124" s="20"/>
      <c r="D124" s="17" t="s">
        <v>12</v>
      </c>
    </row>
    <row r="125" spans="1:4" x14ac:dyDescent="0.25">
      <c r="A125" s="7" t="s">
        <v>19</v>
      </c>
      <c r="B125" s="7" t="s">
        <v>56</v>
      </c>
      <c r="C125" s="9" t="s">
        <v>73</v>
      </c>
      <c r="D125" s="17" t="s">
        <v>12</v>
      </c>
    </row>
    <row r="126" spans="1:4" x14ac:dyDescent="0.25">
      <c r="A126" s="7" t="s">
        <v>19</v>
      </c>
      <c r="B126" s="7" t="s">
        <v>57</v>
      </c>
      <c r="C126" s="9" t="s">
        <v>74</v>
      </c>
      <c r="D126" s="17" t="s">
        <v>12</v>
      </c>
    </row>
    <row r="127" spans="1:4" x14ac:dyDescent="0.25">
      <c r="A127" s="7" t="s">
        <v>19</v>
      </c>
      <c r="B127" s="7" t="s">
        <v>75</v>
      </c>
      <c r="C127" s="19">
        <v>31778</v>
      </c>
      <c r="D127" s="17" t="s">
        <v>12</v>
      </c>
    </row>
    <row r="128" spans="1:4" x14ac:dyDescent="0.25">
      <c r="A128" s="7" t="s">
        <v>19</v>
      </c>
      <c r="B128" s="7" t="s">
        <v>62</v>
      </c>
      <c r="C128" s="9" t="s">
        <v>76</v>
      </c>
      <c r="D128" s="17" t="s">
        <v>12</v>
      </c>
    </row>
    <row r="129" spans="1:4" x14ac:dyDescent="0.25">
      <c r="A129" s="7" t="s">
        <v>19</v>
      </c>
      <c r="B129" s="7" t="s">
        <v>77</v>
      </c>
      <c r="C129" s="9" t="s">
        <v>707</v>
      </c>
      <c r="D129" s="17" t="s">
        <v>12</v>
      </c>
    </row>
    <row r="130" spans="1:4" x14ac:dyDescent="0.25">
      <c r="A130" s="7" t="s">
        <v>19</v>
      </c>
      <c r="B130" s="7" t="s">
        <v>78</v>
      </c>
      <c r="C130" s="18" t="str">
        <f ca="1">"01/07/" &amp; TEXT(TODAY()+365,"yyyy") &amp; ""</f>
        <v>01/07/2015</v>
      </c>
      <c r="D130" s="17" t="s">
        <v>12</v>
      </c>
    </row>
    <row r="131" spans="1:4" x14ac:dyDescent="0.25">
      <c r="A131" s="7" t="s">
        <v>19</v>
      </c>
      <c r="B131" s="7" t="s">
        <v>79</v>
      </c>
      <c r="C131" s="18" t="str">
        <f ca="1">"01/07/" &amp; TEXT(TODAY()+365,"yyyy") &amp; ""</f>
        <v>01/07/2015</v>
      </c>
      <c r="D131" s="17" t="s">
        <v>12</v>
      </c>
    </row>
    <row r="132" spans="1:4" x14ac:dyDescent="0.25">
      <c r="A132" s="7" t="s">
        <v>19</v>
      </c>
      <c r="B132" s="7" t="s">
        <v>80</v>
      </c>
      <c r="C132" s="18" t="str">
        <f ca="1">"01/07/" &amp; TEXT(TODAY()+365,"yyyy") &amp; ""</f>
        <v>01/07/2015</v>
      </c>
      <c r="D132" s="17" t="s">
        <v>12</v>
      </c>
    </row>
    <row r="133" spans="1:4" x14ac:dyDescent="0.25">
      <c r="A133" s="7" t="s">
        <v>19</v>
      </c>
      <c r="B133" s="7" t="s">
        <v>81</v>
      </c>
      <c r="C133" s="9">
        <v>200</v>
      </c>
      <c r="D133" s="17" t="s">
        <v>12</v>
      </c>
    </row>
    <row r="134" spans="1:4" x14ac:dyDescent="0.25">
      <c r="A134" s="7" t="s">
        <v>19</v>
      </c>
      <c r="B134" s="7" t="s">
        <v>82</v>
      </c>
      <c r="C134" s="9">
        <v>2000</v>
      </c>
      <c r="D134" s="17" t="s">
        <v>12</v>
      </c>
    </row>
    <row r="135" spans="1:4" x14ac:dyDescent="0.25">
      <c r="A135" s="7" t="s">
        <v>19</v>
      </c>
      <c r="B135" s="7" t="s">
        <v>83</v>
      </c>
      <c r="C135" s="9">
        <v>1</v>
      </c>
      <c r="D135" s="17" t="s">
        <v>12</v>
      </c>
    </row>
    <row r="136" spans="1:4" x14ac:dyDescent="0.25">
      <c r="A136" s="7" t="s">
        <v>19</v>
      </c>
      <c r="B136" s="7" t="s">
        <v>84</v>
      </c>
      <c r="C136" s="9">
        <v>50000</v>
      </c>
      <c r="D136" s="17" t="s">
        <v>12</v>
      </c>
    </row>
    <row r="137" spans="1:4" ht="15.75" x14ac:dyDescent="0.3">
      <c r="A137" s="12" t="s">
        <v>28</v>
      </c>
      <c r="B137" s="7" t="s">
        <v>85</v>
      </c>
      <c r="C137" s="20" t="s">
        <v>86</v>
      </c>
      <c r="D137" s="17" t="s">
        <v>12</v>
      </c>
    </row>
    <row r="138" spans="1:4" x14ac:dyDescent="0.25">
      <c r="A138" s="7" t="s">
        <v>19</v>
      </c>
      <c r="B138" s="7" t="s">
        <v>20</v>
      </c>
      <c r="C138" s="9" t="s">
        <v>707</v>
      </c>
      <c r="D138" s="17" t="s">
        <v>12</v>
      </c>
    </row>
    <row r="139" spans="1:4" x14ac:dyDescent="0.25">
      <c r="A139" s="7" t="s">
        <v>19</v>
      </c>
      <c r="B139" s="7" t="s">
        <v>22</v>
      </c>
      <c r="C139" s="9" t="s">
        <v>87</v>
      </c>
      <c r="D139" s="17" t="s">
        <v>12</v>
      </c>
    </row>
    <row r="140" spans="1:4" x14ac:dyDescent="0.25">
      <c r="A140" s="7" t="s">
        <v>88</v>
      </c>
      <c r="B140" s="7" t="s">
        <v>89</v>
      </c>
      <c r="C140" s="9"/>
      <c r="D140" s="17" t="s">
        <v>12</v>
      </c>
    </row>
    <row r="141" spans="1:4" ht="15.75" x14ac:dyDescent="0.3">
      <c r="A141" s="12" t="s">
        <v>39</v>
      </c>
      <c r="B141" s="7" t="s">
        <v>90</v>
      </c>
      <c r="C141" s="9"/>
      <c r="D141" s="17" t="s">
        <v>12</v>
      </c>
    </row>
    <row r="142" spans="1:4" ht="15.75" x14ac:dyDescent="0.3">
      <c r="A142" s="12" t="s">
        <v>26</v>
      </c>
      <c r="B142" s="7" t="s">
        <v>104</v>
      </c>
      <c r="C142" s="9"/>
      <c r="D142" s="17" t="s">
        <v>12</v>
      </c>
    </row>
    <row r="143" spans="1:4" ht="15.75" x14ac:dyDescent="0.3">
      <c r="A143" s="12" t="s">
        <v>19</v>
      </c>
      <c r="B143" s="7" t="s">
        <v>105</v>
      </c>
      <c r="C143" s="18" t="str">
        <f ca="1">"08/06/" &amp; TEXT(TODAY()+365,"yyyy") &amp; ""</f>
        <v>08/06/2015</v>
      </c>
      <c r="D143" s="17" t="s">
        <v>12</v>
      </c>
    </row>
    <row r="144" spans="1:4" ht="15.75" x14ac:dyDescent="0.3">
      <c r="A144" s="12" t="s">
        <v>24</v>
      </c>
      <c r="B144" s="7" t="s">
        <v>89</v>
      </c>
      <c r="C144" s="19"/>
      <c r="D144" s="17" t="s">
        <v>12</v>
      </c>
    </row>
    <row r="145" spans="1:4" x14ac:dyDescent="0.25">
      <c r="A145" s="7" t="s">
        <v>91</v>
      </c>
      <c r="B145" s="7" t="s">
        <v>92</v>
      </c>
      <c r="C145" s="20"/>
      <c r="D145" s="17" t="s">
        <v>12</v>
      </c>
    </row>
    <row r="146" spans="1:4" x14ac:dyDescent="0.25">
      <c r="A146" s="7" t="s">
        <v>19</v>
      </c>
      <c r="B146" s="7" t="s">
        <v>77</v>
      </c>
      <c r="C146" s="20" t="s">
        <v>707</v>
      </c>
      <c r="D146" s="17" t="s">
        <v>12</v>
      </c>
    </row>
    <row r="147" spans="1:4" x14ac:dyDescent="0.25">
      <c r="A147" s="7" t="s">
        <v>24</v>
      </c>
      <c r="B147" s="7" t="s">
        <v>93</v>
      </c>
      <c r="C147" s="20"/>
      <c r="D147" s="17" t="s">
        <v>12</v>
      </c>
    </row>
    <row r="148" spans="1:4" ht="15.75" x14ac:dyDescent="0.3">
      <c r="A148" s="12" t="s">
        <v>28</v>
      </c>
      <c r="B148" s="7" t="s">
        <v>94</v>
      </c>
      <c r="C148" s="20" t="s">
        <v>95</v>
      </c>
      <c r="D148" s="17" t="s">
        <v>12</v>
      </c>
    </row>
    <row r="149" spans="1:4" x14ac:dyDescent="0.25">
      <c r="A149" s="7" t="s">
        <v>24</v>
      </c>
      <c r="B149" s="7" t="s">
        <v>96</v>
      </c>
      <c r="C149" s="20"/>
      <c r="D149" s="17" t="s">
        <v>12</v>
      </c>
    </row>
    <row r="150" spans="1:4" x14ac:dyDescent="0.25">
      <c r="A150" s="7" t="s">
        <v>183</v>
      </c>
      <c r="B150" s="7" t="s">
        <v>184</v>
      </c>
      <c r="C150" s="18" t="str">
        <f ca="1">"01/07/" &amp; TEXT(TODAY()+365,"yy") &amp; ""</f>
        <v>01/07/15</v>
      </c>
      <c r="D150" s="17" t="s">
        <v>12</v>
      </c>
    </row>
    <row r="151" spans="1:4" x14ac:dyDescent="0.25">
      <c r="A151" s="7" t="s">
        <v>24</v>
      </c>
      <c r="B151" s="7" t="s">
        <v>98</v>
      </c>
      <c r="C151" s="18"/>
      <c r="D151" s="17" t="s">
        <v>12</v>
      </c>
    </row>
    <row r="152" spans="1:4" x14ac:dyDescent="0.25">
      <c r="A152" s="7" t="s">
        <v>99</v>
      </c>
      <c r="B152" s="7" t="s">
        <v>529</v>
      </c>
      <c r="C152" s="20"/>
      <c r="D152" s="17" t="s">
        <v>12</v>
      </c>
    </row>
    <row r="153" spans="1:4" x14ac:dyDescent="0.25">
      <c r="A153" s="7" t="s">
        <v>44</v>
      </c>
      <c r="B153" s="7" t="s">
        <v>530</v>
      </c>
      <c r="C153" s="20"/>
      <c r="D153" s="17" t="s">
        <v>12</v>
      </c>
    </row>
    <row r="154" spans="1:4" x14ac:dyDescent="0.25">
      <c r="A154" s="7" t="s">
        <v>88</v>
      </c>
      <c r="B154" s="7" t="s">
        <v>508</v>
      </c>
      <c r="C154" s="20"/>
      <c r="D154" s="17" t="s">
        <v>12</v>
      </c>
    </row>
    <row r="155" spans="1:4" x14ac:dyDescent="0.25">
      <c r="A155" s="7" t="s">
        <v>28</v>
      </c>
      <c r="B155" s="7" t="s">
        <v>94</v>
      </c>
      <c r="C155" s="20" t="s">
        <v>102</v>
      </c>
      <c r="D155" s="17" t="s">
        <v>12</v>
      </c>
    </row>
    <row r="156" spans="1:4" x14ac:dyDescent="0.25">
      <c r="A156" s="7" t="s">
        <v>88</v>
      </c>
      <c r="B156" s="7" t="s">
        <v>96</v>
      </c>
      <c r="C156" s="20"/>
      <c r="D156" s="17" t="s">
        <v>12</v>
      </c>
    </row>
    <row r="157" spans="1:4" x14ac:dyDescent="0.25">
      <c r="A157" s="7" t="s">
        <v>39</v>
      </c>
      <c r="B157" s="7" t="s">
        <v>103</v>
      </c>
      <c r="C157" s="20"/>
      <c r="D157" s="17" t="s">
        <v>12</v>
      </c>
    </row>
    <row r="158" spans="1:4" x14ac:dyDescent="0.25">
      <c r="A158" s="7" t="s">
        <v>26</v>
      </c>
      <c r="B158" s="7" t="s">
        <v>27</v>
      </c>
      <c r="C158" s="21"/>
      <c r="D158" s="17" t="s">
        <v>12</v>
      </c>
    </row>
    <row r="159" spans="1:4" x14ac:dyDescent="0.25">
      <c r="A159" s="7" t="s">
        <v>28</v>
      </c>
      <c r="B159" s="7" t="s">
        <v>29</v>
      </c>
      <c r="C159" s="21" t="s">
        <v>528</v>
      </c>
      <c r="D159" s="17" t="s">
        <v>12</v>
      </c>
    </row>
    <row r="160" spans="1:4" x14ac:dyDescent="0.25">
      <c r="A160" s="7" t="s">
        <v>19</v>
      </c>
      <c r="B160" s="7" t="s">
        <v>32</v>
      </c>
      <c r="C160" s="18" t="str">
        <f ca="1">"20/05/" &amp; TEXT(TODAY()+365,"yyyy") &amp; ""</f>
        <v>20/05/2015</v>
      </c>
      <c r="D160" s="17" t="s">
        <v>12</v>
      </c>
    </row>
    <row r="161" spans="1:4" x14ac:dyDescent="0.25">
      <c r="A161" s="7" t="s">
        <v>19</v>
      </c>
      <c r="B161" s="7" t="s">
        <v>33</v>
      </c>
      <c r="C161" s="18" t="str">
        <f ca="1">"20/05/" &amp; TEXT(TODAY()+365,"yyyy") &amp; ""</f>
        <v>20/05/2015</v>
      </c>
      <c r="D161" s="17" t="s">
        <v>12</v>
      </c>
    </row>
    <row r="162" spans="1:4" x14ac:dyDescent="0.25">
      <c r="A162" s="7" t="s">
        <v>44</v>
      </c>
      <c r="B162" s="7" t="s">
        <v>35</v>
      </c>
      <c r="C162" s="18"/>
      <c r="D162" s="17" t="s">
        <v>12</v>
      </c>
    </row>
    <row r="163" spans="1:4" x14ac:dyDescent="0.25">
      <c r="A163" s="7" t="s">
        <v>28</v>
      </c>
      <c r="B163" s="7" t="s">
        <v>37</v>
      </c>
      <c r="C163" s="20" t="s">
        <v>45</v>
      </c>
      <c r="D163" s="17" t="s">
        <v>12</v>
      </c>
    </row>
    <row r="164" spans="1:4" x14ac:dyDescent="0.25">
      <c r="A164" s="7" t="s">
        <v>28</v>
      </c>
      <c r="B164" s="7" t="s">
        <v>38</v>
      </c>
      <c r="C164" s="20" t="s">
        <v>529</v>
      </c>
      <c r="D164" s="17" t="s">
        <v>12</v>
      </c>
    </row>
    <row r="165" spans="1:4" x14ac:dyDescent="0.25">
      <c r="A165" s="7" t="s">
        <v>19</v>
      </c>
      <c r="B165" s="7" t="s">
        <v>77</v>
      </c>
      <c r="C165" s="20" t="s">
        <v>707</v>
      </c>
      <c r="D165" s="17" t="s">
        <v>12</v>
      </c>
    </row>
    <row r="166" spans="1:4" x14ac:dyDescent="0.25">
      <c r="A166" s="7" t="s">
        <v>28</v>
      </c>
      <c r="B166" s="7" t="s">
        <v>43</v>
      </c>
      <c r="C166" s="20" t="s">
        <v>46</v>
      </c>
      <c r="D166" s="9" t="s">
        <v>12</v>
      </c>
    </row>
    <row r="167" spans="1:4" x14ac:dyDescent="0.25">
      <c r="A167" s="7" t="s">
        <v>24</v>
      </c>
      <c r="B167" s="7" t="s">
        <v>47</v>
      </c>
      <c r="C167" s="20"/>
      <c r="D167" s="9" t="s">
        <v>12</v>
      </c>
    </row>
    <row r="168" spans="1:4" x14ac:dyDescent="0.25">
      <c r="A168" s="13" t="s">
        <v>49</v>
      </c>
      <c r="B168" s="14" t="s">
        <v>50</v>
      </c>
      <c r="C168" s="20"/>
      <c r="D168" s="9" t="s">
        <v>12</v>
      </c>
    </row>
    <row r="169" spans="1:4" ht="15.75" x14ac:dyDescent="0.3">
      <c r="A169" s="13" t="s">
        <v>51</v>
      </c>
      <c r="B169" s="15" t="s">
        <v>52</v>
      </c>
      <c r="C169" s="20"/>
      <c r="D169" s="9" t="s">
        <v>12</v>
      </c>
    </row>
    <row r="170" spans="1:4" ht="105" x14ac:dyDescent="0.3">
      <c r="A170" s="13" t="s">
        <v>53</v>
      </c>
      <c r="B170" s="14" t="s">
        <v>50</v>
      </c>
      <c r="C170" s="15" t="s">
        <v>708</v>
      </c>
      <c r="D170" s="9" t="s">
        <v>12</v>
      </c>
    </row>
    <row r="171" spans="1:4" ht="105" x14ac:dyDescent="0.3">
      <c r="A171" s="13" t="s">
        <v>648</v>
      </c>
      <c r="B171" s="20" t="s">
        <v>709</v>
      </c>
      <c r="C171" s="15" t="s">
        <v>708</v>
      </c>
      <c r="D171" s="9" t="s">
        <v>12</v>
      </c>
    </row>
    <row r="172" spans="1:4" x14ac:dyDescent="0.25">
      <c r="A172" s="7" t="s">
        <v>19</v>
      </c>
      <c r="B172" s="7" t="s">
        <v>32</v>
      </c>
      <c r="C172" s="18" t="str">
        <f ca="1">"04/06/" &amp; TEXT(TODAY()+365,"yyyy") &amp; ""</f>
        <v>04/06/2015</v>
      </c>
      <c r="D172" s="17" t="s">
        <v>12</v>
      </c>
    </row>
    <row r="173" spans="1:4" x14ac:dyDescent="0.25">
      <c r="A173" s="7" t="s">
        <v>19</v>
      </c>
      <c r="B173" s="7" t="s">
        <v>33</v>
      </c>
      <c r="C173" s="18" t="str">
        <f ca="1">"04/06/" &amp; TEXT(TODAY()+365,"yyyy") &amp; ""</f>
        <v>04/06/2015</v>
      </c>
      <c r="D173" s="17" t="s">
        <v>12</v>
      </c>
    </row>
    <row r="174" spans="1:4" x14ac:dyDescent="0.25">
      <c r="A174" s="7" t="s">
        <v>24</v>
      </c>
      <c r="B174" s="7" t="s">
        <v>47</v>
      </c>
      <c r="C174" s="20"/>
      <c r="D174" s="9" t="s">
        <v>12</v>
      </c>
    </row>
    <row r="175" spans="1:4" x14ac:dyDescent="0.25">
      <c r="A175" s="13" t="s">
        <v>49</v>
      </c>
      <c r="B175" s="14" t="s">
        <v>50</v>
      </c>
      <c r="C175" s="20"/>
      <c r="D175" s="9" t="s">
        <v>12</v>
      </c>
    </row>
    <row r="176" spans="1:4" ht="15.75" x14ac:dyDescent="0.3">
      <c r="A176" s="13" t="s">
        <v>51</v>
      </c>
      <c r="B176" s="15" t="s">
        <v>52</v>
      </c>
      <c r="C176" s="20"/>
      <c r="D176" s="9" t="s">
        <v>12</v>
      </c>
    </row>
    <row r="177" spans="1:4" ht="105" x14ac:dyDescent="0.3">
      <c r="A177" s="13" t="s">
        <v>53</v>
      </c>
      <c r="B177" s="14" t="s">
        <v>50</v>
      </c>
      <c r="C177" s="15" t="s">
        <v>710</v>
      </c>
      <c r="D177" s="9" t="s">
        <v>12</v>
      </c>
    </row>
    <row r="178" spans="1:4" ht="105" x14ac:dyDescent="0.3">
      <c r="A178" s="13" t="s">
        <v>648</v>
      </c>
      <c r="B178" s="20" t="s">
        <v>709</v>
      </c>
      <c r="C178" s="15" t="s">
        <v>710</v>
      </c>
      <c r="D178" s="9" t="s">
        <v>12</v>
      </c>
    </row>
    <row r="179" spans="1:4" x14ac:dyDescent="0.25">
      <c r="A179" s="7" t="s">
        <v>19</v>
      </c>
      <c r="B179" s="7" t="s">
        <v>32</v>
      </c>
      <c r="C179" s="18" t="str">
        <f ca="1">"08/06/" &amp; TEXT(TODAY()+365,"yyyy") &amp; ""</f>
        <v>08/06/2015</v>
      </c>
      <c r="D179" s="17" t="s">
        <v>12</v>
      </c>
    </row>
    <row r="180" spans="1:4" x14ac:dyDescent="0.25">
      <c r="A180" s="7" t="s">
        <v>19</v>
      </c>
      <c r="B180" s="7" t="s">
        <v>33</v>
      </c>
      <c r="C180" s="18" t="str">
        <f ca="1">"08/06/" &amp; TEXT(TODAY()+365,"yyyy") &amp; ""</f>
        <v>08/06/2015</v>
      </c>
      <c r="D180" s="17" t="s">
        <v>12</v>
      </c>
    </row>
    <row r="181" spans="1:4" x14ac:dyDescent="0.25">
      <c r="A181" s="7" t="s">
        <v>24</v>
      </c>
      <c r="B181" s="7" t="s">
        <v>47</v>
      </c>
      <c r="C181" s="20"/>
      <c r="D181" s="9" t="s">
        <v>12</v>
      </c>
    </row>
    <row r="182" spans="1:4" x14ac:dyDescent="0.25">
      <c r="A182" s="13" t="s">
        <v>49</v>
      </c>
      <c r="B182" s="14" t="s">
        <v>50</v>
      </c>
      <c r="C182" s="20"/>
      <c r="D182" s="9" t="s">
        <v>12</v>
      </c>
    </row>
    <row r="183" spans="1:4" ht="15.75" x14ac:dyDescent="0.3">
      <c r="A183" s="13" t="s">
        <v>51</v>
      </c>
      <c r="B183" s="15" t="s">
        <v>52</v>
      </c>
      <c r="C183" s="20"/>
      <c r="D183" s="9" t="s">
        <v>12</v>
      </c>
    </row>
    <row r="184" spans="1:4" ht="105" x14ac:dyDescent="0.3">
      <c r="A184" s="13" t="s">
        <v>53</v>
      </c>
      <c r="B184" s="14" t="s">
        <v>50</v>
      </c>
      <c r="C184" s="15" t="s">
        <v>711</v>
      </c>
      <c r="D184" s="9" t="s">
        <v>12</v>
      </c>
    </row>
    <row r="185" spans="1:4" ht="105" x14ac:dyDescent="0.3">
      <c r="A185" s="13" t="s">
        <v>648</v>
      </c>
      <c r="B185" s="20" t="s">
        <v>709</v>
      </c>
      <c r="C185" s="15" t="s">
        <v>711</v>
      </c>
      <c r="D185" s="9" t="s">
        <v>12</v>
      </c>
    </row>
    <row r="186" spans="1:4" x14ac:dyDescent="0.25">
      <c r="A186" s="7" t="s">
        <v>19</v>
      </c>
      <c r="B186" s="7" t="s">
        <v>32</v>
      </c>
      <c r="C186" s="18" t="str">
        <f ca="1">"01/07/" &amp; TEXT(TODAY()+365,"yyyy") &amp; ""</f>
        <v>01/07/2015</v>
      </c>
      <c r="D186" s="17" t="s">
        <v>12</v>
      </c>
    </row>
    <row r="187" spans="1:4" x14ac:dyDescent="0.25">
      <c r="A187" s="7" t="s">
        <v>19</v>
      </c>
      <c r="B187" s="7" t="s">
        <v>33</v>
      </c>
      <c r="C187" s="18" t="str">
        <f ca="1">"07/06/" &amp; TEXT(TODAY()+365,"yyyy") &amp; ""</f>
        <v>07/06/2015</v>
      </c>
      <c r="D187" s="17" t="s">
        <v>12</v>
      </c>
    </row>
    <row r="188" spans="1:4" x14ac:dyDescent="0.25">
      <c r="A188" s="7" t="s">
        <v>44</v>
      </c>
      <c r="B188" s="7" t="s">
        <v>287</v>
      </c>
      <c r="C188" s="18"/>
      <c r="D188" s="17" t="s">
        <v>12</v>
      </c>
    </row>
    <row r="189" spans="1:4" x14ac:dyDescent="0.25">
      <c r="A189" s="7" t="s">
        <v>24</v>
      </c>
      <c r="B189" s="7" t="s">
        <v>47</v>
      </c>
      <c r="C189" s="20"/>
      <c r="D189" s="9" t="s">
        <v>12</v>
      </c>
    </row>
    <row r="190" spans="1:4" x14ac:dyDescent="0.25">
      <c r="A190" s="13" t="s">
        <v>49</v>
      </c>
      <c r="B190" s="14" t="s">
        <v>50</v>
      </c>
      <c r="C190" s="20"/>
      <c r="D190" s="9" t="s">
        <v>12</v>
      </c>
    </row>
    <row r="191" spans="1:4" ht="15.75" x14ac:dyDescent="0.3">
      <c r="A191" s="13" t="s">
        <v>51</v>
      </c>
      <c r="B191" s="15" t="s">
        <v>52</v>
      </c>
      <c r="C191" s="20"/>
      <c r="D191" s="9" t="s">
        <v>12</v>
      </c>
    </row>
    <row r="192" spans="1:4" ht="105" x14ac:dyDescent="0.3">
      <c r="A192" s="13" t="s">
        <v>53</v>
      </c>
      <c r="B192" s="14" t="s">
        <v>50</v>
      </c>
      <c r="C192" s="15" t="s">
        <v>712</v>
      </c>
      <c r="D192" s="9" t="s">
        <v>12</v>
      </c>
    </row>
    <row r="193" spans="1:4" ht="105" x14ac:dyDescent="0.3">
      <c r="A193" s="13" t="s">
        <v>648</v>
      </c>
      <c r="B193" s="20" t="s">
        <v>709</v>
      </c>
      <c r="C193" s="15" t="s">
        <v>712</v>
      </c>
      <c r="D193" s="9" t="s">
        <v>12</v>
      </c>
    </row>
    <row r="194" spans="1:4" x14ac:dyDescent="0.25">
      <c r="A194" s="7" t="s">
        <v>19</v>
      </c>
      <c r="B194" s="7" t="s">
        <v>32</v>
      </c>
      <c r="C194" s="18" t="str">
        <f ca="1">"01/07/" &amp; TEXT(TODAY()+365,"yyyy") &amp; ""</f>
        <v>01/07/2015</v>
      </c>
      <c r="D194" s="17" t="s">
        <v>12</v>
      </c>
    </row>
    <row r="195" spans="1:4" x14ac:dyDescent="0.25">
      <c r="A195" s="7" t="s">
        <v>19</v>
      </c>
      <c r="B195" s="7" t="s">
        <v>33</v>
      </c>
      <c r="C195" s="18" t="str">
        <f ca="1">"09/06/" &amp; TEXT(TODAY()+365,"yyyy") &amp; ""</f>
        <v>09/06/2015</v>
      </c>
      <c r="D195" s="17" t="s">
        <v>12</v>
      </c>
    </row>
    <row r="196" spans="1:4" x14ac:dyDescent="0.25">
      <c r="A196" s="7" t="s">
        <v>44</v>
      </c>
      <c r="B196" s="7" t="s">
        <v>287</v>
      </c>
      <c r="C196" s="18"/>
      <c r="D196" s="17" t="s">
        <v>12</v>
      </c>
    </row>
    <row r="197" spans="1:4" x14ac:dyDescent="0.25">
      <c r="A197" s="7" t="s">
        <v>24</v>
      </c>
      <c r="B197" s="7" t="s">
        <v>47</v>
      </c>
      <c r="C197" s="20"/>
      <c r="D197" s="9" t="s">
        <v>12</v>
      </c>
    </row>
    <row r="198" spans="1:4" x14ac:dyDescent="0.25">
      <c r="A198" s="13" t="s">
        <v>49</v>
      </c>
      <c r="B198" s="14" t="s">
        <v>50</v>
      </c>
      <c r="C198" s="20"/>
      <c r="D198" s="9" t="s">
        <v>12</v>
      </c>
    </row>
    <row r="199" spans="1:4" ht="15.75" x14ac:dyDescent="0.3">
      <c r="A199" s="13" t="s">
        <v>51</v>
      </c>
      <c r="B199" s="15" t="s">
        <v>52</v>
      </c>
      <c r="C199" s="20"/>
      <c r="D199" s="9" t="s">
        <v>12</v>
      </c>
    </row>
    <row r="200" spans="1:4" ht="105" x14ac:dyDescent="0.3">
      <c r="A200" s="13" t="s">
        <v>53</v>
      </c>
      <c r="B200" s="14" t="s">
        <v>50</v>
      </c>
      <c r="C200" s="15" t="s">
        <v>713</v>
      </c>
      <c r="D200" s="9" t="s">
        <v>12</v>
      </c>
    </row>
    <row r="201" spans="1:4" ht="45" x14ac:dyDescent="0.25">
      <c r="A201" s="13" t="s">
        <v>54</v>
      </c>
      <c r="B201" s="31" t="s">
        <v>714</v>
      </c>
      <c r="C201" s="71" t="s">
        <v>707</v>
      </c>
      <c r="D201" s="17" t="s">
        <v>12</v>
      </c>
    </row>
    <row r="202" spans="1:4" ht="45" x14ac:dyDescent="0.25">
      <c r="A202" s="13" t="s">
        <v>54</v>
      </c>
      <c r="B202" s="31" t="s">
        <v>715</v>
      </c>
      <c r="C202" s="71" t="s">
        <v>530</v>
      </c>
      <c r="D202" s="17" t="s">
        <v>12</v>
      </c>
    </row>
    <row r="203" spans="1:4" x14ac:dyDescent="0.25">
      <c r="A203" s="7" t="s">
        <v>19</v>
      </c>
      <c r="B203" s="7" t="s">
        <v>32</v>
      </c>
      <c r="C203" s="18" t="str">
        <f ca="1">"01/07/" &amp; TEXT(TODAY()+365,"yyyy") &amp; ""</f>
        <v>01/07/2015</v>
      </c>
      <c r="D203" s="17" t="s">
        <v>12</v>
      </c>
    </row>
    <row r="204" spans="1:4" x14ac:dyDescent="0.25">
      <c r="A204" s="7" t="s">
        <v>19</v>
      </c>
      <c r="B204" s="7" t="s">
        <v>33</v>
      </c>
      <c r="C204" s="18" t="str">
        <f ca="1">"01/07/" &amp; TEXT(TODAY()+365,"yyyy") &amp; ""</f>
        <v>01/07/2015</v>
      </c>
      <c r="D204" s="17" t="s">
        <v>12</v>
      </c>
    </row>
    <row r="205" spans="1:4" x14ac:dyDescent="0.25">
      <c r="A205" s="7" t="s">
        <v>44</v>
      </c>
      <c r="B205" s="7" t="s">
        <v>35</v>
      </c>
      <c r="C205" s="18"/>
      <c r="D205" s="17" t="s">
        <v>12</v>
      </c>
    </row>
    <row r="206" spans="1:4" x14ac:dyDescent="0.25">
      <c r="A206" s="7" t="s">
        <v>24</v>
      </c>
      <c r="B206" s="7" t="s">
        <v>47</v>
      </c>
      <c r="C206" s="20"/>
      <c r="D206" s="9" t="s">
        <v>12</v>
      </c>
    </row>
    <row r="207" spans="1:4" x14ac:dyDescent="0.25">
      <c r="A207" s="13" t="s">
        <v>49</v>
      </c>
      <c r="B207" s="14" t="s">
        <v>50</v>
      </c>
      <c r="C207" s="20"/>
      <c r="D207" s="9" t="s">
        <v>12</v>
      </c>
    </row>
    <row r="208" spans="1:4" ht="15.75" x14ac:dyDescent="0.3">
      <c r="A208" s="13" t="s">
        <v>51</v>
      </c>
      <c r="B208" s="15" t="s">
        <v>52</v>
      </c>
      <c r="C208" s="20"/>
      <c r="D208" s="9" t="s">
        <v>12</v>
      </c>
    </row>
    <row r="209" spans="1:4" ht="105" x14ac:dyDescent="0.3">
      <c r="A209" s="13" t="s">
        <v>53</v>
      </c>
      <c r="B209" s="14" t="s">
        <v>50</v>
      </c>
      <c r="C209" s="15" t="s">
        <v>716</v>
      </c>
      <c r="D209" s="9" t="s">
        <v>12</v>
      </c>
    </row>
    <row r="210" spans="1:4" ht="45" x14ac:dyDescent="0.25">
      <c r="A210" s="13" t="s">
        <v>54</v>
      </c>
      <c r="B210" s="31" t="s">
        <v>717</v>
      </c>
      <c r="C210" s="71" t="s">
        <v>707</v>
      </c>
      <c r="D210" s="17" t="s">
        <v>12</v>
      </c>
    </row>
    <row r="211" spans="1:4" ht="45" x14ac:dyDescent="0.25">
      <c r="A211" s="13" t="s">
        <v>54</v>
      </c>
      <c r="B211" s="31" t="s">
        <v>718</v>
      </c>
      <c r="C211" s="71" t="s">
        <v>530</v>
      </c>
      <c r="D211" s="17" t="s">
        <v>12</v>
      </c>
    </row>
    <row r="212" spans="1:4" x14ac:dyDescent="0.25">
      <c r="A212" s="13" t="s">
        <v>26</v>
      </c>
      <c r="B212" s="32" t="s">
        <v>72</v>
      </c>
      <c r="C212" s="20"/>
      <c r="D212" s="17" t="s">
        <v>12</v>
      </c>
    </row>
    <row r="213" spans="1:4" x14ac:dyDescent="0.25">
      <c r="A213" s="7" t="s">
        <v>19</v>
      </c>
      <c r="B213" s="7" t="s">
        <v>56</v>
      </c>
      <c r="C213" s="9" t="s">
        <v>73</v>
      </c>
      <c r="D213" s="17" t="s">
        <v>12</v>
      </c>
    </row>
    <row r="214" spans="1:4" x14ac:dyDescent="0.25">
      <c r="A214" s="7" t="s">
        <v>19</v>
      </c>
      <c r="B214" s="7" t="s">
        <v>57</v>
      </c>
      <c r="C214" s="9" t="s">
        <v>74</v>
      </c>
      <c r="D214" s="17" t="s">
        <v>12</v>
      </c>
    </row>
    <row r="215" spans="1:4" x14ac:dyDescent="0.25">
      <c r="A215" s="7" t="s">
        <v>19</v>
      </c>
      <c r="B215" s="7" t="s">
        <v>75</v>
      </c>
      <c r="C215" s="19">
        <v>31778</v>
      </c>
      <c r="D215" s="17" t="s">
        <v>12</v>
      </c>
    </row>
    <row r="216" spans="1:4" x14ac:dyDescent="0.25">
      <c r="A216" s="7" t="s">
        <v>19</v>
      </c>
      <c r="B216" s="7" t="s">
        <v>62</v>
      </c>
      <c r="C216" s="9" t="s">
        <v>76</v>
      </c>
      <c r="D216" s="17" t="s">
        <v>12</v>
      </c>
    </row>
    <row r="217" spans="1:4" x14ac:dyDescent="0.25">
      <c r="A217" s="7" t="s">
        <v>19</v>
      </c>
      <c r="B217" s="7" t="s">
        <v>77</v>
      </c>
      <c r="C217" s="9" t="s">
        <v>719</v>
      </c>
      <c r="D217" s="17" t="s">
        <v>12</v>
      </c>
    </row>
    <row r="218" spans="1:4" x14ac:dyDescent="0.25">
      <c r="A218" s="7" t="s">
        <v>19</v>
      </c>
      <c r="B218" s="7" t="s">
        <v>78</v>
      </c>
      <c r="C218" s="18" t="str">
        <f ca="1">"01/07/" &amp; TEXT(TODAY()+365,"yyyy") &amp; ""</f>
        <v>01/07/2015</v>
      </c>
      <c r="D218" s="17" t="s">
        <v>12</v>
      </c>
    </row>
    <row r="219" spans="1:4" x14ac:dyDescent="0.25">
      <c r="A219" s="7" t="s">
        <v>19</v>
      </c>
      <c r="B219" s="7" t="s">
        <v>79</v>
      </c>
      <c r="C219" s="18" t="str">
        <f ca="1">"01/07/" &amp; TEXT(TODAY()+365,"yyyy") &amp; ""</f>
        <v>01/07/2015</v>
      </c>
      <c r="D219" s="17" t="s">
        <v>12</v>
      </c>
    </row>
    <row r="220" spans="1:4" x14ac:dyDescent="0.25">
      <c r="A220" s="7" t="s">
        <v>19</v>
      </c>
      <c r="B220" s="7" t="s">
        <v>80</v>
      </c>
      <c r="C220" s="18" t="str">
        <f ca="1">"01/07/" &amp; TEXT(TODAY()+365,"yyyy") &amp; ""</f>
        <v>01/07/2015</v>
      </c>
      <c r="D220" s="17" t="s">
        <v>12</v>
      </c>
    </row>
    <row r="221" spans="1:4" x14ac:dyDescent="0.25">
      <c r="A221" s="7" t="s">
        <v>19</v>
      </c>
      <c r="B221" s="7" t="s">
        <v>81</v>
      </c>
      <c r="C221" s="9">
        <v>200</v>
      </c>
      <c r="D221" s="17" t="s">
        <v>12</v>
      </c>
    </row>
    <row r="222" spans="1:4" x14ac:dyDescent="0.25">
      <c r="A222" s="7" t="s">
        <v>19</v>
      </c>
      <c r="B222" s="7" t="s">
        <v>82</v>
      </c>
      <c r="C222" s="9">
        <v>2000</v>
      </c>
      <c r="D222" s="17" t="s">
        <v>12</v>
      </c>
    </row>
    <row r="223" spans="1:4" x14ac:dyDescent="0.25">
      <c r="A223" s="7" t="s">
        <v>19</v>
      </c>
      <c r="B223" s="7" t="s">
        <v>83</v>
      </c>
      <c r="C223" s="9">
        <v>1</v>
      </c>
      <c r="D223" s="17" t="s">
        <v>12</v>
      </c>
    </row>
    <row r="224" spans="1:4" x14ac:dyDescent="0.25">
      <c r="A224" s="7" t="s">
        <v>19</v>
      </c>
      <c r="B224" s="7" t="s">
        <v>84</v>
      </c>
      <c r="C224" s="9">
        <v>50000</v>
      </c>
      <c r="D224" s="17" t="s">
        <v>12</v>
      </c>
    </row>
    <row r="225" spans="1:4" ht="15.75" x14ac:dyDescent="0.3">
      <c r="A225" s="12" t="s">
        <v>28</v>
      </c>
      <c r="B225" s="7" t="s">
        <v>85</v>
      </c>
      <c r="C225" s="20" t="s">
        <v>86</v>
      </c>
      <c r="D225" s="17" t="s">
        <v>12</v>
      </c>
    </row>
    <row r="226" spans="1:4" x14ac:dyDescent="0.25">
      <c r="A226" s="7" t="s">
        <v>19</v>
      </c>
      <c r="B226" s="7" t="s">
        <v>20</v>
      </c>
      <c r="C226" s="9" t="s">
        <v>719</v>
      </c>
      <c r="D226" s="17" t="s">
        <v>12</v>
      </c>
    </row>
    <row r="227" spans="1:4" x14ac:dyDescent="0.25">
      <c r="A227" s="7" t="s">
        <v>19</v>
      </c>
      <c r="B227" s="7" t="s">
        <v>22</v>
      </c>
      <c r="C227" s="9" t="s">
        <v>87</v>
      </c>
      <c r="D227" s="17" t="s">
        <v>12</v>
      </c>
    </row>
    <row r="228" spans="1:4" x14ac:dyDescent="0.25">
      <c r="A228" s="7" t="s">
        <v>88</v>
      </c>
      <c r="B228" s="7" t="s">
        <v>89</v>
      </c>
      <c r="C228" s="9"/>
      <c r="D228" s="17" t="s">
        <v>12</v>
      </c>
    </row>
    <row r="229" spans="1:4" ht="15.75" x14ac:dyDescent="0.3">
      <c r="A229" s="12" t="s">
        <v>39</v>
      </c>
      <c r="B229" s="7" t="s">
        <v>90</v>
      </c>
      <c r="C229" s="9"/>
      <c r="D229" s="17" t="s">
        <v>12</v>
      </c>
    </row>
    <row r="230" spans="1:4" ht="15.75" x14ac:dyDescent="0.3">
      <c r="A230" s="12" t="s">
        <v>26</v>
      </c>
      <c r="B230" s="7" t="s">
        <v>104</v>
      </c>
      <c r="C230" s="9"/>
      <c r="D230" s="17" t="s">
        <v>12</v>
      </c>
    </row>
    <row r="231" spans="1:4" ht="15.75" x14ac:dyDescent="0.3">
      <c r="A231" s="12" t="s">
        <v>19</v>
      </c>
      <c r="B231" s="7" t="s">
        <v>105</v>
      </c>
      <c r="C231" s="18" t="str">
        <f ca="1">"03/07/" &amp; TEXT(TODAY()+365,"yyyy") &amp; ""</f>
        <v>03/07/2015</v>
      </c>
      <c r="D231" s="17" t="s">
        <v>12</v>
      </c>
    </row>
    <row r="232" spans="1:4" ht="15.75" x14ac:dyDescent="0.3">
      <c r="A232" s="12" t="s">
        <v>24</v>
      </c>
      <c r="B232" s="7" t="s">
        <v>89</v>
      </c>
      <c r="C232" s="19"/>
      <c r="D232" s="17" t="s">
        <v>12</v>
      </c>
    </row>
    <row r="233" spans="1:4" x14ac:dyDescent="0.25">
      <c r="A233" s="7" t="s">
        <v>91</v>
      </c>
      <c r="B233" s="7" t="s">
        <v>92</v>
      </c>
      <c r="C233" s="20"/>
      <c r="D233" s="17" t="s">
        <v>12</v>
      </c>
    </row>
    <row r="234" spans="1:4" x14ac:dyDescent="0.25">
      <c r="A234" s="7" t="s">
        <v>19</v>
      </c>
      <c r="B234" s="7" t="s">
        <v>77</v>
      </c>
      <c r="C234" s="20" t="s">
        <v>719</v>
      </c>
      <c r="D234" s="17" t="s">
        <v>12</v>
      </c>
    </row>
    <row r="235" spans="1:4" x14ac:dyDescent="0.25">
      <c r="A235" s="7" t="s">
        <v>24</v>
      </c>
      <c r="B235" s="7" t="s">
        <v>93</v>
      </c>
      <c r="C235" s="20"/>
      <c r="D235" s="17" t="s">
        <v>12</v>
      </c>
    </row>
    <row r="236" spans="1:4" ht="15.75" x14ac:dyDescent="0.3">
      <c r="A236" s="12" t="s">
        <v>28</v>
      </c>
      <c r="B236" s="7" t="s">
        <v>94</v>
      </c>
      <c r="C236" s="20" t="s">
        <v>95</v>
      </c>
      <c r="D236" s="17" t="s">
        <v>12</v>
      </c>
    </row>
    <row r="237" spans="1:4" x14ac:dyDescent="0.25">
      <c r="A237" s="7" t="s">
        <v>24</v>
      </c>
      <c r="B237" s="7" t="s">
        <v>96</v>
      </c>
      <c r="C237" s="20"/>
      <c r="D237" s="17" t="s">
        <v>12</v>
      </c>
    </row>
    <row r="238" spans="1:4" x14ac:dyDescent="0.25">
      <c r="A238" s="7" t="s">
        <v>183</v>
      </c>
      <c r="B238" s="7" t="s">
        <v>184</v>
      </c>
      <c r="C238" s="18" t="str">
        <f ca="1">"01/07/" &amp; TEXT(TODAY()+365,"yy") &amp; ""</f>
        <v>01/07/15</v>
      </c>
      <c r="D238" s="17" t="s">
        <v>12</v>
      </c>
    </row>
    <row r="239" spans="1:4" x14ac:dyDescent="0.25">
      <c r="A239" s="7" t="s">
        <v>24</v>
      </c>
      <c r="B239" s="7" t="s">
        <v>98</v>
      </c>
      <c r="C239" s="18"/>
      <c r="D239" s="17" t="s">
        <v>12</v>
      </c>
    </row>
    <row r="240" spans="1:4" x14ac:dyDescent="0.25">
      <c r="A240" s="7" t="s">
        <v>99</v>
      </c>
      <c r="B240" s="7" t="s">
        <v>529</v>
      </c>
      <c r="C240" s="20"/>
      <c r="D240" s="17" t="s">
        <v>12</v>
      </c>
    </row>
    <row r="241" spans="1:4" x14ac:dyDescent="0.25">
      <c r="A241" s="7" t="s">
        <v>44</v>
      </c>
      <c r="B241" s="7" t="s">
        <v>530</v>
      </c>
      <c r="C241" s="20"/>
      <c r="D241" s="17" t="s">
        <v>12</v>
      </c>
    </row>
    <row r="242" spans="1:4" x14ac:dyDescent="0.25">
      <c r="A242" s="7" t="s">
        <v>88</v>
      </c>
      <c r="B242" s="7" t="s">
        <v>508</v>
      </c>
      <c r="C242" s="20"/>
      <c r="D242" s="17" t="s">
        <v>12</v>
      </c>
    </row>
    <row r="243" spans="1:4" x14ac:dyDescent="0.25">
      <c r="A243" s="7" t="s">
        <v>28</v>
      </c>
      <c r="B243" s="7" t="s">
        <v>94</v>
      </c>
      <c r="C243" s="20" t="s">
        <v>102</v>
      </c>
      <c r="D243" s="17" t="s">
        <v>12</v>
      </c>
    </row>
    <row r="244" spans="1:4" x14ac:dyDescent="0.25">
      <c r="A244" s="7" t="s">
        <v>88</v>
      </c>
      <c r="B244" s="7" t="s">
        <v>96</v>
      </c>
      <c r="C244" s="20"/>
      <c r="D244" s="17" t="s">
        <v>12</v>
      </c>
    </row>
    <row r="245" spans="1:4" x14ac:dyDescent="0.25">
      <c r="A245" s="7" t="s">
        <v>39</v>
      </c>
      <c r="B245" s="7" t="s">
        <v>103</v>
      </c>
      <c r="C245" s="20"/>
      <c r="D245" s="17" t="s">
        <v>12</v>
      </c>
    </row>
    <row r="246" spans="1:4" x14ac:dyDescent="0.25">
      <c r="A246" s="7" t="s">
        <v>26</v>
      </c>
      <c r="B246" s="7" t="s">
        <v>27</v>
      </c>
      <c r="C246" s="21"/>
      <c r="D246" s="17" t="s">
        <v>12</v>
      </c>
    </row>
    <row r="247" spans="1:4" x14ac:dyDescent="0.25">
      <c r="A247" s="7" t="s">
        <v>28</v>
      </c>
      <c r="B247" s="7" t="s">
        <v>29</v>
      </c>
      <c r="C247" s="21" t="s">
        <v>528</v>
      </c>
      <c r="D247" s="17" t="s">
        <v>12</v>
      </c>
    </row>
    <row r="248" spans="1:4" x14ac:dyDescent="0.25">
      <c r="A248" s="7" t="s">
        <v>19</v>
      </c>
      <c r="B248" s="7" t="s">
        <v>32</v>
      </c>
      <c r="C248" s="18" t="str">
        <f ca="1">"20/05/" &amp; TEXT(TODAY()+365,"yyyy") &amp; ""</f>
        <v>20/05/2015</v>
      </c>
      <c r="D248" s="17" t="s">
        <v>12</v>
      </c>
    </row>
    <row r="249" spans="1:4" x14ac:dyDescent="0.25">
      <c r="A249" s="7" t="s">
        <v>19</v>
      </c>
      <c r="B249" s="7" t="s">
        <v>33</v>
      </c>
      <c r="C249" s="18" t="str">
        <f ca="1">"20/05/" &amp; TEXT(TODAY()+365,"yyyy") &amp; ""</f>
        <v>20/05/2015</v>
      </c>
      <c r="D249" s="17" t="s">
        <v>12</v>
      </c>
    </row>
    <row r="250" spans="1:4" x14ac:dyDescent="0.25">
      <c r="A250" s="7" t="s">
        <v>44</v>
      </c>
      <c r="B250" s="7" t="s">
        <v>35</v>
      </c>
      <c r="C250" s="18"/>
      <c r="D250" s="17" t="s">
        <v>12</v>
      </c>
    </row>
    <row r="251" spans="1:4" x14ac:dyDescent="0.25">
      <c r="A251" s="7" t="s">
        <v>28</v>
      </c>
      <c r="B251" s="7" t="s">
        <v>37</v>
      </c>
      <c r="C251" s="20" t="s">
        <v>45</v>
      </c>
      <c r="D251" s="17" t="s">
        <v>12</v>
      </c>
    </row>
    <row r="252" spans="1:4" x14ac:dyDescent="0.25">
      <c r="A252" s="7" t="s">
        <v>28</v>
      </c>
      <c r="B252" s="7" t="s">
        <v>38</v>
      </c>
      <c r="C252" s="20" t="s">
        <v>529</v>
      </c>
      <c r="D252" s="17" t="s">
        <v>12</v>
      </c>
    </row>
    <row r="253" spans="1:4" x14ac:dyDescent="0.25">
      <c r="A253" s="7" t="s">
        <v>19</v>
      </c>
      <c r="B253" s="7" t="s">
        <v>77</v>
      </c>
      <c r="C253" s="20" t="s">
        <v>719</v>
      </c>
      <c r="D253" s="17" t="s">
        <v>12</v>
      </c>
    </row>
    <row r="254" spans="1:4" x14ac:dyDescent="0.25">
      <c r="A254" s="7" t="s">
        <v>28</v>
      </c>
      <c r="B254" s="7" t="s">
        <v>43</v>
      </c>
      <c r="C254" s="20" t="s">
        <v>46</v>
      </c>
      <c r="D254" s="9" t="s">
        <v>12</v>
      </c>
    </row>
    <row r="255" spans="1:4" x14ac:dyDescent="0.25">
      <c r="A255" s="7" t="s">
        <v>24</v>
      </c>
      <c r="B255" s="7" t="s">
        <v>47</v>
      </c>
      <c r="C255" s="20"/>
      <c r="D255" s="9" t="s">
        <v>12</v>
      </c>
    </row>
    <row r="256" spans="1:4" x14ac:dyDescent="0.25">
      <c r="A256" s="13" t="s">
        <v>49</v>
      </c>
      <c r="B256" s="14" t="s">
        <v>50</v>
      </c>
      <c r="C256" s="20"/>
      <c r="D256" s="9" t="s">
        <v>12</v>
      </c>
    </row>
    <row r="257" spans="1:4" ht="15.75" x14ac:dyDescent="0.3">
      <c r="A257" s="13" t="s">
        <v>51</v>
      </c>
      <c r="B257" s="15" t="s">
        <v>52</v>
      </c>
      <c r="C257" s="20"/>
      <c r="D257" s="9" t="s">
        <v>12</v>
      </c>
    </row>
    <row r="258" spans="1:4" ht="105" x14ac:dyDescent="0.3">
      <c r="A258" s="13" t="s">
        <v>53</v>
      </c>
      <c r="B258" s="14" t="s">
        <v>50</v>
      </c>
      <c r="C258" s="15" t="s">
        <v>720</v>
      </c>
      <c r="D258" s="9" t="s">
        <v>12</v>
      </c>
    </row>
    <row r="259" spans="1:4" ht="105" x14ac:dyDescent="0.3">
      <c r="A259" s="13" t="s">
        <v>648</v>
      </c>
      <c r="B259" s="20" t="s">
        <v>709</v>
      </c>
      <c r="C259" s="15" t="s">
        <v>720</v>
      </c>
      <c r="D259" s="9" t="s">
        <v>12</v>
      </c>
    </row>
    <row r="260" spans="1:4" x14ac:dyDescent="0.25">
      <c r="A260" s="7" t="s">
        <v>19</v>
      </c>
      <c r="B260" s="7" t="s">
        <v>32</v>
      </c>
      <c r="C260" s="18" t="str">
        <f ca="1">"09/06/" &amp; TEXT(TODAY()+365,"yyyy") &amp; ""</f>
        <v>09/06/2015</v>
      </c>
      <c r="D260" s="17" t="s">
        <v>12</v>
      </c>
    </row>
    <row r="261" spans="1:4" x14ac:dyDescent="0.25">
      <c r="A261" s="7" t="s">
        <v>19</v>
      </c>
      <c r="B261" s="7" t="s">
        <v>33</v>
      </c>
      <c r="C261" s="18" t="str">
        <f ca="1">"09/06/" &amp; TEXT(TODAY()+365,"yyyy") &amp; ""</f>
        <v>09/06/2015</v>
      </c>
      <c r="D261" s="17" t="s">
        <v>12</v>
      </c>
    </row>
    <row r="262" spans="1:4" x14ac:dyDescent="0.25">
      <c r="A262" s="7" t="s">
        <v>24</v>
      </c>
      <c r="B262" s="7" t="s">
        <v>47</v>
      </c>
      <c r="C262" s="20"/>
      <c r="D262" s="9" t="s">
        <v>12</v>
      </c>
    </row>
    <row r="263" spans="1:4" x14ac:dyDescent="0.25">
      <c r="A263" s="13" t="s">
        <v>49</v>
      </c>
      <c r="B263" s="14" t="s">
        <v>50</v>
      </c>
      <c r="C263" s="20"/>
      <c r="D263" s="9" t="s">
        <v>12</v>
      </c>
    </row>
    <row r="264" spans="1:4" ht="15.75" x14ac:dyDescent="0.3">
      <c r="A264" s="13" t="s">
        <v>51</v>
      </c>
      <c r="B264" s="15" t="s">
        <v>52</v>
      </c>
      <c r="C264" s="20"/>
      <c r="D264" s="9" t="s">
        <v>12</v>
      </c>
    </row>
    <row r="265" spans="1:4" ht="105" x14ac:dyDescent="0.3">
      <c r="A265" s="13" t="s">
        <v>53</v>
      </c>
      <c r="B265" s="14" t="s">
        <v>50</v>
      </c>
      <c r="C265" s="15" t="s">
        <v>721</v>
      </c>
      <c r="D265" s="9" t="s">
        <v>12</v>
      </c>
    </row>
    <row r="266" spans="1:4" ht="105" x14ac:dyDescent="0.3">
      <c r="A266" s="13" t="s">
        <v>648</v>
      </c>
      <c r="B266" s="20" t="s">
        <v>709</v>
      </c>
      <c r="C266" s="15" t="s">
        <v>721</v>
      </c>
      <c r="D266" s="9" t="s">
        <v>12</v>
      </c>
    </row>
    <row r="267" spans="1:4" x14ac:dyDescent="0.25">
      <c r="A267" s="7" t="s">
        <v>19</v>
      </c>
      <c r="B267" s="7" t="s">
        <v>32</v>
      </c>
      <c r="C267" s="18" t="str">
        <f ca="1">"01/07/" &amp; TEXT(TODAY()+365,"yyyy") &amp; ""</f>
        <v>01/07/2015</v>
      </c>
      <c r="D267" s="17" t="s">
        <v>12</v>
      </c>
    </row>
    <row r="268" spans="1:4" x14ac:dyDescent="0.25">
      <c r="A268" s="7" t="s">
        <v>19</v>
      </c>
      <c r="B268" s="7" t="s">
        <v>33</v>
      </c>
      <c r="C268" s="18" t="str">
        <f ca="1">"01/07/" &amp; TEXT(TODAY()+365,"yyyy") &amp; ""</f>
        <v>01/07/2015</v>
      </c>
      <c r="D268" s="17" t="s">
        <v>12</v>
      </c>
    </row>
    <row r="269" spans="1:4" x14ac:dyDescent="0.25">
      <c r="A269" s="7" t="s">
        <v>44</v>
      </c>
      <c r="B269" s="7" t="s">
        <v>287</v>
      </c>
      <c r="C269" s="18"/>
      <c r="D269" s="17" t="s">
        <v>12</v>
      </c>
    </row>
    <row r="270" spans="1:4" x14ac:dyDescent="0.25">
      <c r="A270" s="7" t="s">
        <v>24</v>
      </c>
      <c r="B270" s="7" t="s">
        <v>47</v>
      </c>
      <c r="C270" s="20"/>
      <c r="D270" s="9" t="s">
        <v>12</v>
      </c>
    </row>
    <row r="271" spans="1:4" x14ac:dyDescent="0.25">
      <c r="A271" s="13" t="s">
        <v>49</v>
      </c>
      <c r="B271" s="14" t="s">
        <v>50</v>
      </c>
      <c r="C271" s="20"/>
      <c r="D271" s="9" t="s">
        <v>12</v>
      </c>
    </row>
    <row r="272" spans="1:4" ht="15.75" x14ac:dyDescent="0.3">
      <c r="A272" s="13" t="s">
        <v>51</v>
      </c>
      <c r="B272" s="15" t="s">
        <v>52</v>
      </c>
      <c r="C272" s="20"/>
      <c r="D272" s="9" t="s">
        <v>12</v>
      </c>
    </row>
    <row r="273" spans="1:4" ht="105" x14ac:dyDescent="0.3">
      <c r="A273" s="13" t="s">
        <v>53</v>
      </c>
      <c r="B273" s="14" t="s">
        <v>50</v>
      </c>
      <c r="C273" s="15" t="s">
        <v>722</v>
      </c>
      <c r="D273" s="9" t="s">
        <v>12</v>
      </c>
    </row>
    <row r="274" spans="1:4" ht="105" x14ac:dyDescent="0.3">
      <c r="A274" s="13" t="s">
        <v>648</v>
      </c>
      <c r="B274" s="20" t="s">
        <v>709</v>
      </c>
      <c r="C274" s="15" t="s">
        <v>722</v>
      </c>
      <c r="D274" s="9" t="s">
        <v>12</v>
      </c>
    </row>
    <row r="275" spans="1:4" x14ac:dyDescent="0.25">
      <c r="A275" s="7" t="s">
        <v>19</v>
      </c>
      <c r="B275" s="7" t="s">
        <v>32</v>
      </c>
      <c r="C275" s="18" t="str">
        <f ca="1">"01/07/" &amp; TEXT(TODAY()+365,"yyyy") &amp; ""</f>
        <v>01/07/2015</v>
      </c>
      <c r="D275" s="17" t="s">
        <v>12</v>
      </c>
    </row>
    <row r="276" spans="1:4" x14ac:dyDescent="0.25">
      <c r="A276" s="7" t="s">
        <v>19</v>
      </c>
      <c r="B276" s="7" t="s">
        <v>33</v>
      </c>
      <c r="C276" s="18" t="str">
        <f ca="1">"01/07/" &amp; TEXT(TODAY()+365,"yyyy") &amp; ""</f>
        <v>01/07/2015</v>
      </c>
      <c r="D276" s="17" t="s">
        <v>12</v>
      </c>
    </row>
    <row r="277" spans="1:4" x14ac:dyDescent="0.25">
      <c r="A277" s="7" t="s">
        <v>44</v>
      </c>
      <c r="B277" s="7" t="s">
        <v>35</v>
      </c>
      <c r="C277" s="18"/>
      <c r="D277" s="17" t="s">
        <v>12</v>
      </c>
    </row>
    <row r="278" spans="1:4" x14ac:dyDescent="0.25">
      <c r="A278" s="7" t="s">
        <v>19</v>
      </c>
      <c r="B278" s="7" t="s">
        <v>77</v>
      </c>
      <c r="C278" s="18" t="s">
        <v>719</v>
      </c>
      <c r="D278" s="17" t="s">
        <v>12</v>
      </c>
    </row>
    <row r="279" spans="1:4" x14ac:dyDescent="0.25">
      <c r="A279" s="7" t="s">
        <v>24</v>
      </c>
      <c r="B279" s="7" t="s">
        <v>47</v>
      </c>
      <c r="C279" s="20"/>
      <c r="D279" s="9" t="s">
        <v>12</v>
      </c>
    </row>
    <row r="280" spans="1:4" x14ac:dyDescent="0.25">
      <c r="A280" s="13" t="s">
        <v>49</v>
      </c>
      <c r="B280" s="14" t="s">
        <v>50</v>
      </c>
      <c r="C280" s="20"/>
      <c r="D280" s="9" t="s">
        <v>12</v>
      </c>
    </row>
    <row r="281" spans="1:4" ht="15.75" x14ac:dyDescent="0.3">
      <c r="A281" s="13" t="s">
        <v>51</v>
      </c>
      <c r="B281" s="15" t="s">
        <v>52</v>
      </c>
      <c r="C281" s="20"/>
      <c r="D281" s="9" t="s">
        <v>12</v>
      </c>
    </row>
    <row r="282" spans="1:4" ht="105" x14ac:dyDescent="0.3">
      <c r="A282" s="13" t="s">
        <v>53</v>
      </c>
      <c r="B282" s="14" t="s">
        <v>50</v>
      </c>
      <c r="C282" s="15" t="s">
        <v>723</v>
      </c>
      <c r="D282" s="9" t="s">
        <v>12</v>
      </c>
    </row>
    <row r="283" spans="1:4" ht="45" x14ac:dyDescent="0.25">
      <c r="A283" s="13" t="s">
        <v>54</v>
      </c>
      <c r="B283" s="31" t="s">
        <v>724</v>
      </c>
      <c r="C283" s="46" t="s">
        <v>719</v>
      </c>
      <c r="D283" s="17" t="s">
        <v>12</v>
      </c>
    </row>
    <row r="284" spans="1:4" ht="45" x14ac:dyDescent="0.25">
      <c r="A284" s="13" t="s">
        <v>54</v>
      </c>
      <c r="B284" s="31" t="s">
        <v>725</v>
      </c>
      <c r="C284" s="46" t="s">
        <v>166</v>
      </c>
      <c r="D284" s="17" t="s">
        <v>12</v>
      </c>
    </row>
    <row r="285" spans="1:4" x14ac:dyDescent="0.25">
      <c r="A285" s="7" t="s">
        <v>19</v>
      </c>
      <c r="B285" s="7" t="s">
        <v>32</v>
      </c>
      <c r="C285" s="18" t="str">
        <f ca="1">"01/07/" &amp; TEXT(TODAY()+365,"yyyy") &amp; ""</f>
        <v>01/07/2015</v>
      </c>
      <c r="D285" s="17" t="s">
        <v>12</v>
      </c>
    </row>
    <row r="286" spans="1:4" x14ac:dyDescent="0.25">
      <c r="A286" s="7" t="s">
        <v>19</v>
      </c>
      <c r="B286" s="7" t="s">
        <v>33</v>
      </c>
      <c r="C286" s="18" t="str">
        <f ca="1">"04/07/" &amp; TEXT(TODAY()+365,"yyyy") &amp; ""</f>
        <v>04/07/2015</v>
      </c>
      <c r="D286" s="17" t="s">
        <v>12</v>
      </c>
    </row>
    <row r="287" spans="1:4" x14ac:dyDescent="0.25">
      <c r="A287" s="7" t="s">
        <v>44</v>
      </c>
      <c r="B287" s="7" t="s">
        <v>287</v>
      </c>
      <c r="C287" s="18"/>
      <c r="D287" s="17" t="s">
        <v>12</v>
      </c>
    </row>
    <row r="288" spans="1:4" x14ac:dyDescent="0.25">
      <c r="A288" s="7" t="s">
        <v>24</v>
      </c>
      <c r="B288" s="7" t="s">
        <v>47</v>
      </c>
      <c r="C288" s="20"/>
      <c r="D288" s="9" t="s">
        <v>12</v>
      </c>
    </row>
    <row r="289" spans="1:4" x14ac:dyDescent="0.25">
      <c r="A289" s="13" t="s">
        <v>49</v>
      </c>
      <c r="B289" s="14" t="s">
        <v>50</v>
      </c>
      <c r="C289" s="20"/>
      <c r="D289" s="9" t="s">
        <v>12</v>
      </c>
    </row>
    <row r="290" spans="1:4" ht="15.75" x14ac:dyDescent="0.3">
      <c r="A290" s="13" t="s">
        <v>51</v>
      </c>
      <c r="B290" s="15" t="s">
        <v>52</v>
      </c>
      <c r="C290" s="20"/>
      <c r="D290" s="9" t="s">
        <v>12</v>
      </c>
    </row>
    <row r="291" spans="1:4" ht="105" x14ac:dyDescent="0.3">
      <c r="A291" s="13" t="s">
        <v>53</v>
      </c>
      <c r="B291" s="14" t="s">
        <v>50</v>
      </c>
      <c r="C291" s="15" t="s">
        <v>726</v>
      </c>
      <c r="D291" s="9" t="s">
        <v>12</v>
      </c>
    </row>
    <row r="292" spans="1:4" ht="45" x14ac:dyDescent="0.25">
      <c r="A292" s="13" t="s">
        <v>54</v>
      </c>
      <c r="B292" s="31" t="s">
        <v>727</v>
      </c>
      <c r="C292" s="46" t="s">
        <v>719</v>
      </c>
      <c r="D292" s="17" t="s">
        <v>12</v>
      </c>
    </row>
    <row r="293" spans="1:4" ht="45" x14ac:dyDescent="0.25">
      <c r="A293" s="13" t="s">
        <v>54</v>
      </c>
      <c r="B293" s="31" t="s">
        <v>728</v>
      </c>
      <c r="C293" s="46" t="s">
        <v>530</v>
      </c>
      <c r="D293" s="17" t="s">
        <v>12</v>
      </c>
    </row>
    <row r="294" spans="1:4" x14ac:dyDescent="0.25">
      <c r="A294" s="13" t="s">
        <v>190</v>
      </c>
      <c r="B294" s="20"/>
      <c r="C294" s="20"/>
      <c r="D294" s="20"/>
    </row>
  </sheetData>
  <conditionalFormatting sqref="D1 D6:D46">
    <cfRule type="cellIs" dxfId="454" priority="137" operator="equal">
      <formula>"Pass"</formula>
    </cfRule>
    <cfRule type="cellIs" dxfId="453" priority="138" operator="equal">
      <formula>"Fail"</formula>
    </cfRule>
    <cfRule type="cellIs" dxfId="452" priority="139" operator="equal">
      <formula>"No Run"</formula>
    </cfRule>
  </conditionalFormatting>
  <conditionalFormatting sqref="D61:D62 D6:D46">
    <cfRule type="cellIs" dxfId="451" priority="128" operator="equal">
      <formula>"Pass"</formula>
    </cfRule>
  </conditionalFormatting>
  <conditionalFormatting sqref="D2:D5">
    <cfRule type="cellIs" dxfId="450" priority="133" operator="equal">
      <formula>"Pass"</formula>
    </cfRule>
    <cfRule type="cellIs" dxfId="449" priority="134" operator="equal">
      <formula>"Fail"</formula>
    </cfRule>
    <cfRule type="cellIs" dxfId="448" priority="135" operator="equal">
      <formula>"No Run"</formula>
    </cfRule>
  </conditionalFormatting>
  <conditionalFormatting sqref="D2:D5">
    <cfRule type="cellIs" dxfId="447" priority="136" operator="equal">
      <formula>"Pass"</formula>
    </cfRule>
  </conditionalFormatting>
  <conditionalFormatting sqref="D47:D60 D63:D165">
    <cfRule type="cellIs" dxfId="446" priority="129" operator="equal">
      <formula>"Pass"</formula>
    </cfRule>
    <cfRule type="cellIs" dxfId="445" priority="130" operator="equal">
      <formula>"Fail"</formula>
    </cfRule>
    <cfRule type="cellIs" dxfId="444" priority="131" operator="equal">
      <formula>"No Run"</formula>
    </cfRule>
  </conditionalFormatting>
  <conditionalFormatting sqref="D47:D60 D63:D165">
    <cfRule type="cellIs" dxfId="443" priority="132" operator="equal">
      <formula>"Pass"</formula>
    </cfRule>
  </conditionalFormatting>
  <conditionalFormatting sqref="D61:D62">
    <cfRule type="cellIs" dxfId="442" priority="125" operator="equal">
      <formula>"Pass"</formula>
    </cfRule>
    <cfRule type="cellIs" dxfId="441" priority="126" operator="equal">
      <formula>"Fail"</formula>
    </cfRule>
    <cfRule type="cellIs" dxfId="440" priority="127" operator="equal">
      <formula>"No Run"</formula>
    </cfRule>
  </conditionalFormatting>
  <conditionalFormatting sqref="D172:D173">
    <cfRule type="cellIs" dxfId="439" priority="105" operator="equal">
      <formula>"Pass"</formula>
    </cfRule>
    <cfRule type="cellIs" dxfId="438" priority="106" operator="equal">
      <formula>"Fail"</formula>
    </cfRule>
    <cfRule type="cellIs" dxfId="437" priority="107" operator="equal">
      <formula>"No Run"</formula>
    </cfRule>
  </conditionalFormatting>
  <conditionalFormatting sqref="D172:D173">
    <cfRule type="cellIs" dxfId="436" priority="108" operator="equal">
      <formula>"Pass"</formula>
    </cfRule>
  </conditionalFormatting>
  <conditionalFormatting sqref="D166:D171">
    <cfRule type="cellIs" dxfId="435" priority="109" operator="equal">
      <formula>"Pass"</formula>
    </cfRule>
    <cfRule type="cellIs" dxfId="434" priority="110" operator="equal">
      <formula>"Fail"</formula>
    </cfRule>
    <cfRule type="cellIs" dxfId="433" priority="111" operator="equal">
      <formula>"No Run"</formula>
    </cfRule>
  </conditionalFormatting>
  <conditionalFormatting sqref="D166:D171">
    <cfRule type="cellIs" dxfId="432" priority="112" operator="equal">
      <formula>"Pass"</formula>
    </cfRule>
  </conditionalFormatting>
  <conditionalFormatting sqref="D189:D193">
    <cfRule type="cellIs" dxfId="431" priority="85" operator="equal">
      <formula>"Pass"</formula>
    </cfRule>
    <cfRule type="cellIs" dxfId="430" priority="86" operator="equal">
      <formula>"Fail"</formula>
    </cfRule>
    <cfRule type="cellIs" dxfId="429" priority="87" operator="equal">
      <formula>"No Run"</formula>
    </cfRule>
  </conditionalFormatting>
  <conditionalFormatting sqref="D189:D193">
    <cfRule type="cellIs" dxfId="428" priority="88" operator="equal">
      <formula>"Pass"</formula>
    </cfRule>
  </conditionalFormatting>
  <conditionalFormatting sqref="D174:D178">
    <cfRule type="cellIs" dxfId="427" priority="101" operator="equal">
      <formula>"Pass"</formula>
    </cfRule>
    <cfRule type="cellIs" dxfId="426" priority="102" operator="equal">
      <formula>"Fail"</formula>
    </cfRule>
    <cfRule type="cellIs" dxfId="425" priority="103" operator="equal">
      <formula>"No Run"</formula>
    </cfRule>
  </conditionalFormatting>
  <conditionalFormatting sqref="D174:D178">
    <cfRule type="cellIs" dxfId="424" priority="104" operator="equal">
      <formula>"Pass"</formula>
    </cfRule>
  </conditionalFormatting>
  <conditionalFormatting sqref="D179:D180">
    <cfRule type="cellIs" dxfId="423" priority="97" operator="equal">
      <formula>"Pass"</formula>
    </cfRule>
    <cfRule type="cellIs" dxfId="422" priority="98" operator="equal">
      <formula>"Fail"</formula>
    </cfRule>
    <cfRule type="cellIs" dxfId="421" priority="99" operator="equal">
      <formula>"No Run"</formula>
    </cfRule>
  </conditionalFormatting>
  <conditionalFormatting sqref="D179:D180">
    <cfRule type="cellIs" dxfId="420" priority="100" operator="equal">
      <formula>"Pass"</formula>
    </cfRule>
  </conditionalFormatting>
  <conditionalFormatting sqref="D181:D185">
    <cfRule type="cellIs" dxfId="419" priority="93" operator="equal">
      <formula>"Pass"</formula>
    </cfRule>
    <cfRule type="cellIs" dxfId="418" priority="94" operator="equal">
      <formula>"Fail"</formula>
    </cfRule>
    <cfRule type="cellIs" dxfId="417" priority="95" operator="equal">
      <formula>"No Run"</formula>
    </cfRule>
  </conditionalFormatting>
  <conditionalFormatting sqref="D181:D185">
    <cfRule type="cellIs" dxfId="416" priority="96" operator="equal">
      <formula>"Pass"</formula>
    </cfRule>
  </conditionalFormatting>
  <conditionalFormatting sqref="D186:D188">
    <cfRule type="cellIs" dxfId="415" priority="89" operator="equal">
      <formula>"Pass"</formula>
    </cfRule>
    <cfRule type="cellIs" dxfId="414" priority="90" operator="equal">
      <formula>"Fail"</formula>
    </cfRule>
    <cfRule type="cellIs" dxfId="413" priority="91" operator="equal">
      <formula>"No Run"</formula>
    </cfRule>
  </conditionalFormatting>
  <conditionalFormatting sqref="D186:D188">
    <cfRule type="cellIs" dxfId="412" priority="92" operator="equal">
      <formula>"Pass"</formula>
    </cfRule>
  </conditionalFormatting>
  <conditionalFormatting sqref="D197:D200">
    <cfRule type="cellIs" dxfId="411" priority="77" operator="equal">
      <formula>"Pass"</formula>
    </cfRule>
    <cfRule type="cellIs" dxfId="410" priority="78" operator="equal">
      <formula>"Fail"</formula>
    </cfRule>
    <cfRule type="cellIs" dxfId="409" priority="79" operator="equal">
      <formula>"No Run"</formula>
    </cfRule>
  </conditionalFormatting>
  <conditionalFormatting sqref="D197:D200">
    <cfRule type="cellIs" dxfId="408" priority="80" operator="equal">
      <formula>"Pass"</formula>
    </cfRule>
  </conditionalFormatting>
  <conditionalFormatting sqref="D194:D196">
    <cfRule type="cellIs" dxfId="407" priority="81" operator="equal">
      <formula>"Pass"</formula>
    </cfRule>
    <cfRule type="cellIs" dxfId="406" priority="82" operator="equal">
      <formula>"Fail"</formula>
    </cfRule>
    <cfRule type="cellIs" dxfId="405" priority="83" operator="equal">
      <formula>"No Run"</formula>
    </cfRule>
  </conditionalFormatting>
  <conditionalFormatting sqref="D194:D196">
    <cfRule type="cellIs" dxfId="404" priority="84" operator="equal">
      <formula>"Pass"</formula>
    </cfRule>
  </conditionalFormatting>
  <conditionalFormatting sqref="D201:D202">
    <cfRule type="cellIs" dxfId="403" priority="73" operator="equal">
      <formula>"Pass"</formula>
    </cfRule>
    <cfRule type="cellIs" dxfId="402" priority="74" operator="equal">
      <formula>"Fail"</formula>
    </cfRule>
    <cfRule type="cellIs" dxfId="401" priority="75" operator="equal">
      <formula>"No Run"</formula>
    </cfRule>
  </conditionalFormatting>
  <conditionalFormatting sqref="D201:D202">
    <cfRule type="cellIs" dxfId="400" priority="76" operator="equal">
      <formula>"Pass"</formula>
    </cfRule>
  </conditionalFormatting>
  <conditionalFormatting sqref="D206:D209">
    <cfRule type="cellIs" dxfId="399" priority="65" operator="equal">
      <formula>"Pass"</formula>
    </cfRule>
    <cfRule type="cellIs" dxfId="398" priority="66" operator="equal">
      <formula>"Fail"</formula>
    </cfRule>
    <cfRule type="cellIs" dxfId="397" priority="67" operator="equal">
      <formula>"No Run"</formula>
    </cfRule>
  </conditionalFormatting>
  <conditionalFormatting sqref="D206:D209">
    <cfRule type="cellIs" dxfId="396" priority="68" operator="equal">
      <formula>"Pass"</formula>
    </cfRule>
  </conditionalFormatting>
  <conditionalFormatting sqref="D203:D205">
    <cfRule type="cellIs" dxfId="395" priority="69" operator="equal">
      <formula>"Pass"</formula>
    </cfRule>
    <cfRule type="cellIs" dxfId="394" priority="70" operator="equal">
      <formula>"Fail"</formula>
    </cfRule>
    <cfRule type="cellIs" dxfId="393" priority="71" operator="equal">
      <formula>"No Run"</formula>
    </cfRule>
  </conditionalFormatting>
  <conditionalFormatting sqref="D203:D205">
    <cfRule type="cellIs" dxfId="392" priority="72" operator="equal">
      <formula>"Pass"</formula>
    </cfRule>
  </conditionalFormatting>
  <conditionalFormatting sqref="D210:D211">
    <cfRule type="cellIs" dxfId="391" priority="61" operator="equal">
      <formula>"Pass"</formula>
    </cfRule>
    <cfRule type="cellIs" dxfId="390" priority="62" operator="equal">
      <formula>"Fail"</formula>
    </cfRule>
    <cfRule type="cellIs" dxfId="389" priority="63" operator="equal">
      <formula>"No Run"</formula>
    </cfRule>
  </conditionalFormatting>
  <conditionalFormatting sqref="D210:D211">
    <cfRule type="cellIs" dxfId="388" priority="64" operator="equal">
      <formula>"Pass"</formula>
    </cfRule>
  </conditionalFormatting>
  <conditionalFormatting sqref="D212:D253">
    <cfRule type="cellIs" dxfId="387" priority="57" operator="equal">
      <formula>"Pass"</formula>
    </cfRule>
    <cfRule type="cellIs" dxfId="386" priority="58" operator="equal">
      <formula>"Fail"</formula>
    </cfRule>
    <cfRule type="cellIs" dxfId="385" priority="59" operator="equal">
      <formula>"No Run"</formula>
    </cfRule>
  </conditionalFormatting>
  <conditionalFormatting sqref="D212:D253">
    <cfRule type="cellIs" dxfId="384" priority="60" operator="equal">
      <formula>"Pass"</formula>
    </cfRule>
  </conditionalFormatting>
  <conditionalFormatting sqref="D260:D261">
    <cfRule type="cellIs" dxfId="383" priority="49" operator="equal">
      <formula>"Pass"</formula>
    </cfRule>
    <cfRule type="cellIs" dxfId="382" priority="50" operator="equal">
      <formula>"Fail"</formula>
    </cfRule>
    <cfRule type="cellIs" dxfId="381" priority="51" operator="equal">
      <formula>"No Run"</formula>
    </cfRule>
  </conditionalFormatting>
  <conditionalFormatting sqref="D260:D261">
    <cfRule type="cellIs" dxfId="380" priority="52" operator="equal">
      <formula>"Pass"</formula>
    </cfRule>
  </conditionalFormatting>
  <conditionalFormatting sqref="D254:D259">
    <cfRule type="cellIs" dxfId="379" priority="53" operator="equal">
      <formula>"Pass"</formula>
    </cfRule>
    <cfRule type="cellIs" dxfId="378" priority="54" operator="equal">
      <formula>"Fail"</formula>
    </cfRule>
    <cfRule type="cellIs" dxfId="377" priority="55" operator="equal">
      <formula>"No Run"</formula>
    </cfRule>
  </conditionalFormatting>
  <conditionalFormatting sqref="D254:D259">
    <cfRule type="cellIs" dxfId="376" priority="56" operator="equal">
      <formula>"Pass"</formula>
    </cfRule>
  </conditionalFormatting>
  <conditionalFormatting sqref="D279:D282">
    <cfRule type="cellIs" dxfId="375" priority="29" operator="equal">
      <formula>"Pass"</formula>
    </cfRule>
    <cfRule type="cellIs" dxfId="374" priority="30" operator="equal">
      <formula>"Fail"</formula>
    </cfRule>
    <cfRule type="cellIs" dxfId="373" priority="31" operator="equal">
      <formula>"No Run"</formula>
    </cfRule>
  </conditionalFormatting>
  <conditionalFormatting sqref="D279:D282">
    <cfRule type="cellIs" dxfId="372" priority="32" operator="equal">
      <formula>"Pass"</formula>
    </cfRule>
  </conditionalFormatting>
  <conditionalFormatting sqref="D262:D266">
    <cfRule type="cellIs" dxfId="371" priority="45" operator="equal">
      <formula>"Pass"</formula>
    </cfRule>
    <cfRule type="cellIs" dxfId="370" priority="46" operator="equal">
      <formula>"Fail"</formula>
    </cfRule>
    <cfRule type="cellIs" dxfId="369" priority="47" operator="equal">
      <formula>"No Run"</formula>
    </cfRule>
  </conditionalFormatting>
  <conditionalFormatting sqref="D262:D266">
    <cfRule type="cellIs" dxfId="368" priority="48" operator="equal">
      <formula>"Pass"</formula>
    </cfRule>
  </conditionalFormatting>
  <conditionalFormatting sqref="D267:D269">
    <cfRule type="cellIs" dxfId="367" priority="41" operator="equal">
      <formula>"Pass"</formula>
    </cfRule>
    <cfRule type="cellIs" dxfId="366" priority="42" operator="equal">
      <formula>"Fail"</formula>
    </cfRule>
    <cfRule type="cellIs" dxfId="365" priority="43" operator="equal">
      <formula>"No Run"</formula>
    </cfRule>
  </conditionalFormatting>
  <conditionalFormatting sqref="D267:D269">
    <cfRule type="cellIs" dxfId="364" priority="44" operator="equal">
      <formula>"Pass"</formula>
    </cfRule>
  </conditionalFormatting>
  <conditionalFormatting sqref="D270:D274">
    <cfRule type="cellIs" dxfId="363" priority="37" operator="equal">
      <formula>"Pass"</formula>
    </cfRule>
    <cfRule type="cellIs" dxfId="362" priority="38" operator="equal">
      <formula>"Fail"</formula>
    </cfRule>
    <cfRule type="cellIs" dxfId="361" priority="39" operator="equal">
      <formula>"No Run"</formula>
    </cfRule>
  </conditionalFormatting>
  <conditionalFormatting sqref="D270:D274">
    <cfRule type="cellIs" dxfId="360" priority="40" operator="equal">
      <formula>"Pass"</formula>
    </cfRule>
  </conditionalFormatting>
  <conditionalFormatting sqref="D275:D278">
    <cfRule type="cellIs" dxfId="359" priority="33" operator="equal">
      <formula>"Pass"</formula>
    </cfRule>
    <cfRule type="cellIs" dxfId="358" priority="34" operator="equal">
      <formula>"Fail"</formula>
    </cfRule>
    <cfRule type="cellIs" dxfId="357" priority="35" operator="equal">
      <formula>"No Run"</formula>
    </cfRule>
  </conditionalFormatting>
  <conditionalFormatting sqref="D275:D278">
    <cfRule type="cellIs" dxfId="356" priority="36" operator="equal">
      <formula>"Pass"</formula>
    </cfRule>
  </conditionalFormatting>
  <conditionalFormatting sqref="D288:D291">
    <cfRule type="cellIs" dxfId="355" priority="21" operator="equal">
      <formula>"Pass"</formula>
    </cfRule>
    <cfRule type="cellIs" dxfId="354" priority="22" operator="equal">
      <formula>"Fail"</formula>
    </cfRule>
    <cfRule type="cellIs" dxfId="353" priority="23" operator="equal">
      <formula>"No Run"</formula>
    </cfRule>
  </conditionalFormatting>
  <conditionalFormatting sqref="D288:D291">
    <cfRule type="cellIs" dxfId="352" priority="24" operator="equal">
      <formula>"Pass"</formula>
    </cfRule>
  </conditionalFormatting>
  <conditionalFormatting sqref="D285:D287">
    <cfRule type="cellIs" dxfId="351" priority="25" operator="equal">
      <formula>"Pass"</formula>
    </cfRule>
    <cfRule type="cellIs" dxfId="350" priority="26" operator="equal">
      <formula>"Fail"</formula>
    </cfRule>
    <cfRule type="cellIs" dxfId="349" priority="27" operator="equal">
      <formula>"No Run"</formula>
    </cfRule>
  </conditionalFormatting>
  <conditionalFormatting sqref="D285:D287">
    <cfRule type="cellIs" dxfId="348" priority="28" operator="equal">
      <formula>"Pass"</formula>
    </cfRule>
  </conditionalFormatting>
  <conditionalFormatting sqref="D292:D293">
    <cfRule type="cellIs" dxfId="347" priority="17" operator="equal">
      <formula>"Pass"</formula>
    </cfRule>
    <cfRule type="cellIs" dxfId="346" priority="18" operator="equal">
      <formula>"Fail"</formula>
    </cfRule>
    <cfRule type="cellIs" dxfId="345" priority="19" operator="equal">
      <formula>"No Run"</formula>
    </cfRule>
  </conditionalFormatting>
  <conditionalFormatting sqref="D292:D293">
    <cfRule type="cellIs" dxfId="344" priority="20" operator="equal">
      <formula>"Pass"</formula>
    </cfRule>
  </conditionalFormatting>
  <conditionalFormatting sqref="D283:D284">
    <cfRule type="cellIs" dxfId="343" priority="1" operator="equal">
      <formula>"Pass"</formula>
    </cfRule>
    <cfRule type="cellIs" dxfId="342" priority="2" operator="equal">
      <formula>"Fail"</formula>
    </cfRule>
    <cfRule type="cellIs" dxfId="341" priority="3" operator="equal">
      <formula>"No Run"</formula>
    </cfRule>
  </conditionalFormatting>
  <conditionalFormatting sqref="D283:D284">
    <cfRule type="cellIs" dxfId="34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"/>
  <sheetViews>
    <sheetView workbookViewId="0">
      <selection activeCell="F11" sqref="F11"/>
    </sheetView>
  </sheetViews>
  <sheetFormatPr defaultRowHeight="15" x14ac:dyDescent="0.25"/>
  <cols>
    <col min="2" max="2" width="10" bestFit="1" customWidth="1"/>
    <col min="3" max="3" width="11.28515625" bestFit="1" customWidth="1"/>
    <col min="4" max="4" width="17.28515625" bestFit="1" customWidth="1"/>
    <col min="5" max="5" width="11.140625" bestFit="1" customWidth="1"/>
    <col min="6" max="6" width="11.28515625" bestFit="1" customWidth="1"/>
    <col min="7" max="7" width="8.85546875" bestFit="1" customWidth="1"/>
    <col min="8" max="8" width="10" bestFit="1" customWidth="1"/>
    <col min="9" max="9" width="5" bestFit="1" customWidth="1"/>
    <col min="10" max="13" width="6.28515625" bestFit="1" customWidth="1"/>
    <col min="14" max="14" width="9.85546875" bestFit="1" customWidth="1"/>
    <col min="15" max="15" width="7.5703125" bestFit="1" customWidth="1"/>
    <col min="16" max="16" width="4.85546875" bestFit="1" customWidth="1"/>
    <col min="17" max="17" width="6.42578125" bestFit="1" customWidth="1"/>
    <col min="18" max="18" width="14" bestFit="1" customWidth="1"/>
    <col min="19" max="19" width="15.140625" bestFit="1" customWidth="1"/>
    <col min="20" max="20" width="17.42578125" bestFit="1" customWidth="1"/>
    <col min="21" max="21" width="12.5703125" bestFit="1" customWidth="1"/>
    <col min="22" max="22" width="9.85546875" bestFit="1" customWidth="1"/>
    <col min="23" max="23" width="14" bestFit="1" customWidth="1"/>
    <col min="24" max="24" width="15.140625" bestFit="1" customWidth="1"/>
    <col min="25" max="25" width="17.42578125" bestFit="1" customWidth="1"/>
    <col min="26" max="26" width="12.5703125" bestFit="1" customWidth="1"/>
    <col min="27" max="27" width="9.85546875" bestFit="1" customWidth="1"/>
    <col min="28" max="28" width="14" bestFit="1" customWidth="1"/>
    <col min="29" max="29" width="15.140625" bestFit="1" customWidth="1"/>
    <col min="30" max="30" width="17.42578125" bestFit="1" customWidth="1"/>
    <col min="31" max="31" width="12.5703125" bestFit="1" customWidth="1"/>
    <col min="32" max="32" width="9.85546875" bestFit="1" customWidth="1"/>
    <col min="33" max="33" width="14" bestFit="1" customWidth="1"/>
    <col min="34" max="34" width="15.140625" bestFit="1" customWidth="1"/>
    <col min="35" max="35" width="17.42578125" bestFit="1" customWidth="1"/>
    <col min="36" max="36" width="12.5703125" bestFit="1" customWidth="1"/>
    <col min="37" max="37" width="9.85546875" bestFit="1" customWidth="1"/>
    <col min="38" max="38" width="14" bestFit="1" customWidth="1"/>
    <col min="39" max="39" width="15.140625" bestFit="1" customWidth="1"/>
    <col min="40" max="40" width="17.42578125" bestFit="1" customWidth="1"/>
    <col min="41" max="41" width="12.5703125" bestFit="1" customWidth="1"/>
    <col min="42" max="42" width="9.85546875" bestFit="1" customWidth="1"/>
    <col min="43" max="43" width="14" bestFit="1" customWidth="1"/>
    <col min="44" max="44" width="15.140625" bestFit="1" customWidth="1"/>
    <col min="45" max="45" width="17.42578125" bestFit="1" customWidth="1"/>
    <col min="46" max="46" width="12.5703125" bestFit="1" customWidth="1"/>
    <col min="47" max="47" width="9.85546875" bestFit="1" customWidth="1"/>
    <col min="48" max="48" width="14" bestFit="1" customWidth="1"/>
    <col min="49" max="49" width="15.140625" bestFit="1" customWidth="1"/>
    <col min="50" max="50" width="17.42578125" bestFit="1" customWidth="1"/>
    <col min="51" max="51" width="12.5703125" bestFit="1" customWidth="1"/>
    <col min="52" max="52" width="9.85546875" bestFit="1" customWidth="1"/>
    <col min="53" max="53" width="14" bestFit="1" customWidth="1"/>
    <col min="54" max="54" width="15.140625" bestFit="1" customWidth="1"/>
    <col min="55" max="55" width="17.42578125" bestFit="1" customWidth="1"/>
    <col min="56" max="56" width="12.5703125" bestFit="1" customWidth="1"/>
    <col min="57" max="57" width="9.85546875" bestFit="1" customWidth="1"/>
  </cols>
  <sheetData>
    <row r="1" spans="1:57" s="47" customFormat="1" x14ac:dyDescent="0.25">
      <c r="A1" s="47" t="s">
        <v>650</v>
      </c>
      <c r="B1" s="47" t="s">
        <v>535</v>
      </c>
      <c r="C1" s="47" t="s">
        <v>536</v>
      </c>
      <c r="D1" s="47" t="s">
        <v>537</v>
      </c>
      <c r="E1" s="47" t="s">
        <v>538</v>
      </c>
      <c r="F1" s="47" t="s">
        <v>539</v>
      </c>
      <c r="G1" s="47" t="s">
        <v>57</v>
      </c>
      <c r="H1" s="47" t="s">
        <v>540</v>
      </c>
      <c r="I1" s="47" t="s">
        <v>58</v>
      </c>
      <c r="J1" s="47" t="s">
        <v>541</v>
      </c>
      <c r="K1" s="47" t="s">
        <v>542</v>
      </c>
      <c r="L1" s="47" t="s">
        <v>543</v>
      </c>
      <c r="M1" s="47" t="s">
        <v>544</v>
      </c>
      <c r="N1" s="47" t="s">
        <v>545</v>
      </c>
      <c r="O1" s="47" t="s">
        <v>546</v>
      </c>
      <c r="P1" s="47" t="s">
        <v>547</v>
      </c>
      <c r="Q1" s="47" t="s">
        <v>6</v>
      </c>
      <c r="R1" s="47" t="s">
        <v>548</v>
      </c>
      <c r="S1" s="47" t="s">
        <v>549</v>
      </c>
      <c r="T1" s="47" t="s">
        <v>550</v>
      </c>
      <c r="U1" s="47" t="s">
        <v>551</v>
      </c>
      <c r="V1" s="47" t="s">
        <v>552</v>
      </c>
      <c r="W1" s="47" t="s">
        <v>553</v>
      </c>
      <c r="X1" s="47" t="s">
        <v>554</v>
      </c>
      <c r="Y1" s="47" t="s">
        <v>555</v>
      </c>
      <c r="Z1" s="47" t="s">
        <v>556</v>
      </c>
      <c r="AA1" s="47" t="s">
        <v>557</v>
      </c>
      <c r="AB1" s="47" t="s">
        <v>558</v>
      </c>
      <c r="AC1" s="47" t="s">
        <v>559</v>
      </c>
      <c r="AD1" s="47" t="s">
        <v>560</v>
      </c>
      <c r="AE1" s="47" t="s">
        <v>561</v>
      </c>
      <c r="AF1" s="47" t="s">
        <v>562</v>
      </c>
      <c r="AG1" s="47" t="s">
        <v>563</v>
      </c>
      <c r="AH1" s="47" t="s">
        <v>564</v>
      </c>
      <c r="AI1" s="47" t="s">
        <v>565</v>
      </c>
      <c r="AJ1" s="47" t="s">
        <v>566</v>
      </c>
      <c r="AK1" s="47" t="s">
        <v>567</v>
      </c>
      <c r="AL1" s="47" t="s">
        <v>568</v>
      </c>
      <c r="AM1" s="47" t="s">
        <v>569</v>
      </c>
      <c r="AN1" s="47" t="s">
        <v>570</v>
      </c>
      <c r="AO1" s="47" t="s">
        <v>571</v>
      </c>
      <c r="AP1" s="47" t="s">
        <v>572</v>
      </c>
      <c r="AQ1" s="47" t="s">
        <v>573</v>
      </c>
      <c r="AR1" s="47" t="s">
        <v>574</v>
      </c>
      <c r="AS1" s="47" t="s">
        <v>575</v>
      </c>
      <c r="AT1" s="47" t="s">
        <v>576</v>
      </c>
      <c r="AU1" s="47" t="s">
        <v>577</v>
      </c>
      <c r="AV1" s="47" t="s">
        <v>578</v>
      </c>
      <c r="AW1" s="47" t="s">
        <v>579</v>
      </c>
      <c r="AX1" s="47" t="s">
        <v>580</v>
      </c>
      <c r="AY1" s="47" t="s">
        <v>581</v>
      </c>
      <c r="AZ1" s="47" t="s">
        <v>582</v>
      </c>
      <c r="BA1" s="47" t="s">
        <v>583</v>
      </c>
      <c r="BB1" s="47" t="s">
        <v>584</v>
      </c>
      <c r="BC1" s="47" t="s">
        <v>585</v>
      </c>
      <c r="BD1" s="47" t="s">
        <v>586</v>
      </c>
      <c r="BE1" s="47" t="s">
        <v>587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B3" sqref="B3"/>
    </sheetView>
  </sheetViews>
  <sheetFormatPr defaultRowHeight="15" x14ac:dyDescent="0.25"/>
  <cols>
    <col min="1" max="1" width="26.5703125" style="6" bestFit="1" customWidth="1"/>
    <col min="2" max="2" width="76" style="6" bestFit="1" customWidth="1"/>
    <col min="3" max="3" width="28.140625" style="6" bestFit="1" customWidth="1"/>
    <col min="4" max="4" width="7" style="6" bestFit="1" customWidth="1"/>
    <col min="5" max="16384" width="9.140625" style="6"/>
  </cols>
  <sheetData>
    <row r="1" spans="1:4" x14ac:dyDescent="0.25">
      <c r="A1" s="5" t="s">
        <v>15</v>
      </c>
      <c r="B1" s="5" t="s">
        <v>16</v>
      </c>
      <c r="C1" s="5" t="s">
        <v>17</v>
      </c>
      <c r="D1" s="5" t="s">
        <v>6</v>
      </c>
    </row>
    <row r="2" spans="1:4" x14ac:dyDescent="0.25">
      <c r="A2" s="7" t="s">
        <v>18</v>
      </c>
      <c r="B2" s="8" t="s">
        <v>1081</v>
      </c>
      <c r="C2" s="9"/>
      <c r="D2" s="9" t="s">
        <v>353</v>
      </c>
    </row>
    <row r="3" spans="1:4" x14ac:dyDescent="0.25">
      <c r="A3" s="7" t="s">
        <v>19</v>
      </c>
      <c r="B3" s="7" t="s">
        <v>20</v>
      </c>
      <c r="C3" s="10" t="s">
        <v>21</v>
      </c>
      <c r="D3" s="9" t="s">
        <v>353</v>
      </c>
    </row>
    <row r="4" spans="1:4" x14ac:dyDescent="0.25">
      <c r="A4" s="7" t="s">
        <v>19</v>
      </c>
      <c r="B4" s="7" t="s">
        <v>22</v>
      </c>
      <c r="C4" s="11" t="s">
        <v>23</v>
      </c>
      <c r="D4" s="9" t="s">
        <v>353</v>
      </c>
    </row>
    <row r="5" spans="1:4" x14ac:dyDescent="0.25">
      <c r="A5" s="7" t="s">
        <v>24</v>
      </c>
      <c r="B5" s="7" t="s">
        <v>25</v>
      </c>
      <c r="C5" s="9"/>
      <c r="D5" s="9" t="s">
        <v>353</v>
      </c>
    </row>
    <row r="6" spans="1:4" x14ac:dyDescent="0.25">
      <c r="A6" s="7" t="s">
        <v>91</v>
      </c>
      <c r="B6" s="7" t="s">
        <v>304</v>
      </c>
      <c r="C6" s="20"/>
      <c r="D6" s="9" t="s">
        <v>353</v>
      </c>
    </row>
    <row r="7" spans="1:4" x14ac:dyDescent="0.25">
      <c r="A7" s="7" t="s">
        <v>24</v>
      </c>
      <c r="B7" s="7" t="s">
        <v>112</v>
      </c>
      <c r="C7" s="20"/>
      <c r="D7" s="9" t="s">
        <v>353</v>
      </c>
    </row>
    <row r="8" spans="1:4" x14ac:dyDescent="0.25">
      <c r="A8" s="7" t="s">
        <v>167</v>
      </c>
      <c r="B8" s="7" t="s">
        <v>305</v>
      </c>
      <c r="C8" s="20"/>
      <c r="D8" s="9" t="s">
        <v>353</v>
      </c>
    </row>
    <row r="9" spans="1:4" x14ac:dyDescent="0.25">
      <c r="A9" s="7" t="s">
        <v>24</v>
      </c>
      <c r="B9" s="7" t="s">
        <v>89</v>
      </c>
      <c r="C9" s="20"/>
      <c r="D9" s="9" t="s">
        <v>353</v>
      </c>
    </row>
    <row r="10" spans="1:4" x14ac:dyDescent="0.25">
      <c r="A10" s="7" t="s">
        <v>91</v>
      </c>
      <c r="B10" s="7" t="s">
        <v>306</v>
      </c>
      <c r="C10" s="20"/>
      <c r="D10" s="9" t="s">
        <v>353</v>
      </c>
    </row>
    <row r="11" spans="1:4" x14ac:dyDescent="0.25">
      <c r="A11" s="7" t="s">
        <v>19</v>
      </c>
      <c r="B11" s="7" t="s">
        <v>0</v>
      </c>
      <c r="C11" s="20" t="s">
        <v>307</v>
      </c>
      <c r="D11" s="9" t="s">
        <v>353</v>
      </c>
    </row>
    <row r="12" spans="1:4" x14ac:dyDescent="0.25">
      <c r="A12" s="7" t="s">
        <v>24</v>
      </c>
      <c r="B12" s="7" t="s">
        <v>122</v>
      </c>
      <c r="C12" s="20"/>
      <c r="D12" s="9" t="s">
        <v>353</v>
      </c>
    </row>
    <row r="13" spans="1:4" x14ac:dyDescent="0.25">
      <c r="A13" s="7" t="s">
        <v>19</v>
      </c>
      <c r="B13" s="7" t="s">
        <v>0</v>
      </c>
      <c r="C13" s="20" t="s">
        <v>308</v>
      </c>
      <c r="D13" s="9" t="s">
        <v>353</v>
      </c>
    </row>
    <row r="14" spans="1:4" x14ac:dyDescent="0.25">
      <c r="A14" s="7" t="s">
        <v>24</v>
      </c>
      <c r="B14" s="7" t="s">
        <v>122</v>
      </c>
      <c r="C14" s="20"/>
      <c r="D14" s="9" t="s">
        <v>353</v>
      </c>
    </row>
    <row r="15" spans="1:4" x14ac:dyDescent="0.25">
      <c r="A15" s="7" t="s">
        <v>19</v>
      </c>
      <c r="B15" s="7" t="s">
        <v>0</v>
      </c>
      <c r="C15" s="20" t="s">
        <v>309</v>
      </c>
      <c r="D15" s="9" t="s">
        <v>353</v>
      </c>
    </row>
    <row r="16" spans="1:4" x14ac:dyDescent="0.25">
      <c r="A16" s="7" t="s">
        <v>24</v>
      </c>
      <c r="B16" s="7" t="s">
        <v>122</v>
      </c>
      <c r="C16" s="20"/>
      <c r="D16" s="9" t="s">
        <v>353</v>
      </c>
    </row>
    <row r="17" spans="1:4" x14ac:dyDescent="0.25">
      <c r="A17" s="7" t="s">
        <v>91</v>
      </c>
      <c r="B17" s="7" t="s">
        <v>320</v>
      </c>
      <c r="C17" s="9"/>
      <c r="D17" s="9" t="s">
        <v>353</v>
      </c>
    </row>
    <row r="18" spans="1:4" x14ac:dyDescent="0.25">
      <c r="A18" s="7" t="s">
        <v>19</v>
      </c>
      <c r="B18" s="7" t="s">
        <v>56</v>
      </c>
      <c r="C18" s="9" t="s">
        <v>73</v>
      </c>
      <c r="D18" s="9" t="s">
        <v>353</v>
      </c>
    </row>
    <row r="19" spans="1:4" x14ac:dyDescent="0.25">
      <c r="A19" s="7" t="s">
        <v>19</v>
      </c>
      <c r="B19" s="7" t="s">
        <v>57</v>
      </c>
      <c r="C19" s="9" t="s">
        <v>74</v>
      </c>
      <c r="D19" s="9" t="s">
        <v>353</v>
      </c>
    </row>
    <row r="20" spans="1:4" x14ac:dyDescent="0.25">
      <c r="A20" s="7" t="s">
        <v>19</v>
      </c>
      <c r="B20" s="7" t="s">
        <v>75</v>
      </c>
      <c r="C20" s="19">
        <v>31778</v>
      </c>
      <c r="D20" s="9" t="s">
        <v>353</v>
      </c>
    </row>
    <row r="21" spans="1:4" x14ac:dyDescent="0.25">
      <c r="A21" s="7" t="s">
        <v>19</v>
      </c>
      <c r="B21" s="7" t="s">
        <v>62</v>
      </c>
      <c r="C21" s="9" t="s">
        <v>76</v>
      </c>
      <c r="D21" s="9" t="s">
        <v>353</v>
      </c>
    </row>
    <row r="22" spans="1:4" x14ac:dyDescent="0.25">
      <c r="A22" s="7" t="s">
        <v>19</v>
      </c>
      <c r="B22" s="7" t="s">
        <v>77</v>
      </c>
      <c r="C22" s="9" t="s">
        <v>310</v>
      </c>
      <c r="D22" s="9" t="s">
        <v>353</v>
      </c>
    </row>
    <row r="23" spans="1:4" x14ac:dyDescent="0.25">
      <c r="A23" s="7" t="s">
        <v>19</v>
      </c>
      <c r="B23" s="7" t="s">
        <v>78</v>
      </c>
      <c r="C23" s="18" t="str">
        <f t="shared" ref="C23:C25" ca="1" si="0">"01/01/" &amp; TEXT(TODAY()+365,"yyyy") &amp; ""</f>
        <v>01/01/2015</v>
      </c>
      <c r="D23" s="9" t="s">
        <v>353</v>
      </c>
    </row>
    <row r="24" spans="1:4" x14ac:dyDescent="0.25">
      <c r="A24" s="7" t="s">
        <v>19</v>
      </c>
      <c r="B24" s="7" t="s">
        <v>79</v>
      </c>
      <c r="C24" s="18" t="str">
        <f t="shared" ca="1" si="0"/>
        <v>01/01/2015</v>
      </c>
      <c r="D24" s="9" t="s">
        <v>353</v>
      </c>
    </row>
    <row r="25" spans="1:4" x14ac:dyDescent="0.25">
      <c r="A25" s="7" t="s">
        <v>19</v>
      </c>
      <c r="B25" s="7" t="s">
        <v>80</v>
      </c>
      <c r="C25" s="18" t="str">
        <f t="shared" ca="1" si="0"/>
        <v>01/01/2015</v>
      </c>
      <c r="D25" s="9" t="s">
        <v>353</v>
      </c>
    </row>
    <row r="26" spans="1:4" x14ac:dyDescent="0.25">
      <c r="A26" s="7" t="s">
        <v>19</v>
      </c>
      <c r="B26" s="7" t="s">
        <v>81</v>
      </c>
      <c r="C26" s="9">
        <v>200</v>
      </c>
      <c r="D26" s="9" t="s">
        <v>353</v>
      </c>
    </row>
    <row r="27" spans="1:4" x14ac:dyDescent="0.25">
      <c r="A27" s="7" t="s">
        <v>19</v>
      </c>
      <c r="B27" s="7" t="s">
        <v>82</v>
      </c>
      <c r="C27" s="9">
        <v>2000</v>
      </c>
      <c r="D27" s="9" t="s">
        <v>353</v>
      </c>
    </row>
    <row r="28" spans="1:4" x14ac:dyDescent="0.25">
      <c r="A28" s="7" t="s">
        <v>19</v>
      </c>
      <c r="B28" s="7" t="s">
        <v>83</v>
      </c>
      <c r="C28" s="9">
        <v>1</v>
      </c>
      <c r="D28" s="9" t="s">
        <v>353</v>
      </c>
    </row>
    <row r="29" spans="1:4" x14ac:dyDescent="0.25">
      <c r="A29" s="7" t="s">
        <v>19</v>
      </c>
      <c r="B29" s="7" t="s">
        <v>84</v>
      </c>
      <c r="C29" s="9">
        <v>50000</v>
      </c>
      <c r="D29" s="9" t="s">
        <v>353</v>
      </c>
    </row>
    <row r="30" spans="1:4" ht="15.75" x14ac:dyDescent="0.3">
      <c r="A30" s="12" t="s">
        <v>28</v>
      </c>
      <c r="B30" s="7" t="s">
        <v>85</v>
      </c>
      <c r="C30" s="9" t="s">
        <v>86</v>
      </c>
      <c r="D30" s="9" t="s">
        <v>353</v>
      </c>
    </row>
    <row r="31" spans="1:4" x14ac:dyDescent="0.25">
      <c r="A31" s="7" t="s">
        <v>19</v>
      </c>
      <c r="B31" s="7" t="s">
        <v>20</v>
      </c>
      <c r="C31" s="9" t="s">
        <v>310</v>
      </c>
      <c r="D31" s="9" t="s">
        <v>353</v>
      </c>
    </row>
    <row r="32" spans="1:4" x14ac:dyDescent="0.25">
      <c r="A32" s="7" t="s">
        <v>19</v>
      </c>
      <c r="B32" s="7" t="s">
        <v>22</v>
      </c>
      <c r="C32" s="9" t="s">
        <v>87</v>
      </c>
      <c r="D32" s="9" t="s">
        <v>353</v>
      </c>
    </row>
    <row r="33" spans="1:4" x14ac:dyDescent="0.25">
      <c r="A33" s="7" t="s">
        <v>88</v>
      </c>
      <c r="B33" s="7" t="s">
        <v>89</v>
      </c>
      <c r="C33" s="9"/>
      <c r="D33" s="9" t="s">
        <v>353</v>
      </c>
    </row>
    <row r="34" spans="1:4" ht="15.75" x14ac:dyDescent="0.3">
      <c r="A34" s="12" t="s">
        <v>39</v>
      </c>
      <c r="B34" s="7" t="s">
        <v>90</v>
      </c>
      <c r="C34" s="9"/>
      <c r="D34" s="9" t="s">
        <v>353</v>
      </c>
    </row>
    <row r="35" spans="1:4" x14ac:dyDescent="0.25">
      <c r="A35" s="7" t="s">
        <v>91</v>
      </c>
      <c r="B35" s="7" t="s">
        <v>92</v>
      </c>
      <c r="C35" s="20"/>
      <c r="D35" s="9" t="s">
        <v>353</v>
      </c>
    </row>
    <row r="36" spans="1:4" x14ac:dyDescent="0.25">
      <c r="A36" s="7" t="s">
        <v>19</v>
      </c>
      <c r="B36" s="7" t="s">
        <v>77</v>
      </c>
      <c r="C36" s="20" t="s">
        <v>310</v>
      </c>
      <c r="D36" s="9" t="s">
        <v>353</v>
      </c>
    </row>
    <row r="37" spans="1:4" x14ac:dyDescent="0.25">
      <c r="A37" s="7" t="s">
        <v>24</v>
      </c>
      <c r="B37" s="7" t="s">
        <v>93</v>
      </c>
      <c r="C37" s="20"/>
      <c r="D37" s="9" t="s">
        <v>353</v>
      </c>
    </row>
    <row r="38" spans="1:4" x14ac:dyDescent="0.25">
      <c r="A38" s="7" t="s">
        <v>28</v>
      </c>
      <c r="B38" s="7" t="s">
        <v>94</v>
      </c>
      <c r="C38" s="20" t="s">
        <v>311</v>
      </c>
      <c r="D38" s="9" t="s">
        <v>353</v>
      </c>
    </row>
    <row r="39" spans="1:4" x14ac:dyDescent="0.25">
      <c r="A39" s="7" t="s">
        <v>24</v>
      </c>
      <c r="B39" s="7" t="s">
        <v>96</v>
      </c>
      <c r="C39" s="20"/>
      <c r="D39" s="9" t="s">
        <v>353</v>
      </c>
    </row>
    <row r="40" spans="1:4" x14ac:dyDescent="0.25">
      <c r="A40" s="7" t="s">
        <v>24</v>
      </c>
      <c r="B40" s="7" t="s">
        <v>312</v>
      </c>
      <c r="C40" s="20"/>
      <c r="D40" s="9" t="s">
        <v>353</v>
      </c>
    </row>
    <row r="41" spans="1:4" x14ac:dyDescent="0.25">
      <c r="A41" s="7" t="s">
        <v>44</v>
      </c>
      <c r="B41" s="7" t="s">
        <v>313</v>
      </c>
      <c r="C41" s="20"/>
      <c r="D41" s="9" t="s">
        <v>353</v>
      </c>
    </row>
    <row r="42" spans="1:4" x14ac:dyDescent="0.25">
      <c r="A42" s="7" t="s">
        <v>44</v>
      </c>
      <c r="B42" s="7" t="s">
        <v>314</v>
      </c>
      <c r="C42" s="20"/>
      <c r="D42" s="9" t="s">
        <v>353</v>
      </c>
    </row>
    <row r="43" spans="1:4" x14ac:dyDescent="0.25">
      <c r="A43" s="7" t="s">
        <v>44</v>
      </c>
      <c r="B43" s="7" t="s">
        <v>315</v>
      </c>
      <c r="C43" s="20"/>
      <c r="D43" s="9" t="s">
        <v>353</v>
      </c>
    </row>
    <row r="44" spans="1:4" x14ac:dyDescent="0.25">
      <c r="A44" s="7" t="s">
        <v>167</v>
      </c>
      <c r="B44" s="7" t="s">
        <v>307</v>
      </c>
      <c r="C44" s="20"/>
      <c r="D44" s="9" t="s">
        <v>353</v>
      </c>
    </row>
    <row r="45" spans="1:4" x14ac:dyDescent="0.25">
      <c r="A45" s="7" t="s">
        <v>167</v>
      </c>
      <c r="B45" s="7" t="s">
        <v>309</v>
      </c>
      <c r="C45" s="20"/>
      <c r="D45" s="9" t="s">
        <v>353</v>
      </c>
    </row>
    <row r="46" spans="1:4" x14ac:dyDescent="0.25">
      <c r="A46" s="7" t="s">
        <v>24</v>
      </c>
      <c r="B46" s="7" t="s">
        <v>89</v>
      </c>
      <c r="C46" s="20"/>
      <c r="D46" s="9" t="s">
        <v>353</v>
      </c>
    </row>
    <row r="47" spans="1:4" x14ac:dyDescent="0.25">
      <c r="A47" s="7" t="s">
        <v>39</v>
      </c>
      <c r="B47" s="7" t="s">
        <v>316</v>
      </c>
      <c r="C47" s="20"/>
      <c r="D47" s="9" t="s">
        <v>353</v>
      </c>
    </row>
    <row r="48" spans="1:4" x14ac:dyDescent="0.25">
      <c r="A48" s="7" t="s">
        <v>24</v>
      </c>
      <c r="B48" s="7" t="s">
        <v>312</v>
      </c>
      <c r="C48" s="20"/>
      <c r="D48" s="9" t="s">
        <v>353</v>
      </c>
    </row>
    <row r="49" spans="1:4" x14ac:dyDescent="0.25">
      <c r="A49" s="7" t="s">
        <v>44</v>
      </c>
      <c r="B49" s="7" t="s">
        <v>317</v>
      </c>
      <c r="C49" s="20"/>
      <c r="D49" s="9" t="s">
        <v>353</v>
      </c>
    </row>
    <row r="50" spans="1:4" x14ac:dyDescent="0.25">
      <c r="A50" s="7" t="s">
        <v>44</v>
      </c>
      <c r="B50" s="7" t="s">
        <v>318</v>
      </c>
      <c r="C50" s="20"/>
      <c r="D50" s="9" t="s">
        <v>353</v>
      </c>
    </row>
    <row r="51" spans="1:4" x14ac:dyDescent="0.25">
      <c r="A51" s="7" t="s">
        <v>44</v>
      </c>
      <c r="B51" s="7" t="s">
        <v>319</v>
      </c>
      <c r="C51" s="20"/>
      <c r="D51" s="9" t="s">
        <v>353</v>
      </c>
    </row>
    <row r="52" spans="1:4" x14ac:dyDescent="0.25">
      <c r="A52" s="7" t="s">
        <v>167</v>
      </c>
      <c r="B52" s="7" t="s">
        <v>307</v>
      </c>
      <c r="C52" s="20"/>
      <c r="D52" s="9" t="s">
        <v>353</v>
      </c>
    </row>
    <row r="53" spans="1:4" x14ac:dyDescent="0.25">
      <c r="A53" s="7" t="s">
        <v>167</v>
      </c>
      <c r="B53" s="7" t="s">
        <v>308</v>
      </c>
      <c r="C53" s="20"/>
      <c r="D53" s="9" t="s">
        <v>353</v>
      </c>
    </row>
    <row r="54" spans="1:4" x14ac:dyDescent="0.25">
      <c r="A54" s="7" t="s">
        <v>167</v>
      </c>
      <c r="B54" s="7" t="s">
        <v>309</v>
      </c>
      <c r="C54" s="20"/>
      <c r="D54" s="9" t="s">
        <v>353</v>
      </c>
    </row>
    <row r="55" spans="1:4" x14ac:dyDescent="0.25">
      <c r="A55" s="7" t="s">
        <v>24</v>
      </c>
      <c r="B55" s="7" t="s">
        <v>89</v>
      </c>
      <c r="C55" s="20"/>
      <c r="D55" s="9" t="s">
        <v>353</v>
      </c>
    </row>
    <row r="56" spans="1:4" x14ac:dyDescent="0.25">
      <c r="A56" s="7" t="s">
        <v>39</v>
      </c>
      <c r="B56" s="7" t="s">
        <v>316</v>
      </c>
      <c r="C56" s="20"/>
      <c r="D56" s="9" t="s">
        <v>353</v>
      </c>
    </row>
    <row r="57" spans="1:4" x14ac:dyDescent="0.25">
      <c r="A57" s="7" t="s">
        <v>91</v>
      </c>
      <c r="B57" s="7" t="s">
        <v>321</v>
      </c>
      <c r="C57" s="20"/>
      <c r="D57" s="9" t="s">
        <v>353</v>
      </c>
    </row>
    <row r="58" spans="1:4" x14ac:dyDescent="0.25">
      <c r="A58" s="7" t="s">
        <v>28</v>
      </c>
      <c r="B58" s="7" t="s">
        <v>29</v>
      </c>
      <c r="C58" s="20" t="s">
        <v>322</v>
      </c>
      <c r="D58" s="9" t="s">
        <v>353</v>
      </c>
    </row>
    <row r="59" spans="1:4" x14ac:dyDescent="0.25">
      <c r="A59" s="7" t="s">
        <v>31</v>
      </c>
      <c r="B59" s="7" t="s">
        <v>323</v>
      </c>
      <c r="C59" s="20"/>
      <c r="D59" s="9" t="s">
        <v>353</v>
      </c>
    </row>
    <row r="60" spans="1:4" x14ac:dyDescent="0.25">
      <c r="A60" s="7" t="s">
        <v>31</v>
      </c>
      <c r="B60" s="7" t="s">
        <v>324</v>
      </c>
      <c r="C60" s="20"/>
      <c r="D60" s="9" t="s">
        <v>353</v>
      </c>
    </row>
    <row r="61" spans="1:4" x14ac:dyDescent="0.25">
      <c r="A61" s="7" t="s">
        <v>325</v>
      </c>
      <c r="B61" s="7" t="s">
        <v>326</v>
      </c>
      <c r="C61" s="20"/>
      <c r="D61" s="9" t="s">
        <v>353</v>
      </c>
    </row>
    <row r="62" spans="1:4" x14ac:dyDescent="0.25">
      <c r="A62" s="7" t="s">
        <v>31</v>
      </c>
      <c r="B62" s="7" t="s">
        <v>77</v>
      </c>
      <c r="C62" s="20"/>
      <c r="D62" s="9" t="s">
        <v>353</v>
      </c>
    </row>
    <row r="63" spans="1:4" ht="60" x14ac:dyDescent="0.25">
      <c r="A63" s="7" t="s">
        <v>36</v>
      </c>
      <c r="B63" s="7" t="s">
        <v>327</v>
      </c>
      <c r="C63" s="33" t="s">
        <v>328</v>
      </c>
      <c r="D63" s="9" t="s">
        <v>353</v>
      </c>
    </row>
    <row r="64" spans="1:4" x14ac:dyDescent="0.25">
      <c r="A64" s="7" t="s">
        <v>34</v>
      </c>
      <c r="B64" s="7" t="s">
        <v>40</v>
      </c>
      <c r="C64" s="20"/>
      <c r="D64" s="9" t="s">
        <v>353</v>
      </c>
    </row>
    <row r="65" spans="1:4" x14ac:dyDescent="0.25">
      <c r="A65" s="7" t="s">
        <v>34</v>
      </c>
      <c r="B65" s="7" t="s">
        <v>41</v>
      </c>
      <c r="C65" s="20"/>
      <c r="D65" s="9" t="s">
        <v>353</v>
      </c>
    </row>
    <row r="66" spans="1:4" x14ac:dyDescent="0.25">
      <c r="A66" s="7" t="s">
        <v>34</v>
      </c>
      <c r="B66" s="7" t="s">
        <v>42</v>
      </c>
      <c r="C66" s="20"/>
      <c r="D66" s="9" t="s">
        <v>353</v>
      </c>
    </row>
    <row r="67" spans="1:4" x14ac:dyDescent="0.25">
      <c r="A67" s="7" t="s">
        <v>19</v>
      </c>
      <c r="B67" s="7" t="s">
        <v>324</v>
      </c>
      <c r="C67" s="18" t="str">
        <f ca="1">"01/01/" &amp; TEXT(TODAY()+365,"yyyy") &amp; ""</f>
        <v>01/01/2015</v>
      </c>
      <c r="D67" s="9" t="s">
        <v>353</v>
      </c>
    </row>
    <row r="68" spans="1:4" x14ac:dyDescent="0.25">
      <c r="A68" s="7" t="s">
        <v>19</v>
      </c>
      <c r="B68" s="7" t="s">
        <v>77</v>
      </c>
      <c r="C68" s="20" t="s">
        <v>310</v>
      </c>
      <c r="D68" s="9" t="s">
        <v>353</v>
      </c>
    </row>
    <row r="69" spans="1:4" x14ac:dyDescent="0.25">
      <c r="A69" s="7" t="s">
        <v>28</v>
      </c>
      <c r="B69" s="7" t="s">
        <v>327</v>
      </c>
      <c r="C69" s="20" t="s">
        <v>46</v>
      </c>
      <c r="D69" s="9" t="s">
        <v>353</v>
      </c>
    </row>
    <row r="70" spans="1:4" x14ac:dyDescent="0.25">
      <c r="A70" s="7" t="s">
        <v>24</v>
      </c>
      <c r="B70" s="7" t="s">
        <v>47</v>
      </c>
      <c r="C70" s="20"/>
      <c r="D70" s="9" t="s">
        <v>353</v>
      </c>
    </row>
    <row r="71" spans="1:4" x14ac:dyDescent="0.25">
      <c r="A71" s="7" t="s">
        <v>39</v>
      </c>
      <c r="B71" s="20" t="s">
        <v>329</v>
      </c>
      <c r="C71" s="20"/>
      <c r="D71" s="9" t="s">
        <v>353</v>
      </c>
    </row>
    <row r="72" spans="1:4" x14ac:dyDescent="0.25">
      <c r="A72" s="7" t="s">
        <v>19</v>
      </c>
      <c r="B72" s="7" t="s">
        <v>323</v>
      </c>
      <c r="C72" s="18" t="str">
        <f ca="1">"01/01/" &amp; TEXT(TODAY()+365,"yyyy") &amp; ""</f>
        <v>01/01/2015</v>
      </c>
      <c r="D72" s="9" t="s">
        <v>353</v>
      </c>
    </row>
    <row r="73" spans="1:4" x14ac:dyDescent="0.25">
      <c r="A73" s="7" t="s">
        <v>19</v>
      </c>
      <c r="B73" s="7" t="s">
        <v>324</v>
      </c>
      <c r="C73" s="18" t="str">
        <f ca="1">"01/01/" &amp; TEXT(TODAY()+365,"yyyy") &amp; ""</f>
        <v>01/01/2015</v>
      </c>
      <c r="D73" s="9" t="s">
        <v>353</v>
      </c>
    </row>
    <row r="74" spans="1:4" x14ac:dyDescent="0.25">
      <c r="A74" s="7" t="s">
        <v>19</v>
      </c>
      <c r="B74" s="7" t="s">
        <v>77</v>
      </c>
      <c r="C74" s="20" t="s">
        <v>310</v>
      </c>
      <c r="D74" s="9" t="s">
        <v>353</v>
      </c>
    </row>
    <row r="75" spans="1:4" x14ac:dyDescent="0.25">
      <c r="A75" s="7" t="s">
        <v>28</v>
      </c>
      <c r="B75" s="7" t="s">
        <v>327</v>
      </c>
      <c r="C75" s="20" t="s">
        <v>46</v>
      </c>
      <c r="D75" s="9" t="s">
        <v>353</v>
      </c>
    </row>
    <row r="76" spans="1:4" x14ac:dyDescent="0.25">
      <c r="A76" s="7" t="s">
        <v>24</v>
      </c>
      <c r="B76" s="7" t="s">
        <v>47</v>
      </c>
      <c r="C76" s="20"/>
      <c r="D76" s="9" t="s">
        <v>353</v>
      </c>
    </row>
    <row r="77" spans="1:4" x14ac:dyDescent="0.25">
      <c r="A77" s="13" t="s">
        <v>49</v>
      </c>
      <c r="B77" s="14" t="s">
        <v>50</v>
      </c>
      <c r="C77" s="20"/>
      <c r="D77" s="9" t="s">
        <v>353</v>
      </c>
    </row>
    <row r="78" spans="1:4" ht="15.75" x14ac:dyDescent="0.3">
      <c r="A78" s="13" t="s">
        <v>51</v>
      </c>
      <c r="B78" s="15" t="s">
        <v>52</v>
      </c>
      <c r="C78" s="20"/>
      <c r="D78" s="9" t="s">
        <v>353</v>
      </c>
    </row>
    <row r="79" spans="1:4" ht="105" x14ac:dyDescent="0.3">
      <c r="A79" s="13" t="s">
        <v>53</v>
      </c>
      <c r="B79" s="14" t="s">
        <v>50</v>
      </c>
      <c r="C79" s="15" t="s">
        <v>330</v>
      </c>
      <c r="D79" s="9" t="s">
        <v>353</v>
      </c>
    </row>
    <row r="80" spans="1:4" ht="45" x14ac:dyDescent="0.25">
      <c r="A80" s="13" t="s">
        <v>54</v>
      </c>
      <c r="B80" s="31" t="s">
        <v>341</v>
      </c>
      <c r="C80" s="20" t="s">
        <v>331</v>
      </c>
      <c r="D80" s="9" t="s">
        <v>353</v>
      </c>
    </row>
    <row r="81" spans="1:4" ht="45" x14ac:dyDescent="0.25">
      <c r="A81" s="13" t="s">
        <v>54</v>
      </c>
      <c r="B81" s="31" t="s">
        <v>342</v>
      </c>
      <c r="C81" s="20" t="s">
        <v>263</v>
      </c>
      <c r="D81" s="9" t="s">
        <v>353</v>
      </c>
    </row>
    <row r="82" spans="1:4" ht="45" x14ac:dyDescent="0.25">
      <c r="A82" s="13" t="s">
        <v>54</v>
      </c>
      <c r="B82" s="31" t="s">
        <v>343</v>
      </c>
      <c r="C82" s="20" t="s">
        <v>77</v>
      </c>
      <c r="D82" s="9" t="s">
        <v>353</v>
      </c>
    </row>
    <row r="83" spans="1:4" ht="45" x14ac:dyDescent="0.25">
      <c r="A83" s="13" t="s">
        <v>54</v>
      </c>
      <c r="B83" s="31" t="s">
        <v>344</v>
      </c>
      <c r="C83" s="20" t="s">
        <v>69</v>
      </c>
      <c r="D83" s="9" t="s">
        <v>353</v>
      </c>
    </row>
    <row r="84" spans="1:4" ht="45" x14ac:dyDescent="0.25">
      <c r="A84" s="13" t="s">
        <v>54</v>
      </c>
      <c r="B84" s="31" t="s">
        <v>345</v>
      </c>
      <c r="C84" s="20" t="s">
        <v>317</v>
      </c>
      <c r="D84" s="9" t="s">
        <v>353</v>
      </c>
    </row>
    <row r="85" spans="1:4" ht="45" x14ac:dyDescent="0.25">
      <c r="A85" s="13" t="s">
        <v>54</v>
      </c>
      <c r="B85" s="31" t="s">
        <v>346</v>
      </c>
      <c r="C85" s="20" t="s">
        <v>332</v>
      </c>
      <c r="D85" s="9" t="s">
        <v>353</v>
      </c>
    </row>
    <row r="86" spans="1:4" ht="45" x14ac:dyDescent="0.25">
      <c r="A86" s="13" t="s">
        <v>54</v>
      </c>
      <c r="B86" s="31" t="s">
        <v>347</v>
      </c>
      <c r="C86" s="20" t="s">
        <v>333</v>
      </c>
      <c r="D86" s="9" t="s">
        <v>353</v>
      </c>
    </row>
    <row r="87" spans="1:4" ht="45" x14ac:dyDescent="0.25">
      <c r="A87" s="13" t="s">
        <v>54</v>
      </c>
      <c r="B87" s="31" t="s">
        <v>348</v>
      </c>
      <c r="C87" s="20" t="s">
        <v>334</v>
      </c>
      <c r="D87" s="9" t="s">
        <v>353</v>
      </c>
    </row>
    <row r="88" spans="1:4" ht="45" x14ac:dyDescent="0.25">
      <c r="A88" s="13" t="s">
        <v>54</v>
      </c>
      <c r="B88" s="31" t="s">
        <v>349</v>
      </c>
      <c r="C88" s="20" t="s">
        <v>335</v>
      </c>
      <c r="D88" s="9" t="s">
        <v>353</v>
      </c>
    </row>
    <row r="89" spans="1:4" ht="45" x14ac:dyDescent="0.25">
      <c r="A89" s="13" t="s">
        <v>54</v>
      </c>
      <c r="B89" s="31" t="s">
        <v>350</v>
      </c>
      <c r="C89" s="20" t="s">
        <v>336</v>
      </c>
      <c r="D89" s="9" t="s">
        <v>353</v>
      </c>
    </row>
    <row r="90" spans="1:4" ht="45" x14ac:dyDescent="0.25">
      <c r="A90" s="13" t="s">
        <v>54</v>
      </c>
      <c r="B90" s="31" t="s">
        <v>351</v>
      </c>
      <c r="C90" s="20" t="s">
        <v>337</v>
      </c>
      <c r="D90" s="9" t="s">
        <v>353</v>
      </c>
    </row>
    <row r="91" spans="1:4" ht="45" x14ac:dyDescent="0.25">
      <c r="A91" s="13" t="s">
        <v>54</v>
      </c>
      <c r="B91" s="31" t="s">
        <v>352</v>
      </c>
      <c r="C91" s="20" t="s">
        <v>338</v>
      </c>
      <c r="D91" s="9" t="s">
        <v>353</v>
      </c>
    </row>
    <row r="92" spans="1:4" x14ac:dyDescent="0.25">
      <c r="A92" s="20" t="s">
        <v>190</v>
      </c>
      <c r="B92" s="20"/>
      <c r="C92" s="20"/>
      <c r="D92" s="9"/>
    </row>
  </sheetData>
  <conditionalFormatting sqref="D1:D92">
    <cfRule type="cellIs" dxfId="339" priority="13" operator="equal">
      <formula>"Pass"</formula>
    </cfRule>
    <cfRule type="cellIs" dxfId="338" priority="14" operator="equal">
      <formula>"Fail"</formula>
    </cfRule>
    <cfRule type="cellIs" dxfId="337" priority="15" operator="equal">
      <formula>"No Run"</formula>
    </cfRule>
  </conditionalFormatting>
  <conditionalFormatting sqref="D2:D92">
    <cfRule type="cellIs" dxfId="336" priority="16" operator="equal">
      <formula>"Pass"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5"/>
  <sheetViews>
    <sheetView workbookViewId="0">
      <selection activeCell="B110" sqref="B110"/>
    </sheetView>
  </sheetViews>
  <sheetFormatPr defaultRowHeight="15" x14ac:dyDescent="0.25"/>
  <cols>
    <col min="1" max="1" width="26.5703125" style="6" bestFit="1" customWidth="1"/>
    <col min="2" max="2" width="76" style="6" bestFit="1" customWidth="1"/>
    <col min="3" max="3" width="31.28515625" style="6" bestFit="1" customWidth="1"/>
    <col min="4" max="4" width="7" style="6" bestFit="1" customWidth="1"/>
    <col min="5" max="16384" width="9.140625" style="6"/>
  </cols>
  <sheetData>
    <row r="1" spans="1:4" x14ac:dyDescent="0.25">
      <c r="A1" s="5" t="s">
        <v>15</v>
      </c>
      <c r="B1" s="5" t="s">
        <v>16</v>
      </c>
      <c r="C1" s="5" t="s">
        <v>17</v>
      </c>
      <c r="D1" s="5" t="s">
        <v>6</v>
      </c>
    </row>
    <row r="2" spans="1:4" x14ac:dyDescent="0.25">
      <c r="A2" s="7" t="s">
        <v>18</v>
      </c>
      <c r="B2" s="8" t="s">
        <v>1081</v>
      </c>
      <c r="C2" s="9"/>
      <c r="D2" s="9" t="s">
        <v>12</v>
      </c>
    </row>
    <row r="3" spans="1:4" x14ac:dyDescent="0.25">
      <c r="A3" s="7" t="s">
        <v>19</v>
      </c>
      <c r="B3" s="7" t="s">
        <v>20</v>
      </c>
      <c r="C3" s="10" t="s">
        <v>21</v>
      </c>
      <c r="D3" s="9" t="s">
        <v>12</v>
      </c>
    </row>
    <row r="4" spans="1:4" x14ac:dyDescent="0.25">
      <c r="A4" s="7" t="s">
        <v>19</v>
      </c>
      <c r="B4" s="7" t="s">
        <v>22</v>
      </c>
      <c r="C4" s="11" t="s">
        <v>23</v>
      </c>
      <c r="D4" s="9" t="s">
        <v>12</v>
      </c>
    </row>
    <row r="5" spans="1:4" x14ac:dyDescent="0.25">
      <c r="A5" s="7" t="s">
        <v>24</v>
      </c>
      <c r="B5" s="7" t="s">
        <v>25</v>
      </c>
      <c r="C5" s="9"/>
      <c r="D5" s="9" t="s">
        <v>12</v>
      </c>
    </row>
    <row r="6" spans="1:4" x14ac:dyDescent="0.25">
      <c r="A6" s="7" t="s">
        <v>26</v>
      </c>
      <c r="B6" s="7" t="s">
        <v>730</v>
      </c>
      <c r="C6" s="21"/>
      <c r="D6" s="9" t="s">
        <v>12</v>
      </c>
    </row>
    <row r="7" spans="1:4" x14ac:dyDescent="0.25">
      <c r="A7" s="7" t="s">
        <v>28</v>
      </c>
      <c r="B7" s="7" t="s">
        <v>29</v>
      </c>
      <c r="C7" s="21" t="s">
        <v>731</v>
      </c>
      <c r="D7" s="9" t="s">
        <v>12</v>
      </c>
    </row>
    <row r="8" spans="1:4" x14ac:dyDescent="0.25">
      <c r="A8" s="7" t="s">
        <v>31</v>
      </c>
      <c r="B8" s="7" t="s">
        <v>32</v>
      </c>
      <c r="C8" s="21"/>
      <c r="D8" s="9" t="s">
        <v>12</v>
      </c>
    </row>
    <row r="9" spans="1:4" x14ac:dyDescent="0.25">
      <c r="A9" s="7" t="s">
        <v>31</v>
      </c>
      <c r="B9" s="7" t="s">
        <v>33</v>
      </c>
      <c r="C9" s="18" t="str">
        <f ca="1">"03/07/" &amp; TEXT(TODAY()+365,"yyyy") &amp; ""</f>
        <v>03/07/2015</v>
      </c>
      <c r="D9" s="9" t="s">
        <v>12</v>
      </c>
    </row>
    <row r="10" spans="1:4" x14ac:dyDescent="0.25">
      <c r="A10" s="7" t="s">
        <v>34</v>
      </c>
      <c r="B10" s="7" t="s">
        <v>287</v>
      </c>
      <c r="C10" s="30" t="s">
        <v>301</v>
      </c>
      <c r="D10" s="9" t="s">
        <v>12</v>
      </c>
    </row>
    <row r="11" spans="1:4" x14ac:dyDescent="0.25">
      <c r="A11" s="7" t="s">
        <v>34</v>
      </c>
      <c r="B11" s="7" t="s">
        <v>35</v>
      </c>
      <c r="C11" s="21"/>
      <c r="D11" s="9" t="s">
        <v>12</v>
      </c>
    </row>
    <row r="12" spans="1:4" x14ac:dyDescent="0.25">
      <c r="A12" s="7" t="s">
        <v>36</v>
      </c>
      <c r="B12" s="7" t="s">
        <v>37</v>
      </c>
      <c r="C12" s="21" t="s">
        <v>303</v>
      </c>
      <c r="D12" s="9" t="s">
        <v>12</v>
      </c>
    </row>
    <row r="13" spans="1:4" x14ac:dyDescent="0.25">
      <c r="A13" s="7" t="s">
        <v>34</v>
      </c>
      <c r="B13" s="7" t="s">
        <v>40</v>
      </c>
      <c r="C13" s="30" t="s">
        <v>301</v>
      </c>
      <c r="D13" s="9" t="s">
        <v>12</v>
      </c>
    </row>
    <row r="14" spans="1:4" x14ac:dyDescent="0.25">
      <c r="A14" s="7" t="s">
        <v>34</v>
      </c>
      <c r="B14" s="7" t="s">
        <v>41</v>
      </c>
      <c r="C14" s="20"/>
      <c r="D14" s="9" t="s">
        <v>12</v>
      </c>
    </row>
    <row r="15" spans="1:4" x14ac:dyDescent="0.25">
      <c r="A15" s="7" t="s">
        <v>34</v>
      </c>
      <c r="B15" s="7" t="s">
        <v>42</v>
      </c>
      <c r="C15" s="31"/>
      <c r="D15" s="9" t="s">
        <v>12</v>
      </c>
    </row>
    <row r="16" spans="1:4" ht="45" x14ac:dyDescent="0.25">
      <c r="A16" s="7" t="s">
        <v>36</v>
      </c>
      <c r="B16" s="7" t="s">
        <v>43</v>
      </c>
      <c r="C16" s="33" t="s">
        <v>328</v>
      </c>
      <c r="D16" s="9" t="s">
        <v>12</v>
      </c>
    </row>
    <row r="17" spans="1:4" x14ac:dyDescent="0.25">
      <c r="A17" s="7" t="s">
        <v>44</v>
      </c>
      <c r="B17" s="7" t="s">
        <v>35</v>
      </c>
      <c r="C17" s="20"/>
      <c r="D17" s="9" t="s">
        <v>12</v>
      </c>
    </row>
    <row r="18" spans="1:4" x14ac:dyDescent="0.25">
      <c r="A18" s="7" t="s">
        <v>28</v>
      </c>
      <c r="B18" s="7" t="s">
        <v>37</v>
      </c>
      <c r="C18" s="20" t="s">
        <v>45</v>
      </c>
      <c r="D18" s="9" t="s">
        <v>12</v>
      </c>
    </row>
    <row r="19" spans="1:4" x14ac:dyDescent="0.25">
      <c r="A19" s="7" t="s">
        <v>19</v>
      </c>
      <c r="B19" s="7" t="s">
        <v>32</v>
      </c>
      <c r="C19" s="18" t="str">
        <f ca="1">"01/01/" &amp; TEXT(TODAY()+365,"yyyy") &amp; ""</f>
        <v>01/01/2015</v>
      </c>
      <c r="D19" s="9" t="s">
        <v>12</v>
      </c>
    </row>
    <row r="20" spans="1:4" x14ac:dyDescent="0.25">
      <c r="A20" s="7" t="s">
        <v>19</v>
      </c>
      <c r="B20" s="7" t="s">
        <v>33</v>
      </c>
      <c r="C20" s="18" t="str">
        <f ca="1">"01/01/" &amp; TEXT(TODAY()+365,"yyyy") &amp; ""</f>
        <v>01/01/2015</v>
      </c>
      <c r="D20" s="9" t="s">
        <v>12</v>
      </c>
    </row>
    <row r="21" spans="1:4" x14ac:dyDescent="0.25">
      <c r="A21" s="7" t="s">
        <v>28</v>
      </c>
      <c r="B21" s="7" t="s">
        <v>43</v>
      </c>
      <c r="C21" s="20" t="s">
        <v>46</v>
      </c>
      <c r="D21" s="9" t="s">
        <v>12</v>
      </c>
    </row>
    <row r="22" spans="1:4" x14ac:dyDescent="0.25">
      <c r="A22" s="7" t="s">
        <v>24</v>
      </c>
      <c r="B22" s="7" t="s">
        <v>47</v>
      </c>
      <c r="C22" s="20"/>
      <c r="D22" s="9" t="s">
        <v>12</v>
      </c>
    </row>
    <row r="23" spans="1:4" x14ac:dyDescent="0.25">
      <c r="A23" s="13" t="s">
        <v>49</v>
      </c>
      <c r="B23" s="14" t="s">
        <v>50</v>
      </c>
      <c r="C23" s="20"/>
      <c r="D23" s="9" t="s">
        <v>12</v>
      </c>
    </row>
    <row r="24" spans="1:4" ht="15.75" x14ac:dyDescent="0.3">
      <c r="A24" s="13" t="s">
        <v>51</v>
      </c>
      <c r="B24" s="15" t="s">
        <v>52</v>
      </c>
      <c r="C24" s="20"/>
      <c r="D24" s="9" t="s">
        <v>12</v>
      </c>
    </row>
    <row r="25" spans="1:4" ht="105" x14ac:dyDescent="0.3">
      <c r="A25" s="13" t="s">
        <v>53</v>
      </c>
      <c r="B25" s="14" t="s">
        <v>50</v>
      </c>
      <c r="C25" s="15" t="s">
        <v>790</v>
      </c>
      <c r="D25" s="9" t="s">
        <v>12</v>
      </c>
    </row>
    <row r="26" spans="1:4" ht="45" x14ac:dyDescent="0.25">
      <c r="A26" s="20" t="s">
        <v>54</v>
      </c>
      <c r="B26" s="94" t="s">
        <v>791</v>
      </c>
      <c r="C26" s="20" t="s">
        <v>77</v>
      </c>
      <c r="D26" s="9" t="s">
        <v>12</v>
      </c>
    </row>
    <row r="27" spans="1:4" ht="45" x14ac:dyDescent="0.25">
      <c r="A27" s="20" t="s">
        <v>54</v>
      </c>
      <c r="B27" s="94" t="s">
        <v>792</v>
      </c>
      <c r="C27" s="20" t="s">
        <v>58</v>
      </c>
      <c r="D27" s="9" t="s">
        <v>12</v>
      </c>
    </row>
    <row r="28" spans="1:4" ht="45" x14ac:dyDescent="0.25">
      <c r="A28" s="20" t="s">
        <v>54</v>
      </c>
      <c r="B28" s="94" t="s">
        <v>793</v>
      </c>
      <c r="C28" s="20" t="s">
        <v>56</v>
      </c>
      <c r="D28" s="9" t="s">
        <v>12</v>
      </c>
    </row>
    <row r="29" spans="1:4" ht="45" x14ac:dyDescent="0.25">
      <c r="A29" s="20" t="s">
        <v>54</v>
      </c>
      <c r="B29" s="94" t="s">
        <v>794</v>
      </c>
      <c r="C29" s="20" t="s">
        <v>732</v>
      </c>
      <c r="D29" s="9" t="s">
        <v>12</v>
      </c>
    </row>
    <row r="30" spans="1:4" ht="45" x14ac:dyDescent="0.25">
      <c r="A30" s="20" t="s">
        <v>54</v>
      </c>
      <c r="B30" s="94" t="s">
        <v>795</v>
      </c>
      <c r="C30" s="20" t="s">
        <v>57</v>
      </c>
      <c r="D30" s="9" t="s">
        <v>12</v>
      </c>
    </row>
    <row r="31" spans="1:4" ht="45" x14ac:dyDescent="0.25">
      <c r="A31" s="20" t="s">
        <v>54</v>
      </c>
      <c r="B31" s="94" t="s">
        <v>796</v>
      </c>
      <c r="C31" s="20" t="s">
        <v>733</v>
      </c>
      <c r="D31" s="9" t="s">
        <v>12</v>
      </c>
    </row>
    <row r="32" spans="1:4" ht="45" x14ac:dyDescent="0.25">
      <c r="A32" s="20" t="s">
        <v>54</v>
      </c>
      <c r="B32" s="94" t="s">
        <v>797</v>
      </c>
      <c r="C32" s="20" t="s">
        <v>75</v>
      </c>
      <c r="D32" s="9" t="s">
        <v>12</v>
      </c>
    </row>
    <row r="33" spans="1:4" ht="45" x14ac:dyDescent="0.25">
      <c r="A33" s="20" t="s">
        <v>54</v>
      </c>
      <c r="B33" s="94" t="s">
        <v>798</v>
      </c>
      <c r="C33" s="20" t="s">
        <v>546</v>
      </c>
      <c r="D33" s="9" t="s">
        <v>12</v>
      </c>
    </row>
    <row r="34" spans="1:4" ht="45" x14ac:dyDescent="0.25">
      <c r="A34" s="20" t="s">
        <v>54</v>
      </c>
      <c r="B34" s="94" t="s">
        <v>799</v>
      </c>
      <c r="C34" s="20" t="s">
        <v>518</v>
      </c>
      <c r="D34" s="9" t="s">
        <v>12</v>
      </c>
    </row>
    <row r="35" spans="1:4" ht="45" x14ac:dyDescent="0.25">
      <c r="A35" s="20" t="s">
        <v>54</v>
      </c>
      <c r="B35" s="94" t="s">
        <v>800</v>
      </c>
      <c r="C35" s="20" t="s">
        <v>734</v>
      </c>
      <c r="D35" s="9" t="s">
        <v>12</v>
      </c>
    </row>
    <row r="36" spans="1:4" ht="45" x14ac:dyDescent="0.25">
      <c r="A36" s="20" t="s">
        <v>54</v>
      </c>
      <c r="B36" s="94" t="s">
        <v>801</v>
      </c>
      <c r="C36" s="20" t="s">
        <v>735</v>
      </c>
      <c r="D36" s="9" t="s">
        <v>12</v>
      </c>
    </row>
    <row r="37" spans="1:4" ht="45" x14ac:dyDescent="0.25">
      <c r="A37" s="20" t="s">
        <v>54</v>
      </c>
      <c r="B37" s="94" t="s">
        <v>802</v>
      </c>
      <c r="C37" s="20" t="s">
        <v>736</v>
      </c>
      <c r="D37" s="9" t="s">
        <v>12</v>
      </c>
    </row>
    <row r="38" spans="1:4" ht="45" x14ac:dyDescent="0.25">
      <c r="A38" s="20" t="s">
        <v>54</v>
      </c>
      <c r="B38" s="94" t="s">
        <v>803</v>
      </c>
      <c r="C38" s="20" t="s">
        <v>737</v>
      </c>
      <c r="D38" s="9" t="s">
        <v>12</v>
      </c>
    </row>
    <row r="39" spans="1:4" ht="45" x14ac:dyDescent="0.25">
      <c r="A39" s="20" t="s">
        <v>54</v>
      </c>
      <c r="B39" s="94" t="s">
        <v>804</v>
      </c>
      <c r="C39" s="20" t="s">
        <v>738</v>
      </c>
      <c r="D39" s="9" t="s">
        <v>12</v>
      </c>
    </row>
    <row r="40" spans="1:4" ht="45" x14ac:dyDescent="0.25">
      <c r="A40" s="20" t="s">
        <v>54</v>
      </c>
      <c r="B40" s="94" t="s">
        <v>805</v>
      </c>
      <c r="C40" s="20" t="s">
        <v>739</v>
      </c>
      <c r="D40" s="9" t="s">
        <v>12</v>
      </c>
    </row>
    <row r="41" spans="1:4" ht="45" x14ac:dyDescent="0.25">
      <c r="A41" s="20" t="s">
        <v>54</v>
      </c>
      <c r="B41" s="94" t="s">
        <v>806</v>
      </c>
      <c r="C41" s="20" t="s">
        <v>740</v>
      </c>
      <c r="D41" s="9" t="s">
        <v>12</v>
      </c>
    </row>
    <row r="42" spans="1:4" ht="45" x14ac:dyDescent="0.25">
      <c r="A42" s="20" t="s">
        <v>54</v>
      </c>
      <c r="B42" s="94" t="s">
        <v>807</v>
      </c>
      <c r="C42" s="20" t="s">
        <v>741</v>
      </c>
      <c r="D42" s="9" t="s">
        <v>12</v>
      </c>
    </row>
    <row r="43" spans="1:4" ht="45" x14ac:dyDescent="0.25">
      <c r="A43" s="20" t="s">
        <v>54</v>
      </c>
      <c r="B43" s="94" t="s">
        <v>808</v>
      </c>
      <c r="C43" s="20" t="s">
        <v>742</v>
      </c>
      <c r="D43" s="9" t="s">
        <v>12</v>
      </c>
    </row>
    <row r="44" spans="1:4" ht="45" x14ac:dyDescent="0.25">
      <c r="A44" s="20" t="s">
        <v>54</v>
      </c>
      <c r="B44" s="94" t="s">
        <v>809</v>
      </c>
      <c r="C44" s="20" t="s">
        <v>743</v>
      </c>
      <c r="D44" s="9" t="s">
        <v>12</v>
      </c>
    </row>
    <row r="45" spans="1:4" ht="45" x14ac:dyDescent="0.25">
      <c r="A45" s="20" t="s">
        <v>54</v>
      </c>
      <c r="B45" s="94" t="s">
        <v>810</v>
      </c>
      <c r="C45" s="20" t="s">
        <v>744</v>
      </c>
      <c r="D45" s="9" t="s">
        <v>12</v>
      </c>
    </row>
    <row r="46" spans="1:4" ht="45" x14ac:dyDescent="0.25">
      <c r="A46" s="20" t="s">
        <v>54</v>
      </c>
      <c r="B46" s="94" t="s">
        <v>811</v>
      </c>
      <c r="C46" s="20" t="s">
        <v>745</v>
      </c>
      <c r="D46" s="9" t="s">
        <v>12</v>
      </c>
    </row>
    <row r="47" spans="1:4" ht="45" x14ac:dyDescent="0.25">
      <c r="A47" s="20" t="s">
        <v>54</v>
      </c>
      <c r="B47" s="94" t="s">
        <v>812</v>
      </c>
      <c r="C47" s="20" t="s">
        <v>746</v>
      </c>
      <c r="D47" s="9" t="s">
        <v>12</v>
      </c>
    </row>
    <row r="48" spans="1:4" ht="45" x14ac:dyDescent="0.25">
      <c r="A48" s="20" t="s">
        <v>54</v>
      </c>
      <c r="B48" s="94" t="s">
        <v>813</v>
      </c>
      <c r="C48" s="20" t="s">
        <v>747</v>
      </c>
      <c r="D48" s="9" t="s">
        <v>12</v>
      </c>
    </row>
    <row r="49" spans="1:4" ht="45" x14ac:dyDescent="0.25">
      <c r="A49" s="20" t="s">
        <v>54</v>
      </c>
      <c r="B49" s="94" t="s">
        <v>814</v>
      </c>
      <c r="C49" s="20" t="s">
        <v>748</v>
      </c>
      <c r="D49" s="9" t="s">
        <v>12</v>
      </c>
    </row>
    <row r="50" spans="1:4" ht="45" x14ac:dyDescent="0.25">
      <c r="A50" s="20" t="s">
        <v>54</v>
      </c>
      <c r="B50" s="94" t="s">
        <v>815</v>
      </c>
      <c r="C50" s="20" t="s">
        <v>749</v>
      </c>
      <c r="D50" s="9" t="s">
        <v>12</v>
      </c>
    </row>
    <row r="51" spans="1:4" ht="45" x14ac:dyDescent="0.25">
      <c r="A51" s="20" t="s">
        <v>54</v>
      </c>
      <c r="B51" s="94" t="s">
        <v>816</v>
      </c>
      <c r="C51" s="20" t="s">
        <v>750</v>
      </c>
      <c r="D51" s="9" t="s">
        <v>12</v>
      </c>
    </row>
    <row r="52" spans="1:4" ht="45" x14ac:dyDescent="0.25">
      <c r="A52" s="20" t="s">
        <v>54</v>
      </c>
      <c r="B52" s="94" t="s">
        <v>817</v>
      </c>
      <c r="C52" s="20" t="s">
        <v>751</v>
      </c>
      <c r="D52" s="9" t="s">
        <v>12</v>
      </c>
    </row>
    <row r="53" spans="1:4" ht="45" x14ac:dyDescent="0.25">
      <c r="A53" s="20" t="s">
        <v>54</v>
      </c>
      <c r="B53" s="94" t="s">
        <v>818</v>
      </c>
      <c r="C53" s="20" t="s">
        <v>752</v>
      </c>
      <c r="D53" s="9" t="s">
        <v>12</v>
      </c>
    </row>
    <row r="54" spans="1:4" ht="45" x14ac:dyDescent="0.25">
      <c r="A54" s="20" t="s">
        <v>54</v>
      </c>
      <c r="B54" s="94" t="s">
        <v>819</v>
      </c>
      <c r="C54" s="20" t="s">
        <v>753</v>
      </c>
      <c r="D54" s="9" t="s">
        <v>12</v>
      </c>
    </row>
    <row r="55" spans="1:4" ht="45" x14ac:dyDescent="0.25">
      <c r="A55" s="20" t="s">
        <v>54</v>
      </c>
      <c r="B55" s="94" t="s">
        <v>820</v>
      </c>
      <c r="C55" s="20" t="s">
        <v>754</v>
      </c>
      <c r="D55" s="9" t="s">
        <v>12</v>
      </c>
    </row>
    <row r="56" spans="1:4" ht="45" x14ac:dyDescent="0.25">
      <c r="A56" s="20" t="s">
        <v>54</v>
      </c>
      <c r="B56" s="94" t="s">
        <v>821</v>
      </c>
      <c r="C56" s="20" t="s">
        <v>755</v>
      </c>
      <c r="D56" s="9" t="s">
        <v>12</v>
      </c>
    </row>
    <row r="57" spans="1:4" ht="45" x14ac:dyDescent="0.25">
      <c r="A57" s="20" t="s">
        <v>54</v>
      </c>
      <c r="B57" s="94" t="s">
        <v>822</v>
      </c>
      <c r="C57" s="20" t="s">
        <v>756</v>
      </c>
      <c r="D57" s="9" t="s">
        <v>12</v>
      </c>
    </row>
    <row r="58" spans="1:4" ht="45" x14ac:dyDescent="0.25">
      <c r="A58" s="20" t="s">
        <v>54</v>
      </c>
      <c r="B58" s="94" t="s">
        <v>823</v>
      </c>
      <c r="C58" s="20" t="s">
        <v>757</v>
      </c>
      <c r="D58" s="9" t="s">
        <v>12</v>
      </c>
    </row>
    <row r="59" spans="1:4" ht="45" x14ac:dyDescent="0.25">
      <c r="A59" s="20" t="s">
        <v>54</v>
      </c>
      <c r="B59" s="94" t="s">
        <v>824</v>
      </c>
      <c r="C59" s="20" t="s">
        <v>758</v>
      </c>
      <c r="D59" s="9" t="s">
        <v>12</v>
      </c>
    </row>
    <row r="60" spans="1:4" ht="45" x14ac:dyDescent="0.25">
      <c r="A60" s="20" t="s">
        <v>54</v>
      </c>
      <c r="B60" s="94" t="s">
        <v>825</v>
      </c>
      <c r="C60" s="20" t="s">
        <v>759</v>
      </c>
      <c r="D60" s="9" t="s">
        <v>12</v>
      </c>
    </row>
    <row r="61" spans="1:4" ht="45" x14ac:dyDescent="0.25">
      <c r="A61" s="20" t="s">
        <v>54</v>
      </c>
      <c r="B61" s="94" t="s">
        <v>826</v>
      </c>
      <c r="C61" s="20" t="s">
        <v>760</v>
      </c>
      <c r="D61" s="9" t="s">
        <v>12</v>
      </c>
    </row>
    <row r="62" spans="1:4" ht="45" x14ac:dyDescent="0.25">
      <c r="A62" s="20" t="s">
        <v>54</v>
      </c>
      <c r="B62" s="94" t="s">
        <v>827</v>
      </c>
      <c r="C62" s="20" t="s">
        <v>761</v>
      </c>
      <c r="D62" s="9" t="s">
        <v>12</v>
      </c>
    </row>
    <row r="63" spans="1:4" ht="45" x14ac:dyDescent="0.25">
      <c r="A63" s="20" t="s">
        <v>54</v>
      </c>
      <c r="B63" s="94" t="s">
        <v>828</v>
      </c>
      <c r="C63" s="20" t="s">
        <v>762</v>
      </c>
      <c r="D63" s="9" t="s">
        <v>12</v>
      </c>
    </row>
    <row r="64" spans="1:4" ht="45" x14ac:dyDescent="0.25">
      <c r="A64" s="20" t="s">
        <v>54</v>
      </c>
      <c r="B64" s="94" t="s">
        <v>829</v>
      </c>
      <c r="C64" s="20" t="s">
        <v>763</v>
      </c>
      <c r="D64" s="9" t="s">
        <v>12</v>
      </c>
    </row>
    <row r="65" spans="1:4" ht="45" x14ac:dyDescent="0.25">
      <c r="A65" s="20" t="s">
        <v>54</v>
      </c>
      <c r="B65" s="94" t="s">
        <v>830</v>
      </c>
      <c r="C65" s="20" t="s">
        <v>764</v>
      </c>
      <c r="D65" s="9" t="s">
        <v>12</v>
      </c>
    </row>
    <row r="66" spans="1:4" ht="45" x14ac:dyDescent="0.25">
      <c r="A66" s="20" t="s">
        <v>54</v>
      </c>
      <c r="B66" s="94" t="s">
        <v>831</v>
      </c>
      <c r="C66" s="20" t="s">
        <v>765</v>
      </c>
      <c r="D66" s="9" t="s">
        <v>12</v>
      </c>
    </row>
    <row r="67" spans="1:4" ht="45" x14ac:dyDescent="0.25">
      <c r="A67" s="20" t="s">
        <v>54</v>
      </c>
      <c r="B67" s="94" t="s">
        <v>832</v>
      </c>
      <c r="C67" s="20" t="s">
        <v>766</v>
      </c>
      <c r="D67" s="9" t="s">
        <v>12</v>
      </c>
    </row>
    <row r="68" spans="1:4" ht="45" x14ac:dyDescent="0.25">
      <c r="A68" s="20" t="s">
        <v>54</v>
      </c>
      <c r="B68" s="94" t="s">
        <v>833</v>
      </c>
      <c r="C68" s="20" t="s">
        <v>767</v>
      </c>
      <c r="D68" s="9" t="s">
        <v>12</v>
      </c>
    </row>
    <row r="69" spans="1:4" ht="45" x14ac:dyDescent="0.25">
      <c r="A69" s="20" t="s">
        <v>54</v>
      </c>
      <c r="B69" s="94" t="s">
        <v>834</v>
      </c>
      <c r="C69" s="20" t="s">
        <v>768</v>
      </c>
      <c r="D69" s="9" t="s">
        <v>12</v>
      </c>
    </row>
    <row r="70" spans="1:4" ht="45" x14ac:dyDescent="0.25">
      <c r="A70" s="20" t="s">
        <v>54</v>
      </c>
      <c r="B70" s="94" t="s">
        <v>835</v>
      </c>
      <c r="C70" s="20" t="s">
        <v>769</v>
      </c>
      <c r="D70" s="9" t="s">
        <v>12</v>
      </c>
    </row>
    <row r="71" spans="1:4" ht="45" x14ac:dyDescent="0.25">
      <c r="A71" s="20" t="s">
        <v>54</v>
      </c>
      <c r="B71" s="94" t="s">
        <v>836</v>
      </c>
      <c r="C71" s="20" t="s">
        <v>770</v>
      </c>
      <c r="D71" s="9" t="s">
        <v>12</v>
      </c>
    </row>
    <row r="72" spans="1:4" ht="45" x14ac:dyDescent="0.25">
      <c r="A72" s="20" t="s">
        <v>54</v>
      </c>
      <c r="B72" s="94" t="s">
        <v>837</v>
      </c>
      <c r="C72" s="20" t="s">
        <v>771</v>
      </c>
      <c r="D72" s="9" t="s">
        <v>12</v>
      </c>
    </row>
    <row r="73" spans="1:4" ht="45" x14ac:dyDescent="0.25">
      <c r="A73" s="20" t="s">
        <v>54</v>
      </c>
      <c r="B73" s="94" t="s">
        <v>838</v>
      </c>
      <c r="C73" s="20" t="s">
        <v>772</v>
      </c>
      <c r="D73" s="9" t="s">
        <v>12</v>
      </c>
    </row>
    <row r="74" spans="1:4" ht="45" x14ac:dyDescent="0.25">
      <c r="A74" s="20" t="s">
        <v>54</v>
      </c>
      <c r="B74" s="94" t="s">
        <v>839</v>
      </c>
      <c r="C74" s="20" t="s">
        <v>773</v>
      </c>
      <c r="D74" s="9" t="s">
        <v>12</v>
      </c>
    </row>
    <row r="75" spans="1:4" ht="45" x14ac:dyDescent="0.25">
      <c r="A75" s="20" t="s">
        <v>54</v>
      </c>
      <c r="B75" s="94" t="s">
        <v>840</v>
      </c>
      <c r="C75" s="20" t="s">
        <v>774</v>
      </c>
      <c r="D75" s="9" t="s">
        <v>12</v>
      </c>
    </row>
    <row r="76" spans="1:4" ht="45" x14ac:dyDescent="0.25">
      <c r="A76" s="20" t="s">
        <v>54</v>
      </c>
      <c r="B76" s="94" t="s">
        <v>841</v>
      </c>
      <c r="C76" s="20" t="s">
        <v>775</v>
      </c>
      <c r="D76" s="9" t="s">
        <v>12</v>
      </c>
    </row>
    <row r="77" spans="1:4" ht="45" x14ac:dyDescent="0.25">
      <c r="A77" s="20" t="s">
        <v>54</v>
      </c>
      <c r="B77" s="94" t="s">
        <v>842</v>
      </c>
      <c r="C77" s="20" t="s">
        <v>776</v>
      </c>
      <c r="D77" s="9" t="s">
        <v>12</v>
      </c>
    </row>
    <row r="78" spans="1:4" ht="45" x14ac:dyDescent="0.25">
      <c r="A78" s="20" t="s">
        <v>54</v>
      </c>
      <c r="B78" s="94" t="s">
        <v>843</v>
      </c>
      <c r="C78" s="20" t="s">
        <v>777</v>
      </c>
      <c r="D78" s="9" t="s">
        <v>12</v>
      </c>
    </row>
    <row r="79" spans="1:4" ht="45" x14ac:dyDescent="0.25">
      <c r="A79" s="20" t="s">
        <v>54</v>
      </c>
      <c r="B79" s="94" t="s">
        <v>844</v>
      </c>
      <c r="C79" s="20" t="s">
        <v>778</v>
      </c>
      <c r="D79" s="9" t="s">
        <v>12</v>
      </c>
    </row>
    <row r="80" spans="1:4" ht="45" x14ac:dyDescent="0.25">
      <c r="A80" s="20" t="s">
        <v>54</v>
      </c>
      <c r="B80" s="94" t="s">
        <v>845</v>
      </c>
      <c r="C80" s="20" t="s">
        <v>779</v>
      </c>
      <c r="D80" s="9" t="s">
        <v>12</v>
      </c>
    </row>
    <row r="81" spans="1:4" ht="45" x14ac:dyDescent="0.25">
      <c r="A81" s="20" t="s">
        <v>54</v>
      </c>
      <c r="B81" s="94" t="s">
        <v>846</v>
      </c>
      <c r="C81" s="20" t="s">
        <v>78</v>
      </c>
      <c r="D81" s="9" t="s">
        <v>12</v>
      </c>
    </row>
    <row r="82" spans="1:4" ht="45" x14ac:dyDescent="0.25">
      <c r="A82" s="20" t="s">
        <v>54</v>
      </c>
      <c r="B82" s="94" t="s">
        <v>847</v>
      </c>
      <c r="C82" s="20" t="s">
        <v>79</v>
      </c>
      <c r="D82" s="9" t="s">
        <v>12</v>
      </c>
    </row>
    <row r="83" spans="1:4" ht="45" x14ac:dyDescent="0.25">
      <c r="A83" s="20" t="s">
        <v>54</v>
      </c>
      <c r="B83" s="94" t="s">
        <v>848</v>
      </c>
      <c r="C83" s="20" t="s">
        <v>81</v>
      </c>
      <c r="D83" s="9" t="s">
        <v>12</v>
      </c>
    </row>
    <row r="84" spans="1:4" ht="45" x14ac:dyDescent="0.25">
      <c r="A84" s="20" t="s">
        <v>54</v>
      </c>
      <c r="B84" s="94" t="s">
        <v>849</v>
      </c>
      <c r="C84" s="20" t="s">
        <v>82</v>
      </c>
      <c r="D84" s="9" t="s">
        <v>12</v>
      </c>
    </row>
    <row r="85" spans="1:4" ht="45" x14ac:dyDescent="0.25">
      <c r="A85" s="20" t="s">
        <v>54</v>
      </c>
      <c r="B85" s="94" t="s">
        <v>850</v>
      </c>
      <c r="C85" s="20" t="s">
        <v>780</v>
      </c>
      <c r="D85" s="9" t="s">
        <v>12</v>
      </c>
    </row>
    <row r="86" spans="1:4" ht="45" x14ac:dyDescent="0.25">
      <c r="A86" s="20" t="s">
        <v>54</v>
      </c>
      <c r="B86" s="94" t="s">
        <v>851</v>
      </c>
      <c r="C86" s="20" t="s">
        <v>781</v>
      </c>
      <c r="D86" s="9" t="s">
        <v>12</v>
      </c>
    </row>
    <row r="87" spans="1:4" ht="45" x14ac:dyDescent="0.25">
      <c r="A87" s="20" t="s">
        <v>54</v>
      </c>
      <c r="B87" s="94" t="s">
        <v>852</v>
      </c>
      <c r="C87" s="20" t="s">
        <v>782</v>
      </c>
      <c r="D87" s="9" t="s">
        <v>12</v>
      </c>
    </row>
    <row r="88" spans="1:4" ht="45" x14ac:dyDescent="0.25">
      <c r="A88" s="20" t="s">
        <v>54</v>
      </c>
      <c r="B88" s="94" t="s">
        <v>853</v>
      </c>
      <c r="C88" s="20" t="s">
        <v>783</v>
      </c>
      <c r="D88" s="9" t="s">
        <v>12</v>
      </c>
    </row>
    <row r="89" spans="1:4" ht="45" x14ac:dyDescent="0.25">
      <c r="A89" s="20" t="s">
        <v>54</v>
      </c>
      <c r="B89" s="94" t="s">
        <v>854</v>
      </c>
      <c r="C89" s="20" t="s">
        <v>784</v>
      </c>
      <c r="D89" s="9" t="s">
        <v>12</v>
      </c>
    </row>
    <row r="90" spans="1:4" ht="45" x14ac:dyDescent="0.25">
      <c r="A90" s="20" t="s">
        <v>54</v>
      </c>
      <c r="B90" s="94" t="s">
        <v>855</v>
      </c>
      <c r="C90" s="20" t="s">
        <v>785</v>
      </c>
      <c r="D90" s="9" t="s">
        <v>12</v>
      </c>
    </row>
    <row r="91" spans="1:4" ht="45" x14ac:dyDescent="0.25">
      <c r="A91" s="20" t="s">
        <v>54</v>
      </c>
      <c r="B91" s="94" t="s">
        <v>856</v>
      </c>
      <c r="C91" s="20" t="s">
        <v>786</v>
      </c>
      <c r="D91" s="9" t="s">
        <v>12</v>
      </c>
    </row>
    <row r="92" spans="1:4" ht="45" x14ac:dyDescent="0.25">
      <c r="A92" s="20" t="s">
        <v>54</v>
      </c>
      <c r="B92" s="94" t="s">
        <v>857</v>
      </c>
      <c r="C92" s="20" t="s">
        <v>787</v>
      </c>
      <c r="D92" s="9" t="s">
        <v>12</v>
      </c>
    </row>
    <row r="93" spans="1:4" ht="45" x14ac:dyDescent="0.25">
      <c r="A93" s="20" t="s">
        <v>54</v>
      </c>
      <c r="B93" s="94" t="s">
        <v>858</v>
      </c>
      <c r="C93" s="20" t="s">
        <v>187</v>
      </c>
      <c r="D93" s="9" t="s">
        <v>12</v>
      </c>
    </row>
    <row r="94" spans="1:4" ht="45" x14ac:dyDescent="0.25">
      <c r="A94" s="20" t="s">
        <v>54</v>
      </c>
      <c r="B94" s="94" t="s">
        <v>859</v>
      </c>
      <c r="C94" s="20" t="s">
        <v>83</v>
      </c>
      <c r="D94" s="9" t="s">
        <v>12</v>
      </c>
    </row>
    <row r="95" spans="1:4" x14ac:dyDescent="0.25">
      <c r="A95" s="13" t="s">
        <v>26</v>
      </c>
      <c r="B95" s="32" t="s">
        <v>72</v>
      </c>
      <c r="C95" s="20"/>
      <c r="D95" s="17" t="s">
        <v>12</v>
      </c>
    </row>
    <row r="96" spans="1:4" x14ac:dyDescent="0.25">
      <c r="A96" s="7" t="s">
        <v>19</v>
      </c>
      <c r="B96" s="7" t="s">
        <v>56</v>
      </c>
      <c r="C96" s="9" t="s">
        <v>73</v>
      </c>
      <c r="D96" s="17" t="s">
        <v>12</v>
      </c>
    </row>
    <row r="97" spans="1:4" x14ac:dyDescent="0.25">
      <c r="A97" s="7" t="s">
        <v>19</v>
      </c>
      <c r="B97" s="7" t="s">
        <v>57</v>
      </c>
      <c r="C97" s="9" t="s">
        <v>74</v>
      </c>
      <c r="D97" s="17" t="s">
        <v>12</v>
      </c>
    </row>
    <row r="98" spans="1:4" x14ac:dyDescent="0.25">
      <c r="A98" s="7" t="s">
        <v>19</v>
      </c>
      <c r="B98" s="7" t="s">
        <v>75</v>
      </c>
      <c r="C98" s="19">
        <v>31778</v>
      </c>
      <c r="D98" s="17" t="s">
        <v>12</v>
      </c>
    </row>
    <row r="99" spans="1:4" x14ac:dyDescent="0.25">
      <c r="A99" s="7" t="s">
        <v>19</v>
      </c>
      <c r="B99" s="7" t="s">
        <v>62</v>
      </c>
      <c r="C99" s="9" t="s">
        <v>76</v>
      </c>
      <c r="D99" s="17" t="s">
        <v>12</v>
      </c>
    </row>
    <row r="100" spans="1:4" x14ac:dyDescent="0.25">
      <c r="A100" s="7" t="s">
        <v>19</v>
      </c>
      <c r="B100" s="7" t="s">
        <v>77</v>
      </c>
      <c r="C100" s="9" t="s">
        <v>788</v>
      </c>
      <c r="D100" s="17" t="s">
        <v>12</v>
      </c>
    </row>
    <row r="101" spans="1:4" x14ac:dyDescent="0.25">
      <c r="A101" s="7" t="s">
        <v>19</v>
      </c>
      <c r="B101" s="7" t="s">
        <v>78</v>
      </c>
      <c r="C101" s="18" t="str">
        <f ca="1">"03/07/" &amp; TEXT(TODAY()+365,"yyyy") &amp; ""</f>
        <v>03/07/2015</v>
      </c>
      <c r="D101" s="17" t="s">
        <v>12</v>
      </c>
    </row>
    <row r="102" spans="1:4" x14ac:dyDescent="0.25">
      <c r="A102" s="7" t="s">
        <v>19</v>
      </c>
      <c r="B102" s="7" t="s">
        <v>79</v>
      </c>
      <c r="C102" s="18" t="str">
        <f ca="1">"03/07/" &amp; TEXT(TODAY()+365,"yyyy") &amp; ""</f>
        <v>03/07/2015</v>
      </c>
      <c r="D102" s="17" t="s">
        <v>12</v>
      </c>
    </row>
    <row r="103" spans="1:4" x14ac:dyDescent="0.25">
      <c r="A103" s="7" t="s">
        <v>19</v>
      </c>
      <c r="B103" s="7" t="s">
        <v>80</v>
      </c>
      <c r="C103" s="18" t="str">
        <f ca="1">"03/07/" &amp; TEXT(TODAY()+365,"yyyy") &amp; ""</f>
        <v>03/07/2015</v>
      </c>
      <c r="D103" s="17" t="s">
        <v>12</v>
      </c>
    </row>
    <row r="104" spans="1:4" x14ac:dyDescent="0.25">
      <c r="A104" s="7" t="s">
        <v>19</v>
      </c>
      <c r="B104" s="7" t="s">
        <v>81</v>
      </c>
      <c r="C104" s="9">
        <v>200</v>
      </c>
      <c r="D104" s="17" t="s">
        <v>12</v>
      </c>
    </row>
    <row r="105" spans="1:4" x14ac:dyDescent="0.25">
      <c r="A105" s="7" t="s">
        <v>19</v>
      </c>
      <c r="B105" s="7" t="s">
        <v>82</v>
      </c>
      <c r="C105" s="9">
        <v>2000</v>
      </c>
      <c r="D105" s="17" t="s">
        <v>12</v>
      </c>
    </row>
    <row r="106" spans="1:4" x14ac:dyDescent="0.25">
      <c r="A106" s="7" t="s">
        <v>19</v>
      </c>
      <c r="B106" s="7" t="s">
        <v>83</v>
      </c>
      <c r="C106" s="9">
        <v>1</v>
      </c>
      <c r="D106" s="17" t="s">
        <v>12</v>
      </c>
    </row>
    <row r="107" spans="1:4" x14ac:dyDescent="0.25">
      <c r="A107" s="7" t="s">
        <v>19</v>
      </c>
      <c r="B107" s="7" t="s">
        <v>84</v>
      </c>
      <c r="C107" s="9">
        <v>50000</v>
      </c>
      <c r="D107" s="17" t="s">
        <v>12</v>
      </c>
    </row>
    <row r="108" spans="1:4" ht="15.75" x14ac:dyDescent="0.3">
      <c r="A108" s="12" t="s">
        <v>28</v>
      </c>
      <c r="B108" s="7" t="s">
        <v>85</v>
      </c>
      <c r="C108" s="20" t="s">
        <v>86</v>
      </c>
      <c r="D108" s="17" t="s">
        <v>12</v>
      </c>
    </row>
    <row r="109" spans="1:4" x14ac:dyDescent="0.25">
      <c r="A109" s="7" t="s">
        <v>19</v>
      </c>
      <c r="B109" s="7" t="s">
        <v>20</v>
      </c>
      <c r="C109" s="9" t="s">
        <v>788</v>
      </c>
      <c r="D109" s="17" t="s">
        <v>12</v>
      </c>
    </row>
    <row r="110" spans="1:4" x14ac:dyDescent="0.25">
      <c r="A110" s="7" t="s">
        <v>19</v>
      </c>
      <c r="B110" s="7" t="s">
        <v>22</v>
      </c>
      <c r="C110" s="9" t="s">
        <v>87</v>
      </c>
      <c r="D110" s="17" t="s">
        <v>12</v>
      </c>
    </row>
    <row r="111" spans="1:4" x14ac:dyDescent="0.25">
      <c r="A111" s="7" t="s">
        <v>88</v>
      </c>
      <c r="B111" s="7" t="s">
        <v>89</v>
      </c>
      <c r="C111" s="9"/>
      <c r="D111" s="17" t="s">
        <v>12</v>
      </c>
    </row>
    <row r="112" spans="1:4" ht="15.75" x14ac:dyDescent="0.3">
      <c r="A112" s="12" t="s">
        <v>39</v>
      </c>
      <c r="B112" s="7" t="s">
        <v>90</v>
      </c>
      <c r="C112" s="9"/>
      <c r="D112" s="17" t="s">
        <v>12</v>
      </c>
    </row>
    <row r="113" spans="1:4" x14ac:dyDescent="0.25">
      <c r="A113" s="7" t="s">
        <v>91</v>
      </c>
      <c r="B113" s="7" t="s">
        <v>92</v>
      </c>
      <c r="C113" s="20"/>
      <c r="D113" s="17" t="s">
        <v>12</v>
      </c>
    </row>
    <row r="114" spans="1:4" x14ac:dyDescent="0.25">
      <c r="A114" s="7" t="s">
        <v>19</v>
      </c>
      <c r="B114" s="7" t="s">
        <v>77</v>
      </c>
      <c r="C114" s="9" t="s">
        <v>788</v>
      </c>
      <c r="D114" s="17" t="s">
        <v>12</v>
      </c>
    </row>
    <row r="115" spans="1:4" x14ac:dyDescent="0.25">
      <c r="A115" s="7" t="s">
        <v>24</v>
      </c>
      <c r="B115" s="7" t="s">
        <v>93</v>
      </c>
      <c r="C115" s="20"/>
      <c r="D115" s="17" t="s">
        <v>12</v>
      </c>
    </row>
    <row r="116" spans="1:4" ht="15.75" x14ac:dyDescent="0.3">
      <c r="A116" s="12" t="s">
        <v>28</v>
      </c>
      <c r="B116" s="7" t="s">
        <v>94</v>
      </c>
      <c r="C116" s="20" t="s">
        <v>95</v>
      </c>
      <c r="D116" s="17" t="s">
        <v>12</v>
      </c>
    </row>
    <row r="117" spans="1:4" x14ac:dyDescent="0.25">
      <c r="A117" s="7" t="s">
        <v>24</v>
      </c>
      <c r="B117" s="7" t="s">
        <v>96</v>
      </c>
      <c r="C117" s="20"/>
      <c r="D117" s="17" t="s">
        <v>12</v>
      </c>
    </row>
    <row r="118" spans="1:4" x14ac:dyDescent="0.25">
      <c r="A118" s="7" t="s">
        <v>183</v>
      </c>
      <c r="B118" s="7" t="s">
        <v>184</v>
      </c>
      <c r="C118" s="18" t="str">
        <f ca="1">"03/07/" &amp; TEXT(TODAY()+365,"yy") &amp; ""</f>
        <v>03/07/15</v>
      </c>
      <c r="D118" s="17" t="s">
        <v>12</v>
      </c>
    </row>
    <row r="119" spans="1:4" x14ac:dyDescent="0.25">
      <c r="A119" s="7" t="s">
        <v>24</v>
      </c>
      <c r="B119" s="7" t="s">
        <v>98</v>
      </c>
      <c r="C119" s="18"/>
      <c r="D119" s="17" t="s">
        <v>12</v>
      </c>
    </row>
    <row r="120" spans="1:4" x14ac:dyDescent="0.25">
      <c r="A120" s="7" t="s">
        <v>99</v>
      </c>
      <c r="B120" s="7" t="s">
        <v>100</v>
      </c>
      <c r="C120" s="20"/>
      <c r="D120" s="17" t="s">
        <v>12</v>
      </c>
    </row>
    <row r="121" spans="1:4" x14ac:dyDescent="0.25">
      <c r="A121" s="7" t="s">
        <v>44</v>
      </c>
      <c r="B121" s="7" t="s">
        <v>168</v>
      </c>
      <c r="C121" s="20"/>
      <c r="D121" s="17" t="s">
        <v>12</v>
      </c>
    </row>
    <row r="122" spans="1:4" x14ac:dyDescent="0.25">
      <c r="A122" s="7" t="s">
        <v>88</v>
      </c>
      <c r="B122" s="7" t="s">
        <v>508</v>
      </c>
      <c r="C122" s="20"/>
      <c r="D122" s="17" t="s">
        <v>12</v>
      </c>
    </row>
    <row r="123" spans="1:4" x14ac:dyDescent="0.25">
      <c r="A123" s="7" t="s">
        <v>28</v>
      </c>
      <c r="B123" s="7" t="s">
        <v>94</v>
      </c>
      <c r="C123" s="20" t="s">
        <v>102</v>
      </c>
      <c r="D123" s="17" t="s">
        <v>12</v>
      </c>
    </row>
    <row r="124" spans="1:4" x14ac:dyDescent="0.25">
      <c r="A124" s="7" t="s">
        <v>88</v>
      </c>
      <c r="B124" s="7" t="s">
        <v>96</v>
      </c>
      <c r="C124" s="20"/>
      <c r="D124" s="17" t="s">
        <v>12</v>
      </c>
    </row>
    <row r="125" spans="1:4" x14ac:dyDescent="0.25">
      <c r="A125" s="7" t="s">
        <v>39</v>
      </c>
      <c r="B125" s="7" t="s">
        <v>103</v>
      </c>
      <c r="C125" s="20"/>
      <c r="D125" s="17" t="s">
        <v>12</v>
      </c>
    </row>
    <row r="126" spans="1:4" x14ac:dyDescent="0.25">
      <c r="A126" s="7" t="s">
        <v>26</v>
      </c>
      <c r="B126" s="7" t="s">
        <v>730</v>
      </c>
      <c r="C126" s="21"/>
      <c r="D126" s="9" t="s">
        <v>12</v>
      </c>
    </row>
    <row r="127" spans="1:4" x14ac:dyDescent="0.25">
      <c r="A127" s="7" t="s">
        <v>28</v>
      </c>
      <c r="B127" s="7" t="s">
        <v>29</v>
      </c>
      <c r="C127" s="21" t="s">
        <v>731</v>
      </c>
      <c r="D127" s="9" t="s">
        <v>12</v>
      </c>
    </row>
    <row r="128" spans="1:4" x14ac:dyDescent="0.25">
      <c r="A128" s="7" t="s">
        <v>19</v>
      </c>
      <c r="B128" s="7" t="s">
        <v>32</v>
      </c>
      <c r="C128" s="18" t="str">
        <f ca="1">"20/06/" &amp; TEXT(TODAY()+365,"yyyy") &amp; ""</f>
        <v>20/06/2015</v>
      </c>
      <c r="D128" s="9" t="s">
        <v>12</v>
      </c>
    </row>
    <row r="129" spans="1:4" x14ac:dyDescent="0.25">
      <c r="A129" s="7" t="s">
        <v>19</v>
      </c>
      <c r="B129" s="7" t="s">
        <v>33</v>
      </c>
      <c r="C129" s="18" t="str">
        <f ca="1">"20/06/" &amp; TEXT(TODAY()+365,"yyyy") &amp; ""</f>
        <v>20/06/2015</v>
      </c>
      <c r="D129" s="9" t="s">
        <v>12</v>
      </c>
    </row>
    <row r="130" spans="1:4" x14ac:dyDescent="0.25">
      <c r="A130" s="7" t="s">
        <v>19</v>
      </c>
      <c r="B130" s="7" t="s">
        <v>77</v>
      </c>
      <c r="C130" s="18" t="s">
        <v>788</v>
      </c>
      <c r="D130" s="9" t="s">
        <v>12</v>
      </c>
    </row>
    <row r="131" spans="1:4" x14ac:dyDescent="0.25">
      <c r="A131" s="7" t="s">
        <v>28</v>
      </c>
      <c r="B131" s="7" t="s">
        <v>43</v>
      </c>
      <c r="C131" s="20" t="s">
        <v>46</v>
      </c>
      <c r="D131" s="9" t="s">
        <v>12</v>
      </c>
    </row>
    <row r="132" spans="1:4" x14ac:dyDescent="0.25">
      <c r="A132" s="7" t="s">
        <v>24</v>
      </c>
      <c r="B132" s="7" t="s">
        <v>47</v>
      </c>
      <c r="C132" s="20"/>
      <c r="D132" s="9" t="s">
        <v>12</v>
      </c>
    </row>
    <row r="133" spans="1:4" x14ac:dyDescent="0.25">
      <c r="A133" s="13" t="s">
        <v>49</v>
      </c>
      <c r="B133" s="14" t="s">
        <v>50</v>
      </c>
      <c r="C133" s="20"/>
      <c r="D133" s="9" t="s">
        <v>12</v>
      </c>
    </row>
    <row r="134" spans="1:4" ht="15.75" x14ac:dyDescent="0.3">
      <c r="A134" s="13" t="s">
        <v>51</v>
      </c>
      <c r="B134" s="15" t="s">
        <v>52</v>
      </c>
      <c r="C134" s="20"/>
      <c r="D134" s="9" t="s">
        <v>12</v>
      </c>
    </row>
    <row r="135" spans="1:4" ht="105" x14ac:dyDescent="0.3">
      <c r="A135" s="13" t="s">
        <v>53</v>
      </c>
      <c r="B135" s="14" t="s">
        <v>50</v>
      </c>
      <c r="C135" s="15" t="s">
        <v>789</v>
      </c>
      <c r="D135" s="9" t="s">
        <v>12</v>
      </c>
    </row>
    <row r="136" spans="1:4" ht="105" x14ac:dyDescent="0.3">
      <c r="A136" s="13" t="s">
        <v>648</v>
      </c>
      <c r="B136" s="14" t="s">
        <v>861</v>
      </c>
      <c r="C136" s="15" t="s">
        <v>789</v>
      </c>
      <c r="D136" s="9" t="s">
        <v>12</v>
      </c>
    </row>
    <row r="137" spans="1:4" x14ac:dyDescent="0.25">
      <c r="A137" s="7" t="s">
        <v>19</v>
      </c>
      <c r="B137" s="7" t="s">
        <v>32</v>
      </c>
      <c r="C137" s="18" t="str">
        <f ca="1">"03/07/" &amp; TEXT(TODAY()+365,"yyyy") &amp; ""</f>
        <v>03/07/2015</v>
      </c>
      <c r="D137" s="9" t="s">
        <v>12</v>
      </c>
    </row>
    <row r="138" spans="1:4" x14ac:dyDescent="0.25">
      <c r="A138" s="7" t="s">
        <v>19</v>
      </c>
      <c r="B138" s="7" t="s">
        <v>33</v>
      </c>
      <c r="C138" s="18" t="str">
        <f ca="1">"30/06/" &amp; TEXT(TODAY()+365,"yyyy") &amp; ""</f>
        <v>30/06/2015</v>
      </c>
      <c r="D138" s="9" t="s">
        <v>12</v>
      </c>
    </row>
    <row r="139" spans="1:4" x14ac:dyDescent="0.25">
      <c r="A139" s="7" t="s">
        <v>24</v>
      </c>
      <c r="B139" s="7" t="s">
        <v>47</v>
      </c>
      <c r="C139" s="20"/>
      <c r="D139" s="9" t="s">
        <v>12</v>
      </c>
    </row>
    <row r="140" spans="1:4" x14ac:dyDescent="0.25">
      <c r="A140" s="13" t="s">
        <v>49</v>
      </c>
      <c r="B140" s="14" t="s">
        <v>50</v>
      </c>
      <c r="C140" s="20"/>
      <c r="D140" s="9" t="s">
        <v>12</v>
      </c>
    </row>
    <row r="141" spans="1:4" ht="15.75" x14ac:dyDescent="0.3">
      <c r="A141" s="13" t="s">
        <v>51</v>
      </c>
      <c r="B141" s="15" t="s">
        <v>52</v>
      </c>
      <c r="C141" s="20"/>
      <c r="D141" s="9" t="s">
        <v>12</v>
      </c>
    </row>
    <row r="142" spans="1:4" ht="105" x14ac:dyDescent="0.3">
      <c r="A142" s="13" t="s">
        <v>53</v>
      </c>
      <c r="B142" s="14" t="s">
        <v>50</v>
      </c>
      <c r="C142" s="15" t="s">
        <v>862</v>
      </c>
      <c r="D142" s="9" t="s">
        <v>12</v>
      </c>
    </row>
    <row r="143" spans="1:4" ht="105" x14ac:dyDescent="0.3">
      <c r="A143" s="13" t="s">
        <v>648</v>
      </c>
      <c r="B143" s="14" t="s">
        <v>861</v>
      </c>
      <c r="C143" s="15" t="s">
        <v>862</v>
      </c>
      <c r="D143" s="9" t="s">
        <v>12</v>
      </c>
    </row>
    <row r="144" spans="1:4" x14ac:dyDescent="0.25">
      <c r="A144" s="7" t="s">
        <v>19</v>
      </c>
      <c r="B144" s="7" t="s">
        <v>32</v>
      </c>
      <c r="C144" s="18" t="str">
        <f ca="1">"03/07/" &amp; TEXT(TODAY()+365,"yyyy") &amp; ""</f>
        <v>03/07/2015</v>
      </c>
      <c r="D144" s="9" t="s">
        <v>12</v>
      </c>
    </row>
    <row r="145" spans="1:4" x14ac:dyDescent="0.25">
      <c r="A145" s="7" t="s">
        <v>19</v>
      </c>
      <c r="B145" s="7" t="s">
        <v>33</v>
      </c>
      <c r="C145" s="18" t="str">
        <f ca="1">"03/07/" &amp; TEXT(TODAY()+365,"yyyy") &amp; ""</f>
        <v>03/07/2015</v>
      </c>
      <c r="D145" s="9" t="s">
        <v>12</v>
      </c>
    </row>
    <row r="146" spans="1:4" x14ac:dyDescent="0.25">
      <c r="A146" s="7" t="s">
        <v>24</v>
      </c>
      <c r="B146" s="7" t="s">
        <v>47</v>
      </c>
      <c r="C146" s="20"/>
      <c r="D146" s="9" t="s">
        <v>12</v>
      </c>
    </row>
    <row r="147" spans="1:4" x14ac:dyDescent="0.25">
      <c r="A147" s="13" t="s">
        <v>49</v>
      </c>
      <c r="B147" s="14" t="s">
        <v>50</v>
      </c>
      <c r="C147" s="20"/>
      <c r="D147" s="9" t="s">
        <v>12</v>
      </c>
    </row>
    <row r="148" spans="1:4" ht="15.75" x14ac:dyDescent="0.3">
      <c r="A148" s="13" t="s">
        <v>51</v>
      </c>
      <c r="B148" s="15" t="s">
        <v>52</v>
      </c>
      <c r="C148" s="20"/>
      <c r="D148" s="9" t="s">
        <v>12</v>
      </c>
    </row>
    <row r="149" spans="1:4" ht="105" x14ac:dyDescent="0.3">
      <c r="A149" s="13" t="s">
        <v>53</v>
      </c>
      <c r="B149" s="14" t="s">
        <v>50</v>
      </c>
      <c r="C149" s="15" t="s">
        <v>863</v>
      </c>
      <c r="D149" s="9" t="s">
        <v>12</v>
      </c>
    </row>
    <row r="150" spans="1:4" ht="45" x14ac:dyDescent="0.25">
      <c r="A150" s="13" t="s">
        <v>54</v>
      </c>
      <c r="B150" s="31" t="s">
        <v>864</v>
      </c>
      <c r="C150" s="46" t="s">
        <v>788</v>
      </c>
      <c r="D150" s="9" t="s">
        <v>12</v>
      </c>
    </row>
    <row r="151" spans="1:4" ht="45" x14ac:dyDescent="0.25">
      <c r="A151" s="13" t="s">
        <v>54</v>
      </c>
      <c r="B151" s="31" t="s">
        <v>865</v>
      </c>
      <c r="C151" s="46" t="s">
        <v>168</v>
      </c>
      <c r="D151" s="9" t="s">
        <v>12</v>
      </c>
    </row>
    <row r="152" spans="1:4" ht="45" x14ac:dyDescent="0.25">
      <c r="A152" s="13" t="s">
        <v>54</v>
      </c>
      <c r="B152" s="31" t="s">
        <v>866</v>
      </c>
      <c r="C152" s="46" t="s">
        <v>1088</v>
      </c>
      <c r="D152" s="9" t="s">
        <v>12</v>
      </c>
    </row>
    <row r="153" spans="1:4" ht="45" x14ac:dyDescent="0.25">
      <c r="A153" s="13" t="s">
        <v>54</v>
      </c>
      <c r="B153" s="31" t="s">
        <v>867</v>
      </c>
      <c r="C153" s="13" t="s">
        <v>166</v>
      </c>
      <c r="D153" s="9" t="s">
        <v>12</v>
      </c>
    </row>
    <row r="154" spans="1:4" ht="45" x14ac:dyDescent="0.25">
      <c r="A154" s="13" t="s">
        <v>54</v>
      </c>
      <c r="B154" s="31" t="s">
        <v>868</v>
      </c>
      <c r="C154" s="14" t="s">
        <v>655</v>
      </c>
      <c r="D154" s="9" t="s">
        <v>12</v>
      </c>
    </row>
    <row r="155" spans="1:4" ht="45" x14ac:dyDescent="0.25">
      <c r="A155" s="13" t="s">
        <v>54</v>
      </c>
      <c r="B155" s="31" t="s">
        <v>1089</v>
      </c>
      <c r="C155" s="13" t="s">
        <v>860</v>
      </c>
      <c r="D155" s="9" t="s">
        <v>12</v>
      </c>
    </row>
    <row r="156" spans="1:4" ht="45" x14ac:dyDescent="0.25">
      <c r="A156" s="13" t="s">
        <v>54</v>
      </c>
      <c r="B156" s="31" t="s">
        <v>1090</v>
      </c>
      <c r="C156" s="14" t="s">
        <v>655</v>
      </c>
      <c r="D156" s="9" t="s">
        <v>12</v>
      </c>
    </row>
    <row r="157" spans="1:4" ht="45" x14ac:dyDescent="0.25">
      <c r="A157" s="13" t="s">
        <v>54</v>
      </c>
      <c r="B157" s="31" t="s">
        <v>1091</v>
      </c>
      <c r="C157" s="13" t="s">
        <v>860</v>
      </c>
      <c r="D157" s="9" t="s">
        <v>12</v>
      </c>
    </row>
    <row r="158" spans="1:4" ht="45" x14ac:dyDescent="0.25">
      <c r="A158" s="13" t="s">
        <v>54</v>
      </c>
      <c r="B158" s="31" t="s">
        <v>1092</v>
      </c>
      <c r="C158" s="14" t="s">
        <v>655</v>
      </c>
      <c r="D158" s="9" t="s">
        <v>12</v>
      </c>
    </row>
    <row r="159" spans="1:4" x14ac:dyDescent="0.25">
      <c r="A159" s="13" t="s">
        <v>91</v>
      </c>
      <c r="B159" s="32" t="s">
        <v>148</v>
      </c>
      <c r="C159" s="20"/>
      <c r="D159" s="9" t="s">
        <v>12</v>
      </c>
    </row>
    <row r="160" spans="1:4" x14ac:dyDescent="0.25">
      <c r="A160" s="13" t="s">
        <v>28</v>
      </c>
      <c r="B160" s="32" t="s">
        <v>93</v>
      </c>
      <c r="C160" s="13" t="s">
        <v>100</v>
      </c>
      <c r="D160" s="9" t="s">
        <v>12</v>
      </c>
    </row>
    <row r="161" spans="1:4" x14ac:dyDescent="0.25">
      <c r="A161" s="13" t="s">
        <v>869</v>
      </c>
      <c r="B161" s="32" t="s">
        <v>870</v>
      </c>
      <c r="C161" s="20"/>
      <c r="D161" s="9" t="s">
        <v>12</v>
      </c>
    </row>
    <row r="162" spans="1:4" x14ac:dyDescent="0.25">
      <c r="A162" s="13" t="s">
        <v>44</v>
      </c>
      <c r="B162" s="20" t="s">
        <v>871</v>
      </c>
      <c r="C162" s="20"/>
      <c r="D162" s="9" t="s">
        <v>12</v>
      </c>
    </row>
    <row r="163" spans="1:4" x14ac:dyDescent="0.25">
      <c r="A163" s="13" t="s">
        <v>28</v>
      </c>
      <c r="B163" s="32" t="s">
        <v>165</v>
      </c>
      <c r="C163" s="20" t="s">
        <v>101</v>
      </c>
      <c r="D163" s="9" t="s">
        <v>12</v>
      </c>
    </row>
    <row r="164" spans="1:4" x14ac:dyDescent="0.25">
      <c r="A164" s="13" t="s">
        <v>88</v>
      </c>
      <c r="B164" s="32" t="s">
        <v>89</v>
      </c>
      <c r="C164" s="20"/>
      <c r="D164" s="9" t="s">
        <v>12</v>
      </c>
    </row>
    <row r="165" spans="1:4" x14ac:dyDescent="0.25">
      <c r="A165" s="13" t="s">
        <v>26</v>
      </c>
      <c r="B165" s="32" t="s">
        <v>72</v>
      </c>
      <c r="C165" s="20"/>
      <c r="D165" s="9" t="s">
        <v>12</v>
      </c>
    </row>
    <row r="166" spans="1:4" x14ac:dyDescent="0.25">
      <c r="A166" s="7" t="s">
        <v>19</v>
      </c>
      <c r="B166" s="7" t="s">
        <v>56</v>
      </c>
      <c r="C166" s="9" t="s">
        <v>73</v>
      </c>
      <c r="D166" s="17" t="s">
        <v>12</v>
      </c>
    </row>
    <row r="167" spans="1:4" x14ac:dyDescent="0.25">
      <c r="A167" s="7" t="s">
        <v>19</v>
      </c>
      <c r="B167" s="7" t="s">
        <v>57</v>
      </c>
      <c r="C167" s="9" t="s">
        <v>74</v>
      </c>
      <c r="D167" s="17" t="s">
        <v>12</v>
      </c>
    </row>
    <row r="168" spans="1:4" x14ac:dyDescent="0.25">
      <c r="A168" s="7" t="s">
        <v>19</v>
      </c>
      <c r="B168" s="7" t="s">
        <v>75</v>
      </c>
      <c r="C168" s="19">
        <v>31778</v>
      </c>
      <c r="D168" s="17" t="s">
        <v>12</v>
      </c>
    </row>
    <row r="169" spans="1:4" x14ac:dyDescent="0.25">
      <c r="A169" s="7" t="s">
        <v>19</v>
      </c>
      <c r="B169" s="7" t="s">
        <v>62</v>
      </c>
      <c r="C169" s="9" t="s">
        <v>76</v>
      </c>
      <c r="D169" s="17" t="s">
        <v>12</v>
      </c>
    </row>
    <row r="170" spans="1:4" x14ac:dyDescent="0.25">
      <c r="A170" s="7" t="s">
        <v>19</v>
      </c>
      <c r="B170" s="7" t="s">
        <v>77</v>
      </c>
      <c r="C170" s="9" t="s">
        <v>873</v>
      </c>
      <c r="D170" s="17" t="s">
        <v>12</v>
      </c>
    </row>
    <row r="171" spans="1:4" x14ac:dyDescent="0.25">
      <c r="A171" s="7" t="s">
        <v>19</v>
      </c>
      <c r="B171" s="7" t="s">
        <v>78</v>
      </c>
      <c r="C171" s="18" t="str">
        <f ca="1">"03/07/" &amp; TEXT(TODAY()+365,"yyyy") &amp; ""</f>
        <v>03/07/2015</v>
      </c>
      <c r="D171" s="17" t="s">
        <v>12</v>
      </c>
    </row>
    <row r="172" spans="1:4" x14ac:dyDescent="0.25">
      <c r="A172" s="7" t="s">
        <v>19</v>
      </c>
      <c r="B172" s="7" t="s">
        <v>79</v>
      </c>
      <c r="C172" s="18" t="str">
        <f ca="1">"03/07/" &amp; TEXT(TODAY()+365,"yyyy") &amp; ""</f>
        <v>03/07/2015</v>
      </c>
      <c r="D172" s="17" t="s">
        <v>12</v>
      </c>
    </row>
    <row r="173" spans="1:4" x14ac:dyDescent="0.25">
      <c r="A173" s="7" t="s">
        <v>19</v>
      </c>
      <c r="B173" s="7" t="s">
        <v>80</v>
      </c>
      <c r="C173" s="18" t="str">
        <f ca="1">"03/07/" &amp; TEXT(TODAY()+365,"yyyy") &amp; ""</f>
        <v>03/07/2015</v>
      </c>
      <c r="D173" s="17" t="s">
        <v>12</v>
      </c>
    </row>
    <row r="174" spans="1:4" x14ac:dyDescent="0.25">
      <c r="A174" s="7" t="s">
        <v>19</v>
      </c>
      <c r="B174" s="7" t="s">
        <v>81</v>
      </c>
      <c r="C174" s="9">
        <v>200</v>
      </c>
      <c r="D174" s="17" t="s">
        <v>12</v>
      </c>
    </row>
    <row r="175" spans="1:4" x14ac:dyDescent="0.25">
      <c r="A175" s="7" t="s">
        <v>19</v>
      </c>
      <c r="B175" s="7" t="s">
        <v>82</v>
      </c>
      <c r="C175" s="9">
        <v>2000</v>
      </c>
      <c r="D175" s="17" t="s">
        <v>12</v>
      </c>
    </row>
    <row r="176" spans="1:4" x14ac:dyDescent="0.25">
      <c r="A176" s="7" t="s">
        <v>19</v>
      </c>
      <c r="B176" s="7" t="s">
        <v>83</v>
      </c>
      <c r="C176" s="9">
        <v>1</v>
      </c>
      <c r="D176" s="17" t="s">
        <v>12</v>
      </c>
    </row>
    <row r="177" spans="1:4" x14ac:dyDescent="0.25">
      <c r="A177" s="7" t="s">
        <v>19</v>
      </c>
      <c r="B177" s="7" t="s">
        <v>84</v>
      </c>
      <c r="C177" s="9">
        <v>50000</v>
      </c>
      <c r="D177" s="17" t="s">
        <v>12</v>
      </c>
    </row>
    <row r="178" spans="1:4" ht="15.75" x14ac:dyDescent="0.3">
      <c r="A178" s="12" t="s">
        <v>28</v>
      </c>
      <c r="B178" s="7" t="s">
        <v>85</v>
      </c>
      <c r="C178" s="20" t="s">
        <v>86</v>
      </c>
      <c r="D178" s="17" t="s">
        <v>12</v>
      </c>
    </row>
    <row r="179" spans="1:4" x14ac:dyDescent="0.25">
      <c r="A179" s="7" t="s">
        <v>19</v>
      </c>
      <c r="B179" s="7" t="s">
        <v>20</v>
      </c>
      <c r="C179" s="9" t="s">
        <v>873</v>
      </c>
      <c r="D179" s="17" t="s">
        <v>12</v>
      </c>
    </row>
    <row r="180" spans="1:4" x14ac:dyDescent="0.25">
      <c r="A180" s="7" t="s">
        <v>19</v>
      </c>
      <c r="B180" s="7" t="s">
        <v>22</v>
      </c>
      <c r="C180" s="9" t="s">
        <v>87</v>
      </c>
      <c r="D180" s="17" t="s">
        <v>12</v>
      </c>
    </row>
    <row r="181" spans="1:4" x14ac:dyDescent="0.25">
      <c r="A181" s="7" t="s">
        <v>88</v>
      </c>
      <c r="B181" s="7" t="s">
        <v>89</v>
      </c>
      <c r="C181" s="9"/>
      <c r="D181" s="9" t="s">
        <v>12</v>
      </c>
    </row>
    <row r="182" spans="1:4" ht="15.75" x14ac:dyDescent="0.3">
      <c r="A182" s="12" t="s">
        <v>39</v>
      </c>
      <c r="B182" s="7" t="s">
        <v>90</v>
      </c>
      <c r="C182" s="9"/>
      <c r="D182" s="9" t="s">
        <v>12</v>
      </c>
    </row>
    <row r="183" spans="1:4" x14ac:dyDescent="0.25">
      <c r="A183" s="7" t="s">
        <v>91</v>
      </c>
      <c r="B183" s="7" t="s">
        <v>872</v>
      </c>
      <c r="C183" s="20"/>
      <c r="D183" s="9" t="s">
        <v>12</v>
      </c>
    </row>
    <row r="184" spans="1:4" x14ac:dyDescent="0.25">
      <c r="A184" s="7" t="s">
        <v>19</v>
      </c>
      <c r="B184" s="7" t="s">
        <v>105</v>
      </c>
      <c r="C184" s="18" t="str">
        <f ca="1">"08/07/" &amp; TEXT(TODAY()+365,"yyyy") &amp; ""</f>
        <v>08/07/2015</v>
      </c>
      <c r="D184" s="9" t="s">
        <v>12</v>
      </c>
    </row>
    <row r="185" spans="1:4" x14ac:dyDescent="0.25">
      <c r="A185" s="7" t="s">
        <v>88</v>
      </c>
      <c r="B185" s="7" t="s">
        <v>89</v>
      </c>
      <c r="C185" s="20"/>
      <c r="D185" s="9" t="s">
        <v>12</v>
      </c>
    </row>
    <row r="186" spans="1:4" x14ac:dyDescent="0.25">
      <c r="A186" s="7" t="s">
        <v>91</v>
      </c>
      <c r="B186" s="7" t="s">
        <v>92</v>
      </c>
      <c r="C186" s="20"/>
      <c r="D186" s="9" t="s">
        <v>12</v>
      </c>
    </row>
    <row r="187" spans="1:4" x14ac:dyDescent="0.25">
      <c r="A187" s="7" t="s">
        <v>19</v>
      </c>
      <c r="B187" s="7" t="s">
        <v>77</v>
      </c>
      <c r="C187" s="9" t="s">
        <v>873</v>
      </c>
      <c r="D187" s="9" t="s">
        <v>12</v>
      </c>
    </row>
    <row r="188" spans="1:4" x14ac:dyDescent="0.25">
      <c r="A188" s="7" t="s">
        <v>24</v>
      </c>
      <c r="B188" s="7" t="s">
        <v>93</v>
      </c>
      <c r="C188" s="20"/>
      <c r="D188" s="9" t="s">
        <v>12</v>
      </c>
    </row>
    <row r="189" spans="1:4" ht="15.75" x14ac:dyDescent="0.3">
      <c r="A189" s="12" t="s">
        <v>28</v>
      </c>
      <c r="B189" s="7" t="s">
        <v>94</v>
      </c>
      <c r="C189" s="20" t="s">
        <v>95</v>
      </c>
      <c r="D189" s="9" t="s">
        <v>12</v>
      </c>
    </row>
    <row r="190" spans="1:4" x14ac:dyDescent="0.25">
      <c r="A190" s="7" t="s">
        <v>24</v>
      </c>
      <c r="B190" s="7" t="s">
        <v>96</v>
      </c>
      <c r="C190" s="20"/>
      <c r="D190" s="9" t="s">
        <v>12</v>
      </c>
    </row>
    <row r="191" spans="1:4" x14ac:dyDescent="0.25">
      <c r="A191" s="7" t="s">
        <v>183</v>
      </c>
      <c r="B191" s="7" t="s">
        <v>184</v>
      </c>
      <c r="C191" s="18" t="str">
        <f ca="1">"03/07/" &amp; TEXT(TODAY()+365,"yy") &amp; ""</f>
        <v>03/07/15</v>
      </c>
      <c r="D191" s="9" t="s">
        <v>12</v>
      </c>
    </row>
    <row r="192" spans="1:4" x14ac:dyDescent="0.25">
      <c r="A192" s="7" t="s">
        <v>24</v>
      </c>
      <c r="B192" s="7" t="s">
        <v>98</v>
      </c>
      <c r="C192" s="18"/>
      <c r="D192" s="9" t="s">
        <v>12</v>
      </c>
    </row>
    <row r="193" spans="1:4" x14ac:dyDescent="0.25">
      <c r="A193" s="7" t="s">
        <v>99</v>
      </c>
      <c r="B193" s="7" t="s">
        <v>100</v>
      </c>
      <c r="C193" s="20"/>
      <c r="D193" s="9" t="s">
        <v>12</v>
      </c>
    </row>
    <row r="194" spans="1:4" x14ac:dyDescent="0.25">
      <c r="A194" s="7" t="s">
        <v>44</v>
      </c>
      <c r="B194" s="7" t="s">
        <v>168</v>
      </c>
      <c r="C194" s="20"/>
      <c r="D194" s="9" t="s">
        <v>12</v>
      </c>
    </row>
    <row r="195" spans="1:4" x14ac:dyDescent="0.25">
      <c r="A195" s="7" t="s">
        <v>88</v>
      </c>
      <c r="B195" s="7" t="s">
        <v>508</v>
      </c>
      <c r="C195" s="20"/>
      <c r="D195" s="9" t="s">
        <v>12</v>
      </c>
    </row>
    <row r="196" spans="1:4" x14ac:dyDescent="0.25">
      <c r="A196" s="7" t="s">
        <v>28</v>
      </c>
      <c r="B196" s="7" t="s">
        <v>94</v>
      </c>
      <c r="C196" s="20" t="s">
        <v>102</v>
      </c>
      <c r="D196" s="9" t="s">
        <v>12</v>
      </c>
    </row>
    <row r="197" spans="1:4" x14ac:dyDescent="0.25">
      <c r="A197" s="7" t="s">
        <v>88</v>
      </c>
      <c r="B197" s="7" t="s">
        <v>96</v>
      </c>
      <c r="C197" s="20"/>
      <c r="D197" s="9" t="s">
        <v>12</v>
      </c>
    </row>
    <row r="198" spans="1:4" x14ac:dyDescent="0.25">
      <c r="A198" s="7" t="s">
        <v>39</v>
      </c>
      <c r="B198" s="7" t="s">
        <v>103</v>
      </c>
      <c r="C198" s="20"/>
      <c r="D198" s="9" t="s">
        <v>12</v>
      </c>
    </row>
    <row r="199" spans="1:4" x14ac:dyDescent="0.25">
      <c r="A199" s="7" t="s">
        <v>26</v>
      </c>
      <c r="B199" s="7" t="s">
        <v>730</v>
      </c>
      <c r="C199" s="21"/>
      <c r="D199" s="9" t="s">
        <v>12</v>
      </c>
    </row>
    <row r="200" spans="1:4" x14ac:dyDescent="0.25">
      <c r="A200" s="7" t="s">
        <v>28</v>
      </c>
      <c r="B200" s="7" t="s">
        <v>29</v>
      </c>
      <c r="C200" s="21" t="s">
        <v>731</v>
      </c>
      <c r="D200" s="9" t="s">
        <v>12</v>
      </c>
    </row>
    <row r="201" spans="1:4" x14ac:dyDescent="0.25">
      <c r="A201" s="7" t="s">
        <v>19</v>
      </c>
      <c r="B201" s="7" t="s">
        <v>32</v>
      </c>
      <c r="C201" s="18" t="str">
        <f ca="1">"20/06/" &amp; TEXT(TODAY()+365,"yyyy") &amp; ""</f>
        <v>20/06/2015</v>
      </c>
      <c r="D201" s="9" t="s">
        <v>12</v>
      </c>
    </row>
    <row r="202" spans="1:4" x14ac:dyDescent="0.25">
      <c r="A202" s="7" t="s">
        <v>19</v>
      </c>
      <c r="B202" s="7" t="s">
        <v>33</v>
      </c>
      <c r="C202" s="18" t="str">
        <f ca="1">"20/06/" &amp; TEXT(TODAY()+365,"yyyy") &amp; ""</f>
        <v>20/06/2015</v>
      </c>
      <c r="D202" s="9" t="s">
        <v>12</v>
      </c>
    </row>
    <row r="203" spans="1:4" x14ac:dyDescent="0.25">
      <c r="A203" s="7" t="s">
        <v>19</v>
      </c>
      <c r="B203" s="7" t="s">
        <v>77</v>
      </c>
      <c r="C203" s="18" t="s">
        <v>873</v>
      </c>
      <c r="D203" s="9" t="s">
        <v>12</v>
      </c>
    </row>
    <row r="204" spans="1:4" x14ac:dyDescent="0.25">
      <c r="A204" s="7" t="s">
        <v>28</v>
      </c>
      <c r="B204" s="7" t="s">
        <v>43</v>
      </c>
      <c r="C204" s="20" t="s">
        <v>46</v>
      </c>
      <c r="D204" s="9" t="s">
        <v>12</v>
      </c>
    </row>
    <row r="205" spans="1:4" x14ac:dyDescent="0.25">
      <c r="A205" s="7" t="s">
        <v>24</v>
      </c>
      <c r="B205" s="7" t="s">
        <v>47</v>
      </c>
      <c r="C205" s="20"/>
      <c r="D205" s="9" t="s">
        <v>12</v>
      </c>
    </row>
    <row r="206" spans="1:4" x14ac:dyDescent="0.25">
      <c r="A206" s="13" t="s">
        <v>49</v>
      </c>
      <c r="B206" s="14" t="s">
        <v>50</v>
      </c>
      <c r="C206" s="20"/>
      <c r="D206" s="9" t="s">
        <v>12</v>
      </c>
    </row>
    <row r="207" spans="1:4" ht="15.75" x14ac:dyDescent="0.3">
      <c r="A207" s="13" t="s">
        <v>51</v>
      </c>
      <c r="B207" s="15" t="s">
        <v>52</v>
      </c>
      <c r="C207" s="20"/>
      <c r="D207" s="9" t="s">
        <v>12</v>
      </c>
    </row>
    <row r="208" spans="1:4" ht="105" x14ac:dyDescent="0.3">
      <c r="A208" s="13" t="s">
        <v>53</v>
      </c>
      <c r="B208" s="14" t="s">
        <v>50</v>
      </c>
      <c r="C208" s="15" t="s">
        <v>874</v>
      </c>
      <c r="D208" s="9" t="s">
        <v>12</v>
      </c>
    </row>
    <row r="209" spans="1:4" ht="105" x14ac:dyDescent="0.3">
      <c r="A209" s="13" t="s">
        <v>648</v>
      </c>
      <c r="B209" s="14" t="s">
        <v>861</v>
      </c>
      <c r="C209" s="15" t="s">
        <v>874</v>
      </c>
      <c r="D209" s="9" t="s">
        <v>12</v>
      </c>
    </row>
    <row r="210" spans="1:4" x14ac:dyDescent="0.25">
      <c r="A210" s="7" t="s">
        <v>19</v>
      </c>
      <c r="B210" s="7" t="s">
        <v>32</v>
      </c>
      <c r="C210" s="18" t="str">
        <f ca="1">"03/07/" &amp; TEXT(TODAY()+365,"yyyy") &amp; ""</f>
        <v>03/07/2015</v>
      </c>
      <c r="D210" s="9" t="s">
        <v>12</v>
      </c>
    </row>
    <row r="211" spans="1:4" x14ac:dyDescent="0.25">
      <c r="A211" s="7" t="s">
        <v>19</v>
      </c>
      <c r="B211" s="7" t="s">
        <v>33</v>
      </c>
      <c r="C211" s="18" t="str">
        <f ca="1">"03/07/" &amp; TEXT(TODAY()+365,"yyyy") &amp; ""</f>
        <v>03/07/2015</v>
      </c>
      <c r="D211" s="9" t="s">
        <v>12</v>
      </c>
    </row>
    <row r="212" spans="1:4" x14ac:dyDescent="0.25">
      <c r="A212" s="7" t="s">
        <v>44</v>
      </c>
      <c r="B212" s="7" t="s">
        <v>287</v>
      </c>
      <c r="C212" s="18"/>
      <c r="D212" s="9" t="s">
        <v>12</v>
      </c>
    </row>
    <row r="213" spans="1:4" x14ac:dyDescent="0.25">
      <c r="A213" s="7" t="s">
        <v>24</v>
      </c>
      <c r="B213" s="7" t="s">
        <v>47</v>
      </c>
      <c r="C213" s="20"/>
      <c r="D213" s="9" t="s">
        <v>12</v>
      </c>
    </row>
    <row r="214" spans="1:4" x14ac:dyDescent="0.25">
      <c r="A214" s="13" t="s">
        <v>49</v>
      </c>
      <c r="B214" s="14" t="s">
        <v>50</v>
      </c>
      <c r="C214" s="20"/>
      <c r="D214" s="9" t="s">
        <v>12</v>
      </c>
    </row>
    <row r="215" spans="1:4" ht="15.75" x14ac:dyDescent="0.3">
      <c r="A215" s="13" t="s">
        <v>51</v>
      </c>
      <c r="B215" s="15" t="s">
        <v>52</v>
      </c>
      <c r="C215" s="20"/>
      <c r="D215" s="9" t="s">
        <v>12</v>
      </c>
    </row>
    <row r="216" spans="1:4" ht="105" x14ac:dyDescent="0.3">
      <c r="A216" s="13" t="s">
        <v>53</v>
      </c>
      <c r="B216" s="14" t="s">
        <v>50</v>
      </c>
      <c r="C216" s="15" t="s">
        <v>875</v>
      </c>
      <c r="D216" s="9" t="s">
        <v>12</v>
      </c>
    </row>
    <row r="217" spans="1:4" ht="105" x14ac:dyDescent="0.3">
      <c r="A217" s="13" t="s">
        <v>648</v>
      </c>
      <c r="B217" s="14" t="s">
        <v>861</v>
      </c>
      <c r="C217" s="15" t="s">
        <v>875</v>
      </c>
      <c r="D217" s="9" t="s">
        <v>12</v>
      </c>
    </row>
    <row r="218" spans="1:4" x14ac:dyDescent="0.25">
      <c r="A218" s="7" t="s">
        <v>19</v>
      </c>
      <c r="B218" s="7" t="s">
        <v>32</v>
      </c>
      <c r="C218" s="18" t="str">
        <f ca="1">"03/07/" &amp; TEXT(TODAY()+365,"yyyy") &amp; ""</f>
        <v>03/07/2015</v>
      </c>
      <c r="D218" s="9" t="s">
        <v>12</v>
      </c>
    </row>
    <row r="219" spans="1:4" x14ac:dyDescent="0.25">
      <c r="A219" s="7" t="s">
        <v>19</v>
      </c>
      <c r="B219" s="7" t="s">
        <v>33</v>
      </c>
      <c r="C219" s="18" t="str">
        <f ca="1">"03/07/" &amp; TEXT(TODAY()+365,"yyyy") &amp; ""</f>
        <v>03/07/2015</v>
      </c>
      <c r="D219" s="9" t="s">
        <v>12</v>
      </c>
    </row>
    <row r="220" spans="1:4" x14ac:dyDescent="0.25">
      <c r="A220" s="7" t="s">
        <v>44</v>
      </c>
      <c r="B220" s="7" t="s">
        <v>35</v>
      </c>
      <c r="C220" s="18"/>
      <c r="D220" s="9" t="s">
        <v>12</v>
      </c>
    </row>
    <row r="221" spans="1:4" x14ac:dyDescent="0.25">
      <c r="A221" s="7" t="s">
        <v>24</v>
      </c>
      <c r="B221" s="7" t="s">
        <v>47</v>
      </c>
      <c r="C221" s="20"/>
      <c r="D221" s="9" t="s">
        <v>12</v>
      </c>
    </row>
    <row r="222" spans="1:4" x14ac:dyDescent="0.25">
      <c r="A222" s="13" t="s">
        <v>49</v>
      </c>
      <c r="B222" s="14" t="s">
        <v>50</v>
      </c>
      <c r="C222" s="20"/>
      <c r="D222" s="9" t="s">
        <v>12</v>
      </c>
    </row>
    <row r="223" spans="1:4" ht="15.75" x14ac:dyDescent="0.3">
      <c r="A223" s="13" t="s">
        <v>51</v>
      </c>
      <c r="B223" s="15" t="s">
        <v>52</v>
      </c>
      <c r="C223" s="20"/>
      <c r="D223" s="9" t="s">
        <v>12</v>
      </c>
    </row>
    <row r="224" spans="1:4" ht="105" x14ac:dyDescent="0.3">
      <c r="A224" s="13" t="s">
        <v>53</v>
      </c>
      <c r="B224" s="14" t="s">
        <v>50</v>
      </c>
      <c r="C224" s="15" t="s">
        <v>876</v>
      </c>
      <c r="D224" s="9" t="s">
        <v>12</v>
      </c>
    </row>
    <row r="225" spans="1:4" ht="45" x14ac:dyDescent="0.25">
      <c r="A225" s="13" t="s">
        <v>54</v>
      </c>
      <c r="B225" s="31" t="s">
        <v>877</v>
      </c>
      <c r="C225" s="46" t="s">
        <v>873</v>
      </c>
      <c r="D225" s="9" t="s">
        <v>12</v>
      </c>
    </row>
    <row r="226" spans="1:4" ht="45" x14ac:dyDescent="0.25">
      <c r="A226" s="13" t="s">
        <v>54</v>
      </c>
      <c r="B226" s="31" t="s">
        <v>878</v>
      </c>
      <c r="C226" s="46" t="s">
        <v>101</v>
      </c>
      <c r="D226" s="9" t="s">
        <v>12</v>
      </c>
    </row>
    <row r="227" spans="1:4" ht="45" x14ac:dyDescent="0.25">
      <c r="A227" s="13" t="s">
        <v>54</v>
      </c>
      <c r="B227" s="31" t="s">
        <v>879</v>
      </c>
      <c r="C227" s="46" t="s">
        <v>652</v>
      </c>
      <c r="D227" s="9" t="s">
        <v>12</v>
      </c>
    </row>
    <row r="228" spans="1:4" x14ac:dyDescent="0.25">
      <c r="A228" s="7" t="s">
        <v>19</v>
      </c>
      <c r="B228" s="7" t="s">
        <v>32</v>
      </c>
      <c r="C228" s="18" t="str">
        <f ca="1">"03/07/" &amp; TEXT(TODAY()+365,"yyyy") &amp; ""</f>
        <v>03/07/2015</v>
      </c>
      <c r="D228" s="9" t="s">
        <v>12</v>
      </c>
    </row>
    <row r="229" spans="1:4" x14ac:dyDescent="0.25">
      <c r="A229" s="7" t="s">
        <v>19</v>
      </c>
      <c r="B229" s="7" t="s">
        <v>33</v>
      </c>
      <c r="C229" s="18" t="str">
        <f ca="1">"09/07/" &amp; TEXT(TODAY()+365,"yyyy") &amp; ""</f>
        <v>09/07/2015</v>
      </c>
      <c r="D229" s="9" t="s">
        <v>12</v>
      </c>
    </row>
    <row r="230" spans="1:4" x14ac:dyDescent="0.25">
      <c r="A230" s="7" t="s">
        <v>44</v>
      </c>
      <c r="B230" s="7" t="s">
        <v>35</v>
      </c>
      <c r="C230" s="18"/>
      <c r="D230" s="9" t="s">
        <v>12</v>
      </c>
    </row>
    <row r="231" spans="1:4" x14ac:dyDescent="0.25">
      <c r="A231" s="7" t="s">
        <v>24</v>
      </c>
      <c r="B231" s="7" t="s">
        <v>47</v>
      </c>
      <c r="C231" s="20"/>
      <c r="D231" s="9" t="s">
        <v>12</v>
      </c>
    </row>
    <row r="232" spans="1:4" x14ac:dyDescent="0.25">
      <c r="A232" s="13" t="s">
        <v>49</v>
      </c>
      <c r="B232" s="14" t="s">
        <v>50</v>
      </c>
      <c r="C232" s="20"/>
      <c r="D232" s="9" t="s">
        <v>12</v>
      </c>
    </row>
    <row r="233" spans="1:4" ht="15.75" x14ac:dyDescent="0.3">
      <c r="A233" s="13" t="s">
        <v>51</v>
      </c>
      <c r="B233" s="15" t="s">
        <v>52</v>
      </c>
      <c r="C233" s="20"/>
      <c r="D233" s="9" t="s">
        <v>12</v>
      </c>
    </row>
    <row r="234" spans="1:4" ht="105" x14ac:dyDescent="0.3">
      <c r="A234" s="13" t="s">
        <v>53</v>
      </c>
      <c r="B234" s="14" t="s">
        <v>50</v>
      </c>
      <c r="C234" s="15" t="s">
        <v>880</v>
      </c>
      <c r="D234" s="9" t="s">
        <v>12</v>
      </c>
    </row>
    <row r="235" spans="1:4" ht="45" x14ac:dyDescent="0.25">
      <c r="A235" s="13" t="s">
        <v>54</v>
      </c>
      <c r="B235" s="31" t="s">
        <v>881</v>
      </c>
      <c r="C235" s="46" t="s">
        <v>873</v>
      </c>
      <c r="D235" s="9" t="s">
        <v>12</v>
      </c>
    </row>
    <row r="236" spans="1:4" ht="45" x14ac:dyDescent="0.25">
      <c r="A236" s="13" t="s">
        <v>54</v>
      </c>
      <c r="B236" s="31" t="s">
        <v>882</v>
      </c>
      <c r="C236" s="46" t="s">
        <v>168</v>
      </c>
      <c r="D236" s="9" t="s">
        <v>12</v>
      </c>
    </row>
    <row r="237" spans="1:4" ht="45" x14ac:dyDescent="0.25">
      <c r="A237" s="13" t="s">
        <v>54</v>
      </c>
      <c r="B237" s="31" t="s">
        <v>883</v>
      </c>
      <c r="C237" s="46" t="s">
        <v>1088</v>
      </c>
      <c r="D237" s="9" t="s">
        <v>12</v>
      </c>
    </row>
    <row r="238" spans="1:4" ht="45" x14ac:dyDescent="0.25">
      <c r="A238" s="13" t="s">
        <v>54</v>
      </c>
      <c r="B238" s="31" t="s">
        <v>884</v>
      </c>
      <c r="C238" s="46" t="s">
        <v>166</v>
      </c>
      <c r="D238" s="9" t="s">
        <v>12</v>
      </c>
    </row>
    <row r="239" spans="1:4" ht="45" x14ac:dyDescent="0.25">
      <c r="A239" s="13" t="s">
        <v>54</v>
      </c>
      <c r="B239" s="31" t="s">
        <v>885</v>
      </c>
      <c r="C239" s="96" t="s">
        <v>655</v>
      </c>
      <c r="D239" s="9" t="s">
        <v>12</v>
      </c>
    </row>
    <row r="240" spans="1:4" ht="45" x14ac:dyDescent="0.25">
      <c r="A240" s="13" t="s">
        <v>54</v>
      </c>
      <c r="B240" s="31" t="s">
        <v>886</v>
      </c>
      <c r="C240" s="46" t="s">
        <v>860</v>
      </c>
      <c r="D240" s="9" t="s">
        <v>12</v>
      </c>
    </row>
    <row r="241" spans="1:4" ht="45" x14ac:dyDescent="0.25">
      <c r="A241" s="13" t="s">
        <v>54</v>
      </c>
      <c r="B241" s="31" t="s">
        <v>887</v>
      </c>
      <c r="C241" s="14" t="s">
        <v>655</v>
      </c>
      <c r="D241" s="9" t="s">
        <v>12</v>
      </c>
    </row>
    <row r="242" spans="1:4" ht="45" x14ac:dyDescent="0.25">
      <c r="A242" s="13" t="s">
        <v>54</v>
      </c>
      <c r="B242" s="31" t="s">
        <v>1093</v>
      </c>
      <c r="C242" s="46" t="s">
        <v>860</v>
      </c>
      <c r="D242" s="9" t="s">
        <v>12</v>
      </c>
    </row>
    <row r="243" spans="1:4" ht="45" x14ac:dyDescent="0.25">
      <c r="A243" s="13" t="s">
        <v>54</v>
      </c>
      <c r="B243" s="31" t="s">
        <v>1094</v>
      </c>
      <c r="C243" s="14" t="s">
        <v>655</v>
      </c>
      <c r="D243" s="9" t="s">
        <v>12</v>
      </c>
    </row>
    <row r="244" spans="1:4" x14ac:dyDescent="0.25">
      <c r="A244" s="13" t="s">
        <v>91</v>
      </c>
      <c r="B244" s="32" t="s">
        <v>92</v>
      </c>
      <c r="C244" s="20"/>
      <c r="D244" s="9" t="s">
        <v>12</v>
      </c>
    </row>
    <row r="245" spans="1:4" x14ac:dyDescent="0.25">
      <c r="A245" s="7" t="s">
        <v>19</v>
      </c>
      <c r="B245" s="7" t="s">
        <v>77</v>
      </c>
      <c r="C245" s="20" t="s">
        <v>873</v>
      </c>
      <c r="D245" s="17" t="s">
        <v>12</v>
      </c>
    </row>
    <row r="246" spans="1:4" x14ac:dyDescent="0.25">
      <c r="A246" s="7" t="s">
        <v>24</v>
      </c>
      <c r="B246" s="7" t="s">
        <v>93</v>
      </c>
      <c r="C246" s="20"/>
      <c r="D246" s="17" t="s">
        <v>12</v>
      </c>
    </row>
    <row r="247" spans="1:4" ht="15.75" x14ac:dyDescent="0.3">
      <c r="A247" s="12" t="s">
        <v>28</v>
      </c>
      <c r="B247" s="7" t="s">
        <v>94</v>
      </c>
      <c r="C247" s="20" t="s">
        <v>186</v>
      </c>
      <c r="D247" s="17" t="s">
        <v>12</v>
      </c>
    </row>
    <row r="248" spans="1:4" x14ac:dyDescent="0.25">
      <c r="A248" s="20" t="s">
        <v>88</v>
      </c>
      <c r="B248" s="7" t="s">
        <v>96</v>
      </c>
      <c r="C248" s="20"/>
      <c r="D248" s="17" t="s">
        <v>12</v>
      </c>
    </row>
    <row r="249" spans="1:4" x14ac:dyDescent="0.25">
      <c r="A249" s="20" t="s">
        <v>1084</v>
      </c>
      <c r="B249" s="7" t="s">
        <v>187</v>
      </c>
      <c r="C249" s="18" t="s">
        <v>1087</v>
      </c>
      <c r="D249" s="17" t="s">
        <v>12</v>
      </c>
    </row>
    <row r="250" spans="1:4" x14ac:dyDescent="0.25">
      <c r="A250" s="20" t="s">
        <v>1084</v>
      </c>
      <c r="B250" s="7" t="s">
        <v>188</v>
      </c>
      <c r="C250" s="18" t="s">
        <v>1105</v>
      </c>
      <c r="D250" s="17" t="s">
        <v>12</v>
      </c>
    </row>
    <row r="251" spans="1:4" x14ac:dyDescent="0.25">
      <c r="A251" s="20" t="s">
        <v>1084</v>
      </c>
      <c r="B251" s="7" t="s">
        <v>905</v>
      </c>
      <c r="C251" s="18" t="s">
        <v>1105</v>
      </c>
      <c r="D251" s="17" t="s">
        <v>12</v>
      </c>
    </row>
    <row r="252" spans="1:4" x14ac:dyDescent="0.25">
      <c r="A252" s="20" t="s">
        <v>1084</v>
      </c>
      <c r="B252" s="7" t="s">
        <v>906</v>
      </c>
      <c r="C252" s="18" t="s">
        <v>1105</v>
      </c>
      <c r="D252" s="17" t="s">
        <v>12</v>
      </c>
    </row>
    <row r="253" spans="1:4" x14ac:dyDescent="0.25">
      <c r="A253" s="20" t="s">
        <v>1084</v>
      </c>
      <c r="B253" s="7" t="s">
        <v>907</v>
      </c>
      <c r="C253" s="18" t="s">
        <v>1105</v>
      </c>
      <c r="D253" s="17" t="s">
        <v>12</v>
      </c>
    </row>
    <row r="254" spans="1:4" x14ac:dyDescent="0.25">
      <c r="A254" s="20" t="s">
        <v>24</v>
      </c>
      <c r="B254" s="7" t="s">
        <v>186</v>
      </c>
      <c r="C254" s="20"/>
      <c r="D254" s="17" t="s">
        <v>12</v>
      </c>
    </row>
    <row r="255" spans="1:4" x14ac:dyDescent="0.25">
      <c r="A255" s="20" t="s">
        <v>39</v>
      </c>
      <c r="B255" s="7" t="s">
        <v>189</v>
      </c>
      <c r="C255" s="20"/>
      <c r="D255" s="17" t="s">
        <v>12</v>
      </c>
    </row>
    <row r="256" spans="1:4" x14ac:dyDescent="0.25">
      <c r="A256" s="13" t="s">
        <v>91</v>
      </c>
      <c r="B256" s="7" t="s">
        <v>730</v>
      </c>
      <c r="C256" s="20"/>
      <c r="D256" s="17" t="s">
        <v>12</v>
      </c>
    </row>
    <row r="257" spans="1:4" x14ac:dyDescent="0.25">
      <c r="A257" s="13" t="s">
        <v>28</v>
      </c>
      <c r="B257" s="7" t="s">
        <v>29</v>
      </c>
      <c r="C257" s="20" t="s">
        <v>731</v>
      </c>
      <c r="D257" s="17" t="s">
        <v>12</v>
      </c>
    </row>
    <row r="258" spans="1:4" x14ac:dyDescent="0.25">
      <c r="A258" s="7" t="s">
        <v>19</v>
      </c>
      <c r="B258" s="7" t="s">
        <v>32</v>
      </c>
      <c r="C258" s="18" t="str">
        <f ca="1">"08/07/" &amp; TEXT(TODAY()+365,"yyyy") &amp; ""</f>
        <v>08/07/2015</v>
      </c>
      <c r="D258" s="17" t="s">
        <v>12</v>
      </c>
    </row>
    <row r="259" spans="1:4" x14ac:dyDescent="0.25">
      <c r="A259" s="7" t="s">
        <v>19</v>
      </c>
      <c r="B259" s="7" t="s">
        <v>33</v>
      </c>
      <c r="C259" s="18" t="str">
        <f ca="1">"08/07/" &amp; TEXT(TODAY()+365,"yyyy") &amp; ""</f>
        <v>08/07/2015</v>
      </c>
      <c r="D259" s="17" t="s">
        <v>12</v>
      </c>
    </row>
    <row r="260" spans="1:4" x14ac:dyDescent="0.25">
      <c r="A260" s="7" t="s">
        <v>44</v>
      </c>
      <c r="B260" s="7" t="s">
        <v>35</v>
      </c>
      <c r="C260" s="18"/>
      <c r="D260" s="9" t="s">
        <v>12</v>
      </c>
    </row>
    <row r="261" spans="1:4" x14ac:dyDescent="0.25">
      <c r="A261" s="7" t="s">
        <v>19</v>
      </c>
      <c r="B261" s="7" t="s">
        <v>77</v>
      </c>
      <c r="C261" s="18" t="s">
        <v>873</v>
      </c>
      <c r="D261" s="9" t="s">
        <v>12</v>
      </c>
    </row>
    <row r="262" spans="1:4" x14ac:dyDescent="0.25">
      <c r="A262" s="7" t="s">
        <v>28</v>
      </c>
      <c r="B262" s="7" t="s">
        <v>43</v>
      </c>
      <c r="C262" s="20" t="s">
        <v>46</v>
      </c>
      <c r="D262" s="9" t="s">
        <v>12</v>
      </c>
    </row>
    <row r="263" spans="1:4" x14ac:dyDescent="0.25">
      <c r="A263" s="7" t="s">
        <v>24</v>
      </c>
      <c r="B263" s="7" t="s">
        <v>47</v>
      </c>
      <c r="C263" s="20"/>
      <c r="D263" s="9" t="s">
        <v>12</v>
      </c>
    </row>
    <row r="264" spans="1:4" x14ac:dyDescent="0.25">
      <c r="A264" s="13" t="s">
        <v>49</v>
      </c>
      <c r="B264" s="14" t="s">
        <v>50</v>
      </c>
      <c r="C264" s="20"/>
      <c r="D264" s="9" t="s">
        <v>12</v>
      </c>
    </row>
    <row r="265" spans="1:4" ht="15.75" x14ac:dyDescent="0.3">
      <c r="A265" s="13" t="s">
        <v>51</v>
      </c>
      <c r="B265" s="15" t="s">
        <v>52</v>
      </c>
      <c r="C265" s="20"/>
      <c r="D265" s="9" t="s">
        <v>12</v>
      </c>
    </row>
    <row r="266" spans="1:4" ht="105" x14ac:dyDescent="0.3">
      <c r="A266" s="13" t="s">
        <v>53</v>
      </c>
      <c r="B266" s="14" t="s">
        <v>50</v>
      </c>
      <c r="C266" s="15" t="s">
        <v>888</v>
      </c>
      <c r="D266" s="9" t="s">
        <v>12</v>
      </c>
    </row>
    <row r="267" spans="1:4" ht="45" x14ac:dyDescent="0.25">
      <c r="A267" s="13" t="s">
        <v>54</v>
      </c>
      <c r="B267" s="31" t="s">
        <v>889</v>
      </c>
      <c r="C267" s="46" t="s">
        <v>873</v>
      </c>
      <c r="D267" s="9" t="s">
        <v>12</v>
      </c>
    </row>
    <row r="268" spans="1:4" ht="45" x14ac:dyDescent="0.25">
      <c r="A268" s="13" t="s">
        <v>54</v>
      </c>
      <c r="B268" s="31" t="s">
        <v>890</v>
      </c>
      <c r="C268" s="46" t="s">
        <v>168</v>
      </c>
      <c r="D268" s="9" t="s">
        <v>12</v>
      </c>
    </row>
    <row r="269" spans="1:4" ht="45" x14ac:dyDescent="0.25">
      <c r="A269" s="13" t="s">
        <v>54</v>
      </c>
      <c r="B269" s="31" t="s">
        <v>891</v>
      </c>
      <c r="C269" s="46" t="s">
        <v>1088</v>
      </c>
      <c r="D269" s="9" t="s">
        <v>12</v>
      </c>
    </row>
    <row r="270" spans="1:4" ht="45" x14ac:dyDescent="0.25">
      <c r="A270" s="13" t="s">
        <v>54</v>
      </c>
      <c r="B270" s="31" t="s">
        <v>892</v>
      </c>
      <c r="C270" s="46" t="s">
        <v>166</v>
      </c>
      <c r="D270" s="9" t="s">
        <v>12</v>
      </c>
    </row>
    <row r="271" spans="1:4" ht="45" x14ac:dyDescent="0.25">
      <c r="A271" s="13" t="s">
        <v>54</v>
      </c>
      <c r="B271" s="31" t="s">
        <v>893</v>
      </c>
      <c r="C271" s="96" t="s">
        <v>655</v>
      </c>
      <c r="D271" s="9" t="s">
        <v>12</v>
      </c>
    </row>
    <row r="272" spans="1:4" ht="45" x14ac:dyDescent="0.25">
      <c r="A272" s="13" t="s">
        <v>54</v>
      </c>
      <c r="B272" s="31" t="s">
        <v>894</v>
      </c>
      <c r="C272" s="46" t="s">
        <v>860</v>
      </c>
      <c r="D272" s="9" t="s">
        <v>12</v>
      </c>
    </row>
    <row r="273" spans="1:4" ht="45" x14ac:dyDescent="0.25">
      <c r="A273" s="13" t="s">
        <v>54</v>
      </c>
      <c r="B273" s="31" t="s">
        <v>895</v>
      </c>
      <c r="C273" s="14" t="s">
        <v>655</v>
      </c>
      <c r="D273" s="9" t="s">
        <v>12</v>
      </c>
    </row>
    <row r="274" spans="1:4" ht="45" x14ac:dyDescent="0.25">
      <c r="A274" s="13" t="s">
        <v>54</v>
      </c>
      <c r="B274" s="31" t="s">
        <v>1095</v>
      </c>
      <c r="C274" s="46" t="s">
        <v>860</v>
      </c>
      <c r="D274" s="9" t="s">
        <v>12</v>
      </c>
    </row>
    <row r="275" spans="1:4" ht="45" x14ac:dyDescent="0.25">
      <c r="A275" s="13" t="s">
        <v>54</v>
      </c>
      <c r="B275" s="31" t="s">
        <v>1096</v>
      </c>
      <c r="C275" s="14" t="s">
        <v>655</v>
      </c>
      <c r="D275" s="9" t="s">
        <v>12</v>
      </c>
    </row>
    <row r="276" spans="1:4" x14ac:dyDescent="0.25">
      <c r="A276" s="7" t="s">
        <v>19</v>
      </c>
      <c r="B276" s="7" t="s">
        <v>32</v>
      </c>
      <c r="C276" s="18" t="str">
        <f ca="1">"01/08/" &amp; TEXT(TODAY()+365,"yyyy") &amp; ""</f>
        <v>01/08/2015</v>
      </c>
      <c r="D276" s="17" t="s">
        <v>12</v>
      </c>
    </row>
    <row r="277" spans="1:4" x14ac:dyDescent="0.25">
      <c r="A277" s="7" t="s">
        <v>19</v>
      </c>
      <c r="B277" s="7" t="s">
        <v>33</v>
      </c>
      <c r="C277" s="18" t="str">
        <f ca="1">"01/08/" &amp; TEXT(TODAY()+365,"yyyy") &amp; ""</f>
        <v>01/08/2015</v>
      </c>
      <c r="D277" s="17" t="s">
        <v>12</v>
      </c>
    </row>
    <row r="278" spans="1:4" x14ac:dyDescent="0.25">
      <c r="A278" s="7" t="s">
        <v>24</v>
      </c>
      <c r="B278" s="7" t="s">
        <v>47</v>
      </c>
      <c r="C278" s="20"/>
      <c r="D278" s="9" t="s">
        <v>12</v>
      </c>
    </row>
    <row r="279" spans="1:4" x14ac:dyDescent="0.25">
      <c r="A279" s="13" t="s">
        <v>49</v>
      </c>
      <c r="B279" s="14" t="s">
        <v>50</v>
      </c>
      <c r="C279" s="20"/>
      <c r="D279" s="9" t="s">
        <v>12</v>
      </c>
    </row>
    <row r="280" spans="1:4" ht="15.75" x14ac:dyDescent="0.3">
      <c r="A280" s="13" t="s">
        <v>51</v>
      </c>
      <c r="B280" s="15" t="s">
        <v>52</v>
      </c>
      <c r="C280" s="20"/>
      <c r="D280" s="9" t="s">
        <v>12</v>
      </c>
    </row>
    <row r="281" spans="1:4" ht="105" x14ac:dyDescent="0.3">
      <c r="A281" s="13" t="s">
        <v>53</v>
      </c>
      <c r="B281" s="14" t="s">
        <v>50</v>
      </c>
      <c r="C281" s="15" t="s">
        <v>896</v>
      </c>
      <c r="D281" s="9" t="s">
        <v>12</v>
      </c>
    </row>
    <row r="282" spans="1:4" ht="45" x14ac:dyDescent="0.25">
      <c r="A282" s="13" t="s">
        <v>54</v>
      </c>
      <c r="B282" s="31" t="s">
        <v>897</v>
      </c>
      <c r="C282" s="46" t="s">
        <v>873</v>
      </c>
      <c r="D282" s="9" t="s">
        <v>12</v>
      </c>
    </row>
    <row r="283" spans="1:4" ht="45" x14ac:dyDescent="0.25">
      <c r="A283" s="13" t="s">
        <v>54</v>
      </c>
      <c r="B283" s="31" t="s">
        <v>898</v>
      </c>
      <c r="C283" s="46" t="s">
        <v>168</v>
      </c>
      <c r="D283" s="9" t="s">
        <v>12</v>
      </c>
    </row>
    <row r="284" spans="1:4" ht="45" x14ac:dyDescent="0.25">
      <c r="A284" s="13" t="s">
        <v>54</v>
      </c>
      <c r="B284" s="31" t="s">
        <v>899</v>
      </c>
      <c r="C284" s="46" t="s">
        <v>1088</v>
      </c>
      <c r="D284" s="9" t="s">
        <v>12</v>
      </c>
    </row>
    <row r="285" spans="1:4" ht="45" x14ac:dyDescent="0.25">
      <c r="A285" s="13" t="s">
        <v>54</v>
      </c>
      <c r="B285" s="31" t="s">
        <v>900</v>
      </c>
      <c r="C285" s="96" t="s">
        <v>166</v>
      </c>
      <c r="D285" s="9" t="s">
        <v>12</v>
      </c>
    </row>
    <row r="286" spans="1:4" ht="45" x14ac:dyDescent="0.25">
      <c r="A286" s="13" t="s">
        <v>54</v>
      </c>
      <c r="B286" s="31" t="s">
        <v>901</v>
      </c>
      <c r="C286" s="46" t="s">
        <v>655</v>
      </c>
      <c r="D286" s="9" t="s">
        <v>12</v>
      </c>
    </row>
    <row r="287" spans="1:4" ht="45" x14ac:dyDescent="0.25">
      <c r="A287" s="13" t="s">
        <v>54</v>
      </c>
      <c r="B287" s="31" t="s">
        <v>902</v>
      </c>
      <c r="C287" s="14" t="s">
        <v>860</v>
      </c>
      <c r="D287" s="9" t="s">
        <v>12</v>
      </c>
    </row>
    <row r="288" spans="1:4" ht="45" x14ac:dyDescent="0.25">
      <c r="A288" s="13" t="s">
        <v>54</v>
      </c>
      <c r="B288" s="31" t="s">
        <v>903</v>
      </c>
      <c r="C288" s="46" t="s">
        <v>655</v>
      </c>
      <c r="D288" s="9" t="s">
        <v>12</v>
      </c>
    </row>
    <row r="289" spans="1:4" ht="45" x14ac:dyDescent="0.25">
      <c r="A289" s="13" t="s">
        <v>54</v>
      </c>
      <c r="B289" s="31" t="s">
        <v>1097</v>
      </c>
      <c r="C289" s="14" t="s">
        <v>860</v>
      </c>
      <c r="D289" s="9" t="s">
        <v>12</v>
      </c>
    </row>
    <row r="290" spans="1:4" ht="45" x14ac:dyDescent="0.25">
      <c r="A290" s="13" t="s">
        <v>54</v>
      </c>
      <c r="B290" s="31" t="s">
        <v>1098</v>
      </c>
      <c r="C290" s="14" t="s">
        <v>655</v>
      </c>
      <c r="D290" s="9" t="s">
        <v>12</v>
      </c>
    </row>
    <row r="291" spans="1:4" x14ac:dyDescent="0.25">
      <c r="A291" s="7" t="s">
        <v>19</v>
      </c>
      <c r="B291" s="7" t="s">
        <v>32</v>
      </c>
      <c r="C291" s="18" t="str">
        <f ca="1">"01/09/" &amp; TEXT(TODAY()+365,"yyyy") &amp; ""</f>
        <v>01/09/2015</v>
      </c>
      <c r="D291" s="17" t="s">
        <v>12</v>
      </c>
    </row>
    <row r="292" spans="1:4" x14ac:dyDescent="0.25">
      <c r="A292" s="7" t="s">
        <v>19</v>
      </c>
      <c r="B292" s="7" t="s">
        <v>33</v>
      </c>
      <c r="C292" s="18" t="str">
        <f ca="1">"01/09/" &amp; TEXT(TODAY()+365,"yyyy") &amp; ""</f>
        <v>01/09/2015</v>
      </c>
      <c r="D292" s="17" t="s">
        <v>12</v>
      </c>
    </row>
    <row r="293" spans="1:4" x14ac:dyDescent="0.25">
      <c r="A293" s="7" t="s">
        <v>24</v>
      </c>
      <c r="B293" s="7" t="s">
        <v>47</v>
      </c>
      <c r="C293" s="20"/>
      <c r="D293" s="9" t="s">
        <v>12</v>
      </c>
    </row>
    <row r="294" spans="1:4" x14ac:dyDescent="0.25">
      <c r="A294" s="13" t="s">
        <v>49</v>
      </c>
      <c r="B294" s="14" t="s">
        <v>50</v>
      </c>
      <c r="C294" s="20"/>
      <c r="D294" s="9" t="s">
        <v>12</v>
      </c>
    </row>
    <row r="295" spans="1:4" ht="15.75" x14ac:dyDescent="0.3">
      <c r="A295" s="13" t="s">
        <v>51</v>
      </c>
      <c r="B295" s="15" t="s">
        <v>52</v>
      </c>
      <c r="C295" s="20"/>
      <c r="D295" s="9" t="s">
        <v>12</v>
      </c>
    </row>
    <row r="296" spans="1:4" ht="105" x14ac:dyDescent="0.3">
      <c r="A296" s="13" t="s">
        <v>53</v>
      </c>
      <c r="B296" s="14" t="s">
        <v>50</v>
      </c>
      <c r="C296" s="15" t="s">
        <v>904</v>
      </c>
      <c r="D296" s="9" t="s">
        <v>12</v>
      </c>
    </row>
    <row r="297" spans="1:4" ht="105" x14ac:dyDescent="0.3">
      <c r="A297" s="13" t="s">
        <v>648</v>
      </c>
      <c r="B297" s="20" t="s">
        <v>861</v>
      </c>
      <c r="C297" s="15" t="s">
        <v>904</v>
      </c>
      <c r="D297" s="9" t="s">
        <v>12</v>
      </c>
    </row>
    <row r="298" spans="1:4" x14ac:dyDescent="0.25">
      <c r="A298" s="13" t="s">
        <v>26</v>
      </c>
      <c r="B298" s="20" t="s">
        <v>92</v>
      </c>
      <c r="C298" s="20"/>
      <c r="D298" s="17" t="s">
        <v>12</v>
      </c>
    </row>
    <row r="299" spans="1:4" x14ac:dyDescent="0.25">
      <c r="A299" s="7" t="s">
        <v>19</v>
      </c>
      <c r="B299" s="7" t="s">
        <v>77</v>
      </c>
      <c r="C299" s="20" t="s">
        <v>788</v>
      </c>
      <c r="D299" s="17" t="s">
        <v>12</v>
      </c>
    </row>
    <row r="300" spans="1:4" x14ac:dyDescent="0.25">
      <c r="A300" s="7" t="s">
        <v>24</v>
      </c>
      <c r="B300" s="7" t="s">
        <v>93</v>
      </c>
      <c r="C300" s="20"/>
      <c r="D300" s="17" t="s">
        <v>12</v>
      </c>
    </row>
    <row r="301" spans="1:4" ht="15.75" x14ac:dyDescent="0.3">
      <c r="A301" s="12" t="s">
        <v>28</v>
      </c>
      <c r="B301" s="7" t="s">
        <v>94</v>
      </c>
      <c r="C301" s="20" t="s">
        <v>186</v>
      </c>
      <c r="D301" s="17" t="s">
        <v>12</v>
      </c>
    </row>
    <row r="302" spans="1:4" x14ac:dyDescent="0.25">
      <c r="A302" s="20" t="s">
        <v>88</v>
      </c>
      <c r="B302" s="7" t="s">
        <v>96</v>
      </c>
      <c r="C302" s="20"/>
      <c r="D302" s="17" t="s">
        <v>12</v>
      </c>
    </row>
    <row r="303" spans="1:4" x14ac:dyDescent="0.25">
      <c r="A303" s="20" t="s">
        <v>1084</v>
      </c>
      <c r="B303" s="7" t="s">
        <v>187</v>
      </c>
      <c r="C303" s="18" t="s">
        <v>1087</v>
      </c>
      <c r="D303" s="17" t="s">
        <v>12</v>
      </c>
    </row>
    <row r="304" spans="1:4" x14ac:dyDescent="0.25">
      <c r="A304" s="20" t="s">
        <v>1084</v>
      </c>
      <c r="B304" s="7" t="s">
        <v>188</v>
      </c>
      <c r="C304" s="18" t="s">
        <v>1087</v>
      </c>
      <c r="D304" s="17" t="s">
        <v>12</v>
      </c>
    </row>
    <row r="305" spans="1:4" x14ac:dyDescent="0.25">
      <c r="A305" s="20" t="s">
        <v>1084</v>
      </c>
      <c r="B305" s="7" t="s">
        <v>905</v>
      </c>
      <c r="C305" s="18" t="s">
        <v>1087</v>
      </c>
      <c r="D305" s="17" t="s">
        <v>12</v>
      </c>
    </row>
    <row r="306" spans="1:4" x14ac:dyDescent="0.25">
      <c r="A306" s="20" t="s">
        <v>1084</v>
      </c>
      <c r="B306" s="7" t="s">
        <v>906</v>
      </c>
      <c r="C306" s="18" t="s">
        <v>1087</v>
      </c>
      <c r="D306" s="17" t="s">
        <v>12</v>
      </c>
    </row>
    <row r="307" spans="1:4" x14ac:dyDescent="0.25">
      <c r="A307" s="20" t="s">
        <v>1084</v>
      </c>
      <c r="B307" s="7" t="s">
        <v>907</v>
      </c>
      <c r="C307" s="18" t="s">
        <v>1087</v>
      </c>
      <c r="D307" s="17" t="s">
        <v>12</v>
      </c>
    </row>
    <row r="308" spans="1:4" x14ac:dyDescent="0.25">
      <c r="A308" s="20" t="s">
        <v>24</v>
      </c>
      <c r="B308" s="7" t="s">
        <v>186</v>
      </c>
      <c r="C308" s="20"/>
      <c r="D308" s="17" t="s">
        <v>12</v>
      </c>
    </row>
    <row r="309" spans="1:4" x14ac:dyDescent="0.25">
      <c r="A309" s="20" t="s">
        <v>39</v>
      </c>
      <c r="B309" s="7" t="s">
        <v>189</v>
      </c>
      <c r="C309" s="20"/>
      <c r="D309" s="17" t="s">
        <v>12</v>
      </c>
    </row>
    <row r="310" spans="1:4" x14ac:dyDescent="0.25">
      <c r="A310" s="13" t="s">
        <v>91</v>
      </c>
      <c r="B310" s="7" t="s">
        <v>730</v>
      </c>
      <c r="C310" s="20"/>
      <c r="D310" s="17" t="s">
        <v>12</v>
      </c>
    </row>
    <row r="311" spans="1:4" x14ac:dyDescent="0.25">
      <c r="A311" s="13" t="s">
        <v>28</v>
      </c>
      <c r="B311" s="7" t="s">
        <v>29</v>
      </c>
      <c r="C311" s="20" t="s">
        <v>731</v>
      </c>
      <c r="D311" s="17" t="s">
        <v>12</v>
      </c>
    </row>
    <row r="312" spans="1:4" x14ac:dyDescent="0.25">
      <c r="A312" s="7" t="s">
        <v>19</v>
      </c>
      <c r="B312" s="7" t="s">
        <v>32</v>
      </c>
      <c r="C312" s="18" t="str">
        <f ca="1">"08/07/" &amp; TEXT(TODAY()+365,"yyyy") &amp; ""</f>
        <v>08/07/2015</v>
      </c>
      <c r="D312" s="17" t="s">
        <v>12</v>
      </c>
    </row>
    <row r="313" spans="1:4" x14ac:dyDescent="0.25">
      <c r="A313" s="7" t="s">
        <v>19</v>
      </c>
      <c r="B313" s="7" t="s">
        <v>33</v>
      </c>
      <c r="C313" s="18" t="str">
        <f ca="1">"08/07/" &amp; TEXT(TODAY()+365,"yyyy") &amp; ""</f>
        <v>08/07/2015</v>
      </c>
      <c r="D313" s="17" t="s">
        <v>12</v>
      </c>
    </row>
    <row r="314" spans="1:4" x14ac:dyDescent="0.25">
      <c r="A314" s="7" t="s">
        <v>44</v>
      </c>
      <c r="B314" s="7" t="s">
        <v>35</v>
      </c>
      <c r="C314" s="18"/>
      <c r="D314" s="9" t="s">
        <v>12</v>
      </c>
    </row>
    <row r="315" spans="1:4" x14ac:dyDescent="0.25">
      <c r="A315" s="7" t="s">
        <v>19</v>
      </c>
      <c r="B315" s="7" t="s">
        <v>77</v>
      </c>
      <c r="C315" s="18" t="s">
        <v>788</v>
      </c>
      <c r="D315" s="9" t="s">
        <v>12</v>
      </c>
    </row>
    <row r="316" spans="1:4" x14ac:dyDescent="0.25">
      <c r="A316" s="7" t="s">
        <v>28</v>
      </c>
      <c r="B316" s="7" t="s">
        <v>43</v>
      </c>
      <c r="C316" s="20" t="s">
        <v>46</v>
      </c>
      <c r="D316" s="9" t="s">
        <v>12</v>
      </c>
    </row>
    <row r="317" spans="1:4" x14ac:dyDescent="0.25">
      <c r="A317" s="7" t="s">
        <v>24</v>
      </c>
      <c r="B317" s="7" t="s">
        <v>47</v>
      </c>
      <c r="C317" s="20"/>
      <c r="D317" s="9" t="s">
        <v>12</v>
      </c>
    </row>
    <row r="318" spans="1:4" x14ac:dyDescent="0.25">
      <c r="A318" s="13" t="s">
        <v>49</v>
      </c>
      <c r="B318" s="14" t="s">
        <v>50</v>
      </c>
      <c r="C318" s="20"/>
      <c r="D318" s="9" t="s">
        <v>12</v>
      </c>
    </row>
    <row r="319" spans="1:4" ht="15.75" x14ac:dyDescent="0.3">
      <c r="A319" s="13" t="s">
        <v>51</v>
      </c>
      <c r="B319" s="15" t="s">
        <v>52</v>
      </c>
      <c r="C319" s="20"/>
      <c r="D319" s="9" t="s">
        <v>12</v>
      </c>
    </row>
    <row r="320" spans="1:4" ht="105" x14ac:dyDescent="0.3">
      <c r="A320" s="13" t="s">
        <v>53</v>
      </c>
      <c r="B320" s="14" t="s">
        <v>50</v>
      </c>
      <c r="C320" s="15" t="s">
        <v>908</v>
      </c>
      <c r="D320" s="9" t="s">
        <v>12</v>
      </c>
    </row>
    <row r="321" spans="1:4" ht="45" x14ac:dyDescent="0.25">
      <c r="A321" s="13" t="s">
        <v>54</v>
      </c>
      <c r="B321" s="31" t="s">
        <v>909</v>
      </c>
      <c r="C321" s="46" t="s">
        <v>788</v>
      </c>
      <c r="D321" s="9" t="s">
        <v>12</v>
      </c>
    </row>
    <row r="322" spans="1:4" ht="45" x14ac:dyDescent="0.25">
      <c r="A322" s="13" t="s">
        <v>54</v>
      </c>
      <c r="B322" s="31" t="s">
        <v>910</v>
      </c>
      <c r="C322" s="46" t="s">
        <v>168</v>
      </c>
      <c r="D322" s="9" t="s">
        <v>12</v>
      </c>
    </row>
    <row r="323" spans="1:4" ht="45" x14ac:dyDescent="0.25">
      <c r="A323" s="13" t="s">
        <v>54</v>
      </c>
      <c r="B323" s="31" t="s">
        <v>911</v>
      </c>
      <c r="C323" s="46" t="s">
        <v>1088</v>
      </c>
      <c r="D323" s="9" t="s">
        <v>12</v>
      </c>
    </row>
    <row r="324" spans="1:4" ht="45" x14ac:dyDescent="0.25">
      <c r="A324" s="13" t="s">
        <v>54</v>
      </c>
      <c r="B324" s="31" t="s">
        <v>912</v>
      </c>
      <c r="C324" s="46" t="s">
        <v>166</v>
      </c>
      <c r="D324" s="9" t="s">
        <v>12</v>
      </c>
    </row>
    <row r="325" spans="1:4" ht="45" x14ac:dyDescent="0.25">
      <c r="A325" s="13" t="s">
        <v>54</v>
      </c>
      <c r="B325" s="31" t="s">
        <v>913</v>
      </c>
      <c r="C325" s="96" t="s">
        <v>655</v>
      </c>
      <c r="D325" s="9" t="s">
        <v>12</v>
      </c>
    </row>
    <row r="326" spans="1:4" ht="45" x14ac:dyDescent="0.25">
      <c r="A326" s="13" t="s">
        <v>54</v>
      </c>
      <c r="B326" s="31" t="s">
        <v>914</v>
      </c>
      <c r="C326" s="46" t="s">
        <v>860</v>
      </c>
      <c r="D326" s="9" t="s">
        <v>12</v>
      </c>
    </row>
    <row r="327" spans="1:4" ht="45" x14ac:dyDescent="0.25">
      <c r="A327" s="13" t="s">
        <v>54</v>
      </c>
      <c r="B327" s="31" t="s">
        <v>915</v>
      </c>
      <c r="C327" s="14" t="s">
        <v>655</v>
      </c>
      <c r="D327" s="9" t="s">
        <v>12</v>
      </c>
    </row>
    <row r="328" spans="1:4" ht="45" x14ac:dyDescent="0.25">
      <c r="A328" s="13" t="s">
        <v>54</v>
      </c>
      <c r="B328" s="31" t="s">
        <v>1099</v>
      </c>
      <c r="C328" s="46" t="s">
        <v>860</v>
      </c>
      <c r="D328" s="9" t="s">
        <v>12</v>
      </c>
    </row>
    <row r="329" spans="1:4" ht="45" x14ac:dyDescent="0.25">
      <c r="A329" s="13" t="s">
        <v>54</v>
      </c>
      <c r="B329" s="31" t="s">
        <v>1100</v>
      </c>
      <c r="C329" s="14" t="s">
        <v>655</v>
      </c>
      <c r="D329" s="9" t="s">
        <v>12</v>
      </c>
    </row>
    <row r="330" spans="1:4" x14ac:dyDescent="0.25">
      <c r="A330" s="7" t="s">
        <v>19</v>
      </c>
      <c r="B330" s="7" t="s">
        <v>32</v>
      </c>
      <c r="C330" s="18" t="str">
        <f ca="1">"08/08/" &amp; TEXT(TODAY()+365,"yyyy") &amp; ""</f>
        <v>08/08/2015</v>
      </c>
      <c r="D330" s="17" t="s">
        <v>12</v>
      </c>
    </row>
    <row r="331" spans="1:4" x14ac:dyDescent="0.25">
      <c r="A331" s="7" t="s">
        <v>19</v>
      </c>
      <c r="B331" s="7" t="s">
        <v>33</v>
      </c>
      <c r="C331" s="18" t="str">
        <f ca="1">"08/08/" &amp; TEXT(TODAY()+365,"yyyy") &amp; ""</f>
        <v>08/08/2015</v>
      </c>
      <c r="D331" s="17" t="s">
        <v>12</v>
      </c>
    </row>
    <row r="332" spans="1:4" x14ac:dyDescent="0.25">
      <c r="A332" s="7" t="s">
        <v>24</v>
      </c>
      <c r="B332" s="7" t="s">
        <v>47</v>
      </c>
      <c r="C332" s="20"/>
      <c r="D332" s="9" t="s">
        <v>12</v>
      </c>
    </row>
    <row r="333" spans="1:4" x14ac:dyDescent="0.25">
      <c r="A333" s="13" t="s">
        <v>49</v>
      </c>
      <c r="B333" s="14" t="s">
        <v>50</v>
      </c>
      <c r="C333" s="20"/>
      <c r="D333" s="9" t="s">
        <v>12</v>
      </c>
    </row>
    <row r="334" spans="1:4" ht="15.75" x14ac:dyDescent="0.3">
      <c r="A334" s="13" t="s">
        <v>51</v>
      </c>
      <c r="B334" s="15" t="s">
        <v>52</v>
      </c>
      <c r="C334" s="20"/>
      <c r="D334" s="9" t="s">
        <v>12</v>
      </c>
    </row>
    <row r="335" spans="1:4" ht="105" x14ac:dyDescent="0.3">
      <c r="A335" s="13" t="s">
        <v>53</v>
      </c>
      <c r="B335" s="14" t="s">
        <v>50</v>
      </c>
      <c r="C335" s="15" t="s">
        <v>916</v>
      </c>
      <c r="D335" s="9" t="s">
        <v>12</v>
      </c>
    </row>
    <row r="336" spans="1:4" ht="45" x14ac:dyDescent="0.25">
      <c r="A336" s="13" t="s">
        <v>54</v>
      </c>
      <c r="B336" s="31" t="s">
        <v>917</v>
      </c>
      <c r="C336" s="46" t="s">
        <v>788</v>
      </c>
      <c r="D336" s="9" t="s">
        <v>12</v>
      </c>
    </row>
    <row r="337" spans="1:4" ht="45" x14ac:dyDescent="0.25">
      <c r="A337" s="13" t="s">
        <v>54</v>
      </c>
      <c r="B337" s="31" t="s">
        <v>918</v>
      </c>
      <c r="C337" s="46" t="s">
        <v>168</v>
      </c>
      <c r="D337" s="9" t="s">
        <v>12</v>
      </c>
    </row>
    <row r="338" spans="1:4" ht="45" x14ac:dyDescent="0.25">
      <c r="A338" s="13" t="s">
        <v>54</v>
      </c>
      <c r="B338" s="31" t="s">
        <v>919</v>
      </c>
      <c r="C338" s="46" t="s">
        <v>1088</v>
      </c>
      <c r="D338" s="9" t="s">
        <v>12</v>
      </c>
    </row>
    <row r="339" spans="1:4" ht="45" x14ac:dyDescent="0.25">
      <c r="A339" s="13" t="s">
        <v>54</v>
      </c>
      <c r="B339" s="31" t="s">
        <v>920</v>
      </c>
      <c r="C339" s="46" t="s">
        <v>166</v>
      </c>
      <c r="D339" s="9" t="s">
        <v>12</v>
      </c>
    </row>
    <row r="340" spans="1:4" ht="45" x14ac:dyDescent="0.25">
      <c r="A340" s="13" t="s">
        <v>54</v>
      </c>
      <c r="B340" s="31" t="s">
        <v>921</v>
      </c>
      <c r="C340" s="96" t="s">
        <v>655</v>
      </c>
      <c r="D340" s="9" t="s">
        <v>12</v>
      </c>
    </row>
    <row r="341" spans="1:4" ht="45" x14ac:dyDescent="0.25">
      <c r="A341" s="13" t="s">
        <v>54</v>
      </c>
      <c r="B341" s="31" t="s">
        <v>922</v>
      </c>
      <c r="C341" s="46" t="s">
        <v>860</v>
      </c>
      <c r="D341" s="9" t="s">
        <v>12</v>
      </c>
    </row>
    <row r="342" spans="1:4" ht="45" x14ac:dyDescent="0.25">
      <c r="A342" s="13" t="s">
        <v>54</v>
      </c>
      <c r="B342" s="31" t="s">
        <v>923</v>
      </c>
      <c r="C342" s="14" t="s">
        <v>655</v>
      </c>
      <c r="D342" s="9" t="s">
        <v>12</v>
      </c>
    </row>
    <row r="343" spans="1:4" ht="45" x14ac:dyDescent="0.25">
      <c r="A343" s="13" t="s">
        <v>54</v>
      </c>
      <c r="B343" s="31" t="s">
        <v>1101</v>
      </c>
      <c r="C343" s="46" t="s">
        <v>860</v>
      </c>
      <c r="D343" s="9" t="s">
        <v>12</v>
      </c>
    </row>
    <row r="344" spans="1:4" ht="45" x14ac:dyDescent="0.25">
      <c r="A344" s="13" t="s">
        <v>54</v>
      </c>
      <c r="B344" s="31" t="s">
        <v>1102</v>
      </c>
      <c r="C344" s="14" t="s">
        <v>655</v>
      </c>
      <c r="D344" s="9" t="s">
        <v>12</v>
      </c>
    </row>
    <row r="345" spans="1:4" x14ac:dyDescent="0.25">
      <c r="A345" s="7" t="s">
        <v>19</v>
      </c>
      <c r="B345" s="7" t="s">
        <v>32</v>
      </c>
      <c r="C345" s="18" t="str">
        <f ca="1">"08/09/" &amp; TEXT(TODAY()+365,"yyyy") &amp; ""</f>
        <v>08/09/2015</v>
      </c>
      <c r="D345" s="17" t="s">
        <v>12</v>
      </c>
    </row>
    <row r="346" spans="1:4" x14ac:dyDescent="0.25">
      <c r="A346" s="7" t="s">
        <v>19</v>
      </c>
      <c r="B346" s="7" t="s">
        <v>33</v>
      </c>
      <c r="C346" s="18" t="str">
        <f ca="1">"08/09/" &amp; TEXT(TODAY()+365,"yyyy") &amp; ""</f>
        <v>08/09/2015</v>
      </c>
      <c r="D346" s="17" t="s">
        <v>12</v>
      </c>
    </row>
    <row r="347" spans="1:4" x14ac:dyDescent="0.25">
      <c r="A347" s="7" t="s">
        <v>24</v>
      </c>
      <c r="B347" s="7" t="s">
        <v>47</v>
      </c>
      <c r="C347" s="20"/>
      <c r="D347" s="9" t="s">
        <v>12</v>
      </c>
    </row>
    <row r="348" spans="1:4" x14ac:dyDescent="0.25">
      <c r="A348" s="13" t="s">
        <v>49</v>
      </c>
      <c r="B348" s="14" t="s">
        <v>50</v>
      </c>
      <c r="C348" s="20"/>
      <c r="D348" s="9" t="s">
        <v>12</v>
      </c>
    </row>
    <row r="349" spans="1:4" ht="15.75" x14ac:dyDescent="0.3">
      <c r="A349" s="13" t="s">
        <v>51</v>
      </c>
      <c r="B349" s="15" t="s">
        <v>52</v>
      </c>
      <c r="C349" s="20"/>
      <c r="D349" s="9" t="s">
        <v>12</v>
      </c>
    </row>
    <row r="350" spans="1:4" ht="105" x14ac:dyDescent="0.3">
      <c r="A350" s="13" t="s">
        <v>53</v>
      </c>
      <c r="B350" s="14" t="s">
        <v>50</v>
      </c>
      <c r="C350" s="15" t="s">
        <v>924</v>
      </c>
      <c r="D350" s="9" t="s">
        <v>12</v>
      </c>
    </row>
    <row r="351" spans="1:4" ht="105" x14ac:dyDescent="0.3">
      <c r="A351" s="13" t="s">
        <v>648</v>
      </c>
      <c r="B351" s="20" t="s">
        <v>861</v>
      </c>
      <c r="C351" s="15" t="s">
        <v>924</v>
      </c>
      <c r="D351" s="9" t="s">
        <v>12</v>
      </c>
    </row>
    <row r="352" spans="1:4" ht="15.75" x14ac:dyDescent="0.3">
      <c r="A352" s="13" t="s">
        <v>91</v>
      </c>
      <c r="B352" s="20" t="s">
        <v>872</v>
      </c>
      <c r="C352" s="15"/>
      <c r="D352" s="9" t="s">
        <v>12</v>
      </c>
    </row>
    <row r="353" spans="1:4" x14ac:dyDescent="0.25">
      <c r="A353" s="13" t="s">
        <v>19</v>
      </c>
      <c r="B353" s="20" t="s">
        <v>105</v>
      </c>
      <c r="C353" s="18" t="str">
        <f ca="1">"10/09/" &amp; TEXT(TODAY()+365,"yyyy") &amp; ""</f>
        <v>10/09/2015</v>
      </c>
      <c r="D353" s="9" t="s">
        <v>12</v>
      </c>
    </row>
    <row r="354" spans="1:4" ht="15.75" x14ac:dyDescent="0.3">
      <c r="A354" s="13" t="s">
        <v>24</v>
      </c>
      <c r="B354" s="20" t="s">
        <v>89</v>
      </c>
      <c r="C354" s="15"/>
      <c r="D354" s="9" t="s">
        <v>12</v>
      </c>
    </row>
    <row r="355" spans="1:4" x14ac:dyDescent="0.25">
      <c r="A355" s="13" t="s">
        <v>91</v>
      </c>
      <c r="B355" s="20" t="s">
        <v>92</v>
      </c>
      <c r="C355" s="20"/>
      <c r="D355" s="9" t="s">
        <v>12</v>
      </c>
    </row>
    <row r="356" spans="1:4" x14ac:dyDescent="0.25">
      <c r="A356" s="13" t="s">
        <v>19</v>
      </c>
      <c r="B356" s="20" t="s">
        <v>77</v>
      </c>
      <c r="C356" s="20" t="s">
        <v>788</v>
      </c>
      <c r="D356" s="9" t="s">
        <v>12</v>
      </c>
    </row>
    <row r="357" spans="1:4" x14ac:dyDescent="0.25">
      <c r="A357" s="13" t="s">
        <v>24</v>
      </c>
      <c r="B357" s="13" t="s">
        <v>93</v>
      </c>
      <c r="C357" s="20"/>
      <c r="D357" s="9" t="s">
        <v>12</v>
      </c>
    </row>
    <row r="358" spans="1:4" x14ac:dyDescent="0.25">
      <c r="A358" s="13" t="s">
        <v>28</v>
      </c>
      <c r="B358" s="13" t="s">
        <v>94</v>
      </c>
      <c r="C358" s="20" t="s">
        <v>925</v>
      </c>
      <c r="D358" s="9" t="s">
        <v>12</v>
      </c>
    </row>
    <row r="359" spans="1:4" x14ac:dyDescent="0.25">
      <c r="A359" s="13" t="s">
        <v>24</v>
      </c>
      <c r="B359" s="13" t="s">
        <v>96</v>
      </c>
      <c r="C359" s="20"/>
      <c r="D359" s="9" t="s">
        <v>12</v>
      </c>
    </row>
    <row r="360" spans="1:4" x14ac:dyDescent="0.25">
      <c r="A360" s="13" t="s">
        <v>24</v>
      </c>
      <c r="B360" s="13" t="s">
        <v>925</v>
      </c>
      <c r="C360" s="20"/>
      <c r="D360" s="9" t="s">
        <v>12</v>
      </c>
    </row>
    <row r="361" spans="1:4" x14ac:dyDescent="0.25">
      <c r="A361" s="13" t="s">
        <v>91</v>
      </c>
      <c r="B361" s="7" t="s">
        <v>730</v>
      </c>
      <c r="C361" s="20"/>
      <c r="D361" s="17" t="s">
        <v>12</v>
      </c>
    </row>
    <row r="362" spans="1:4" x14ac:dyDescent="0.25">
      <c r="A362" s="13" t="s">
        <v>28</v>
      </c>
      <c r="B362" s="7" t="s">
        <v>29</v>
      </c>
      <c r="C362" s="20" t="s">
        <v>731</v>
      </c>
      <c r="D362" s="17" t="s">
        <v>12</v>
      </c>
    </row>
    <row r="363" spans="1:4" x14ac:dyDescent="0.25">
      <c r="A363" s="7" t="s">
        <v>19</v>
      </c>
      <c r="B363" s="7" t="s">
        <v>32</v>
      </c>
      <c r="C363" s="18" t="str">
        <f ca="1">"09/08/" &amp; TEXT(TODAY()+365,"yyyy") &amp; ""</f>
        <v>09/08/2015</v>
      </c>
      <c r="D363" s="17" t="s">
        <v>12</v>
      </c>
    </row>
    <row r="364" spans="1:4" x14ac:dyDescent="0.25">
      <c r="A364" s="7" t="s">
        <v>19</v>
      </c>
      <c r="B364" s="7" t="s">
        <v>33</v>
      </c>
      <c r="C364" s="18" t="str">
        <f ca="1">"09/08/" &amp; TEXT(TODAY()+365,"yyyy") &amp; ""</f>
        <v>09/08/2015</v>
      </c>
      <c r="D364" s="17" t="s">
        <v>12</v>
      </c>
    </row>
    <row r="365" spans="1:4" x14ac:dyDescent="0.25">
      <c r="A365" s="7" t="s">
        <v>44</v>
      </c>
      <c r="B365" s="7" t="s">
        <v>35</v>
      </c>
      <c r="C365" s="18"/>
      <c r="D365" s="9" t="s">
        <v>12</v>
      </c>
    </row>
    <row r="366" spans="1:4" x14ac:dyDescent="0.25">
      <c r="A366" s="7" t="s">
        <v>19</v>
      </c>
      <c r="B366" s="7" t="s">
        <v>77</v>
      </c>
      <c r="C366" s="18" t="s">
        <v>788</v>
      </c>
      <c r="D366" s="9" t="s">
        <v>12</v>
      </c>
    </row>
    <row r="367" spans="1:4" x14ac:dyDescent="0.25">
      <c r="A367" s="7" t="s">
        <v>28</v>
      </c>
      <c r="B367" s="7" t="s">
        <v>43</v>
      </c>
      <c r="C367" s="20" t="s">
        <v>46</v>
      </c>
      <c r="D367" s="9" t="s">
        <v>12</v>
      </c>
    </row>
    <row r="368" spans="1:4" x14ac:dyDescent="0.25">
      <c r="A368" s="7" t="s">
        <v>24</v>
      </c>
      <c r="B368" s="7" t="s">
        <v>47</v>
      </c>
      <c r="C368" s="20"/>
      <c r="D368" s="9" t="s">
        <v>12</v>
      </c>
    </row>
    <row r="369" spans="1:4" x14ac:dyDescent="0.25">
      <c r="A369" s="13" t="s">
        <v>49</v>
      </c>
      <c r="B369" s="14" t="s">
        <v>50</v>
      </c>
      <c r="C369" s="20"/>
      <c r="D369" s="9" t="s">
        <v>12</v>
      </c>
    </row>
    <row r="370" spans="1:4" ht="15.75" x14ac:dyDescent="0.3">
      <c r="A370" s="13" t="s">
        <v>51</v>
      </c>
      <c r="B370" s="15" t="s">
        <v>52</v>
      </c>
      <c r="C370" s="20"/>
      <c r="D370" s="9" t="s">
        <v>12</v>
      </c>
    </row>
    <row r="371" spans="1:4" ht="105" x14ac:dyDescent="0.3">
      <c r="A371" s="13" t="s">
        <v>53</v>
      </c>
      <c r="B371" s="14" t="s">
        <v>50</v>
      </c>
      <c r="C371" s="15" t="s">
        <v>926</v>
      </c>
      <c r="D371" s="9" t="s">
        <v>12</v>
      </c>
    </row>
    <row r="372" spans="1:4" ht="105" x14ac:dyDescent="0.3">
      <c r="A372" s="13" t="s">
        <v>648</v>
      </c>
      <c r="B372" s="20" t="s">
        <v>861</v>
      </c>
      <c r="C372" s="15" t="s">
        <v>926</v>
      </c>
      <c r="D372" s="9" t="s">
        <v>12</v>
      </c>
    </row>
    <row r="373" spans="1:4" x14ac:dyDescent="0.25">
      <c r="A373" s="7" t="s">
        <v>19</v>
      </c>
      <c r="B373" s="7" t="s">
        <v>32</v>
      </c>
      <c r="C373" s="18" t="str">
        <f ca="1">"01/09/" &amp; TEXT(TODAY()+365,"yyyy") &amp; ""</f>
        <v>01/09/2015</v>
      </c>
      <c r="D373" s="9" t="s">
        <v>12</v>
      </c>
    </row>
    <row r="374" spans="1:4" x14ac:dyDescent="0.25">
      <c r="A374" s="7" t="s">
        <v>19</v>
      </c>
      <c r="B374" s="7" t="s">
        <v>33</v>
      </c>
      <c r="C374" s="18" t="str">
        <f ca="1">"01/09/" &amp; TEXT(TODAY()+365,"yyyy") &amp; ""</f>
        <v>01/09/2015</v>
      </c>
      <c r="D374" s="9" t="s">
        <v>12</v>
      </c>
    </row>
    <row r="375" spans="1:4" x14ac:dyDescent="0.25">
      <c r="A375" s="7" t="s">
        <v>24</v>
      </c>
      <c r="B375" s="7" t="s">
        <v>47</v>
      </c>
      <c r="C375" s="20"/>
      <c r="D375" s="9" t="s">
        <v>12</v>
      </c>
    </row>
    <row r="376" spans="1:4" x14ac:dyDescent="0.25">
      <c r="A376" s="13" t="s">
        <v>49</v>
      </c>
      <c r="B376" s="14" t="s">
        <v>50</v>
      </c>
      <c r="C376" s="20"/>
      <c r="D376" s="9" t="s">
        <v>12</v>
      </c>
    </row>
    <row r="377" spans="1:4" ht="15.75" x14ac:dyDescent="0.3">
      <c r="A377" s="13" t="s">
        <v>51</v>
      </c>
      <c r="B377" s="15" t="s">
        <v>52</v>
      </c>
      <c r="C377" s="20"/>
      <c r="D377" s="9" t="s">
        <v>12</v>
      </c>
    </row>
    <row r="378" spans="1:4" ht="105" x14ac:dyDescent="0.3">
      <c r="A378" s="13" t="s">
        <v>53</v>
      </c>
      <c r="B378" s="14" t="s">
        <v>50</v>
      </c>
      <c r="C378" s="15" t="s">
        <v>927</v>
      </c>
      <c r="D378" s="9" t="s">
        <v>12</v>
      </c>
    </row>
    <row r="379" spans="1:4" ht="105" x14ac:dyDescent="0.3">
      <c r="A379" s="13" t="s">
        <v>648</v>
      </c>
      <c r="B379" s="20" t="s">
        <v>861</v>
      </c>
      <c r="C379" s="15" t="s">
        <v>927</v>
      </c>
      <c r="D379" s="9" t="s">
        <v>12</v>
      </c>
    </row>
    <row r="380" spans="1:4" x14ac:dyDescent="0.25">
      <c r="A380" s="7" t="s">
        <v>19</v>
      </c>
      <c r="B380" s="7" t="s">
        <v>32</v>
      </c>
      <c r="C380" s="18" t="str">
        <f ca="1">"10/09/" &amp; TEXT(TODAY()+365,"yyyy") &amp; ""</f>
        <v>10/09/2015</v>
      </c>
      <c r="D380" s="9" t="s">
        <v>12</v>
      </c>
    </row>
    <row r="381" spans="1:4" x14ac:dyDescent="0.25">
      <c r="A381" s="7" t="s">
        <v>19</v>
      </c>
      <c r="B381" s="7" t="s">
        <v>33</v>
      </c>
      <c r="C381" s="18" t="str">
        <f ca="1">"10/09/" &amp; TEXT(TODAY()+365,"yyyy") &amp; ""</f>
        <v>10/09/2015</v>
      </c>
      <c r="D381" s="9" t="s">
        <v>12</v>
      </c>
    </row>
    <row r="382" spans="1:4" x14ac:dyDescent="0.25">
      <c r="A382" s="7" t="s">
        <v>24</v>
      </c>
      <c r="B382" s="7" t="s">
        <v>47</v>
      </c>
      <c r="C382" s="20"/>
      <c r="D382" s="9" t="s">
        <v>12</v>
      </c>
    </row>
    <row r="383" spans="1:4" x14ac:dyDescent="0.25">
      <c r="A383" s="13" t="s">
        <v>49</v>
      </c>
      <c r="B383" s="14" t="s">
        <v>50</v>
      </c>
      <c r="C383" s="20"/>
      <c r="D383" s="9" t="s">
        <v>12</v>
      </c>
    </row>
    <row r="384" spans="1:4" ht="15.75" x14ac:dyDescent="0.3">
      <c r="A384" s="13" t="s">
        <v>51</v>
      </c>
      <c r="B384" s="15" t="s">
        <v>52</v>
      </c>
      <c r="C384" s="20"/>
      <c r="D384" s="9" t="s">
        <v>12</v>
      </c>
    </row>
    <row r="385" spans="1:4" ht="105" x14ac:dyDescent="0.3">
      <c r="A385" s="13" t="s">
        <v>53</v>
      </c>
      <c r="B385" s="14" t="s">
        <v>50</v>
      </c>
      <c r="C385" s="15" t="s">
        <v>928</v>
      </c>
      <c r="D385" s="9" t="s">
        <v>12</v>
      </c>
    </row>
    <row r="386" spans="1:4" ht="45" x14ac:dyDescent="0.25">
      <c r="A386" s="13" t="s">
        <v>54</v>
      </c>
      <c r="B386" s="31" t="s">
        <v>929</v>
      </c>
      <c r="C386" s="46" t="s">
        <v>788</v>
      </c>
      <c r="D386" s="9" t="s">
        <v>12</v>
      </c>
    </row>
    <row r="387" spans="1:4" ht="45" x14ac:dyDescent="0.25">
      <c r="A387" s="13" t="s">
        <v>54</v>
      </c>
      <c r="B387" s="31" t="s">
        <v>930</v>
      </c>
      <c r="C387" s="46" t="s">
        <v>168</v>
      </c>
      <c r="D387" s="9" t="s">
        <v>12</v>
      </c>
    </row>
    <row r="388" spans="1:4" ht="45" x14ac:dyDescent="0.25">
      <c r="A388" s="13" t="s">
        <v>54</v>
      </c>
      <c r="B388" s="31" t="s">
        <v>931</v>
      </c>
      <c r="C388" s="46" t="s">
        <v>1088</v>
      </c>
      <c r="D388" s="9" t="s">
        <v>12</v>
      </c>
    </row>
    <row r="389" spans="1:4" ht="45" x14ac:dyDescent="0.25">
      <c r="A389" s="13" t="s">
        <v>54</v>
      </c>
      <c r="B389" s="31" t="s">
        <v>932</v>
      </c>
      <c r="C389" s="46" t="s">
        <v>166</v>
      </c>
      <c r="D389" s="9" t="s">
        <v>12</v>
      </c>
    </row>
    <row r="390" spans="1:4" ht="45" x14ac:dyDescent="0.25">
      <c r="A390" s="13" t="s">
        <v>54</v>
      </c>
      <c r="B390" s="31" t="s">
        <v>933</v>
      </c>
      <c r="C390" s="96" t="s">
        <v>655</v>
      </c>
      <c r="D390" s="9" t="s">
        <v>12</v>
      </c>
    </row>
    <row r="391" spans="1:4" ht="45" x14ac:dyDescent="0.25">
      <c r="A391" s="13" t="s">
        <v>54</v>
      </c>
      <c r="B391" s="31" t="s">
        <v>934</v>
      </c>
      <c r="C391" s="46" t="s">
        <v>860</v>
      </c>
      <c r="D391" s="9" t="s">
        <v>12</v>
      </c>
    </row>
    <row r="392" spans="1:4" ht="45" x14ac:dyDescent="0.25">
      <c r="A392" s="13" t="s">
        <v>54</v>
      </c>
      <c r="B392" s="31" t="s">
        <v>935</v>
      </c>
      <c r="C392" s="14" t="s">
        <v>655</v>
      </c>
      <c r="D392" s="9" t="s">
        <v>12</v>
      </c>
    </row>
    <row r="393" spans="1:4" ht="45" x14ac:dyDescent="0.25">
      <c r="A393" s="13" t="s">
        <v>54</v>
      </c>
      <c r="B393" s="31" t="s">
        <v>1103</v>
      </c>
      <c r="C393" s="46" t="s">
        <v>860</v>
      </c>
      <c r="D393" s="9" t="s">
        <v>12</v>
      </c>
    </row>
    <row r="394" spans="1:4" ht="45" x14ac:dyDescent="0.25">
      <c r="A394" s="13" t="s">
        <v>54</v>
      </c>
      <c r="B394" s="31" t="s">
        <v>1104</v>
      </c>
      <c r="C394" s="14" t="s">
        <v>655</v>
      </c>
      <c r="D394" s="9" t="s">
        <v>12</v>
      </c>
    </row>
    <row r="395" spans="1:4" x14ac:dyDescent="0.25">
      <c r="A395" s="13" t="s">
        <v>190</v>
      </c>
      <c r="B395" s="20"/>
      <c r="C395" s="20"/>
      <c r="D395" s="20"/>
    </row>
  </sheetData>
  <conditionalFormatting sqref="D2:D125 D245:D259 D347:D360 D150:D165 D285">
    <cfRule type="cellIs" dxfId="335" priority="233" operator="equal">
      <formula>"Pass"</formula>
    </cfRule>
    <cfRule type="cellIs" dxfId="334" priority="234" operator="equal">
      <formula>"Fail"</formula>
    </cfRule>
    <cfRule type="cellIs" dxfId="333" priority="235" operator="equal">
      <formula>"No Run"</formula>
    </cfRule>
  </conditionalFormatting>
  <conditionalFormatting sqref="D2:D125 D245:D259 D347:D360 D150:D165 D285">
    <cfRule type="cellIs" dxfId="332" priority="236" operator="equal">
      <formula>"Pass"</formula>
    </cfRule>
  </conditionalFormatting>
  <conditionalFormatting sqref="D1">
    <cfRule type="cellIs" dxfId="331" priority="229" operator="equal">
      <formula>"Pass"</formula>
    </cfRule>
    <cfRule type="cellIs" dxfId="330" priority="230" operator="equal">
      <formula>"Fail"</formula>
    </cfRule>
    <cfRule type="cellIs" dxfId="329" priority="231" operator="equal">
      <formula>"No Run"</formula>
    </cfRule>
  </conditionalFormatting>
  <conditionalFormatting sqref="D126:D127">
    <cfRule type="cellIs" dxfId="328" priority="217" operator="equal">
      <formula>"Pass"</formula>
    </cfRule>
    <cfRule type="cellIs" dxfId="327" priority="218" operator="equal">
      <formula>"Fail"</formula>
    </cfRule>
    <cfRule type="cellIs" dxfId="326" priority="219" operator="equal">
      <formula>"No Run"</formula>
    </cfRule>
  </conditionalFormatting>
  <conditionalFormatting sqref="D126:D127">
    <cfRule type="cellIs" dxfId="325" priority="220" operator="equal">
      <formula>"Pass"</formula>
    </cfRule>
  </conditionalFormatting>
  <conditionalFormatting sqref="D128:D136">
    <cfRule type="cellIs" dxfId="324" priority="213" operator="equal">
      <formula>"Pass"</formula>
    </cfRule>
    <cfRule type="cellIs" dxfId="323" priority="214" operator="equal">
      <formula>"Fail"</formula>
    </cfRule>
    <cfRule type="cellIs" dxfId="322" priority="215" operator="equal">
      <formula>"No Run"</formula>
    </cfRule>
  </conditionalFormatting>
  <conditionalFormatting sqref="D128:D136">
    <cfRule type="cellIs" dxfId="321" priority="216" operator="equal">
      <formula>"Pass"</formula>
    </cfRule>
  </conditionalFormatting>
  <conditionalFormatting sqref="D137:D138">
    <cfRule type="cellIs" dxfId="320" priority="209" operator="equal">
      <formula>"Pass"</formula>
    </cfRule>
    <cfRule type="cellIs" dxfId="319" priority="210" operator="equal">
      <formula>"Fail"</formula>
    </cfRule>
    <cfRule type="cellIs" dxfId="318" priority="211" operator="equal">
      <formula>"No Run"</formula>
    </cfRule>
  </conditionalFormatting>
  <conditionalFormatting sqref="D137:D138">
    <cfRule type="cellIs" dxfId="317" priority="212" operator="equal">
      <formula>"Pass"</formula>
    </cfRule>
  </conditionalFormatting>
  <conditionalFormatting sqref="D139:D143">
    <cfRule type="cellIs" dxfId="316" priority="205" operator="equal">
      <formula>"Pass"</formula>
    </cfRule>
    <cfRule type="cellIs" dxfId="315" priority="206" operator="equal">
      <formula>"Fail"</formula>
    </cfRule>
    <cfRule type="cellIs" dxfId="314" priority="207" operator="equal">
      <formula>"No Run"</formula>
    </cfRule>
  </conditionalFormatting>
  <conditionalFormatting sqref="D139:D143">
    <cfRule type="cellIs" dxfId="313" priority="208" operator="equal">
      <formula>"Pass"</formula>
    </cfRule>
  </conditionalFormatting>
  <conditionalFormatting sqref="D144:D145">
    <cfRule type="cellIs" dxfId="312" priority="201" operator="equal">
      <formula>"Pass"</formula>
    </cfRule>
    <cfRule type="cellIs" dxfId="311" priority="202" operator="equal">
      <formula>"Fail"</formula>
    </cfRule>
    <cfRule type="cellIs" dxfId="310" priority="203" operator="equal">
      <formula>"No Run"</formula>
    </cfRule>
  </conditionalFormatting>
  <conditionalFormatting sqref="D144:D145">
    <cfRule type="cellIs" dxfId="309" priority="204" operator="equal">
      <formula>"Pass"</formula>
    </cfRule>
  </conditionalFormatting>
  <conditionalFormatting sqref="D146:D149">
    <cfRule type="cellIs" dxfId="308" priority="197" operator="equal">
      <formula>"Pass"</formula>
    </cfRule>
    <cfRule type="cellIs" dxfId="307" priority="198" operator="equal">
      <formula>"Fail"</formula>
    </cfRule>
    <cfRule type="cellIs" dxfId="306" priority="199" operator="equal">
      <formula>"No Run"</formula>
    </cfRule>
  </conditionalFormatting>
  <conditionalFormatting sqref="D146:D149">
    <cfRule type="cellIs" dxfId="305" priority="200" operator="equal">
      <formula>"Pass"</formula>
    </cfRule>
  </conditionalFormatting>
  <conditionalFormatting sqref="D166:D188">
    <cfRule type="cellIs" dxfId="304" priority="193" operator="equal">
      <formula>"Pass"</formula>
    </cfRule>
    <cfRule type="cellIs" dxfId="303" priority="194" operator="equal">
      <formula>"Fail"</formula>
    </cfRule>
    <cfRule type="cellIs" dxfId="302" priority="195" operator="equal">
      <formula>"No Run"</formula>
    </cfRule>
  </conditionalFormatting>
  <conditionalFormatting sqref="D166:D188">
    <cfRule type="cellIs" dxfId="301" priority="196" operator="equal">
      <formula>"Pass"</formula>
    </cfRule>
  </conditionalFormatting>
  <conditionalFormatting sqref="D189:D198">
    <cfRule type="cellIs" dxfId="300" priority="189" operator="equal">
      <formula>"Pass"</formula>
    </cfRule>
    <cfRule type="cellIs" dxfId="299" priority="190" operator="equal">
      <formula>"Fail"</formula>
    </cfRule>
    <cfRule type="cellIs" dxfId="298" priority="191" operator="equal">
      <formula>"No Run"</formula>
    </cfRule>
  </conditionalFormatting>
  <conditionalFormatting sqref="D189:D198">
    <cfRule type="cellIs" dxfId="297" priority="192" operator="equal">
      <formula>"Pass"</formula>
    </cfRule>
  </conditionalFormatting>
  <conditionalFormatting sqref="D199:D200">
    <cfRule type="cellIs" dxfId="296" priority="185" operator="equal">
      <formula>"Pass"</formula>
    </cfRule>
    <cfRule type="cellIs" dxfId="295" priority="186" operator="equal">
      <formula>"Fail"</formula>
    </cfRule>
    <cfRule type="cellIs" dxfId="294" priority="187" operator="equal">
      <formula>"No Run"</formula>
    </cfRule>
  </conditionalFormatting>
  <conditionalFormatting sqref="D199:D200">
    <cfRule type="cellIs" dxfId="293" priority="188" operator="equal">
      <formula>"Pass"</formula>
    </cfRule>
  </conditionalFormatting>
  <conditionalFormatting sqref="D201:D209">
    <cfRule type="cellIs" dxfId="292" priority="181" operator="equal">
      <formula>"Pass"</formula>
    </cfRule>
    <cfRule type="cellIs" dxfId="291" priority="182" operator="equal">
      <formula>"Fail"</formula>
    </cfRule>
    <cfRule type="cellIs" dxfId="290" priority="183" operator="equal">
      <formula>"No Run"</formula>
    </cfRule>
  </conditionalFormatting>
  <conditionalFormatting sqref="D201:D209">
    <cfRule type="cellIs" dxfId="289" priority="184" operator="equal">
      <formula>"Pass"</formula>
    </cfRule>
  </conditionalFormatting>
  <conditionalFormatting sqref="D210:D217">
    <cfRule type="cellIs" dxfId="288" priority="177" operator="equal">
      <formula>"Pass"</formula>
    </cfRule>
    <cfRule type="cellIs" dxfId="287" priority="178" operator="equal">
      <formula>"Fail"</formula>
    </cfRule>
    <cfRule type="cellIs" dxfId="286" priority="179" operator="equal">
      <formula>"No Run"</formula>
    </cfRule>
  </conditionalFormatting>
  <conditionalFormatting sqref="D210:D217">
    <cfRule type="cellIs" dxfId="285" priority="180" operator="equal">
      <formula>"Pass"</formula>
    </cfRule>
  </conditionalFormatting>
  <conditionalFormatting sqref="D218:D224">
    <cfRule type="cellIs" dxfId="284" priority="173" operator="equal">
      <formula>"Pass"</formula>
    </cfRule>
    <cfRule type="cellIs" dxfId="283" priority="174" operator="equal">
      <formula>"Fail"</formula>
    </cfRule>
    <cfRule type="cellIs" dxfId="282" priority="175" operator="equal">
      <formula>"No Run"</formula>
    </cfRule>
  </conditionalFormatting>
  <conditionalFormatting sqref="D218:D224">
    <cfRule type="cellIs" dxfId="281" priority="176" operator="equal">
      <formula>"Pass"</formula>
    </cfRule>
  </conditionalFormatting>
  <conditionalFormatting sqref="D225:D227">
    <cfRule type="cellIs" dxfId="280" priority="169" operator="equal">
      <formula>"Pass"</formula>
    </cfRule>
    <cfRule type="cellIs" dxfId="279" priority="170" operator="equal">
      <formula>"Fail"</formula>
    </cfRule>
    <cfRule type="cellIs" dxfId="278" priority="171" operator="equal">
      <formula>"No Run"</formula>
    </cfRule>
  </conditionalFormatting>
  <conditionalFormatting sqref="D225:D227">
    <cfRule type="cellIs" dxfId="277" priority="172" operator="equal">
      <formula>"Pass"</formula>
    </cfRule>
  </conditionalFormatting>
  <conditionalFormatting sqref="D228:D234">
    <cfRule type="cellIs" dxfId="276" priority="165" operator="equal">
      <formula>"Pass"</formula>
    </cfRule>
    <cfRule type="cellIs" dxfId="275" priority="166" operator="equal">
      <formula>"Fail"</formula>
    </cfRule>
    <cfRule type="cellIs" dxfId="274" priority="167" operator="equal">
      <formula>"No Run"</formula>
    </cfRule>
  </conditionalFormatting>
  <conditionalFormatting sqref="D228:D234">
    <cfRule type="cellIs" dxfId="273" priority="168" operator="equal">
      <formula>"Pass"</formula>
    </cfRule>
  </conditionalFormatting>
  <conditionalFormatting sqref="D235:D237">
    <cfRule type="cellIs" dxfId="272" priority="161" operator="equal">
      <formula>"Pass"</formula>
    </cfRule>
    <cfRule type="cellIs" dxfId="271" priority="162" operator="equal">
      <formula>"Fail"</formula>
    </cfRule>
    <cfRule type="cellIs" dxfId="270" priority="163" operator="equal">
      <formula>"No Run"</formula>
    </cfRule>
  </conditionalFormatting>
  <conditionalFormatting sqref="D235:D237">
    <cfRule type="cellIs" dxfId="269" priority="164" operator="equal">
      <formula>"Pass"</formula>
    </cfRule>
  </conditionalFormatting>
  <conditionalFormatting sqref="D238:D239">
    <cfRule type="cellIs" dxfId="268" priority="157" operator="equal">
      <formula>"Pass"</formula>
    </cfRule>
    <cfRule type="cellIs" dxfId="267" priority="158" operator="equal">
      <formula>"Fail"</formula>
    </cfRule>
    <cfRule type="cellIs" dxfId="266" priority="159" operator="equal">
      <formula>"No Run"</formula>
    </cfRule>
  </conditionalFormatting>
  <conditionalFormatting sqref="D238:D239">
    <cfRule type="cellIs" dxfId="265" priority="160" operator="equal">
      <formula>"Pass"</formula>
    </cfRule>
  </conditionalFormatting>
  <conditionalFormatting sqref="D240:D244">
    <cfRule type="cellIs" dxfId="264" priority="153" operator="equal">
      <formula>"Pass"</formula>
    </cfRule>
    <cfRule type="cellIs" dxfId="263" priority="154" operator="equal">
      <formula>"Fail"</formula>
    </cfRule>
    <cfRule type="cellIs" dxfId="262" priority="155" operator="equal">
      <formula>"No Run"</formula>
    </cfRule>
  </conditionalFormatting>
  <conditionalFormatting sqref="D240:D244">
    <cfRule type="cellIs" dxfId="261" priority="156" operator="equal">
      <formula>"Pass"</formula>
    </cfRule>
  </conditionalFormatting>
  <conditionalFormatting sqref="D260:D266">
    <cfRule type="cellIs" dxfId="260" priority="145" operator="equal">
      <formula>"Pass"</formula>
    </cfRule>
    <cfRule type="cellIs" dxfId="259" priority="146" operator="equal">
      <formula>"Fail"</formula>
    </cfRule>
    <cfRule type="cellIs" dxfId="258" priority="147" operator="equal">
      <formula>"No Run"</formula>
    </cfRule>
  </conditionalFormatting>
  <conditionalFormatting sqref="D260:D266">
    <cfRule type="cellIs" dxfId="257" priority="148" operator="equal">
      <formula>"Pass"</formula>
    </cfRule>
  </conditionalFormatting>
  <conditionalFormatting sqref="D267:D269">
    <cfRule type="cellIs" dxfId="256" priority="141" operator="equal">
      <formula>"Pass"</formula>
    </cfRule>
    <cfRule type="cellIs" dxfId="255" priority="142" operator="equal">
      <formula>"Fail"</formula>
    </cfRule>
    <cfRule type="cellIs" dxfId="254" priority="143" operator="equal">
      <formula>"No Run"</formula>
    </cfRule>
  </conditionalFormatting>
  <conditionalFormatting sqref="D267:D269">
    <cfRule type="cellIs" dxfId="253" priority="144" operator="equal">
      <formula>"Pass"</formula>
    </cfRule>
  </conditionalFormatting>
  <conditionalFormatting sqref="D270:D271">
    <cfRule type="cellIs" dxfId="252" priority="137" operator="equal">
      <formula>"Pass"</formula>
    </cfRule>
    <cfRule type="cellIs" dxfId="251" priority="138" operator="equal">
      <formula>"Fail"</formula>
    </cfRule>
    <cfRule type="cellIs" dxfId="250" priority="139" operator="equal">
      <formula>"No Run"</formula>
    </cfRule>
  </conditionalFormatting>
  <conditionalFormatting sqref="D270:D271">
    <cfRule type="cellIs" dxfId="249" priority="140" operator="equal">
      <formula>"Pass"</formula>
    </cfRule>
  </conditionalFormatting>
  <conditionalFormatting sqref="D272:D273">
    <cfRule type="cellIs" dxfId="248" priority="133" operator="equal">
      <formula>"Pass"</formula>
    </cfRule>
    <cfRule type="cellIs" dxfId="247" priority="134" operator="equal">
      <formula>"Fail"</formula>
    </cfRule>
    <cfRule type="cellIs" dxfId="246" priority="135" operator="equal">
      <formula>"No Run"</formula>
    </cfRule>
  </conditionalFormatting>
  <conditionalFormatting sqref="D272:D273">
    <cfRule type="cellIs" dxfId="245" priority="136" operator="equal">
      <formula>"Pass"</formula>
    </cfRule>
  </conditionalFormatting>
  <conditionalFormatting sqref="D276:D277">
    <cfRule type="cellIs" dxfId="244" priority="129" operator="equal">
      <formula>"Pass"</formula>
    </cfRule>
    <cfRule type="cellIs" dxfId="243" priority="130" operator="equal">
      <formula>"Fail"</formula>
    </cfRule>
    <cfRule type="cellIs" dxfId="242" priority="131" operator="equal">
      <formula>"No Run"</formula>
    </cfRule>
  </conditionalFormatting>
  <conditionalFormatting sqref="D276:D277">
    <cfRule type="cellIs" dxfId="241" priority="132" operator="equal">
      <formula>"Pass"</formula>
    </cfRule>
  </conditionalFormatting>
  <conditionalFormatting sqref="D278:D281">
    <cfRule type="cellIs" dxfId="240" priority="125" operator="equal">
      <formula>"Pass"</formula>
    </cfRule>
    <cfRule type="cellIs" dxfId="239" priority="126" operator="equal">
      <formula>"Fail"</formula>
    </cfRule>
    <cfRule type="cellIs" dxfId="238" priority="127" operator="equal">
      <formula>"No Run"</formula>
    </cfRule>
  </conditionalFormatting>
  <conditionalFormatting sqref="D278:D281">
    <cfRule type="cellIs" dxfId="237" priority="128" operator="equal">
      <formula>"Pass"</formula>
    </cfRule>
  </conditionalFormatting>
  <conditionalFormatting sqref="D282:D284">
    <cfRule type="cellIs" dxfId="236" priority="121" operator="equal">
      <formula>"Pass"</formula>
    </cfRule>
    <cfRule type="cellIs" dxfId="235" priority="122" operator="equal">
      <formula>"Fail"</formula>
    </cfRule>
    <cfRule type="cellIs" dxfId="234" priority="123" operator="equal">
      <formula>"No Run"</formula>
    </cfRule>
  </conditionalFormatting>
  <conditionalFormatting sqref="D282:D284">
    <cfRule type="cellIs" dxfId="233" priority="124" operator="equal">
      <formula>"Pass"</formula>
    </cfRule>
  </conditionalFormatting>
  <conditionalFormatting sqref="D286:D287">
    <cfRule type="cellIs" dxfId="232" priority="113" operator="equal">
      <formula>"Pass"</formula>
    </cfRule>
    <cfRule type="cellIs" dxfId="231" priority="114" operator="equal">
      <formula>"Fail"</formula>
    </cfRule>
    <cfRule type="cellIs" dxfId="230" priority="115" operator="equal">
      <formula>"No Run"</formula>
    </cfRule>
  </conditionalFormatting>
  <conditionalFormatting sqref="D286:D287">
    <cfRule type="cellIs" dxfId="229" priority="116" operator="equal">
      <formula>"Pass"</formula>
    </cfRule>
  </conditionalFormatting>
  <conditionalFormatting sqref="D291:D292">
    <cfRule type="cellIs" dxfId="228" priority="109" operator="equal">
      <formula>"Pass"</formula>
    </cfRule>
    <cfRule type="cellIs" dxfId="227" priority="110" operator="equal">
      <formula>"Fail"</formula>
    </cfRule>
    <cfRule type="cellIs" dxfId="226" priority="111" operator="equal">
      <formula>"No Run"</formula>
    </cfRule>
  </conditionalFormatting>
  <conditionalFormatting sqref="D291:D292">
    <cfRule type="cellIs" dxfId="225" priority="112" operator="equal">
      <formula>"Pass"</formula>
    </cfRule>
  </conditionalFormatting>
  <conditionalFormatting sqref="D293:D297">
    <cfRule type="cellIs" dxfId="224" priority="105" operator="equal">
      <formula>"Pass"</formula>
    </cfRule>
    <cfRule type="cellIs" dxfId="223" priority="106" operator="equal">
      <formula>"Fail"</formula>
    </cfRule>
    <cfRule type="cellIs" dxfId="222" priority="107" operator="equal">
      <formula>"No Run"</formula>
    </cfRule>
  </conditionalFormatting>
  <conditionalFormatting sqref="D293:D297">
    <cfRule type="cellIs" dxfId="221" priority="108" operator="equal">
      <formula>"Pass"</formula>
    </cfRule>
  </conditionalFormatting>
  <conditionalFormatting sqref="D298:D309">
    <cfRule type="cellIs" dxfId="220" priority="101" operator="equal">
      <formula>"Pass"</formula>
    </cfRule>
    <cfRule type="cellIs" dxfId="219" priority="102" operator="equal">
      <formula>"Fail"</formula>
    </cfRule>
    <cfRule type="cellIs" dxfId="218" priority="103" operator="equal">
      <formula>"No Run"</formula>
    </cfRule>
  </conditionalFormatting>
  <conditionalFormatting sqref="D298:D309">
    <cfRule type="cellIs" dxfId="217" priority="104" operator="equal">
      <formula>"Pass"</formula>
    </cfRule>
  </conditionalFormatting>
  <conditionalFormatting sqref="D310:D313">
    <cfRule type="cellIs" dxfId="216" priority="97" operator="equal">
      <formula>"Pass"</formula>
    </cfRule>
    <cfRule type="cellIs" dxfId="215" priority="98" operator="equal">
      <formula>"Fail"</formula>
    </cfRule>
    <cfRule type="cellIs" dxfId="214" priority="99" operator="equal">
      <formula>"No Run"</formula>
    </cfRule>
  </conditionalFormatting>
  <conditionalFormatting sqref="D310:D313">
    <cfRule type="cellIs" dxfId="213" priority="100" operator="equal">
      <formula>"Pass"</formula>
    </cfRule>
  </conditionalFormatting>
  <conditionalFormatting sqref="D314:D320">
    <cfRule type="cellIs" dxfId="212" priority="93" operator="equal">
      <formula>"Pass"</formula>
    </cfRule>
    <cfRule type="cellIs" dxfId="211" priority="94" operator="equal">
      <formula>"Fail"</formula>
    </cfRule>
    <cfRule type="cellIs" dxfId="210" priority="95" operator="equal">
      <formula>"No Run"</formula>
    </cfRule>
  </conditionalFormatting>
  <conditionalFormatting sqref="D314:D320">
    <cfRule type="cellIs" dxfId="209" priority="96" operator="equal">
      <formula>"Pass"</formula>
    </cfRule>
  </conditionalFormatting>
  <conditionalFormatting sqref="D321:D323">
    <cfRule type="cellIs" dxfId="208" priority="89" operator="equal">
      <formula>"Pass"</formula>
    </cfRule>
    <cfRule type="cellIs" dxfId="207" priority="90" operator="equal">
      <formula>"Fail"</formula>
    </cfRule>
    <cfRule type="cellIs" dxfId="206" priority="91" operator="equal">
      <formula>"No Run"</formula>
    </cfRule>
  </conditionalFormatting>
  <conditionalFormatting sqref="D321:D323">
    <cfRule type="cellIs" dxfId="205" priority="92" operator="equal">
      <formula>"Pass"</formula>
    </cfRule>
  </conditionalFormatting>
  <conditionalFormatting sqref="D324:D325">
    <cfRule type="cellIs" dxfId="204" priority="85" operator="equal">
      <formula>"Pass"</formula>
    </cfRule>
    <cfRule type="cellIs" dxfId="203" priority="86" operator="equal">
      <formula>"Fail"</formula>
    </cfRule>
    <cfRule type="cellIs" dxfId="202" priority="87" operator="equal">
      <formula>"No Run"</formula>
    </cfRule>
  </conditionalFormatting>
  <conditionalFormatting sqref="D324:D325">
    <cfRule type="cellIs" dxfId="201" priority="88" operator="equal">
      <formula>"Pass"</formula>
    </cfRule>
  </conditionalFormatting>
  <conditionalFormatting sqref="D326:D327">
    <cfRule type="cellIs" dxfId="200" priority="81" operator="equal">
      <formula>"Pass"</formula>
    </cfRule>
    <cfRule type="cellIs" dxfId="199" priority="82" operator="equal">
      <formula>"Fail"</formula>
    </cfRule>
    <cfRule type="cellIs" dxfId="198" priority="83" operator="equal">
      <formula>"No Run"</formula>
    </cfRule>
  </conditionalFormatting>
  <conditionalFormatting sqref="D326:D327">
    <cfRule type="cellIs" dxfId="197" priority="84" operator="equal">
      <formula>"Pass"</formula>
    </cfRule>
  </conditionalFormatting>
  <conditionalFormatting sqref="D330:D331">
    <cfRule type="cellIs" dxfId="196" priority="77" operator="equal">
      <formula>"Pass"</formula>
    </cfRule>
    <cfRule type="cellIs" dxfId="195" priority="78" operator="equal">
      <formula>"Fail"</formula>
    </cfRule>
    <cfRule type="cellIs" dxfId="194" priority="79" operator="equal">
      <formula>"No Run"</formula>
    </cfRule>
  </conditionalFormatting>
  <conditionalFormatting sqref="D330:D331">
    <cfRule type="cellIs" dxfId="193" priority="80" operator="equal">
      <formula>"Pass"</formula>
    </cfRule>
  </conditionalFormatting>
  <conditionalFormatting sqref="D332:D335">
    <cfRule type="cellIs" dxfId="192" priority="73" operator="equal">
      <formula>"Pass"</formula>
    </cfRule>
    <cfRule type="cellIs" dxfId="191" priority="74" operator="equal">
      <formula>"Fail"</formula>
    </cfRule>
    <cfRule type="cellIs" dxfId="190" priority="75" operator="equal">
      <formula>"No Run"</formula>
    </cfRule>
  </conditionalFormatting>
  <conditionalFormatting sqref="D332:D335">
    <cfRule type="cellIs" dxfId="189" priority="76" operator="equal">
      <formula>"Pass"</formula>
    </cfRule>
  </conditionalFormatting>
  <conditionalFormatting sqref="D336:D338">
    <cfRule type="cellIs" dxfId="188" priority="69" operator="equal">
      <formula>"Pass"</formula>
    </cfRule>
    <cfRule type="cellIs" dxfId="187" priority="70" operator="equal">
      <formula>"Fail"</formula>
    </cfRule>
    <cfRule type="cellIs" dxfId="186" priority="71" operator="equal">
      <formula>"No Run"</formula>
    </cfRule>
  </conditionalFormatting>
  <conditionalFormatting sqref="D336:D338">
    <cfRule type="cellIs" dxfId="185" priority="72" operator="equal">
      <formula>"Pass"</formula>
    </cfRule>
  </conditionalFormatting>
  <conditionalFormatting sqref="D339:D340">
    <cfRule type="cellIs" dxfId="184" priority="65" operator="equal">
      <formula>"Pass"</formula>
    </cfRule>
    <cfRule type="cellIs" dxfId="183" priority="66" operator="equal">
      <formula>"Fail"</formula>
    </cfRule>
    <cfRule type="cellIs" dxfId="182" priority="67" operator="equal">
      <formula>"No Run"</formula>
    </cfRule>
  </conditionalFormatting>
  <conditionalFormatting sqref="D339:D340">
    <cfRule type="cellIs" dxfId="181" priority="68" operator="equal">
      <formula>"Pass"</formula>
    </cfRule>
  </conditionalFormatting>
  <conditionalFormatting sqref="D341:D342">
    <cfRule type="cellIs" dxfId="180" priority="61" operator="equal">
      <formula>"Pass"</formula>
    </cfRule>
    <cfRule type="cellIs" dxfId="179" priority="62" operator="equal">
      <formula>"Fail"</formula>
    </cfRule>
    <cfRule type="cellIs" dxfId="178" priority="63" operator="equal">
      <formula>"No Run"</formula>
    </cfRule>
  </conditionalFormatting>
  <conditionalFormatting sqref="D341:D342">
    <cfRule type="cellIs" dxfId="177" priority="64" operator="equal">
      <formula>"Pass"</formula>
    </cfRule>
  </conditionalFormatting>
  <conditionalFormatting sqref="D345:D346">
    <cfRule type="cellIs" dxfId="176" priority="57" operator="equal">
      <formula>"Pass"</formula>
    </cfRule>
    <cfRule type="cellIs" dxfId="175" priority="58" operator="equal">
      <formula>"Fail"</formula>
    </cfRule>
    <cfRule type="cellIs" dxfId="174" priority="59" operator="equal">
      <formula>"No Run"</formula>
    </cfRule>
  </conditionalFormatting>
  <conditionalFormatting sqref="D345:D346">
    <cfRule type="cellIs" dxfId="173" priority="60" operator="equal">
      <formula>"Pass"</formula>
    </cfRule>
  </conditionalFormatting>
  <conditionalFormatting sqref="D361:D364">
    <cfRule type="cellIs" dxfId="172" priority="49" operator="equal">
      <formula>"Pass"</formula>
    </cfRule>
    <cfRule type="cellIs" dxfId="171" priority="50" operator="equal">
      <formula>"Fail"</formula>
    </cfRule>
    <cfRule type="cellIs" dxfId="170" priority="51" operator="equal">
      <formula>"No Run"</formula>
    </cfRule>
  </conditionalFormatting>
  <conditionalFormatting sqref="D361:D364">
    <cfRule type="cellIs" dxfId="169" priority="52" operator="equal">
      <formula>"Pass"</formula>
    </cfRule>
  </conditionalFormatting>
  <conditionalFormatting sqref="D365:D379">
    <cfRule type="cellIs" dxfId="168" priority="45" operator="equal">
      <formula>"Pass"</formula>
    </cfRule>
    <cfRule type="cellIs" dxfId="167" priority="46" operator="equal">
      <formula>"Fail"</formula>
    </cfRule>
    <cfRule type="cellIs" dxfId="166" priority="47" operator="equal">
      <formula>"No Run"</formula>
    </cfRule>
  </conditionalFormatting>
  <conditionalFormatting sqref="D365:D379">
    <cfRule type="cellIs" dxfId="165" priority="48" operator="equal">
      <formula>"Pass"</formula>
    </cfRule>
  </conditionalFormatting>
  <conditionalFormatting sqref="D380:D385">
    <cfRule type="cellIs" dxfId="164" priority="33" operator="equal">
      <formula>"Pass"</formula>
    </cfRule>
    <cfRule type="cellIs" dxfId="163" priority="34" operator="equal">
      <formula>"Fail"</formula>
    </cfRule>
    <cfRule type="cellIs" dxfId="162" priority="35" operator="equal">
      <formula>"No Run"</formula>
    </cfRule>
  </conditionalFormatting>
  <conditionalFormatting sqref="D380:D385">
    <cfRule type="cellIs" dxfId="161" priority="36" operator="equal">
      <formula>"Pass"</formula>
    </cfRule>
  </conditionalFormatting>
  <conditionalFormatting sqref="D386:D388">
    <cfRule type="cellIs" dxfId="160" priority="29" operator="equal">
      <formula>"Pass"</formula>
    </cfRule>
    <cfRule type="cellIs" dxfId="159" priority="30" operator="equal">
      <formula>"Fail"</formula>
    </cfRule>
    <cfRule type="cellIs" dxfId="158" priority="31" operator="equal">
      <formula>"No Run"</formula>
    </cfRule>
  </conditionalFormatting>
  <conditionalFormatting sqref="D386:D388">
    <cfRule type="cellIs" dxfId="157" priority="32" operator="equal">
      <formula>"Pass"</formula>
    </cfRule>
  </conditionalFormatting>
  <conditionalFormatting sqref="D389:D390">
    <cfRule type="cellIs" dxfId="156" priority="25" operator="equal">
      <formula>"Pass"</formula>
    </cfRule>
    <cfRule type="cellIs" dxfId="155" priority="26" operator="equal">
      <formula>"Fail"</formula>
    </cfRule>
    <cfRule type="cellIs" dxfId="154" priority="27" operator="equal">
      <formula>"No Run"</formula>
    </cfRule>
  </conditionalFormatting>
  <conditionalFormatting sqref="D389:D390">
    <cfRule type="cellIs" dxfId="153" priority="28" operator="equal">
      <formula>"Pass"</formula>
    </cfRule>
  </conditionalFormatting>
  <conditionalFormatting sqref="D391:D392">
    <cfRule type="cellIs" dxfId="152" priority="21" operator="equal">
      <formula>"Pass"</formula>
    </cfRule>
    <cfRule type="cellIs" dxfId="151" priority="22" operator="equal">
      <formula>"Fail"</formula>
    </cfRule>
    <cfRule type="cellIs" dxfId="150" priority="23" operator="equal">
      <formula>"No Run"</formula>
    </cfRule>
  </conditionalFormatting>
  <conditionalFormatting sqref="D391:D392">
    <cfRule type="cellIs" dxfId="149" priority="24" operator="equal">
      <formula>"Pass"</formula>
    </cfRule>
  </conditionalFormatting>
  <conditionalFormatting sqref="D274:D275">
    <cfRule type="cellIs" dxfId="148" priority="17" operator="equal">
      <formula>"Pass"</formula>
    </cfRule>
    <cfRule type="cellIs" dxfId="147" priority="18" operator="equal">
      <formula>"Fail"</formula>
    </cfRule>
    <cfRule type="cellIs" dxfId="146" priority="19" operator="equal">
      <formula>"No Run"</formula>
    </cfRule>
  </conditionalFormatting>
  <conditionalFormatting sqref="D274:D275">
    <cfRule type="cellIs" dxfId="145" priority="20" operator="equal">
      <formula>"Pass"</formula>
    </cfRule>
  </conditionalFormatting>
  <conditionalFormatting sqref="D288:D290">
    <cfRule type="cellIs" dxfId="144" priority="13" operator="equal">
      <formula>"Pass"</formula>
    </cfRule>
    <cfRule type="cellIs" dxfId="143" priority="14" operator="equal">
      <formula>"Fail"</formula>
    </cfRule>
    <cfRule type="cellIs" dxfId="142" priority="15" operator="equal">
      <formula>"No Run"</formula>
    </cfRule>
  </conditionalFormatting>
  <conditionalFormatting sqref="D288:D290">
    <cfRule type="cellIs" dxfId="141" priority="16" operator="equal">
      <formula>"Pass"</formula>
    </cfRule>
  </conditionalFormatting>
  <conditionalFormatting sqref="D328:D329">
    <cfRule type="cellIs" dxfId="140" priority="9" operator="equal">
      <formula>"Pass"</formula>
    </cfRule>
    <cfRule type="cellIs" dxfId="139" priority="10" operator="equal">
      <formula>"Fail"</formula>
    </cfRule>
    <cfRule type="cellIs" dxfId="138" priority="11" operator="equal">
      <formula>"No Run"</formula>
    </cfRule>
  </conditionalFormatting>
  <conditionalFormatting sqref="D328:D329">
    <cfRule type="cellIs" dxfId="137" priority="12" operator="equal">
      <formula>"Pass"</formula>
    </cfRule>
  </conditionalFormatting>
  <conditionalFormatting sqref="D343:D344">
    <cfRule type="cellIs" dxfId="136" priority="5" operator="equal">
      <formula>"Pass"</formula>
    </cfRule>
    <cfRule type="cellIs" dxfId="135" priority="6" operator="equal">
      <formula>"Fail"</formula>
    </cfRule>
    <cfRule type="cellIs" dxfId="134" priority="7" operator="equal">
      <formula>"No Run"</formula>
    </cfRule>
  </conditionalFormatting>
  <conditionalFormatting sqref="D343:D344">
    <cfRule type="cellIs" dxfId="133" priority="8" operator="equal">
      <formula>"Pass"</formula>
    </cfRule>
  </conditionalFormatting>
  <conditionalFormatting sqref="D393:D394">
    <cfRule type="cellIs" dxfId="132" priority="1" operator="equal">
      <formula>"Pass"</formula>
    </cfRule>
    <cfRule type="cellIs" dxfId="131" priority="2" operator="equal">
      <formula>"Fail"</formula>
    </cfRule>
    <cfRule type="cellIs" dxfId="130" priority="3" operator="equal">
      <formula>"No Run"</formula>
    </cfRule>
  </conditionalFormatting>
  <conditionalFormatting sqref="D393:D394">
    <cfRule type="cellIs" dxfId="129" priority="4" operator="equal">
      <formula>"Pass"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"/>
  <sheetViews>
    <sheetView workbookViewId="0">
      <selection activeCell="G28" sqref="G28"/>
    </sheetView>
  </sheetViews>
  <sheetFormatPr defaultRowHeight="15" x14ac:dyDescent="0.25"/>
  <cols>
    <col min="1" max="1" width="9.28515625" bestFit="1" customWidth="1"/>
    <col min="2" max="2" width="12.5703125" bestFit="1" customWidth="1"/>
    <col min="3" max="3" width="5" bestFit="1" customWidth="1"/>
    <col min="4" max="4" width="10.28515625" bestFit="1" customWidth="1"/>
    <col min="5" max="5" width="12.7109375" bestFit="1" customWidth="1"/>
    <col min="6" max="6" width="8.85546875" bestFit="1" customWidth="1"/>
    <col min="7" max="7" width="15.140625" bestFit="1" customWidth="1"/>
    <col min="8" max="8" width="12.140625" bestFit="1" customWidth="1"/>
    <col min="9" max="9" width="7.5703125" bestFit="1" customWidth="1"/>
    <col min="10" max="10" width="25.5703125" bestFit="1" customWidth="1"/>
    <col min="11" max="11" width="13.140625" bestFit="1" customWidth="1"/>
    <col min="12" max="19" width="13.5703125" bestFit="1" customWidth="1"/>
    <col min="20" max="20" width="20.140625" bestFit="1" customWidth="1"/>
    <col min="21" max="21" width="14.85546875" bestFit="1" customWidth="1"/>
    <col min="22" max="22" width="19.28515625" bestFit="1" customWidth="1"/>
    <col min="23" max="31" width="18.5703125" bestFit="1" customWidth="1"/>
    <col min="32" max="52" width="19.5703125" bestFit="1" customWidth="1"/>
    <col min="53" max="55" width="15.5703125" bestFit="1" customWidth="1"/>
    <col min="56" max="56" width="8.140625" bestFit="1" customWidth="1"/>
    <col min="57" max="57" width="9.5703125" bestFit="1" customWidth="1"/>
    <col min="58" max="58" width="22.7109375" bestFit="1" customWidth="1"/>
    <col min="59" max="59" width="20.85546875" bestFit="1" customWidth="1"/>
    <col min="60" max="60" width="12.7109375" bestFit="1" customWidth="1"/>
    <col min="61" max="61" width="19.5703125" bestFit="1" customWidth="1"/>
    <col min="62" max="62" width="18.7109375" bestFit="1" customWidth="1"/>
    <col min="63" max="63" width="24.28515625" bestFit="1" customWidth="1"/>
    <col min="64" max="64" width="12.140625" bestFit="1" customWidth="1"/>
    <col min="65" max="68" width="17.5703125" bestFit="1" customWidth="1"/>
    <col min="69" max="69" width="12.140625" bestFit="1" customWidth="1"/>
    <col min="70" max="70" width="4" bestFit="1" customWidth="1"/>
  </cols>
  <sheetData>
    <row r="1" spans="1:70" s="47" customFormat="1" x14ac:dyDescent="0.25">
      <c r="A1" s="47" t="s">
        <v>650</v>
      </c>
      <c r="B1" s="47" t="s">
        <v>77</v>
      </c>
      <c r="C1" s="47" t="s">
        <v>58</v>
      </c>
      <c r="D1" s="47" t="s">
        <v>56</v>
      </c>
      <c r="E1" s="47" t="s">
        <v>732</v>
      </c>
      <c r="F1" s="47" t="s">
        <v>57</v>
      </c>
      <c r="G1" s="47" t="s">
        <v>733</v>
      </c>
      <c r="H1" s="47" t="s">
        <v>75</v>
      </c>
      <c r="I1" s="47" t="s">
        <v>546</v>
      </c>
      <c r="J1" s="47" t="s">
        <v>518</v>
      </c>
      <c r="K1" s="47" t="s">
        <v>734</v>
      </c>
      <c r="L1" s="47" t="s">
        <v>735</v>
      </c>
      <c r="M1" s="47" t="s">
        <v>736</v>
      </c>
      <c r="N1" s="47" t="s">
        <v>737</v>
      </c>
      <c r="O1" s="47" t="s">
        <v>738</v>
      </c>
      <c r="P1" s="47" t="s">
        <v>739</v>
      </c>
      <c r="Q1" s="47" t="s">
        <v>740</v>
      </c>
      <c r="R1" s="47" t="s">
        <v>741</v>
      </c>
      <c r="S1" s="47" t="s">
        <v>742</v>
      </c>
      <c r="T1" s="47" t="s">
        <v>743</v>
      </c>
      <c r="U1" s="47" t="s">
        <v>744</v>
      </c>
      <c r="V1" s="47" t="s">
        <v>745</v>
      </c>
      <c r="W1" s="47" t="s">
        <v>746</v>
      </c>
      <c r="X1" s="47" t="s">
        <v>747</v>
      </c>
      <c r="Y1" s="47" t="s">
        <v>748</v>
      </c>
      <c r="Z1" s="47" t="s">
        <v>749</v>
      </c>
      <c r="AA1" s="47" t="s">
        <v>750</v>
      </c>
      <c r="AB1" s="47" t="s">
        <v>751</v>
      </c>
      <c r="AC1" s="47" t="s">
        <v>752</v>
      </c>
      <c r="AD1" s="47" t="s">
        <v>753</v>
      </c>
      <c r="AE1" s="47" t="s">
        <v>754</v>
      </c>
      <c r="AF1" s="47" t="s">
        <v>755</v>
      </c>
      <c r="AG1" s="47" t="s">
        <v>756</v>
      </c>
      <c r="AH1" s="47" t="s">
        <v>757</v>
      </c>
      <c r="AI1" s="47" t="s">
        <v>758</v>
      </c>
      <c r="AJ1" s="47" t="s">
        <v>759</v>
      </c>
      <c r="AK1" s="47" t="s">
        <v>760</v>
      </c>
      <c r="AL1" s="47" t="s">
        <v>761</v>
      </c>
      <c r="AM1" s="47" t="s">
        <v>762</v>
      </c>
      <c r="AN1" s="47" t="s">
        <v>763</v>
      </c>
      <c r="AO1" s="47" t="s">
        <v>764</v>
      </c>
      <c r="AP1" s="47" t="s">
        <v>765</v>
      </c>
      <c r="AQ1" s="47" t="s">
        <v>766</v>
      </c>
      <c r="AR1" s="47" t="s">
        <v>767</v>
      </c>
      <c r="AS1" s="47" t="s">
        <v>768</v>
      </c>
      <c r="AT1" s="47" t="s">
        <v>769</v>
      </c>
      <c r="AU1" s="47" t="s">
        <v>770</v>
      </c>
      <c r="AV1" s="47" t="s">
        <v>771</v>
      </c>
      <c r="AW1" s="47" t="s">
        <v>772</v>
      </c>
      <c r="AX1" s="47" t="s">
        <v>773</v>
      </c>
      <c r="AY1" s="47" t="s">
        <v>774</v>
      </c>
      <c r="AZ1" s="47" t="s">
        <v>775</v>
      </c>
      <c r="BA1" s="47" t="s">
        <v>776</v>
      </c>
      <c r="BB1" s="47" t="s">
        <v>777</v>
      </c>
      <c r="BC1" s="47" t="s">
        <v>778</v>
      </c>
      <c r="BD1" s="47" t="s">
        <v>779</v>
      </c>
      <c r="BE1" s="47" t="s">
        <v>78</v>
      </c>
      <c r="BF1" s="47" t="s">
        <v>79</v>
      </c>
      <c r="BG1" s="47" t="s">
        <v>81</v>
      </c>
      <c r="BH1" s="47" t="s">
        <v>82</v>
      </c>
      <c r="BI1" s="47" t="s">
        <v>780</v>
      </c>
      <c r="BJ1" s="47" t="s">
        <v>781</v>
      </c>
      <c r="BK1" s="47" t="s">
        <v>782</v>
      </c>
      <c r="BL1" s="47" t="s">
        <v>783</v>
      </c>
      <c r="BM1" s="47" t="s">
        <v>784</v>
      </c>
      <c r="BN1" s="47" t="s">
        <v>785</v>
      </c>
      <c r="BO1" s="47" t="s">
        <v>786</v>
      </c>
      <c r="BP1" s="47" t="s">
        <v>787</v>
      </c>
      <c r="BQ1" s="47" t="s">
        <v>187</v>
      </c>
      <c r="BR1" s="47" t="s">
        <v>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6"/>
  <sheetViews>
    <sheetView workbookViewId="0">
      <selection activeCell="B16" sqref="B16"/>
    </sheetView>
  </sheetViews>
  <sheetFormatPr defaultRowHeight="15" x14ac:dyDescent="0.25"/>
  <cols>
    <col min="1" max="1" width="34" bestFit="1" customWidth="1"/>
    <col min="2" max="2" width="76" bestFit="1" customWidth="1"/>
    <col min="3" max="3" width="51.7109375" bestFit="1" customWidth="1"/>
    <col min="4" max="4" width="7" bestFit="1" customWidth="1"/>
  </cols>
  <sheetData>
    <row r="1" spans="1:4" s="6" customFormat="1" x14ac:dyDescent="0.25">
      <c r="A1" s="5" t="s">
        <v>15</v>
      </c>
      <c r="B1" s="5" t="s">
        <v>16</v>
      </c>
      <c r="C1" s="5" t="s">
        <v>17</v>
      </c>
      <c r="D1" s="5" t="s">
        <v>6</v>
      </c>
    </row>
    <row r="2" spans="1:4" s="6" customFormat="1" x14ac:dyDescent="0.25">
      <c r="A2" s="7" t="s">
        <v>18</v>
      </c>
      <c r="B2" s="61" t="s">
        <v>1117</v>
      </c>
      <c r="C2" s="9"/>
      <c r="D2" s="9" t="s">
        <v>12</v>
      </c>
    </row>
    <row r="3" spans="1:4" s="6" customFormat="1" x14ac:dyDescent="0.25">
      <c r="A3" s="7" t="s">
        <v>19</v>
      </c>
      <c r="B3" s="7" t="s">
        <v>20</v>
      </c>
      <c r="C3" s="10" t="s">
        <v>21</v>
      </c>
      <c r="D3" s="9" t="s">
        <v>12</v>
      </c>
    </row>
    <row r="4" spans="1:4" s="6" customFormat="1" x14ac:dyDescent="0.25">
      <c r="A4" s="7" t="s">
        <v>19</v>
      </c>
      <c r="B4" s="7" t="s">
        <v>22</v>
      </c>
      <c r="C4" s="11" t="s">
        <v>23</v>
      </c>
      <c r="D4" s="9" t="s">
        <v>12</v>
      </c>
    </row>
    <row r="5" spans="1:4" s="6" customFormat="1" x14ac:dyDescent="0.25">
      <c r="A5" s="7" t="s">
        <v>24</v>
      </c>
      <c r="B5" s="7" t="s">
        <v>25</v>
      </c>
      <c r="C5" s="9"/>
      <c r="D5" s="9" t="s">
        <v>12</v>
      </c>
    </row>
    <row r="6" spans="1:4" x14ac:dyDescent="0.25">
      <c r="A6" s="7" t="s">
        <v>91</v>
      </c>
      <c r="B6" s="7" t="s">
        <v>27</v>
      </c>
      <c r="C6" s="1"/>
      <c r="D6" s="9" t="s">
        <v>12</v>
      </c>
    </row>
    <row r="7" spans="1:4" x14ac:dyDescent="0.25">
      <c r="A7" s="7" t="s">
        <v>28</v>
      </c>
      <c r="B7" s="7" t="s">
        <v>29</v>
      </c>
      <c r="C7" s="1" t="s">
        <v>937</v>
      </c>
      <c r="D7" s="9" t="s">
        <v>12</v>
      </c>
    </row>
    <row r="8" spans="1:4" x14ac:dyDescent="0.25">
      <c r="A8" s="7" t="s">
        <v>36</v>
      </c>
      <c r="B8" s="7" t="s">
        <v>37</v>
      </c>
      <c r="C8" s="1" t="s">
        <v>1106</v>
      </c>
      <c r="D8" s="9" t="s">
        <v>12</v>
      </c>
    </row>
    <row r="9" spans="1:4" x14ac:dyDescent="0.25">
      <c r="A9" s="7" t="s">
        <v>36</v>
      </c>
      <c r="B9" s="7" t="s">
        <v>939</v>
      </c>
      <c r="C9" s="1" t="s">
        <v>1107</v>
      </c>
      <c r="D9" s="9" t="s">
        <v>12</v>
      </c>
    </row>
    <row r="10" spans="1:4" x14ac:dyDescent="0.25">
      <c r="A10" s="7" t="s">
        <v>28</v>
      </c>
      <c r="B10" s="7" t="s">
        <v>939</v>
      </c>
      <c r="C10" s="82">
        <v>2014</v>
      </c>
      <c r="D10" s="9" t="s">
        <v>12</v>
      </c>
    </row>
    <row r="11" spans="1:4" x14ac:dyDescent="0.25">
      <c r="A11" s="7" t="s">
        <v>940</v>
      </c>
      <c r="B11" s="7" t="s">
        <v>1108</v>
      </c>
      <c r="C11" s="1" t="s">
        <v>941</v>
      </c>
      <c r="D11" s="9" t="s">
        <v>12</v>
      </c>
    </row>
    <row r="12" spans="1:4" x14ac:dyDescent="0.25">
      <c r="A12" s="7" t="s">
        <v>940</v>
      </c>
      <c r="B12" s="7" t="s">
        <v>1109</v>
      </c>
      <c r="C12" s="1" t="s">
        <v>941</v>
      </c>
      <c r="D12" s="9" t="s">
        <v>12</v>
      </c>
    </row>
    <row r="13" spans="1:4" x14ac:dyDescent="0.25">
      <c r="A13" s="7" t="s">
        <v>940</v>
      </c>
      <c r="B13" s="7" t="s">
        <v>1110</v>
      </c>
      <c r="C13" s="1" t="s">
        <v>941</v>
      </c>
      <c r="D13" s="9" t="s">
        <v>12</v>
      </c>
    </row>
    <row r="14" spans="1:4" x14ac:dyDescent="0.25">
      <c r="A14" s="7" t="s">
        <v>945</v>
      </c>
      <c r="B14" s="7" t="s">
        <v>1108</v>
      </c>
      <c r="C14" s="1" t="s">
        <v>495</v>
      </c>
      <c r="D14" s="9" t="s">
        <v>12</v>
      </c>
    </row>
    <row r="15" spans="1:4" ht="45" x14ac:dyDescent="0.25">
      <c r="A15" s="7" t="s">
        <v>36</v>
      </c>
      <c r="B15" s="7" t="s">
        <v>323</v>
      </c>
      <c r="C15" s="58" t="s">
        <v>1111</v>
      </c>
      <c r="D15" s="9" t="s">
        <v>12</v>
      </c>
    </row>
    <row r="16" spans="1:4" ht="45" x14ac:dyDescent="0.25">
      <c r="A16" s="7" t="s">
        <v>36</v>
      </c>
      <c r="B16" s="7" t="s">
        <v>943</v>
      </c>
      <c r="C16" s="58" t="s">
        <v>1111</v>
      </c>
      <c r="D16" s="9" t="s">
        <v>12</v>
      </c>
    </row>
    <row r="17" spans="1:4" x14ac:dyDescent="0.25">
      <c r="A17" s="7" t="s">
        <v>36</v>
      </c>
      <c r="B17" s="7" t="s">
        <v>38</v>
      </c>
      <c r="C17" s="1" t="s">
        <v>1112</v>
      </c>
      <c r="D17" s="9" t="s">
        <v>12</v>
      </c>
    </row>
    <row r="18" spans="1:4" x14ac:dyDescent="0.25">
      <c r="A18" s="7" t="s">
        <v>28</v>
      </c>
      <c r="B18" s="7" t="s">
        <v>323</v>
      </c>
      <c r="C18" s="59" t="s">
        <v>1113</v>
      </c>
      <c r="D18" s="9" t="s">
        <v>12</v>
      </c>
    </row>
    <row r="19" spans="1:4" x14ac:dyDescent="0.25">
      <c r="A19" s="7" t="s">
        <v>28</v>
      </c>
      <c r="B19" s="7" t="s">
        <v>943</v>
      </c>
      <c r="C19" s="59" t="s">
        <v>1142</v>
      </c>
      <c r="D19" s="9" t="s">
        <v>12</v>
      </c>
    </row>
    <row r="20" spans="1:4" x14ac:dyDescent="0.25">
      <c r="A20" s="7" t="s">
        <v>28</v>
      </c>
      <c r="B20" s="7" t="s">
        <v>38</v>
      </c>
      <c r="C20" s="1" t="s">
        <v>1114</v>
      </c>
      <c r="D20" s="9" t="s">
        <v>12</v>
      </c>
    </row>
    <row r="21" spans="1:4" x14ac:dyDescent="0.25">
      <c r="A21" s="7" t="s">
        <v>940</v>
      </c>
      <c r="B21" s="7" t="s">
        <v>1115</v>
      </c>
      <c r="C21" s="1" t="s">
        <v>1206</v>
      </c>
      <c r="D21" s="9" t="s">
        <v>12</v>
      </c>
    </row>
    <row r="22" spans="1:4" x14ac:dyDescent="0.25">
      <c r="A22" s="7" t="s">
        <v>940</v>
      </c>
      <c r="B22" s="7" t="s">
        <v>1116</v>
      </c>
      <c r="C22" s="1" t="s">
        <v>1206</v>
      </c>
      <c r="D22" s="9" t="s">
        <v>12</v>
      </c>
    </row>
    <row r="23" spans="1:4" x14ac:dyDescent="0.25">
      <c r="A23" s="7" t="s">
        <v>106</v>
      </c>
      <c r="B23" s="7" t="s">
        <v>1115</v>
      </c>
      <c r="C23" s="1" t="s">
        <v>1207</v>
      </c>
      <c r="D23" s="9" t="s">
        <v>12</v>
      </c>
    </row>
    <row r="24" spans="1:4" x14ac:dyDescent="0.25">
      <c r="A24" s="7" t="s">
        <v>106</v>
      </c>
      <c r="B24" s="7" t="s">
        <v>1116</v>
      </c>
      <c r="C24" s="1" t="s">
        <v>1207</v>
      </c>
      <c r="D24" s="9" t="s">
        <v>12</v>
      </c>
    </row>
    <row r="25" spans="1:4" x14ac:dyDescent="0.25">
      <c r="A25" s="7" t="s">
        <v>19</v>
      </c>
      <c r="B25" s="7" t="s">
        <v>77</v>
      </c>
      <c r="C25" s="1" t="s">
        <v>1145</v>
      </c>
      <c r="D25" s="9" t="s">
        <v>12</v>
      </c>
    </row>
    <row r="26" spans="1:4" x14ac:dyDescent="0.25">
      <c r="A26" s="7" t="s">
        <v>36</v>
      </c>
      <c r="B26" s="7" t="s">
        <v>43</v>
      </c>
      <c r="C26" s="33" t="s">
        <v>46</v>
      </c>
      <c r="D26" s="9" t="s">
        <v>12</v>
      </c>
    </row>
    <row r="27" spans="1:4" x14ac:dyDescent="0.25">
      <c r="A27" s="7" t="s">
        <v>34</v>
      </c>
      <c r="B27" s="7" t="s">
        <v>40</v>
      </c>
      <c r="C27" s="1"/>
      <c r="D27" s="9" t="s">
        <v>12</v>
      </c>
    </row>
    <row r="28" spans="1:4" x14ac:dyDescent="0.25">
      <c r="A28" s="7" t="s">
        <v>34</v>
      </c>
      <c r="B28" s="7" t="s">
        <v>41</v>
      </c>
      <c r="C28" s="1"/>
      <c r="D28" s="9" t="s">
        <v>12</v>
      </c>
    </row>
    <row r="29" spans="1:4" x14ac:dyDescent="0.25">
      <c r="A29" s="7" t="s">
        <v>34</v>
      </c>
      <c r="B29" s="7" t="s">
        <v>42</v>
      </c>
      <c r="C29" s="1"/>
      <c r="D29" s="9" t="s">
        <v>12</v>
      </c>
    </row>
    <row r="30" spans="1:4" x14ac:dyDescent="0.25">
      <c r="A30" s="7" t="s">
        <v>28</v>
      </c>
      <c r="B30" s="7" t="s">
        <v>43</v>
      </c>
      <c r="C30" s="1" t="s">
        <v>46</v>
      </c>
      <c r="D30" s="9" t="s">
        <v>12</v>
      </c>
    </row>
    <row r="31" spans="1:4" x14ac:dyDescent="0.25">
      <c r="A31" s="7" t="s">
        <v>24</v>
      </c>
      <c r="B31" s="7" t="s">
        <v>47</v>
      </c>
      <c r="C31" s="1"/>
      <c r="D31" s="9" t="s">
        <v>12</v>
      </c>
    </row>
    <row r="32" spans="1:4" x14ac:dyDescent="0.25">
      <c r="A32" s="13" t="s">
        <v>49</v>
      </c>
      <c r="B32" s="14" t="s">
        <v>50</v>
      </c>
      <c r="C32" s="20"/>
      <c r="D32" s="9" t="s">
        <v>12</v>
      </c>
    </row>
    <row r="33" spans="1:4" ht="15.75" x14ac:dyDescent="0.3">
      <c r="A33" s="13" t="s">
        <v>51</v>
      </c>
      <c r="B33" s="15" t="s">
        <v>52</v>
      </c>
      <c r="C33" s="20"/>
      <c r="D33" s="9" t="s">
        <v>12</v>
      </c>
    </row>
    <row r="34" spans="1:4" ht="60" x14ac:dyDescent="0.3">
      <c r="A34" s="13" t="s">
        <v>53</v>
      </c>
      <c r="B34" s="14" t="s">
        <v>50</v>
      </c>
      <c r="C34" s="15" t="s">
        <v>1143</v>
      </c>
      <c r="D34" s="9" t="s">
        <v>12</v>
      </c>
    </row>
    <row r="35" spans="1:4" ht="60" x14ac:dyDescent="0.3">
      <c r="A35" s="13" t="s">
        <v>648</v>
      </c>
      <c r="B35" s="1" t="s">
        <v>1144</v>
      </c>
      <c r="C35" s="15" t="s">
        <v>1143</v>
      </c>
      <c r="D35" s="9" t="s">
        <v>12</v>
      </c>
    </row>
    <row r="36" spans="1:4" x14ac:dyDescent="0.25">
      <c r="A36" s="13" t="s">
        <v>91</v>
      </c>
      <c r="B36" s="1" t="s">
        <v>320</v>
      </c>
      <c r="C36" s="1"/>
      <c r="D36" s="9" t="s">
        <v>12</v>
      </c>
    </row>
    <row r="37" spans="1:4" x14ac:dyDescent="0.25">
      <c r="A37" s="13" t="s">
        <v>19</v>
      </c>
      <c r="B37" s="1" t="s">
        <v>56</v>
      </c>
      <c r="C37" s="1" t="s">
        <v>73</v>
      </c>
      <c r="D37" s="9" t="s">
        <v>12</v>
      </c>
    </row>
    <row r="38" spans="1:4" x14ac:dyDescent="0.25">
      <c r="A38" s="13" t="s">
        <v>19</v>
      </c>
      <c r="B38" s="1" t="s">
        <v>57</v>
      </c>
      <c r="C38" s="1" t="s">
        <v>74</v>
      </c>
      <c r="D38" s="9" t="s">
        <v>12</v>
      </c>
    </row>
    <row r="39" spans="1:4" x14ac:dyDescent="0.25">
      <c r="A39" s="13" t="s">
        <v>19</v>
      </c>
      <c r="B39" s="1" t="s">
        <v>75</v>
      </c>
      <c r="C39" s="84">
        <v>31778</v>
      </c>
      <c r="D39" s="9" t="s">
        <v>12</v>
      </c>
    </row>
    <row r="40" spans="1:4" x14ac:dyDescent="0.25">
      <c r="A40" s="13" t="s">
        <v>19</v>
      </c>
      <c r="B40" s="1" t="s">
        <v>62</v>
      </c>
      <c r="C40" s="1" t="s">
        <v>76</v>
      </c>
      <c r="D40" s="9" t="s">
        <v>12</v>
      </c>
    </row>
    <row r="41" spans="1:4" x14ac:dyDescent="0.25">
      <c r="A41" s="13" t="s">
        <v>19</v>
      </c>
      <c r="B41" s="1" t="s">
        <v>1146</v>
      </c>
      <c r="C41" s="1" t="s">
        <v>1147</v>
      </c>
      <c r="D41" s="9" t="s">
        <v>12</v>
      </c>
    </row>
    <row r="42" spans="1:4" x14ac:dyDescent="0.25">
      <c r="A42" s="13" t="s">
        <v>28</v>
      </c>
      <c r="B42" s="1" t="s">
        <v>1148</v>
      </c>
      <c r="C42" s="1" t="s">
        <v>1149</v>
      </c>
      <c r="D42" s="9" t="s">
        <v>12</v>
      </c>
    </row>
    <row r="43" spans="1:4" x14ac:dyDescent="0.25">
      <c r="A43" s="13" t="s">
        <v>28</v>
      </c>
      <c r="B43" s="1" t="s">
        <v>1150</v>
      </c>
      <c r="C43" s="1" t="s">
        <v>1151</v>
      </c>
      <c r="D43" s="9" t="s">
        <v>12</v>
      </c>
    </row>
    <row r="44" spans="1:4" x14ac:dyDescent="0.25">
      <c r="A44" s="13" t="s">
        <v>28</v>
      </c>
      <c r="B44" s="1" t="s">
        <v>1153</v>
      </c>
      <c r="C44" s="1" t="s">
        <v>1152</v>
      </c>
      <c r="D44" s="9" t="s">
        <v>12</v>
      </c>
    </row>
    <row r="45" spans="1:4" x14ac:dyDescent="0.25">
      <c r="A45" s="13" t="s">
        <v>28</v>
      </c>
      <c r="B45" s="1" t="s">
        <v>1154</v>
      </c>
      <c r="C45" s="82">
        <v>325370</v>
      </c>
      <c r="D45" s="9" t="s">
        <v>12</v>
      </c>
    </row>
    <row r="46" spans="1:4" x14ac:dyDescent="0.25">
      <c r="A46" s="13" t="s">
        <v>28</v>
      </c>
      <c r="B46" s="1" t="s">
        <v>1155</v>
      </c>
      <c r="C46" s="1" t="s">
        <v>1156</v>
      </c>
      <c r="D46" s="9" t="s">
        <v>12</v>
      </c>
    </row>
    <row r="47" spans="1:4" x14ac:dyDescent="0.25">
      <c r="A47" s="13" t="s">
        <v>28</v>
      </c>
      <c r="B47" s="1" t="s">
        <v>1158</v>
      </c>
      <c r="C47" s="1" t="s">
        <v>1159</v>
      </c>
      <c r="D47" s="9" t="s">
        <v>12</v>
      </c>
    </row>
    <row r="48" spans="1:4" x14ac:dyDescent="0.25">
      <c r="A48" s="13" t="s">
        <v>28</v>
      </c>
      <c r="B48" s="1" t="s">
        <v>1160</v>
      </c>
      <c r="C48" s="1" t="s">
        <v>1157</v>
      </c>
      <c r="D48" s="9" t="s">
        <v>12</v>
      </c>
    </row>
    <row r="49" spans="1:4" x14ac:dyDescent="0.25">
      <c r="A49" s="13" t="s">
        <v>28</v>
      </c>
      <c r="B49" s="1" t="s">
        <v>1161</v>
      </c>
      <c r="C49" s="82">
        <v>7918</v>
      </c>
      <c r="D49" s="9" t="s">
        <v>12</v>
      </c>
    </row>
    <row r="50" spans="1:4" x14ac:dyDescent="0.25">
      <c r="A50" s="13" t="s">
        <v>28</v>
      </c>
      <c r="B50" s="1" t="s">
        <v>1162</v>
      </c>
      <c r="C50" s="56" t="s">
        <v>1163</v>
      </c>
      <c r="D50" s="9" t="s">
        <v>12</v>
      </c>
    </row>
    <row r="51" spans="1:4" x14ac:dyDescent="0.25">
      <c r="A51" s="13" t="s">
        <v>28</v>
      </c>
      <c r="B51" s="1" t="s">
        <v>1164</v>
      </c>
      <c r="C51" s="56" t="s">
        <v>1165</v>
      </c>
      <c r="D51" s="9" t="s">
        <v>12</v>
      </c>
    </row>
    <row r="52" spans="1:4" x14ac:dyDescent="0.25">
      <c r="A52" s="13" t="s">
        <v>28</v>
      </c>
      <c r="B52" s="1" t="s">
        <v>1166</v>
      </c>
      <c r="C52" s="1" t="s">
        <v>1167</v>
      </c>
      <c r="D52" s="9" t="s">
        <v>12</v>
      </c>
    </row>
    <row r="53" spans="1:4" x14ac:dyDescent="0.25">
      <c r="A53" s="13" t="s">
        <v>28</v>
      </c>
      <c r="B53" s="1" t="s">
        <v>1168</v>
      </c>
      <c r="C53" s="1" t="s">
        <v>1169</v>
      </c>
      <c r="D53" s="9" t="s">
        <v>12</v>
      </c>
    </row>
    <row r="54" spans="1:4" x14ac:dyDescent="0.25">
      <c r="A54" s="13" t="s">
        <v>28</v>
      </c>
      <c r="B54" s="1" t="s">
        <v>1170</v>
      </c>
      <c r="C54" s="1" t="s">
        <v>1171</v>
      </c>
      <c r="D54" s="9" t="s">
        <v>12</v>
      </c>
    </row>
    <row r="55" spans="1:4" x14ac:dyDescent="0.25">
      <c r="A55" s="13" t="s">
        <v>28</v>
      </c>
      <c r="B55" s="1" t="s">
        <v>1172</v>
      </c>
      <c r="C55" s="1" t="s">
        <v>1173</v>
      </c>
      <c r="D55" s="9" t="s">
        <v>12</v>
      </c>
    </row>
    <row r="56" spans="1:4" x14ac:dyDescent="0.25">
      <c r="A56" s="13" t="s">
        <v>28</v>
      </c>
      <c r="B56" s="1" t="s">
        <v>1065</v>
      </c>
      <c r="C56" s="56" t="s">
        <v>1174</v>
      </c>
      <c r="D56" s="9" t="s">
        <v>12</v>
      </c>
    </row>
    <row r="57" spans="1:4" x14ac:dyDescent="0.25">
      <c r="A57" s="13" t="s">
        <v>28</v>
      </c>
      <c r="B57" s="1" t="s">
        <v>1175</v>
      </c>
      <c r="C57" s="1" t="s">
        <v>525</v>
      </c>
      <c r="D57" s="9" t="s">
        <v>12</v>
      </c>
    </row>
    <row r="58" spans="1:4" x14ac:dyDescent="0.25">
      <c r="A58" s="13" t="s">
        <v>28</v>
      </c>
      <c r="B58" s="1" t="s">
        <v>1176</v>
      </c>
      <c r="C58" s="1" t="s">
        <v>1177</v>
      </c>
      <c r="D58" s="9" t="s">
        <v>12</v>
      </c>
    </row>
    <row r="59" spans="1:4" x14ac:dyDescent="0.25">
      <c r="A59" s="13" t="s">
        <v>28</v>
      </c>
      <c r="B59" s="1" t="s">
        <v>1178</v>
      </c>
      <c r="C59" s="1" t="s">
        <v>1179</v>
      </c>
      <c r="D59" s="9" t="s">
        <v>12</v>
      </c>
    </row>
    <row r="60" spans="1:4" x14ac:dyDescent="0.25">
      <c r="A60" s="13" t="s">
        <v>28</v>
      </c>
      <c r="B60" s="1" t="s">
        <v>1180</v>
      </c>
      <c r="C60" s="1" t="s">
        <v>525</v>
      </c>
      <c r="D60" s="9" t="s">
        <v>12</v>
      </c>
    </row>
    <row r="61" spans="1:4" x14ac:dyDescent="0.25">
      <c r="A61" s="13" t="s">
        <v>19</v>
      </c>
      <c r="B61" s="1" t="s">
        <v>78</v>
      </c>
      <c r="C61" s="84">
        <f ca="1">TODAY()</f>
        <v>41988</v>
      </c>
      <c r="D61" s="9" t="s">
        <v>12</v>
      </c>
    </row>
    <row r="62" spans="1:4" x14ac:dyDescent="0.25">
      <c r="A62" s="13" t="s">
        <v>19</v>
      </c>
      <c r="B62" s="1" t="s">
        <v>1181</v>
      </c>
      <c r="C62" s="84">
        <f ca="1">TODAY()</f>
        <v>41988</v>
      </c>
      <c r="D62" s="9" t="s">
        <v>12</v>
      </c>
    </row>
    <row r="63" spans="1:4" x14ac:dyDescent="0.25">
      <c r="A63" s="13" t="s">
        <v>19</v>
      </c>
      <c r="B63" s="1" t="s">
        <v>80</v>
      </c>
      <c r="C63" s="84">
        <f ca="1">TODAY()</f>
        <v>41988</v>
      </c>
      <c r="D63" s="9" t="s">
        <v>12</v>
      </c>
    </row>
    <row r="64" spans="1:4" x14ac:dyDescent="0.25">
      <c r="A64" s="13" t="s">
        <v>19</v>
      </c>
      <c r="B64" s="1" t="s">
        <v>81</v>
      </c>
      <c r="C64" s="82">
        <v>200</v>
      </c>
      <c r="D64" s="9" t="s">
        <v>12</v>
      </c>
    </row>
    <row r="65" spans="1:4" x14ac:dyDescent="0.25">
      <c r="A65" s="13" t="s">
        <v>19</v>
      </c>
      <c r="B65" s="1" t="s">
        <v>82</v>
      </c>
      <c r="C65" s="82">
        <v>2000</v>
      </c>
      <c r="D65" s="9" t="s">
        <v>12</v>
      </c>
    </row>
    <row r="66" spans="1:4" x14ac:dyDescent="0.25">
      <c r="A66" s="13" t="s">
        <v>19</v>
      </c>
      <c r="B66" s="1" t="s">
        <v>83</v>
      </c>
      <c r="C66" s="82">
        <v>1</v>
      </c>
      <c r="D66" s="9" t="s">
        <v>12</v>
      </c>
    </row>
    <row r="67" spans="1:4" x14ac:dyDescent="0.25">
      <c r="A67" s="13" t="s">
        <v>1183</v>
      </c>
      <c r="B67" s="1" t="s">
        <v>1184</v>
      </c>
      <c r="C67" s="82"/>
      <c r="D67" s="9" t="s">
        <v>12</v>
      </c>
    </row>
    <row r="68" spans="1:4" x14ac:dyDescent="0.25">
      <c r="A68" s="13" t="s">
        <v>19</v>
      </c>
      <c r="B68" s="1" t="s">
        <v>783</v>
      </c>
      <c r="C68" s="82">
        <v>500000</v>
      </c>
      <c r="D68" s="9" t="s">
        <v>12</v>
      </c>
    </row>
    <row r="69" spans="1:4" x14ac:dyDescent="0.25">
      <c r="A69" s="13" t="s">
        <v>19</v>
      </c>
      <c r="B69" s="1" t="s">
        <v>784</v>
      </c>
      <c r="C69" s="82">
        <v>10000</v>
      </c>
      <c r="D69" s="9" t="s">
        <v>12</v>
      </c>
    </row>
    <row r="70" spans="1:4" x14ac:dyDescent="0.25">
      <c r="A70" s="13" t="s">
        <v>19</v>
      </c>
      <c r="B70" s="1" t="s">
        <v>785</v>
      </c>
      <c r="C70" s="82">
        <v>10000</v>
      </c>
      <c r="D70" s="9" t="s">
        <v>12</v>
      </c>
    </row>
    <row r="71" spans="1:4" x14ac:dyDescent="0.25">
      <c r="A71" s="13" t="s">
        <v>28</v>
      </c>
      <c r="B71" s="1" t="s">
        <v>85</v>
      </c>
      <c r="C71" s="1" t="s">
        <v>1108</v>
      </c>
      <c r="D71" s="9" t="s">
        <v>12</v>
      </c>
    </row>
    <row r="72" spans="1:4" x14ac:dyDescent="0.25">
      <c r="A72" s="13" t="s">
        <v>19</v>
      </c>
      <c r="B72" s="1" t="s">
        <v>20</v>
      </c>
      <c r="C72" s="1" t="s">
        <v>1147</v>
      </c>
      <c r="D72" s="9" t="s">
        <v>12</v>
      </c>
    </row>
    <row r="73" spans="1:4" x14ac:dyDescent="0.25">
      <c r="A73" s="13" t="s">
        <v>19</v>
      </c>
      <c r="B73" s="1" t="s">
        <v>22</v>
      </c>
      <c r="C73" s="1" t="s">
        <v>1182</v>
      </c>
      <c r="D73" s="9" t="s">
        <v>12</v>
      </c>
    </row>
    <row r="74" spans="1:4" x14ac:dyDescent="0.25">
      <c r="A74" s="13" t="s">
        <v>88</v>
      </c>
      <c r="B74" s="1" t="s">
        <v>89</v>
      </c>
      <c r="C74" s="1"/>
      <c r="D74" s="9" t="s">
        <v>12</v>
      </c>
    </row>
    <row r="75" spans="1:4" x14ac:dyDescent="0.25">
      <c r="A75" s="13" t="s">
        <v>39</v>
      </c>
      <c r="B75" s="1" t="s">
        <v>90</v>
      </c>
      <c r="C75" s="1"/>
      <c r="D75" s="9" t="s">
        <v>12</v>
      </c>
    </row>
    <row r="76" spans="1:4" x14ac:dyDescent="0.25">
      <c r="A76" s="13" t="s">
        <v>91</v>
      </c>
      <c r="B76" s="1" t="s">
        <v>92</v>
      </c>
      <c r="C76" s="1"/>
      <c r="D76" s="9" t="s">
        <v>12</v>
      </c>
    </row>
    <row r="77" spans="1:4" x14ac:dyDescent="0.25">
      <c r="A77" s="7" t="s">
        <v>19</v>
      </c>
      <c r="B77" s="7" t="s">
        <v>77</v>
      </c>
      <c r="C77" s="9" t="s">
        <v>1147</v>
      </c>
      <c r="D77" s="9" t="s">
        <v>12</v>
      </c>
    </row>
    <row r="78" spans="1:4" x14ac:dyDescent="0.25">
      <c r="A78" s="7" t="s">
        <v>24</v>
      </c>
      <c r="B78" s="7" t="s">
        <v>93</v>
      </c>
      <c r="C78" s="20"/>
      <c r="D78" s="9" t="s">
        <v>12</v>
      </c>
    </row>
    <row r="79" spans="1:4" ht="15.75" x14ac:dyDescent="0.3">
      <c r="A79" s="12" t="s">
        <v>28</v>
      </c>
      <c r="B79" s="7" t="s">
        <v>94</v>
      </c>
      <c r="C79" s="20" t="s">
        <v>95</v>
      </c>
      <c r="D79" s="9" t="s">
        <v>12</v>
      </c>
    </row>
    <row r="80" spans="1:4" x14ac:dyDescent="0.25">
      <c r="A80" s="7" t="s">
        <v>24</v>
      </c>
      <c r="B80" s="7" t="s">
        <v>96</v>
      </c>
      <c r="C80" s="20"/>
      <c r="D80" s="9" t="s">
        <v>12</v>
      </c>
    </row>
    <row r="81" spans="1:4" x14ac:dyDescent="0.25">
      <c r="A81" s="7" t="s">
        <v>24</v>
      </c>
      <c r="B81" s="7" t="s">
        <v>98</v>
      </c>
      <c r="C81" s="18"/>
      <c r="D81" s="9" t="s">
        <v>12</v>
      </c>
    </row>
    <row r="82" spans="1:4" x14ac:dyDescent="0.25">
      <c r="A82" s="7" t="s">
        <v>99</v>
      </c>
      <c r="B82" s="7" t="s">
        <v>1185</v>
      </c>
      <c r="C82" s="1"/>
      <c r="D82" s="9" t="s">
        <v>12</v>
      </c>
    </row>
    <row r="83" spans="1:4" x14ac:dyDescent="0.25">
      <c r="A83" s="7" t="s">
        <v>19</v>
      </c>
      <c r="B83" s="7" t="s">
        <v>1186</v>
      </c>
      <c r="C83" s="82">
        <v>500</v>
      </c>
      <c r="D83" s="9" t="s">
        <v>12</v>
      </c>
    </row>
    <row r="84" spans="1:4" x14ac:dyDescent="0.25">
      <c r="A84" s="7" t="s">
        <v>24</v>
      </c>
      <c r="B84" s="7" t="s">
        <v>1187</v>
      </c>
      <c r="C84" s="1"/>
      <c r="D84" s="9" t="s">
        <v>12</v>
      </c>
    </row>
    <row r="85" spans="1:4" x14ac:dyDescent="0.25">
      <c r="A85" s="7" t="s">
        <v>19</v>
      </c>
      <c r="B85" s="7" t="s">
        <v>905</v>
      </c>
      <c r="C85" s="82">
        <v>50</v>
      </c>
      <c r="D85" s="9" t="s">
        <v>12</v>
      </c>
    </row>
    <row r="86" spans="1:4" x14ac:dyDescent="0.25">
      <c r="A86" s="7" t="s">
        <v>19</v>
      </c>
      <c r="B86" s="7" t="s">
        <v>906</v>
      </c>
      <c r="C86" s="82">
        <v>25</v>
      </c>
      <c r="D86" s="9" t="s">
        <v>12</v>
      </c>
    </row>
    <row r="87" spans="1:4" x14ac:dyDescent="0.25">
      <c r="A87" s="7" t="s">
        <v>19</v>
      </c>
      <c r="B87" s="7" t="s">
        <v>907</v>
      </c>
      <c r="C87" s="82">
        <v>25</v>
      </c>
      <c r="D87" s="9" t="s">
        <v>12</v>
      </c>
    </row>
    <row r="88" spans="1:4" x14ac:dyDescent="0.25">
      <c r="A88" s="7" t="s">
        <v>88</v>
      </c>
      <c r="B88" s="7" t="s">
        <v>1187</v>
      </c>
      <c r="C88" s="1"/>
      <c r="D88" s="9" t="s">
        <v>12</v>
      </c>
    </row>
    <row r="89" spans="1:4" x14ac:dyDescent="0.25">
      <c r="A89" s="7" t="s">
        <v>88</v>
      </c>
      <c r="B89" s="7" t="s">
        <v>1187</v>
      </c>
      <c r="C89" s="1"/>
      <c r="D89" s="9" t="s">
        <v>12</v>
      </c>
    </row>
    <row r="90" spans="1:4" x14ac:dyDescent="0.25">
      <c r="A90" s="7" t="s">
        <v>167</v>
      </c>
      <c r="B90" s="7" t="s">
        <v>1188</v>
      </c>
      <c r="C90" s="1"/>
      <c r="D90" s="9" t="s">
        <v>12</v>
      </c>
    </row>
    <row r="91" spans="1:4" x14ac:dyDescent="0.25">
      <c r="A91" s="7" t="s">
        <v>88</v>
      </c>
      <c r="B91" s="7" t="s">
        <v>1189</v>
      </c>
      <c r="C91" s="1"/>
      <c r="D91" s="9" t="s">
        <v>12</v>
      </c>
    </row>
    <row r="92" spans="1:4" x14ac:dyDescent="0.25">
      <c r="A92" s="23" t="s">
        <v>91</v>
      </c>
      <c r="B92" s="23" t="s">
        <v>27</v>
      </c>
      <c r="C92" s="25"/>
      <c r="D92" s="24" t="s">
        <v>12</v>
      </c>
    </row>
    <row r="93" spans="1:4" x14ac:dyDescent="0.25">
      <c r="A93" s="23" t="s">
        <v>28</v>
      </c>
      <c r="B93" s="23" t="s">
        <v>29</v>
      </c>
      <c r="C93" s="25" t="s">
        <v>937</v>
      </c>
      <c r="D93" s="24" t="s">
        <v>12</v>
      </c>
    </row>
    <row r="94" spans="1:4" x14ac:dyDescent="0.25">
      <c r="A94" s="23" t="s">
        <v>28</v>
      </c>
      <c r="B94" s="23" t="s">
        <v>939</v>
      </c>
      <c r="C94" s="26">
        <v>2014</v>
      </c>
      <c r="D94" s="24" t="s">
        <v>12</v>
      </c>
    </row>
    <row r="95" spans="1:4" x14ac:dyDescent="0.25">
      <c r="A95" s="23" t="s">
        <v>945</v>
      </c>
      <c r="B95" s="23" t="s">
        <v>1108</v>
      </c>
      <c r="C95" s="25" t="s">
        <v>495</v>
      </c>
      <c r="D95" s="24" t="s">
        <v>12</v>
      </c>
    </row>
    <row r="96" spans="1:4" x14ac:dyDescent="0.25">
      <c r="A96" s="23" t="s">
        <v>28</v>
      </c>
      <c r="B96" s="23" t="s">
        <v>323</v>
      </c>
      <c r="C96" s="97" t="s">
        <v>1190</v>
      </c>
      <c r="D96" s="24" t="s">
        <v>12</v>
      </c>
    </row>
    <row r="97" spans="1:4" x14ac:dyDescent="0.25">
      <c r="A97" s="23" t="s">
        <v>28</v>
      </c>
      <c r="B97" s="23" t="s">
        <v>943</v>
      </c>
      <c r="C97" s="97" t="s">
        <v>1190</v>
      </c>
      <c r="D97" s="24" t="s">
        <v>12</v>
      </c>
    </row>
    <row r="98" spans="1:4" x14ac:dyDescent="0.25">
      <c r="A98" s="23" t="s">
        <v>28</v>
      </c>
      <c r="B98" s="23" t="s">
        <v>38</v>
      </c>
      <c r="C98" s="25" t="s">
        <v>1114</v>
      </c>
      <c r="D98" s="24" t="s">
        <v>12</v>
      </c>
    </row>
    <row r="99" spans="1:4" x14ac:dyDescent="0.25">
      <c r="A99" s="23" t="s">
        <v>19</v>
      </c>
      <c r="B99" s="23" t="s">
        <v>77</v>
      </c>
      <c r="C99" s="25" t="s">
        <v>1147</v>
      </c>
      <c r="D99" s="24" t="s">
        <v>12</v>
      </c>
    </row>
    <row r="100" spans="1:4" x14ac:dyDescent="0.25">
      <c r="A100" s="23" t="s">
        <v>945</v>
      </c>
      <c r="B100" s="23" t="s">
        <v>1115</v>
      </c>
      <c r="C100" s="25" t="s">
        <v>495</v>
      </c>
      <c r="D100" s="24" t="s">
        <v>12</v>
      </c>
    </row>
    <row r="101" spans="1:4" x14ac:dyDescent="0.25">
      <c r="A101" s="23" t="s">
        <v>945</v>
      </c>
      <c r="B101" s="23" t="s">
        <v>1116</v>
      </c>
      <c r="C101" s="25" t="s">
        <v>495</v>
      </c>
      <c r="D101" s="24" t="s">
        <v>12</v>
      </c>
    </row>
    <row r="102" spans="1:4" x14ac:dyDescent="0.25">
      <c r="A102" s="23" t="s">
        <v>28</v>
      </c>
      <c r="B102" s="23" t="s">
        <v>43</v>
      </c>
      <c r="C102" s="25" t="s">
        <v>46</v>
      </c>
      <c r="D102" s="24" t="s">
        <v>12</v>
      </c>
    </row>
    <row r="103" spans="1:4" x14ac:dyDescent="0.25">
      <c r="A103" s="23" t="s">
        <v>24</v>
      </c>
      <c r="B103" s="23" t="s">
        <v>47</v>
      </c>
      <c r="C103" s="25"/>
      <c r="D103" s="24" t="s">
        <v>12</v>
      </c>
    </row>
    <row r="104" spans="1:4" x14ac:dyDescent="0.25">
      <c r="A104" s="27" t="s">
        <v>49</v>
      </c>
      <c r="B104" s="34" t="s">
        <v>50</v>
      </c>
      <c r="C104" s="25"/>
      <c r="D104" s="24" t="s">
        <v>12</v>
      </c>
    </row>
    <row r="105" spans="1:4" ht="15.75" x14ac:dyDescent="0.3">
      <c r="A105" s="27" t="s">
        <v>51</v>
      </c>
      <c r="B105" s="35" t="s">
        <v>52</v>
      </c>
      <c r="C105" s="25"/>
      <c r="D105" s="24" t="s">
        <v>12</v>
      </c>
    </row>
    <row r="106" spans="1:4" ht="60" x14ac:dyDescent="0.3">
      <c r="A106" s="27" t="s">
        <v>53</v>
      </c>
      <c r="B106" s="34" t="s">
        <v>50</v>
      </c>
      <c r="C106" s="35" t="s">
        <v>1191</v>
      </c>
      <c r="D106" s="24" t="s">
        <v>12</v>
      </c>
    </row>
    <row r="107" spans="1:4" ht="60" x14ac:dyDescent="0.3">
      <c r="A107" s="27" t="s">
        <v>648</v>
      </c>
      <c r="B107" s="25" t="s">
        <v>1192</v>
      </c>
      <c r="C107" s="35" t="s">
        <v>1191</v>
      </c>
      <c r="D107" s="24" t="s">
        <v>12</v>
      </c>
    </row>
    <row r="108" spans="1:4" x14ac:dyDescent="0.25">
      <c r="A108" s="23" t="s">
        <v>28</v>
      </c>
      <c r="B108" s="23" t="s">
        <v>323</v>
      </c>
      <c r="C108" s="97" t="s">
        <v>1193</v>
      </c>
      <c r="D108" s="24" t="s">
        <v>12</v>
      </c>
    </row>
    <row r="109" spans="1:4" x14ac:dyDescent="0.25">
      <c r="A109" s="23" t="s">
        <v>28</v>
      </c>
      <c r="B109" s="23" t="s">
        <v>943</v>
      </c>
      <c r="C109" s="97" t="s">
        <v>1193</v>
      </c>
      <c r="D109" s="24" t="s">
        <v>12</v>
      </c>
    </row>
    <row r="110" spans="1:4" x14ac:dyDescent="0.25">
      <c r="A110" s="23" t="s">
        <v>24</v>
      </c>
      <c r="B110" s="23" t="s">
        <v>47</v>
      </c>
      <c r="C110" s="25"/>
      <c r="D110" s="24" t="s">
        <v>12</v>
      </c>
    </row>
    <row r="111" spans="1:4" x14ac:dyDescent="0.25">
      <c r="A111" s="27" t="s">
        <v>49</v>
      </c>
      <c r="B111" s="34" t="s">
        <v>50</v>
      </c>
      <c r="C111" s="25"/>
      <c r="D111" s="24" t="s">
        <v>12</v>
      </c>
    </row>
    <row r="112" spans="1:4" ht="15.75" x14ac:dyDescent="0.3">
      <c r="A112" s="27" t="s">
        <v>51</v>
      </c>
      <c r="B112" s="35" t="s">
        <v>52</v>
      </c>
      <c r="C112" s="25"/>
      <c r="D112" s="24" t="s">
        <v>12</v>
      </c>
    </row>
    <row r="113" spans="1:4" ht="60" x14ac:dyDescent="0.3">
      <c r="A113" s="27" t="s">
        <v>53</v>
      </c>
      <c r="B113" s="34" t="s">
        <v>50</v>
      </c>
      <c r="C113" s="35" t="s">
        <v>1194</v>
      </c>
      <c r="D113" s="24" t="s">
        <v>12</v>
      </c>
    </row>
    <row r="114" spans="1:4" ht="60" x14ac:dyDescent="0.3">
      <c r="A114" s="27" t="s">
        <v>648</v>
      </c>
      <c r="B114" s="25" t="s">
        <v>1144</v>
      </c>
      <c r="C114" s="35" t="s">
        <v>1194</v>
      </c>
      <c r="D114" s="24" t="s">
        <v>12</v>
      </c>
    </row>
    <row r="115" spans="1:4" x14ac:dyDescent="0.25">
      <c r="A115" s="27" t="s">
        <v>91</v>
      </c>
      <c r="B115" s="25" t="s">
        <v>320</v>
      </c>
      <c r="C115" s="25"/>
      <c r="D115" s="24" t="s">
        <v>12</v>
      </c>
    </row>
    <row r="116" spans="1:4" x14ac:dyDescent="0.25">
      <c r="A116" s="27" t="s">
        <v>19</v>
      </c>
      <c r="B116" s="25" t="s">
        <v>56</v>
      </c>
      <c r="C116" s="25" t="s">
        <v>73</v>
      </c>
      <c r="D116" s="24" t="s">
        <v>12</v>
      </c>
    </row>
    <row r="117" spans="1:4" x14ac:dyDescent="0.25">
      <c r="A117" s="27" t="s">
        <v>19</v>
      </c>
      <c r="B117" s="25" t="s">
        <v>57</v>
      </c>
      <c r="C117" s="25" t="s">
        <v>74</v>
      </c>
      <c r="D117" s="24" t="s">
        <v>12</v>
      </c>
    </row>
    <row r="118" spans="1:4" x14ac:dyDescent="0.25">
      <c r="A118" s="27" t="s">
        <v>19</v>
      </c>
      <c r="B118" s="25" t="s">
        <v>75</v>
      </c>
      <c r="C118" s="85">
        <v>31778</v>
      </c>
      <c r="D118" s="24" t="s">
        <v>12</v>
      </c>
    </row>
    <row r="119" spans="1:4" x14ac:dyDescent="0.25">
      <c r="A119" s="27" t="s">
        <v>19</v>
      </c>
      <c r="B119" s="25" t="s">
        <v>62</v>
      </c>
      <c r="C119" s="25" t="s">
        <v>76</v>
      </c>
      <c r="D119" s="24" t="s">
        <v>12</v>
      </c>
    </row>
    <row r="120" spans="1:4" x14ac:dyDescent="0.25">
      <c r="A120" s="27" t="s">
        <v>19</v>
      </c>
      <c r="B120" s="25" t="s">
        <v>1146</v>
      </c>
      <c r="C120" s="25" t="s">
        <v>1195</v>
      </c>
      <c r="D120" s="24" t="s">
        <v>12</v>
      </c>
    </row>
    <row r="121" spans="1:4" x14ac:dyDescent="0.25">
      <c r="A121" s="27" t="s">
        <v>28</v>
      </c>
      <c r="B121" s="25" t="s">
        <v>1148</v>
      </c>
      <c r="C121" s="25" t="s">
        <v>1149</v>
      </c>
      <c r="D121" s="24" t="s">
        <v>12</v>
      </c>
    </row>
    <row r="122" spans="1:4" x14ac:dyDescent="0.25">
      <c r="A122" s="27" t="s">
        <v>28</v>
      </c>
      <c r="B122" s="25" t="s">
        <v>1150</v>
      </c>
      <c r="C122" s="25" t="s">
        <v>1151</v>
      </c>
      <c r="D122" s="24" t="s">
        <v>12</v>
      </c>
    </row>
    <row r="123" spans="1:4" x14ac:dyDescent="0.25">
      <c r="A123" s="27" t="s">
        <v>28</v>
      </c>
      <c r="B123" s="25" t="s">
        <v>1153</v>
      </c>
      <c r="C123" s="25" t="s">
        <v>1152</v>
      </c>
      <c r="D123" s="24" t="s">
        <v>12</v>
      </c>
    </row>
    <row r="124" spans="1:4" x14ac:dyDescent="0.25">
      <c r="A124" s="27" t="s">
        <v>28</v>
      </c>
      <c r="B124" s="25" t="s">
        <v>1154</v>
      </c>
      <c r="C124" s="26">
        <v>325370</v>
      </c>
      <c r="D124" s="24" t="s">
        <v>12</v>
      </c>
    </row>
    <row r="125" spans="1:4" x14ac:dyDescent="0.25">
      <c r="A125" s="27" t="s">
        <v>28</v>
      </c>
      <c r="B125" s="25" t="s">
        <v>1155</v>
      </c>
      <c r="C125" s="25" t="s">
        <v>1156</v>
      </c>
      <c r="D125" s="24" t="s">
        <v>12</v>
      </c>
    </row>
    <row r="126" spans="1:4" x14ac:dyDescent="0.25">
      <c r="A126" s="27" t="s">
        <v>28</v>
      </c>
      <c r="B126" s="25" t="s">
        <v>1158</v>
      </c>
      <c r="C126" s="25" t="s">
        <v>1159</v>
      </c>
      <c r="D126" s="24" t="s">
        <v>12</v>
      </c>
    </row>
    <row r="127" spans="1:4" x14ac:dyDescent="0.25">
      <c r="A127" s="27" t="s">
        <v>28</v>
      </c>
      <c r="B127" s="25" t="s">
        <v>1160</v>
      </c>
      <c r="C127" s="25" t="s">
        <v>1157</v>
      </c>
      <c r="D127" s="24" t="s">
        <v>12</v>
      </c>
    </row>
    <row r="128" spans="1:4" x14ac:dyDescent="0.25">
      <c r="A128" s="27" t="s">
        <v>28</v>
      </c>
      <c r="B128" s="25" t="s">
        <v>1161</v>
      </c>
      <c r="C128" s="26">
        <v>7918</v>
      </c>
      <c r="D128" s="24" t="s">
        <v>12</v>
      </c>
    </row>
    <row r="129" spans="1:4" x14ac:dyDescent="0.25">
      <c r="A129" s="27" t="s">
        <v>28</v>
      </c>
      <c r="B129" s="25" t="s">
        <v>1162</v>
      </c>
      <c r="C129" s="48" t="s">
        <v>1163</v>
      </c>
      <c r="D129" s="24" t="s">
        <v>12</v>
      </c>
    </row>
    <row r="130" spans="1:4" x14ac:dyDescent="0.25">
      <c r="A130" s="27" t="s">
        <v>28</v>
      </c>
      <c r="B130" s="25" t="s">
        <v>1164</v>
      </c>
      <c r="C130" s="48" t="s">
        <v>1165</v>
      </c>
      <c r="D130" s="24" t="s">
        <v>12</v>
      </c>
    </row>
    <row r="131" spans="1:4" x14ac:dyDescent="0.25">
      <c r="A131" s="27" t="s">
        <v>28</v>
      </c>
      <c r="B131" s="25" t="s">
        <v>1166</v>
      </c>
      <c r="C131" s="25" t="s">
        <v>1167</v>
      </c>
      <c r="D131" s="24" t="s">
        <v>12</v>
      </c>
    </row>
    <row r="132" spans="1:4" x14ac:dyDescent="0.25">
      <c r="A132" s="27" t="s">
        <v>28</v>
      </c>
      <c r="B132" s="25" t="s">
        <v>1168</v>
      </c>
      <c r="C132" s="25" t="s">
        <v>1169</v>
      </c>
      <c r="D132" s="24" t="s">
        <v>12</v>
      </c>
    </row>
    <row r="133" spans="1:4" x14ac:dyDescent="0.25">
      <c r="A133" s="27" t="s">
        <v>28</v>
      </c>
      <c r="B133" s="25" t="s">
        <v>1170</v>
      </c>
      <c r="C133" s="25" t="s">
        <v>1171</v>
      </c>
      <c r="D133" s="24" t="s">
        <v>12</v>
      </c>
    </row>
    <row r="134" spans="1:4" x14ac:dyDescent="0.25">
      <c r="A134" s="27" t="s">
        <v>28</v>
      </c>
      <c r="B134" s="25" t="s">
        <v>1172</v>
      </c>
      <c r="C134" s="25" t="s">
        <v>1173</v>
      </c>
      <c r="D134" s="24" t="s">
        <v>12</v>
      </c>
    </row>
    <row r="135" spans="1:4" x14ac:dyDescent="0.25">
      <c r="A135" s="27" t="s">
        <v>28</v>
      </c>
      <c r="B135" s="25" t="s">
        <v>1065</v>
      </c>
      <c r="C135" s="48" t="s">
        <v>1174</v>
      </c>
      <c r="D135" s="24" t="s">
        <v>12</v>
      </c>
    </row>
    <row r="136" spans="1:4" x14ac:dyDescent="0.25">
      <c r="A136" s="27" t="s">
        <v>28</v>
      </c>
      <c r="B136" s="25" t="s">
        <v>1175</v>
      </c>
      <c r="C136" s="25" t="s">
        <v>525</v>
      </c>
      <c r="D136" s="24" t="s">
        <v>12</v>
      </c>
    </row>
    <row r="137" spans="1:4" x14ac:dyDescent="0.25">
      <c r="A137" s="27" t="s">
        <v>28</v>
      </c>
      <c r="B137" s="25" t="s">
        <v>1176</v>
      </c>
      <c r="C137" s="25" t="s">
        <v>1177</v>
      </c>
      <c r="D137" s="24" t="s">
        <v>12</v>
      </c>
    </row>
    <row r="138" spans="1:4" x14ac:dyDescent="0.25">
      <c r="A138" s="27" t="s">
        <v>28</v>
      </c>
      <c r="B138" s="25" t="s">
        <v>1178</v>
      </c>
      <c r="C138" s="25" t="s">
        <v>1179</v>
      </c>
      <c r="D138" s="24" t="s">
        <v>12</v>
      </c>
    </row>
    <row r="139" spans="1:4" x14ac:dyDescent="0.25">
      <c r="A139" s="27" t="s">
        <v>28</v>
      </c>
      <c r="B139" s="25" t="s">
        <v>1180</v>
      </c>
      <c r="C139" s="25" t="s">
        <v>525</v>
      </c>
      <c r="D139" s="24" t="s">
        <v>12</v>
      </c>
    </row>
    <row r="140" spans="1:4" x14ac:dyDescent="0.25">
      <c r="A140" s="27" t="s">
        <v>19</v>
      </c>
      <c r="B140" s="25" t="s">
        <v>78</v>
      </c>
      <c r="C140" s="85">
        <v>41974</v>
      </c>
      <c r="D140" s="24" t="s">
        <v>12</v>
      </c>
    </row>
    <row r="141" spans="1:4" x14ac:dyDescent="0.25">
      <c r="A141" s="27" t="s">
        <v>19</v>
      </c>
      <c r="B141" s="25" t="s">
        <v>1181</v>
      </c>
      <c r="C141" s="85">
        <v>41974</v>
      </c>
      <c r="D141" s="24" t="s">
        <v>12</v>
      </c>
    </row>
    <row r="142" spans="1:4" x14ac:dyDescent="0.25">
      <c r="A142" s="27" t="s">
        <v>19</v>
      </c>
      <c r="B142" s="25" t="s">
        <v>80</v>
      </c>
      <c r="C142" s="85">
        <v>41974</v>
      </c>
      <c r="D142" s="24" t="s">
        <v>12</v>
      </c>
    </row>
    <row r="143" spans="1:4" x14ac:dyDescent="0.25">
      <c r="A143" s="27" t="s">
        <v>19</v>
      </c>
      <c r="B143" s="25" t="s">
        <v>81</v>
      </c>
      <c r="C143" s="26">
        <v>200</v>
      </c>
      <c r="D143" s="24" t="s">
        <v>12</v>
      </c>
    </row>
    <row r="144" spans="1:4" x14ac:dyDescent="0.25">
      <c r="A144" s="27" t="s">
        <v>19</v>
      </c>
      <c r="B144" s="25" t="s">
        <v>82</v>
      </c>
      <c r="C144" s="26">
        <v>2000</v>
      </c>
      <c r="D144" s="24" t="s">
        <v>12</v>
      </c>
    </row>
    <row r="145" spans="1:4" x14ac:dyDescent="0.25">
      <c r="A145" s="27" t="s">
        <v>19</v>
      </c>
      <c r="B145" s="25" t="s">
        <v>83</v>
      </c>
      <c r="C145" s="26">
        <v>1</v>
      </c>
      <c r="D145" s="24" t="s">
        <v>12</v>
      </c>
    </row>
    <row r="146" spans="1:4" x14ac:dyDescent="0.25">
      <c r="A146" s="27" t="s">
        <v>1183</v>
      </c>
      <c r="B146" s="25" t="s">
        <v>1184</v>
      </c>
      <c r="C146" s="26"/>
      <c r="D146" s="24" t="s">
        <v>12</v>
      </c>
    </row>
    <row r="147" spans="1:4" x14ac:dyDescent="0.25">
      <c r="A147" s="27" t="s">
        <v>19</v>
      </c>
      <c r="B147" s="25" t="s">
        <v>783</v>
      </c>
      <c r="C147" s="26">
        <v>500000</v>
      </c>
      <c r="D147" s="24" t="s">
        <v>12</v>
      </c>
    </row>
    <row r="148" spans="1:4" x14ac:dyDescent="0.25">
      <c r="A148" s="27" t="s">
        <v>19</v>
      </c>
      <c r="B148" s="25" t="s">
        <v>784</v>
      </c>
      <c r="C148" s="26">
        <v>10000</v>
      </c>
      <c r="D148" s="24" t="s">
        <v>12</v>
      </c>
    </row>
    <row r="149" spans="1:4" x14ac:dyDescent="0.25">
      <c r="A149" s="27" t="s">
        <v>19</v>
      </c>
      <c r="B149" s="25" t="s">
        <v>785</v>
      </c>
      <c r="C149" s="26">
        <v>10000</v>
      </c>
      <c r="D149" s="24" t="s">
        <v>12</v>
      </c>
    </row>
    <row r="150" spans="1:4" x14ac:dyDescent="0.25">
      <c r="A150" s="27" t="s">
        <v>28</v>
      </c>
      <c r="B150" s="25" t="s">
        <v>85</v>
      </c>
      <c r="C150" s="25" t="s">
        <v>1108</v>
      </c>
      <c r="D150" s="24" t="s">
        <v>12</v>
      </c>
    </row>
    <row r="151" spans="1:4" x14ac:dyDescent="0.25">
      <c r="A151" s="27" t="s">
        <v>19</v>
      </c>
      <c r="B151" s="25" t="s">
        <v>20</v>
      </c>
      <c r="C151" s="25" t="s">
        <v>1195</v>
      </c>
      <c r="D151" s="24" t="s">
        <v>12</v>
      </c>
    </row>
    <row r="152" spans="1:4" x14ac:dyDescent="0.25">
      <c r="A152" s="27" t="s">
        <v>19</v>
      </c>
      <c r="B152" s="25" t="s">
        <v>22</v>
      </c>
      <c r="C152" s="25" t="s">
        <v>1196</v>
      </c>
      <c r="D152" s="24" t="s">
        <v>12</v>
      </c>
    </row>
    <row r="153" spans="1:4" x14ac:dyDescent="0.25">
      <c r="A153" s="27" t="s">
        <v>88</v>
      </c>
      <c r="B153" s="25" t="s">
        <v>89</v>
      </c>
      <c r="C153" s="25"/>
      <c r="D153" s="24" t="s">
        <v>12</v>
      </c>
    </row>
    <row r="154" spans="1:4" x14ac:dyDescent="0.25">
      <c r="A154" s="27" t="s">
        <v>39</v>
      </c>
      <c r="B154" s="25" t="s">
        <v>90</v>
      </c>
      <c r="C154" s="25"/>
      <c r="D154" s="24" t="s">
        <v>12</v>
      </c>
    </row>
    <row r="155" spans="1:4" x14ac:dyDescent="0.25">
      <c r="A155" s="27" t="s">
        <v>91</v>
      </c>
      <c r="B155" s="25" t="s">
        <v>92</v>
      </c>
      <c r="C155" s="25"/>
      <c r="D155" s="24" t="s">
        <v>12</v>
      </c>
    </row>
    <row r="156" spans="1:4" x14ac:dyDescent="0.25">
      <c r="A156" s="23" t="s">
        <v>19</v>
      </c>
      <c r="B156" s="23" t="s">
        <v>77</v>
      </c>
      <c r="C156" s="24" t="s">
        <v>1195</v>
      </c>
      <c r="D156" s="24" t="s">
        <v>12</v>
      </c>
    </row>
    <row r="157" spans="1:4" x14ac:dyDescent="0.25">
      <c r="A157" s="23" t="s">
        <v>24</v>
      </c>
      <c r="B157" s="23" t="s">
        <v>93</v>
      </c>
      <c r="C157" s="25"/>
      <c r="D157" s="24" t="s">
        <v>12</v>
      </c>
    </row>
    <row r="158" spans="1:4" ht="15.75" x14ac:dyDescent="0.3">
      <c r="A158" s="28" t="s">
        <v>28</v>
      </c>
      <c r="B158" s="23" t="s">
        <v>94</v>
      </c>
      <c r="C158" s="25" t="s">
        <v>95</v>
      </c>
      <c r="D158" s="24" t="s">
        <v>12</v>
      </c>
    </row>
    <row r="159" spans="1:4" x14ac:dyDescent="0.25">
      <c r="A159" s="23" t="s">
        <v>24</v>
      </c>
      <c r="B159" s="23" t="s">
        <v>96</v>
      </c>
      <c r="C159" s="25"/>
      <c r="D159" s="24" t="s">
        <v>12</v>
      </c>
    </row>
    <row r="160" spans="1:4" x14ac:dyDescent="0.25">
      <c r="A160" s="23" t="s">
        <v>183</v>
      </c>
      <c r="B160" s="23" t="s">
        <v>184</v>
      </c>
      <c r="C160" s="29" t="str">
        <f ca="1">"01/12/" &amp; TEXT(TODAY(),"yy") &amp; ""</f>
        <v>01/12/14</v>
      </c>
      <c r="D160" s="81" t="s">
        <v>12</v>
      </c>
    </row>
    <row r="161" spans="1:4" x14ac:dyDescent="0.25">
      <c r="A161" s="23" t="s">
        <v>24</v>
      </c>
      <c r="B161" s="23" t="s">
        <v>98</v>
      </c>
      <c r="C161" s="29"/>
      <c r="D161" s="24" t="s">
        <v>12</v>
      </c>
    </row>
    <row r="162" spans="1:4" x14ac:dyDescent="0.25">
      <c r="A162" s="23" t="s">
        <v>99</v>
      </c>
      <c r="B162" s="23" t="s">
        <v>1185</v>
      </c>
      <c r="C162" s="25"/>
      <c r="D162" s="24" t="s">
        <v>12</v>
      </c>
    </row>
    <row r="163" spans="1:4" x14ac:dyDescent="0.25">
      <c r="A163" s="23" t="s">
        <v>19</v>
      </c>
      <c r="B163" s="23" t="s">
        <v>1186</v>
      </c>
      <c r="C163" s="26">
        <v>600</v>
      </c>
      <c r="D163" s="24" t="s">
        <v>12</v>
      </c>
    </row>
    <row r="164" spans="1:4" x14ac:dyDescent="0.25">
      <c r="A164" s="23" t="s">
        <v>24</v>
      </c>
      <c r="B164" s="23" t="s">
        <v>1187</v>
      </c>
      <c r="C164" s="25"/>
      <c r="D164" s="24" t="s">
        <v>12</v>
      </c>
    </row>
    <row r="165" spans="1:4" x14ac:dyDescent="0.25">
      <c r="A165" s="23" t="s">
        <v>19</v>
      </c>
      <c r="B165" s="23" t="s">
        <v>905</v>
      </c>
      <c r="C165" s="26">
        <v>25</v>
      </c>
      <c r="D165" s="24" t="s">
        <v>12</v>
      </c>
    </row>
    <row r="166" spans="1:4" x14ac:dyDescent="0.25">
      <c r="A166" s="23" t="s">
        <v>19</v>
      </c>
      <c r="B166" s="23" t="s">
        <v>906</v>
      </c>
      <c r="C166" s="26">
        <v>25</v>
      </c>
      <c r="D166" s="24" t="s">
        <v>12</v>
      </c>
    </row>
    <row r="167" spans="1:4" x14ac:dyDescent="0.25">
      <c r="A167" s="23" t="s">
        <v>19</v>
      </c>
      <c r="B167" s="23" t="s">
        <v>907</v>
      </c>
      <c r="C167" s="26">
        <v>25</v>
      </c>
      <c r="D167" s="24" t="s">
        <v>12</v>
      </c>
    </row>
    <row r="168" spans="1:4" x14ac:dyDescent="0.25">
      <c r="A168" s="23" t="s">
        <v>19</v>
      </c>
      <c r="B168" s="23" t="s">
        <v>1197</v>
      </c>
      <c r="C168" s="26">
        <v>25</v>
      </c>
      <c r="D168" s="24" t="s">
        <v>12</v>
      </c>
    </row>
    <row r="169" spans="1:4" x14ac:dyDescent="0.25">
      <c r="A169" s="23" t="s">
        <v>88</v>
      </c>
      <c r="B169" s="23" t="s">
        <v>1187</v>
      </c>
      <c r="C169" s="25"/>
      <c r="D169" s="24" t="s">
        <v>12</v>
      </c>
    </row>
    <row r="170" spans="1:4" x14ac:dyDescent="0.25">
      <c r="A170" s="23" t="s">
        <v>88</v>
      </c>
      <c r="B170" s="23" t="s">
        <v>1187</v>
      </c>
      <c r="C170" s="25"/>
      <c r="D170" s="24" t="s">
        <v>12</v>
      </c>
    </row>
    <row r="171" spans="1:4" x14ac:dyDescent="0.25">
      <c r="A171" s="23" t="s">
        <v>167</v>
      </c>
      <c r="B171" s="23" t="s">
        <v>1188</v>
      </c>
      <c r="C171" s="25"/>
      <c r="D171" s="24" t="s">
        <v>12</v>
      </c>
    </row>
    <row r="172" spans="1:4" x14ac:dyDescent="0.25">
      <c r="A172" s="23" t="s">
        <v>88</v>
      </c>
      <c r="B172" s="23" t="s">
        <v>1189</v>
      </c>
      <c r="C172" s="25"/>
      <c r="D172" s="24" t="s">
        <v>12</v>
      </c>
    </row>
    <row r="173" spans="1:4" x14ac:dyDescent="0.25">
      <c r="A173" s="23" t="s">
        <v>91</v>
      </c>
      <c r="B173" s="23" t="s">
        <v>27</v>
      </c>
      <c r="C173" s="25"/>
      <c r="D173" s="24" t="s">
        <v>12</v>
      </c>
    </row>
    <row r="174" spans="1:4" x14ac:dyDescent="0.25">
      <c r="A174" s="23" t="s">
        <v>28</v>
      </c>
      <c r="B174" s="23" t="s">
        <v>29</v>
      </c>
      <c r="C174" s="25" t="s">
        <v>937</v>
      </c>
      <c r="D174" s="24" t="s">
        <v>12</v>
      </c>
    </row>
    <row r="175" spans="1:4" x14ac:dyDescent="0.25">
      <c r="A175" s="23" t="s">
        <v>28</v>
      </c>
      <c r="B175" s="23" t="s">
        <v>939</v>
      </c>
      <c r="C175" s="26">
        <v>2014</v>
      </c>
      <c r="D175" s="24" t="s">
        <v>12</v>
      </c>
    </row>
    <row r="176" spans="1:4" x14ac:dyDescent="0.25">
      <c r="A176" s="23" t="s">
        <v>945</v>
      </c>
      <c r="B176" s="23" t="s">
        <v>1108</v>
      </c>
      <c r="C176" s="25" t="s">
        <v>495</v>
      </c>
      <c r="D176" s="24" t="s">
        <v>12</v>
      </c>
    </row>
    <row r="177" spans="1:4" x14ac:dyDescent="0.25">
      <c r="A177" s="23" t="s">
        <v>28</v>
      </c>
      <c r="B177" s="23" t="s">
        <v>323</v>
      </c>
      <c r="C177" s="97" t="s">
        <v>1190</v>
      </c>
      <c r="D177" s="24" t="s">
        <v>12</v>
      </c>
    </row>
    <row r="178" spans="1:4" x14ac:dyDescent="0.25">
      <c r="A178" s="23" t="s">
        <v>28</v>
      </c>
      <c r="B178" s="23" t="s">
        <v>943</v>
      </c>
      <c r="C178" s="97" t="s">
        <v>1190</v>
      </c>
      <c r="D178" s="24" t="s">
        <v>12</v>
      </c>
    </row>
    <row r="179" spans="1:4" x14ac:dyDescent="0.25">
      <c r="A179" s="23" t="s">
        <v>28</v>
      </c>
      <c r="B179" s="23" t="s">
        <v>38</v>
      </c>
      <c r="C179" s="25" t="s">
        <v>1114</v>
      </c>
      <c r="D179" s="24" t="s">
        <v>12</v>
      </c>
    </row>
    <row r="180" spans="1:4" x14ac:dyDescent="0.25">
      <c r="A180" s="23" t="s">
        <v>19</v>
      </c>
      <c r="B180" s="23" t="s">
        <v>77</v>
      </c>
      <c r="C180" s="25" t="s">
        <v>1195</v>
      </c>
      <c r="D180" s="24" t="s">
        <v>12</v>
      </c>
    </row>
    <row r="181" spans="1:4" x14ac:dyDescent="0.25">
      <c r="A181" s="23" t="s">
        <v>945</v>
      </c>
      <c r="B181" s="23" t="s">
        <v>1115</v>
      </c>
      <c r="C181" s="25" t="s">
        <v>495</v>
      </c>
      <c r="D181" s="24" t="s">
        <v>12</v>
      </c>
    </row>
    <row r="182" spans="1:4" x14ac:dyDescent="0.25">
      <c r="A182" s="23" t="s">
        <v>945</v>
      </c>
      <c r="B182" s="23" t="s">
        <v>1116</v>
      </c>
      <c r="C182" s="25" t="s">
        <v>495</v>
      </c>
      <c r="D182" s="24" t="s">
        <v>12</v>
      </c>
    </row>
    <row r="183" spans="1:4" x14ac:dyDescent="0.25">
      <c r="A183" s="23" t="s">
        <v>28</v>
      </c>
      <c r="B183" s="23" t="s">
        <v>43</v>
      </c>
      <c r="C183" s="25" t="s">
        <v>46</v>
      </c>
      <c r="D183" s="24" t="s">
        <v>12</v>
      </c>
    </row>
    <row r="184" spans="1:4" x14ac:dyDescent="0.25">
      <c r="A184" s="23" t="s">
        <v>24</v>
      </c>
      <c r="B184" s="23" t="s">
        <v>47</v>
      </c>
      <c r="C184" s="25"/>
      <c r="D184" s="24" t="s">
        <v>12</v>
      </c>
    </row>
    <row r="185" spans="1:4" x14ac:dyDescent="0.25">
      <c r="A185" s="27" t="s">
        <v>49</v>
      </c>
      <c r="B185" s="34" t="s">
        <v>50</v>
      </c>
      <c r="C185" s="25"/>
      <c r="D185" s="24" t="s">
        <v>12</v>
      </c>
    </row>
    <row r="186" spans="1:4" ht="15.75" x14ac:dyDescent="0.3">
      <c r="A186" s="27" t="s">
        <v>51</v>
      </c>
      <c r="B186" s="35" t="s">
        <v>52</v>
      </c>
      <c r="C186" s="25"/>
      <c r="D186" s="24" t="s">
        <v>12</v>
      </c>
    </row>
    <row r="187" spans="1:4" ht="60" x14ac:dyDescent="0.3">
      <c r="A187" s="27" t="s">
        <v>53</v>
      </c>
      <c r="B187" s="34" t="s">
        <v>50</v>
      </c>
      <c r="C187" s="35" t="s">
        <v>1198</v>
      </c>
      <c r="D187" s="24" t="s">
        <v>12</v>
      </c>
    </row>
    <row r="188" spans="1:4" ht="60" x14ac:dyDescent="0.3">
      <c r="A188" s="27" t="s">
        <v>648</v>
      </c>
      <c r="B188" s="25" t="s">
        <v>1144</v>
      </c>
      <c r="C188" s="35" t="s">
        <v>1198</v>
      </c>
      <c r="D188" s="24" t="s">
        <v>12</v>
      </c>
    </row>
    <row r="189" spans="1:4" x14ac:dyDescent="0.25">
      <c r="A189" s="23" t="s">
        <v>28</v>
      </c>
      <c r="B189" s="23" t="s">
        <v>323</v>
      </c>
      <c r="C189" s="97" t="s">
        <v>1193</v>
      </c>
      <c r="D189" s="24" t="s">
        <v>12</v>
      </c>
    </row>
    <row r="190" spans="1:4" x14ac:dyDescent="0.25">
      <c r="A190" s="23" t="s">
        <v>28</v>
      </c>
      <c r="B190" s="23" t="s">
        <v>943</v>
      </c>
      <c r="C190" s="97" t="s">
        <v>1193</v>
      </c>
      <c r="D190" s="24" t="s">
        <v>12</v>
      </c>
    </row>
    <row r="191" spans="1:4" x14ac:dyDescent="0.25">
      <c r="A191" s="23" t="s">
        <v>24</v>
      </c>
      <c r="B191" s="23" t="s">
        <v>47</v>
      </c>
      <c r="C191" s="25"/>
      <c r="D191" s="24" t="s">
        <v>12</v>
      </c>
    </row>
    <row r="192" spans="1:4" x14ac:dyDescent="0.25">
      <c r="A192" s="27" t="s">
        <v>49</v>
      </c>
      <c r="B192" s="34" t="s">
        <v>50</v>
      </c>
      <c r="C192" s="25"/>
      <c r="D192" s="24" t="s">
        <v>12</v>
      </c>
    </row>
    <row r="193" spans="1:4" ht="15.75" x14ac:dyDescent="0.3">
      <c r="A193" s="27" t="s">
        <v>51</v>
      </c>
      <c r="B193" s="35" t="s">
        <v>52</v>
      </c>
      <c r="C193" s="25"/>
      <c r="D193" s="24" t="s">
        <v>12</v>
      </c>
    </row>
    <row r="194" spans="1:4" ht="60" x14ac:dyDescent="0.3">
      <c r="A194" s="27" t="s">
        <v>53</v>
      </c>
      <c r="B194" s="34" t="s">
        <v>50</v>
      </c>
      <c r="C194" s="35" t="s">
        <v>1199</v>
      </c>
      <c r="D194" s="24" t="s">
        <v>12</v>
      </c>
    </row>
    <row r="195" spans="1:4" ht="60" x14ac:dyDescent="0.3">
      <c r="A195" s="27" t="s">
        <v>648</v>
      </c>
      <c r="B195" s="25" t="s">
        <v>1200</v>
      </c>
      <c r="C195" s="35" t="s">
        <v>1199</v>
      </c>
      <c r="D195" s="24" t="s">
        <v>12</v>
      </c>
    </row>
    <row r="196" spans="1:4" x14ac:dyDescent="0.25">
      <c r="A196" s="27" t="s">
        <v>91</v>
      </c>
      <c r="B196" s="25" t="s">
        <v>320</v>
      </c>
      <c r="C196" s="25"/>
      <c r="D196" s="24" t="s">
        <v>12</v>
      </c>
    </row>
    <row r="197" spans="1:4" x14ac:dyDescent="0.25">
      <c r="A197" s="27" t="s">
        <v>19</v>
      </c>
      <c r="B197" s="25" t="s">
        <v>56</v>
      </c>
      <c r="C197" s="25" t="s">
        <v>73</v>
      </c>
      <c r="D197" s="24" t="s">
        <v>12</v>
      </c>
    </row>
    <row r="198" spans="1:4" x14ac:dyDescent="0.25">
      <c r="A198" s="27" t="s">
        <v>19</v>
      </c>
      <c r="B198" s="25" t="s">
        <v>57</v>
      </c>
      <c r="C198" s="25" t="s">
        <v>74</v>
      </c>
      <c r="D198" s="24" t="s">
        <v>12</v>
      </c>
    </row>
    <row r="199" spans="1:4" x14ac:dyDescent="0.25">
      <c r="A199" s="27" t="s">
        <v>19</v>
      </c>
      <c r="B199" s="25" t="s">
        <v>75</v>
      </c>
      <c r="C199" s="85">
        <v>31778</v>
      </c>
      <c r="D199" s="24" t="s">
        <v>12</v>
      </c>
    </row>
    <row r="200" spans="1:4" x14ac:dyDescent="0.25">
      <c r="A200" s="27" t="s">
        <v>19</v>
      </c>
      <c r="B200" s="25" t="s">
        <v>62</v>
      </c>
      <c r="C200" s="25" t="s">
        <v>76</v>
      </c>
      <c r="D200" s="24" t="s">
        <v>12</v>
      </c>
    </row>
    <row r="201" spans="1:4" x14ac:dyDescent="0.25">
      <c r="A201" s="27" t="s">
        <v>19</v>
      </c>
      <c r="B201" s="25" t="s">
        <v>1146</v>
      </c>
      <c r="C201" s="25" t="s">
        <v>1201</v>
      </c>
      <c r="D201" s="24" t="s">
        <v>12</v>
      </c>
    </row>
    <row r="202" spans="1:4" x14ac:dyDescent="0.25">
      <c r="A202" s="27" t="s">
        <v>28</v>
      </c>
      <c r="B202" s="25" t="s">
        <v>1148</v>
      </c>
      <c r="C202" s="25" t="s">
        <v>1149</v>
      </c>
      <c r="D202" s="24" t="s">
        <v>12</v>
      </c>
    </row>
    <row r="203" spans="1:4" x14ac:dyDescent="0.25">
      <c r="A203" s="27" t="s">
        <v>28</v>
      </c>
      <c r="B203" s="25" t="s">
        <v>1150</v>
      </c>
      <c r="C203" s="25" t="s">
        <v>1151</v>
      </c>
      <c r="D203" s="24" t="s">
        <v>12</v>
      </c>
    </row>
    <row r="204" spans="1:4" x14ac:dyDescent="0.25">
      <c r="A204" s="27" t="s">
        <v>28</v>
      </c>
      <c r="B204" s="25" t="s">
        <v>1153</v>
      </c>
      <c r="C204" s="25" t="s">
        <v>1152</v>
      </c>
      <c r="D204" s="24" t="s">
        <v>12</v>
      </c>
    </row>
    <row r="205" spans="1:4" x14ac:dyDescent="0.25">
      <c r="A205" s="27" t="s">
        <v>28</v>
      </c>
      <c r="B205" s="25" t="s">
        <v>1154</v>
      </c>
      <c r="C205" s="26">
        <v>325370</v>
      </c>
      <c r="D205" s="24" t="s">
        <v>12</v>
      </c>
    </row>
    <row r="206" spans="1:4" x14ac:dyDescent="0.25">
      <c r="A206" s="27" t="s">
        <v>28</v>
      </c>
      <c r="B206" s="25" t="s">
        <v>1155</v>
      </c>
      <c r="C206" s="25" t="s">
        <v>1156</v>
      </c>
      <c r="D206" s="24" t="s">
        <v>12</v>
      </c>
    </row>
    <row r="207" spans="1:4" x14ac:dyDescent="0.25">
      <c r="A207" s="27" t="s">
        <v>28</v>
      </c>
      <c r="B207" s="25" t="s">
        <v>1158</v>
      </c>
      <c r="C207" s="25" t="s">
        <v>1159</v>
      </c>
      <c r="D207" s="24" t="s">
        <v>12</v>
      </c>
    </row>
    <row r="208" spans="1:4" x14ac:dyDescent="0.25">
      <c r="A208" s="27" t="s">
        <v>28</v>
      </c>
      <c r="B208" s="25" t="s">
        <v>1160</v>
      </c>
      <c r="C208" s="25" t="s">
        <v>1157</v>
      </c>
      <c r="D208" s="24" t="s">
        <v>12</v>
      </c>
    </row>
    <row r="209" spans="1:4" x14ac:dyDescent="0.25">
      <c r="A209" s="27" t="s">
        <v>28</v>
      </c>
      <c r="B209" s="25" t="s">
        <v>1161</v>
      </c>
      <c r="C209" s="26">
        <v>7918</v>
      </c>
      <c r="D209" s="24" t="s">
        <v>12</v>
      </c>
    </row>
    <row r="210" spans="1:4" x14ac:dyDescent="0.25">
      <c r="A210" s="27" t="s">
        <v>28</v>
      </c>
      <c r="B210" s="25" t="s">
        <v>1162</v>
      </c>
      <c r="C210" s="48" t="s">
        <v>1163</v>
      </c>
      <c r="D210" s="24" t="s">
        <v>12</v>
      </c>
    </row>
    <row r="211" spans="1:4" x14ac:dyDescent="0.25">
      <c r="A211" s="27" t="s">
        <v>28</v>
      </c>
      <c r="B211" s="25" t="s">
        <v>1164</v>
      </c>
      <c r="C211" s="48" t="s">
        <v>1165</v>
      </c>
      <c r="D211" s="24" t="s">
        <v>12</v>
      </c>
    </row>
    <row r="212" spans="1:4" x14ac:dyDescent="0.25">
      <c r="A212" s="27" t="s">
        <v>28</v>
      </c>
      <c r="B212" s="25" t="s">
        <v>1166</v>
      </c>
      <c r="C212" s="25" t="s">
        <v>1167</v>
      </c>
      <c r="D212" s="24" t="s">
        <v>12</v>
      </c>
    </row>
    <row r="213" spans="1:4" x14ac:dyDescent="0.25">
      <c r="A213" s="27" t="s">
        <v>28</v>
      </c>
      <c r="B213" s="25" t="s">
        <v>1168</v>
      </c>
      <c r="C213" s="25" t="s">
        <v>1169</v>
      </c>
      <c r="D213" s="24" t="s">
        <v>12</v>
      </c>
    </row>
    <row r="214" spans="1:4" x14ac:dyDescent="0.25">
      <c r="A214" s="27" t="s">
        <v>28</v>
      </c>
      <c r="B214" s="25" t="s">
        <v>1170</v>
      </c>
      <c r="C214" s="25" t="s">
        <v>1171</v>
      </c>
      <c r="D214" s="24" t="s">
        <v>12</v>
      </c>
    </row>
    <row r="215" spans="1:4" x14ac:dyDescent="0.25">
      <c r="A215" s="27" t="s">
        <v>28</v>
      </c>
      <c r="B215" s="25" t="s">
        <v>1172</v>
      </c>
      <c r="C215" s="25" t="s">
        <v>1173</v>
      </c>
      <c r="D215" s="24" t="s">
        <v>12</v>
      </c>
    </row>
    <row r="216" spans="1:4" x14ac:dyDescent="0.25">
      <c r="A216" s="27" t="s">
        <v>28</v>
      </c>
      <c r="B216" s="25" t="s">
        <v>1065</v>
      </c>
      <c r="C216" s="48" t="s">
        <v>1174</v>
      </c>
      <c r="D216" s="24" t="s">
        <v>12</v>
      </c>
    </row>
    <row r="217" spans="1:4" x14ac:dyDescent="0.25">
      <c r="A217" s="27" t="s">
        <v>28</v>
      </c>
      <c r="B217" s="25" t="s">
        <v>1175</v>
      </c>
      <c r="C217" s="25" t="s">
        <v>525</v>
      </c>
      <c r="D217" s="24" t="s">
        <v>12</v>
      </c>
    </row>
    <row r="218" spans="1:4" x14ac:dyDescent="0.25">
      <c r="A218" s="27" t="s">
        <v>28</v>
      </c>
      <c r="B218" s="25" t="s">
        <v>1176</v>
      </c>
      <c r="C218" s="25" t="s">
        <v>1177</v>
      </c>
      <c r="D218" s="24" t="s">
        <v>12</v>
      </c>
    </row>
    <row r="219" spans="1:4" x14ac:dyDescent="0.25">
      <c r="A219" s="27" t="s">
        <v>28</v>
      </c>
      <c r="B219" s="25" t="s">
        <v>1178</v>
      </c>
      <c r="C219" s="25" t="s">
        <v>1179</v>
      </c>
      <c r="D219" s="24" t="s">
        <v>12</v>
      </c>
    </row>
    <row r="220" spans="1:4" x14ac:dyDescent="0.25">
      <c r="A220" s="27" t="s">
        <v>28</v>
      </c>
      <c r="B220" s="25" t="s">
        <v>1180</v>
      </c>
      <c r="C220" s="25" t="s">
        <v>525</v>
      </c>
      <c r="D220" s="24" t="s">
        <v>12</v>
      </c>
    </row>
    <row r="221" spans="1:4" x14ac:dyDescent="0.25">
      <c r="A221" s="27" t="s">
        <v>19</v>
      </c>
      <c r="B221" s="25" t="s">
        <v>78</v>
      </c>
      <c r="C221" s="85">
        <v>41944</v>
      </c>
      <c r="D221" s="24" t="s">
        <v>12</v>
      </c>
    </row>
    <row r="222" spans="1:4" x14ac:dyDescent="0.25">
      <c r="A222" s="27" t="s">
        <v>19</v>
      </c>
      <c r="B222" s="25" t="s">
        <v>1181</v>
      </c>
      <c r="C222" s="85">
        <v>41944</v>
      </c>
      <c r="D222" s="24" t="s">
        <v>12</v>
      </c>
    </row>
    <row r="223" spans="1:4" x14ac:dyDescent="0.25">
      <c r="A223" s="27" t="s">
        <v>19</v>
      </c>
      <c r="B223" s="25" t="s">
        <v>80</v>
      </c>
      <c r="C223" s="85">
        <v>41944</v>
      </c>
      <c r="D223" s="24" t="s">
        <v>12</v>
      </c>
    </row>
    <row r="224" spans="1:4" x14ac:dyDescent="0.25">
      <c r="A224" s="27" t="s">
        <v>19</v>
      </c>
      <c r="B224" s="25" t="s">
        <v>81</v>
      </c>
      <c r="C224" s="26">
        <v>200</v>
      </c>
      <c r="D224" s="24" t="s">
        <v>12</v>
      </c>
    </row>
    <row r="225" spans="1:4" x14ac:dyDescent="0.25">
      <c r="A225" s="27" t="s">
        <v>19</v>
      </c>
      <c r="B225" s="25" t="s">
        <v>82</v>
      </c>
      <c r="C225" s="26">
        <v>2000</v>
      </c>
      <c r="D225" s="24" t="s">
        <v>12</v>
      </c>
    </row>
    <row r="226" spans="1:4" x14ac:dyDescent="0.25">
      <c r="A226" s="27" t="s">
        <v>19</v>
      </c>
      <c r="B226" s="25" t="s">
        <v>83</v>
      </c>
      <c r="C226" s="26">
        <v>1</v>
      </c>
      <c r="D226" s="24" t="s">
        <v>12</v>
      </c>
    </row>
    <row r="227" spans="1:4" x14ac:dyDescent="0.25">
      <c r="A227" s="27" t="s">
        <v>1183</v>
      </c>
      <c r="B227" s="25" t="s">
        <v>1184</v>
      </c>
      <c r="C227" s="26"/>
      <c r="D227" s="24" t="s">
        <v>12</v>
      </c>
    </row>
    <row r="228" spans="1:4" x14ac:dyDescent="0.25">
      <c r="A228" s="27" t="s">
        <v>19</v>
      </c>
      <c r="B228" s="25" t="s">
        <v>783</v>
      </c>
      <c r="C228" s="26">
        <v>500000</v>
      </c>
      <c r="D228" s="24" t="s">
        <v>12</v>
      </c>
    </row>
    <row r="229" spans="1:4" x14ac:dyDescent="0.25">
      <c r="A229" s="27" t="s">
        <v>19</v>
      </c>
      <c r="B229" s="25" t="s">
        <v>784</v>
      </c>
      <c r="C229" s="26">
        <v>10000</v>
      </c>
      <c r="D229" s="24" t="s">
        <v>12</v>
      </c>
    </row>
    <row r="230" spans="1:4" x14ac:dyDescent="0.25">
      <c r="A230" s="27" t="s">
        <v>19</v>
      </c>
      <c r="B230" s="25" t="s">
        <v>785</v>
      </c>
      <c r="C230" s="26">
        <v>10000</v>
      </c>
      <c r="D230" s="24" t="s">
        <v>12</v>
      </c>
    </row>
    <row r="231" spans="1:4" x14ac:dyDescent="0.25">
      <c r="A231" s="27" t="s">
        <v>28</v>
      </c>
      <c r="B231" s="25" t="s">
        <v>85</v>
      </c>
      <c r="C231" s="25" t="s">
        <v>1108</v>
      </c>
      <c r="D231" s="24" t="s">
        <v>12</v>
      </c>
    </row>
    <row r="232" spans="1:4" x14ac:dyDescent="0.25">
      <c r="A232" s="27" t="s">
        <v>19</v>
      </c>
      <c r="B232" s="25" t="s">
        <v>20</v>
      </c>
      <c r="C232" s="25" t="s">
        <v>1201</v>
      </c>
      <c r="D232" s="24" t="s">
        <v>12</v>
      </c>
    </row>
    <row r="233" spans="1:4" x14ac:dyDescent="0.25">
      <c r="A233" s="27" t="s">
        <v>19</v>
      </c>
      <c r="B233" s="25" t="s">
        <v>22</v>
      </c>
      <c r="C233" s="25" t="s">
        <v>1202</v>
      </c>
      <c r="D233" s="24" t="s">
        <v>12</v>
      </c>
    </row>
    <row r="234" spans="1:4" x14ac:dyDescent="0.25">
      <c r="A234" s="27" t="s">
        <v>88</v>
      </c>
      <c r="B234" s="25" t="s">
        <v>89</v>
      </c>
      <c r="C234" s="25"/>
      <c r="D234" s="24" t="s">
        <v>12</v>
      </c>
    </row>
    <row r="235" spans="1:4" x14ac:dyDescent="0.25">
      <c r="A235" s="27" t="s">
        <v>39</v>
      </c>
      <c r="B235" s="25" t="s">
        <v>90</v>
      </c>
      <c r="C235" s="25"/>
      <c r="D235" s="24" t="s">
        <v>12</v>
      </c>
    </row>
    <row r="236" spans="1:4" x14ac:dyDescent="0.25">
      <c r="A236" s="27" t="s">
        <v>91</v>
      </c>
      <c r="B236" s="25" t="s">
        <v>92</v>
      </c>
      <c r="C236" s="25"/>
      <c r="D236" s="24" t="s">
        <v>12</v>
      </c>
    </row>
    <row r="237" spans="1:4" x14ac:dyDescent="0.25">
      <c r="A237" s="23" t="s">
        <v>19</v>
      </c>
      <c r="B237" s="23" t="s">
        <v>77</v>
      </c>
      <c r="C237" s="24" t="s">
        <v>1201</v>
      </c>
      <c r="D237" s="24" t="s">
        <v>12</v>
      </c>
    </row>
    <row r="238" spans="1:4" x14ac:dyDescent="0.25">
      <c r="A238" s="23" t="s">
        <v>24</v>
      </c>
      <c r="B238" s="23" t="s">
        <v>93</v>
      </c>
      <c r="C238" s="25"/>
      <c r="D238" s="24" t="s">
        <v>12</v>
      </c>
    </row>
    <row r="239" spans="1:4" ht="15.75" x14ac:dyDescent="0.3">
      <c r="A239" s="28" t="s">
        <v>28</v>
      </c>
      <c r="B239" s="23" t="s">
        <v>94</v>
      </c>
      <c r="C239" s="25" t="s">
        <v>95</v>
      </c>
      <c r="D239" s="24" t="s">
        <v>12</v>
      </c>
    </row>
    <row r="240" spans="1:4" x14ac:dyDescent="0.25">
      <c r="A240" s="23" t="s">
        <v>24</v>
      </c>
      <c r="B240" s="23" t="s">
        <v>96</v>
      </c>
      <c r="C240" s="25"/>
      <c r="D240" s="24" t="s">
        <v>12</v>
      </c>
    </row>
    <row r="241" spans="1:4" x14ac:dyDescent="0.25">
      <c r="A241" s="23" t="s">
        <v>24</v>
      </c>
      <c r="B241" s="23" t="s">
        <v>98</v>
      </c>
      <c r="C241" s="29"/>
      <c r="D241" s="24" t="s">
        <v>12</v>
      </c>
    </row>
    <row r="242" spans="1:4" x14ac:dyDescent="0.25">
      <c r="A242" s="23" t="s">
        <v>99</v>
      </c>
      <c r="B242" s="23" t="s">
        <v>1185</v>
      </c>
      <c r="C242" s="25"/>
      <c r="D242" s="24" t="s">
        <v>12</v>
      </c>
    </row>
    <row r="243" spans="1:4" x14ac:dyDescent="0.25">
      <c r="A243" s="23" t="s">
        <v>19</v>
      </c>
      <c r="B243" s="23" t="s">
        <v>1186</v>
      </c>
      <c r="C243" s="26">
        <v>300</v>
      </c>
      <c r="D243" s="24" t="s">
        <v>12</v>
      </c>
    </row>
    <row r="244" spans="1:4" x14ac:dyDescent="0.25">
      <c r="A244" s="23" t="s">
        <v>24</v>
      </c>
      <c r="B244" s="23" t="s">
        <v>1187</v>
      </c>
      <c r="C244" s="25"/>
      <c r="D244" s="24" t="s">
        <v>12</v>
      </c>
    </row>
    <row r="245" spans="1:4" x14ac:dyDescent="0.25">
      <c r="A245" s="23" t="s">
        <v>19</v>
      </c>
      <c r="B245" s="23" t="s">
        <v>905</v>
      </c>
      <c r="C245" s="26">
        <v>25</v>
      </c>
      <c r="D245" s="24" t="s">
        <v>12</v>
      </c>
    </row>
    <row r="246" spans="1:4" x14ac:dyDescent="0.25">
      <c r="A246" s="23" t="s">
        <v>19</v>
      </c>
      <c r="B246" s="23" t="s">
        <v>906</v>
      </c>
      <c r="C246" s="26">
        <v>25</v>
      </c>
      <c r="D246" s="24" t="s">
        <v>12</v>
      </c>
    </row>
    <row r="247" spans="1:4" x14ac:dyDescent="0.25">
      <c r="A247" s="23" t="s">
        <v>19</v>
      </c>
      <c r="B247" s="23" t="s">
        <v>907</v>
      </c>
      <c r="C247" s="26">
        <v>25</v>
      </c>
      <c r="D247" s="24" t="s">
        <v>12</v>
      </c>
    </row>
    <row r="248" spans="1:4" x14ac:dyDescent="0.25">
      <c r="A248" s="23" t="s">
        <v>19</v>
      </c>
      <c r="B248" s="23" t="s">
        <v>1197</v>
      </c>
      <c r="C248" s="26">
        <v>25</v>
      </c>
      <c r="D248" s="24" t="s">
        <v>12</v>
      </c>
    </row>
    <row r="249" spans="1:4" x14ac:dyDescent="0.25">
      <c r="A249" s="23" t="s">
        <v>88</v>
      </c>
      <c r="B249" s="23" t="s">
        <v>1187</v>
      </c>
      <c r="C249" s="25"/>
      <c r="D249" s="24" t="s">
        <v>12</v>
      </c>
    </row>
    <row r="250" spans="1:4" x14ac:dyDescent="0.25">
      <c r="A250" s="23" t="s">
        <v>88</v>
      </c>
      <c r="B250" s="23" t="s">
        <v>1187</v>
      </c>
      <c r="C250" s="25"/>
      <c r="D250" s="24" t="s">
        <v>12</v>
      </c>
    </row>
    <row r="251" spans="1:4" x14ac:dyDescent="0.25">
      <c r="A251" s="23" t="s">
        <v>167</v>
      </c>
      <c r="B251" s="23" t="s">
        <v>1188</v>
      </c>
      <c r="C251" s="25"/>
      <c r="D251" s="24" t="s">
        <v>12</v>
      </c>
    </row>
    <row r="252" spans="1:4" x14ac:dyDescent="0.25">
      <c r="A252" s="23" t="s">
        <v>88</v>
      </c>
      <c r="B252" s="23" t="s">
        <v>1189</v>
      </c>
      <c r="C252" s="25"/>
      <c r="D252" s="24" t="s">
        <v>12</v>
      </c>
    </row>
    <row r="253" spans="1:4" x14ac:dyDescent="0.25">
      <c r="A253" s="23" t="s">
        <v>91</v>
      </c>
      <c r="B253" s="23" t="s">
        <v>27</v>
      </c>
      <c r="C253" s="25"/>
      <c r="D253" s="24" t="s">
        <v>12</v>
      </c>
    </row>
    <row r="254" spans="1:4" x14ac:dyDescent="0.25">
      <c r="A254" s="23" t="s">
        <v>28</v>
      </c>
      <c r="B254" s="23" t="s">
        <v>29</v>
      </c>
      <c r="C254" s="25" t="s">
        <v>937</v>
      </c>
      <c r="D254" s="24" t="s">
        <v>12</v>
      </c>
    </row>
    <row r="255" spans="1:4" x14ac:dyDescent="0.25">
      <c r="A255" s="23" t="s">
        <v>28</v>
      </c>
      <c r="B255" s="23" t="s">
        <v>939</v>
      </c>
      <c r="C255" s="26">
        <v>2014</v>
      </c>
      <c r="D255" s="24" t="s">
        <v>12</v>
      </c>
    </row>
    <row r="256" spans="1:4" x14ac:dyDescent="0.25">
      <c r="A256" s="23" t="s">
        <v>945</v>
      </c>
      <c r="B256" s="23" t="s">
        <v>1108</v>
      </c>
      <c r="C256" s="25" t="s">
        <v>495</v>
      </c>
      <c r="D256" s="24" t="s">
        <v>12</v>
      </c>
    </row>
    <row r="257" spans="1:4" x14ac:dyDescent="0.25">
      <c r="A257" s="23" t="s">
        <v>28</v>
      </c>
      <c r="B257" s="23" t="s">
        <v>323</v>
      </c>
      <c r="C257" s="97" t="s">
        <v>1190</v>
      </c>
      <c r="D257" s="24" t="s">
        <v>12</v>
      </c>
    </row>
    <row r="258" spans="1:4" x14ac:dyDescent="0.25">
      <c r="A258" s="23" t="s">
        <v>28</v>
      </c>
      <c r="B258" s="23" t="s">
        <v>943</v>
      </c>
      <c r="C258" s="97" t="s">
        <v>1190</v>
      </c>
      <c r="D258" s="24" t="s">
        <v>12</v>
      </c>
    </row>
    <row r="259" spans="1:4" x14ac:dyDescent="0.25">
      <c r="A259" s="23" t="s">
        <v>28</v>
      </c>
      <c r="B259" s="23" t="s">
        <v>38</v>
      </c>
      <c r="C259" s="25" t="s">
        <v>1114</v>
      </c>
      <c r="D259" s="24" t="s">
        <v>12</v>
      </c>
    </row>
    <row r="260" spans="1:4" x14ac:dyDescent="0.25">
      <c r="A260" s="23" t="s">
        <v>19</v>
      </c>
      <c r="B260" s="23" t="s">
        <v>77</v>
      </c>
      <c r="C260" s="25" t="s">
        <v>1195</v>
      </c>
      <c r="D260" s="24" t="s">
        <v>12</v>
      </c>
    </row>
    <row r="261" spans="1:4" x14ac:dyDescent="0.25">
      <c r="A261" s="23" t="s">
        <v>945</v>
      </c>
      <c r="B261" s="23" t="s">
        <v>1115</v>
      </c>
      <c r="C261" s="25" t="s">
        <v>495</v>
      </c>
      <c r="D261" s="24" t="s">
        <v>12</v>
      </c>
    </row>
    <row r="262" spans="1:4" x14ac:dyDescent="0.25">
      <c r="A262" s="23" t="s">
        <v>945</v>
      </c>
      <c r="B262" s="23" t="s">
        <v>1116</v>
      </c>
      <c r="C262" s="25" t="s">
        <v>495</v>
      </c>
      <c r="D262" s="24" t="s">
        <v>12</v>
      </c>
    </row>
    <row r="263" spans="1:4" x14ac:dyDescent="0.25">
      <c r="A263" s="23" t="s">
        <v>28</v>
      </c>
      <c r="B263" s="23" t="s">
        <v>43</v>
      </c>
      <c r="C263" s="25" t="s">
        <v>46</v>
      </c>
      <c r="D263" s="24" t="s">
        <v>12</v>
      </c>
    </row>
    <row r="264" spans="1:4" x14ac:dyDescent="0.25">
      <c r="A264" s="23" t="s">
        <v>24</v>
      </c>
      <c r="B264" s="23" t="s">
        <v>47</v>
      </c>
      <c r="C264" s="25"/>
      <c r="D264" s="24" t="s">
        <v>12</v>
      </c>
    </row>
    <row r="265" spans="1:4" x14ac:dyDescent="0.25">
      <c r="A265" s="27" t="s">
        <v>49</v>
      </c>
      <c r="B265" s="34" t="s">
        <v>50</v>
      </c>
      <c r="C265" s="25"/>
      <c r="D265" s="24" t="s">
        <v>12</v>
      </c>
    </row>
    <row r="266" spans="1:4" ht="15.75" x14ac:dyDescent="0.3">
      <c r="A266" s="27" t="s">
        <v>51</v>
      </c>
      <c r="B266" s="35" t="s">
        <v>52</v>
      </c>
      <c r="C266" s="25"/>
      <c r="D266" s="24" t="s">
        <v>12</v>
      </c>
    </row>
    <row r="267" spans="1:4" ht="60" x14ac:dyDescent="0.3">
      <c r="A267" s="27" t="s">
        <v>53</v>
      </c>
      <c r="B267" s="34" t="s">
        <v>50</v>
      </c>
      <c r="C267" s="35" t="s">
        <v>1204</v>
      </c>
      <c r="D267" s="24" t="s">
        <v>12</v>
      </c>
    </row>
    <row r="268" spans="1:4" ht="60" x14ac:dyDescent="0.3">
      <c r="A268" s="27" t="s">
        <v>648</v>
      </c>
      <c r="B268" s="25" t="s">
        <v>1203</v>
      </c>
      <c r="C268" s="35" t="s">
        <v>1204</v>
      </c>
      <c r="D268" s="24" t="s">
        <v>12</v>
      </c>
    </row>
    <row r="269" spans="1:4" x14ac:dyDescent="0.25">
      <c r="A269" s="23" t="s">
        <v>28</v>
      </c>
      <c r="B269" s="23" t="s">
        <v>323</v>
      </c>
      <c r="C269" s="97" t="s">
        <v>1193</v>
      </c>
      <c r="D269" s="24" t="s">
        <v>12</v>
      </c>
    </row>
    <row r="270" spans="1:4" x14ac:dyDescent="0.25">
      <c r="A270" s="23" t="s">
        <v>28</v>
      </c>
      <c r="B270" s="23" t="s">
        <v>943</v>
      </c>
      <c r="C270" s="97" t="s">
        <v>1193</v>
      </c>
      <c r="D270" s="24" t="s">
        <v>12</v>
      </c>
    </row>
    <row r="271" spans="1:4" x14ac:dyDescent="0.25">
      <c r="A271" s="23" t="s">
        <v>24</v>
      </c>
      <c r="B271" s="23" t="s">
        <v>47</v>
      </c>
      <c r="C271" s="25"/>
      <c r="D271" s="24" t="s">
        <v>12</v>
      </c>
    </row>
    <row r="272" spans="1:4" x14ac:dyDescent="0.25">
      <c r="A272" s="27" t="s">
        <v>49</v>
      </c>
      <c r="B272" s="34" t="s">
        <v>50</v>
      </c>
      <c r="C272" s="25"/>
      <c r="D272" s="24" t="s">
        <v>12</v>
      </c>
    </row>
    <row r="273" spans="1:4" ht="15.75" x14ac:dyDescent="0.3">
      <c r="A273" s="27" t="s">
        <v>51</v>
      </c>
      <c r="B273" s="35" t="s">
        <v>52</v>
      </c>
      <c r="C273" s="25"/>
      <c r="D273" s="24" t="s">
        <v>12</v>
      </c>
    </row>
    <row r="274" spans="1:4" ht="60" x14ac:dyDescent="0.3">
      <c r="A274" s="27" t="s">
        <v>53</v>
      </c>
      <c r="B274" s="34" t="s">
        <v>50</v>
      </c>
      <c r="C274" s="35" t="s">
        <v>1205</v>
      </c>
      <c r="D274" s="24" t="s">
        <v>12</v>
      </c>
    </row>
    <row r="275" spans="1:4" ht="60" x14ac:dyDescent="0.3">
      <c r="A275" s="27" t="s">
        <v>648</v>
      </c>
      <c r="B275" s="25" t="s">
        <v>1144</v>
      </c>
      <c r="C275" s="35" t="s">
        <v>1205</v>
      </c>
      <c r="D275" s="24" t="s">
        <v>12</v>
      </c>
    </row>
    <row r="276" spans="1:4" x14ac:dyDescent="0.25">
      <c r="A276" s="13" t="s">
        <v>190</v>
      </c>
      <c r="B276" s="1"/>
      <c r="C276" s="1"/>
      <c r="D276" s="1"/>
    </row>
  </sheetData>
  <conditionalFormatting sqref="D196:D252 D2:D91">
    <cfRule type="cellIs" dxfId="128" priority="100" operator="equal">
      <formula>"Pass"</formula>
    </cfRule>
    <cfRule type="cellIs" dxfId="127" priority="101" operator="equal">
      <formula>"Fail"</formula>
    </cfRule>
    <cfRule type="cellIs" dxfId="126" priority="102" operator="equal">
      <formula>"No Run"</formula>
    </cfRule>
  </conditionalFormatting>
  <conditionalFormatting sqref="D196:D252 D2:D91">
    <cfRule type="cellIs" dxfId="125" priority="103" operator="equal">
      <formula>"Pass"</formula>
    </cfRule>
  </conditionalFormatting>
  <conditionalFormatting sqref="D1">
    <cfRule type="cellIs" dxfId="124" priority="97" operator="equal">
      <formula>"Pass"</formula>
    </cfRule>
    <cfRule type="cellIs" dxfId="123" priority="98" operator="equal">
      <formula>"Fail"</formula>
    </cfRule>
    <cfRule type="cellIs" dxfId="122" priority="99" operator="equal">
      <formula>"No Run"</formula>
    </cfRule>
  </conditionalFormatting>
  <conditionalFormatting sqref="D269:D270">
    <cfRule type="cellIs" dxfId="121" priority="5" operator="equal">
      <formula>"Pass"</formula>
    </cfRule>
    <cfRule type="cellIs" dxfId="120" priority="6" operator="equal">
      <formula>"Fail"</formula>
    </cfRule>
    <cfRule type="cellIs" dxfId="119" priority="7" operator="equal">
      <formula>"No Run"</formula>
    </cfRule>
  </conditionalFormatting>
  <conditionalFormatting sqref="D269:D270">
    <cfRule type="cellIs" dxfId="118" priority="8" operator="equal">
      <formula>"Pass"</formula>
    </cfRule>
  </conditionalFormatting>
  <conditionalFormatting sqref="D92:D93">
    <cfRule type="cellIs" dxfId="117" priority="85" operator="equal">
      <formula>"Pass"</formula>
    </cfRule>
    <cfRule type="cellIs" dxfId="116" priority="86" operator="equal">
      <formula>"Fail"</formula>
    </cfRule>
    <cfRule type="cellIs" dxfId="115" priority="87" operator="equal">
      <formula>"No Run"</formula>
    </cfRule>
  </conditionalFormatting>
  <conditionalFormatting sqref="D92:D93">
    <cfRule type="cellIs" dxfId="114" priority="88" operator="equal">
      <formula>"Pass"</formula>
    </cfRule>
  </conditionalFormatting>
  <conditionalFormatting sqref="D94:D95">
    <cfRule type="cellIs" dxfId="113" priority="81" operator="equal">
      <formula>"Pass"</formula>
    </cfRule>
    <cfRule type="cellIs" dxfId="112" priority="82" operator="equal">
      <formula>"Fail"</formula>
    </cfRule>
    <cfRule type="cellIs" dxfId="111" priority="83" operator="equal">
      <formula>"No Run"</formula>
    </cfRule>
  </conditionalFormatting>
  <conditionalFormatting sqref="D94:D95">
    <cfRule type="cellIs" dxfId="110" priority="84" operator="equal">
      <formula>"Pass"</formula>
    </cfRule>
  </conditionalFormatting>
  <conditionalFormatting sqref="D96:D101">
    <cfRule type="cellIs" dxfId="109" priority="77" operator="equal">
      <formula>"Pass"</formula>
    </cfRule>
    <cfRule type="cellIs" dxfId="108" priority="78" operator="equal">
      <formula>"Fail"</formula>
    </cfRule>
    <cfRule type="cellIs" dxfId="107" priority="79" operator="equal">
      <formula>"No Run"</formula>
    </cfRule>
  </conditionalFormatting>
  <conditionalFormatting sqref="D96:D101">
    <cfRule type="cellIs" dxfId="106" priority="80" operator="equal">
      <formula>"Pass"</formula>
    </cfRule>
  </conditionalFormatting>
  <conditionalFormatting sqref="D102:D114">
    <cfRule type="cellIs" dxfId="105" priority="73" operator="equal">
      <formula>"Pass"</formula>
    </cfRule>
    <cfRule type="cellIs" dxfId="104" priority="74" operator="equal">
      <formula>"Fail"</formula>
    </cfRule>
    <cfRule type="cellIs" dxfId="103" priority="75" operator="equal">
      <formula>"No Run"</formula>
    </cfRule>
  </conditionalFormatting>
  <conditionalFormatting sqref="D102:D114">
    <cfRule type="cellIs" dxfId="102" priority="76" operator="equal">
      <formula>"Pass"</formula>
    </cfRule>
  </conditionalFormatting>
  <conditionalFormatting sqref="D115:D159 D161:D172">
    <cfRule type="cellIs" dxfId="101" priority="61" operator="equal">
      <formula>"Pass"</formula>
    </cfRule>
    <cfRule type="cellIs" dxfId="100" priority="62" operator="equal">
      <formula>"Fail"</formula>
    </cfRule>
    <cfRule type="cellIs" dxfId="99" priority="63" operator="equal">
      <formula>"No Run"</formula>
    </cfRule>
  </conditionalFormatting>
  <conditionalFormatting sqref="D115:D159 D161:D172">
    <cfRule type="cellIs" dxfId="98" priority="64" operator="equal">
      <formula>"Pass"</formula>
    </cfRule>
  </conditionalFormatting>
  <conditionalFormatting sqref="D271:D275">
    <cfRule type="cellIs" dxfId="97" priority="1" operator="equal">
      <formula>"Pass"</formula>
    </cfRule>
    <cfRule type="cellIs" dxfId="96" priority="2" operator="equal">
      <formula>"Fail"</formula>
    </cfRule>
    <cfRule type="cellIs" dxfId="95" priority="3" operator="equal">
      <formula>"No Run"</formula>
    </cfRule>
  </conditionalFormatting>
  <conditionalFormatting sqref="D271:D275">
    <cfRule type="cellIs" dxfId="94" priority="4" operator="equal">
      <formula>"Pass"</formula>
    </cfRule>
  </conditionalFormatting>
  <conditionalFormatting sqref="D160">
    <cfRule type="cellIs" dxfId="93" priority="57" operator="equal">
      <formula>"Pass"</formula>
    </cfRule>
    <cfRule type="cellIs" dxfId="92" priority="58" operator="equal">
      <formula>"Fail"</formula>
    </cfRule>
    <cfRule type="cellIs" dxfId="91" priority="59" operator="equal">
      <formula>"No Run"</formula>
    </cfRule>
  </conditionalFormatting>
  <conditionalFormatting sqref="D160">
    <cfRule type="cellIs" dxfId="90" priority="60" operator="equal">
      <formula>"Pass"</formula>
    </cfRule>
  </conditionalFormatting>
  <conditionalFormatting sqref="D173:D174">
    <cfRule type="cellIs" dxfId="89" priority="53" operator="equal">
      <formula>"Pass"</formula>
    </cfRule>
    <cfRule type="cellIs" dxfId="88" priority="54" operator="equal">
      <formula>"Fail"</formula>
    </cfRule>
    <cfRule type="cellIs" dxfId="87" priority="55" operator="equal">
      <formula>"No Run"</formula>
    </cfRule>
  </conditionalFormatting>
  <conditionalFormatting sqref="D173:D174">
    <cfRule type="cellIs" dxfId="86" priority="56" operator="equal">
      <formula>"Pass"</formula>
    </cfRule>
  </conditionalFormatting>
  <conditionalFormatting sqref="D175:D176">
    <cfRule type="cellIs" dxfId="85" priority="49" operator="equal">
      <formula>"Pass"</formula>
    </cfRule>
    <cfRule type="cellIs" dxfId="84" priority="50" operator="equal">
      <formula>"Fail"</formula>
    </cfRule>
    <cfRule type="cellIs" dxfId="83" priority="51" operator="equal">
      <formula>"No Run"</formula>
    </cfRule>
  </conditionalFormatting>
  <conditionalFormatting sqref="D175:D176">
    <cfRule type="cellIs" dxfId="82" priority="52" operator="equal">
      <formula>"Pass"</formula>
    </cfRule>
  </conditionalFormatting>
  <conditionalFormatting sqref="D177:D182">
    <cfRule type="cellIs" dxfId="81" priority="45" operator="equal">
      <formula>"Pass"</formula>
    </cfRule>
    <cfRule type="cellIs" dxfId="80" priority="46" operator="equal">
      <formula>"Fail"</formula>
    </cfRule>
    <cfRule type="cellIs" dxfId="79" priority="47" operator="equal">
      <formula>"No Run"</formula>
    </cfRule>
  </conditionalFormatting>
  <conditionalFormatting sqref="D177:D182">
    <cfRule type="cellIs" dxfId="78" priority="48" operator="equal">
      <formula>"Pass"</formula>
    </cfRule>
  </conditionalFormatting>
  <conditionalFormatting sqref="D183:D188">
    <cfRule type="cellIs" dxfId="77" priority="41" operator="equal">
      <formula>"Pass"</formula>
    </cfRule>
    <cfRule type="cellIs" dxfId="76" priority="42" operator="equal">
      <formula>"Fail"</formula>
    </cfRule>
    <cfRule type="cellIs" dxfId="75" priority="43" operator="equal">
      <formula>"No Run"</formula>
    </cfRule>
  </conditionalFormatting>
  <conditionalFormatting sqref="D183:D188">
    <cfRule type="cellIs" dxfId="74" priority="44" operator="equal">
      <formula>"Pass"</formula>
    </cfRule>
  </conditionalFormatting>
  <conditionalFormatting sqref="D189:D190">
    <cfRule type="cellIs" dxfId="73" priority="37" operator="equal">
      <formula>"Pass"</formula>
    </cfRule>
    <cfRule type="cellIs" dxfId="72" priority="38" operator="equal">
      <formula>"Fail"</formula>
    </cfRule>
    <cfRule type="cellIs" dxfId="71" priority="39" operator="equal">
      <formula>"No Run"</formula>
    </cfRule>
  </conditionalFormatting>
  <conditionalFormatting sqref="D189:D190">
    <cfRule type="cellIs" dxfId="70" priority="40" operator="equal">
      <formula>"Pass"</formula>
    </cfRule>
  </conditionalFormatting>
  <conditionalFormatting sqref="D191:D195">
    <cfRule type="cellIs" dxfId="69" priority="33" operator="equal">
      <formula>"Pass"</formula>
    </cfRule>
    <cfRule type="cellIs" dxfId="68" priority="34" operator="equal">
      <formula>"Fail"</formula>
    </cfRule>
    <cfRule type="cellIs" dxfId="67" priority="35" operator="equal">
      <formula>"No Run"</formula>
    </cfRule>
  </conditionalFormatting>
  <conditionalFormatting sqref="D191:D195">
    <cfRule type="cellIs" dxfId="66" priority="36" operator="equal">
      <formula>"Pass"</formula>
    </cfRule>
  </conditionalFormatting>
  <conditionalFormatting sqref="D253:D254">
    <cfRule type="cellIs" dxfId="65" priority="21" operator="equal">
      <formula>"Pass"</formula>
    </cfRule>
    <cfRule type="cellIs" dxfId="64" priority="22" operator="equal">
      <formula>"Fail"</formula>
    </cfRule>
    <cfRule type="cellIs" dxfId="63" priority="23" operator="equal">
      <formula>"No Run"</formula>
    </cfRule>
  </conditionalFormatting>
  <conditionalFormatting sqref="D253:D254">
    <cfRule type="cellIs" dxfId="62" priority="24" operator="equal">
      <formula>"Pass"</formula>
    </cfRule>
  </conditionalFormatting>
  <conditionalFormatting sqref="D255:D256">
    <cfRule type="cellIs" dxfId="61" priority="17" operator="equal">
      <formula>"Pass"</formula>
    </cfRule>
    <cfRule type="cellIs" dxfId="60" priority="18" operator="equal">
      <formula>"Fail"</formula>
    </cfRule>
    <cfRule type="cellIs" dxfId="59" priority="19" operator="equal">
      <formula>"No Run"</formula>
    </cfRule>
  </conditionalFormatting>
  <conditionalFormatting sqref="D255:D256">
    <cfRule type="cellIs" dxfId="58" priority="20" operator="equal">
      <formula>"Pass"</formula>
    </cfRule>
  </conditionalFormatting>
  <conditionalFormatting sqref="D257:D262">
    <cfRule type="cellIs" dxfId="57" priority="13" operator="equal">
      <formula>"Pass"</formula>
    </cfRule>
    <cfRule type="cellIs" dxfId="56" priority="14" operator="equal">
      <formula>"Fail"</formula>
    </cfRule>
    <cfRule type="cellIs" dxfId="55" priority="15" operator="equal">
      <formula>"No Run"</formula>
    </cfRule>
  </conditionalFormatting>
  <conditionalFormatting sqref="D257:D262">
    <cfRule type="cellIs" dxfId="54" priority="16" operator="equal">
      <formula>"Pass"</formula>
    </cfRule>
  </conditionalFormatting>
  <conditionalFormatting sqref="D263:D268">
    <cfRule type="cellIs" dxfId="53" priority="9" operator="equal">
      <formula>"Pass"</formula>
    </cfRule>
    <cfRule type="cellIs" dxfId="52" priority="10" operator="equal">
      <formula>"Fail"</formula>
    </cfRule>
    <cfRule type="cellIs" dxfId="51" priority="11" operator="equal">
      <formula>"No Run"</formula>
    </cfRule>
  </conditionalFormatting>
  <conditionalFormatting sqref="D263:D268">
    <cfRule type="cellIs" dxfId="50" priority="12" operator="equal">
      <formula>"Pass"</formula>
    </cfRule>
  </conditionalFormatting>
  <hyperlinks>
    <hyperlink ref="B2" r:id="rId1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"/>
  <sheetViews>
    <sheetView workbookViewId="0">
      <selection activeCell="A2" sqref="A2"/>
    </sheetView>
  </sheetViews>
  <sheetFormatPr defaultRowHeight="15" x14ac:dyDescent="0.25"/>
  <sheetData>
    <row r="1" spans="1:31" x14ac:dyDescent="0.25">
      <c r="A1" t="s">
        <v>650</v>
      </c>
      <c r="B1" t="s">
        <v>57</v>
      </c>
      <c r="C1" t="s">
        <v>58</v>
      </c>
      <c r="D1" t="s">
        <v>1118</v>
      </c>
      <c r="E1" t="s">
        <v>71</v>
      </c>
      <c r="F1" t="s">
        <v>61</v>
      </c>
      <c r="G1" t="s">
        <v>546</v>
      </c>
      <c r="H1" t="s">
        <v>67</v>
      </c>
      <c r="I1" t="s">
        <v>1119</v>
      </c>
      <c r="J1" t="s">
        <v>1120</v>
      </c>
      <c r="K1" t="s">
        <v>1121</v>
      </c>
      <c r="L1" t="s">
        <v>1122</v>
      </c>
      <c r="M1" t="s">
        <v>1123</v>
      </c>
      <c r="N1" t="s">
        <v>1124</v>
      </c>
      <c r="O1" t="s">
        <v>1125</v>
      </c>
      <c r="P1" t="s">
        <v>1126</v>
      </c>
      <c r="Q1" t="s">
        <v>1127</v>
      </c>
      <c r="R1" t="s">
        <v>1128</v>
      </c>
      <c r="S1" t="s">
        <v>1129</v>
      </c>
      <c r="T1" t="s">
        <v>1130</v>
      </c>
      <c r="U1" t="s">
        <v>1131</v>
      </c>
      <c r="V1" t="s">
        <v>1132</v>
      </c>
      <c r="W1" t="s">
        <v>1133</v>
      </c>
      <c r="X1" t="s">
        <v>1134</v>
      </c>
      <c r="Y1" t="s">
        <v>1135</v>
      </c>
      <c r="Z1" t="s">
        <v>1136</v>
      </c>
      <c r="AA1" t="s">
        <v>1137</v>
      </c>
      <c r="AB1" t="s">
        <v>1138</v>
      </c>
      <c r="AC1" t="s">
        <v>1139</v>
      </c>
      <c r="AD1" t="s">
        <v>1140</v>
      </c>
      <c r="AE1" t="s">
        <v>1141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1" sqref="N21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workbookViewId="0">
      <selection sqref="A1:XFD1048576"/>
    </sheetView>
  </sheetViews>
  <sheetFormatPr defaultRowHeight="15" x14ac:dyDescent="0.25"/>
  <cols>
    <col min="1" max="1" width="34" style="6" bestFit="1" customWidth="1"/>
    <col min="2" max="2" width="83.28515625" style="6" bestFit="1" customWidth="1"/>
    <col min="3" max="3" width="53.42578125" style="6" bestFit="1" customWidth="1"/>
    <col min="4" max="4" width="7" style="6" bestFit="1" customWidth="1"/>
    <col min="5" max="16384" width="9.140625" style="6"/>
  </cols>
  <sheetData>
    <row r="1" spans="1:4" x14ac:dyDescent="0.25">
      <c r="A1" s="5" t="s">
        <v>15</v>
      </c>
      <c r="B1" s="5" t="s">
        <v>16</v>
      </c>
      <c r="C1" s="5" t="s">
        <v>17</v>
      </c>
      <c r="D1" s="16" t="s">
        <v>6</v>
      </c>
    </row>
    <row r="2" spans="1:4" x14ac:dyDescent="0.25">
      <c r="A2" s="7" t="s">
        <v>18</v>
      </c>
      <c r="B2" s="8" t="s">
        <v>1081</v>
      </c>
      <c r="C2" s="9"/>
      <c r="D2" s="17" t="s">
        <v>12</v>
      </c>
    </row>
    <row r="3" spans="1:4" x14ac:dyDescent="0.25">
      <c r="A3" s="7" t="s">
        <v>19</v>
      </c>
      <c r="B3" s="7" t="s">
        <v>20</v>
      </c>
      <c r="C3" s="10" t="s">
        <v>21</v>
      </c>
      <c r="D3" s="17" t="s">
        <v>12</v>
      </c>
    </row>
    <row r="4" spans="1:4" x14ac:dyDescent="0.25">
      <c r="A4" s="7" t="s">
        <v>19</v>
      </c>
      <c r="B4" s="7" t="s">
        <v>22</v>
      </c>
      <c r="C4" s="11" t="s">
        <v>23</v>
      </c>
      <c r="D4" s="17" t="s">
        <v>12</v>
      </c>
    </row>
    <row r="5" spans="1:4" x14ac:dyDescent="0.25">
      <c r="A5" s="7" t="s">
        <v>24</v>
      </c>
      <c r="B5" s="7" t="s">
        <v>25</v>
      </c>
      <c r="C5" s="9"/>
      <c r="D5" s="17" t="s">
        <v>12</v>
      </c>
    </row>
    <row r="6" spans="1:4" x14ac:dyDescent="0.25">
      <c r="A6" s="7" t="s">
        <v>18</v>
      </c>
      <c r="B6" s="8" t="s">
        <v>1082</v>
      </c>
      <c r="C6" s="9"/>
      <c r="D6" s="17" t="s">
        <v>12</v>
      </c>
    </row>
    <row r="7" spans="1:4" ht="75" x14ac:dyDescent="0.25">
      <c r="A7" s="7" t="s">
        <v>19</v>
      </c>
      <c r="B7" s="7" t="s">
        <v>107</v>
      </c>
      <c r="C7" s="79" t="s">
        <v>225</v>
      </c>
      <c r="D7" s="17" t="s">
        <v>12</v>
      </c>
    </row>
    <row r="8" spans="1:4" x14ac:dyDescent="0.25">
      <c r="A8" s="7" t="s">
        <v>24</v>
      </c>
      <c r="B8" s="7" t="s">
        <v>108</v>
      </c>
      <c r="C8" s="9"/>
      <c r="D8" s="17" t="s">
        <v>12</v>
      </c>
    </row>
    <row r="9" spans="1:4" x14ac:dyDescent="0.25">
      <c r="A9" s="7" t="s">
        <v>91</v>
      </c>
      <c r="B9" s="7" t="s">
        <v>109</v>
      </c>
      <c r="C9" s="9"/>
      <c r="D9" s="17" t="s">
        <v>12</v>
      </c>
    </row>
    <row r="10" spans="1:4" x14ac:dyDescent="0.25">
      <c r="A10" s="7" t="s">
        <v>18</v>
      </c>
      <c r="B10" s="8" t="s">
        <v>1082</v>
      </c>
      <c r="C10" s="9"/>
      <c r="D10" s="17" t="s">
        <v>12</v>
      </c>
    </row>
    <row r="11" spans="1:4" x14ac:dyDescent="0.25">
      <c r="A11" s="7" t="s">
        <v>44</v>
      </c>
      <c r="B11" s="80" t="s">
        <v>110</v>
      </c>
      <c r="C11" s="9"/>
      <c r="D11" s="17" t="s">
        <v>12</v>
      </c>
    </row>
    <row r="12" spans="1:4" ht="75" x14ac:dyDescent="0.25">
      <c r="A12" s="7" t="s">
        <v>19</v>
      </c>
      <c r="B12" s="7" t="s">
        <v>107</v>
      </c>
      <c r="C12" s="79" t="s">
        <v>226</v>
      </c>
      <c r="D12" s="17" t="s">
        <v>12</v>
      </c>
    </row>
    <row r="13" spans="1:4" x14ac:dyDescent="0.25">
      <c r="A13" s="7" t="s">
        <v>24</v>
      </c>
      <c r="B13" s="7" t="s">
        <v>108</v>
      </c>
      <c r="C13" s="9"/>
      <c r="D13" s="17" t="s">
        <v>12</v>
      </c>
    </row>
    <row r="14" spans="1:4" x14ac:dyDescent="0.25">
      <c r="A14" s="7" t="s">
        <v>91</v>
      </c>
      <c r="B14" s="7" t="s">
        <v>109</v>
      </c>
      <c r="C14" s="9"/>
      <c r="D14" s="17" t="s">
        <v>12</v>
      </c>
    </row>
    <row r="15" spans="1:4" x14ac:dyDescent="0.25">
      <c r="A15" s="7" t="s">
        <v>111</v>
      </c>
      <c r="B15" s="7" t="s">
        <v>112</v>
      </c>
      <c r="C15" s="9"/>
      <c r="D15" s="17" t="s">
        <v>12</v>
      </c>
    </row>
    <row r="16" spans="1:4" x14ac:dyDescent="0.25">
      <c r="A16" s="7" t="s">
        <v>28</v>
      </c>
      <c r="B16" s="7" t="s">
        <v>113</v>
      </c>
      <c r="C16" s="9" t="s">
        <v>114</v>
      </c>
      <c r="D16" s="17" t="s">
        <v>12</v>
      </c>
    </row>
    <row r="17" spans="1:4" x14ac:dyDescent="0.25">
      <c r="A17" s="7" t="s">
        <v>88</v>
      </c>
      <c r="B17" s="7" t="s">
        <v>89</v>
      </c>
      <c r="C17" s="9"/>
      <c r="D17" s="17" t="s">
        <v>12</v>
      </c>
    </row>
    <row r="18" spans="1:4" x14ac:dyDescent="0.25">
      <c r="A18" s="7" t="s">
        <v>91</v>
      </c>
      <c r="B18" s="7" t="s">
        <v>109</v>
      </c>
      <c r="C18" s="9"/>
      <c r="D18" s="17" t="s">
        <v>12</v>
      </c>
    </row>
    <row r="19" spans="1:4" x14ac:dyDescent="0.25">
      <c r="A19" s="7" t="s">
        <v>91</v>
      </c>
      <c r="B19" s="7" t="s">
        <v>115</v>
      </c>
      <c r="C19" s="9"/>
      <c r="D19" s="17" t="s">
        <v>12</v>
      </c>
    </row>
    <row r="20" spans="1:4" x14ac:dyDescent="0.25">
      <c r="A20" s="7" t="s">
        <v>19</v>
      </c>
      <c r="B20" s="7" t="s">
        <v>116</v>
      </c>
      <c r="C20" s="9" t="s">
        <v>117</v>
      </c>
      <c r="D20" s="17" t="s">
        <v>12</v>
      </c>
    </row>
    <row r="21" spans="1:4" x14ac:dyDescent="0.25">
      <c r="A21" s="7" t="s">
        <v>19</v>
      </c>
      <c r="B21" s="7" t="s">
        <v>10</v>
      </c>
      <c r="C21" s="9" t="s">
        <v>117</v>
      </c>
      <c r="D21" s="17" t="s">
        <v>12</v>
      </c>
    </row>
    <row r="22" spans="1:4" x14ac:dyDescent="0.25">
      <c r="A22" s="7" t="s">
        <v>24</v>
      </c>
      <c r="B22" s="7" t="s">
        <v>89</v>
      </c>
      <c r="C22" s="9"/>
      <c r="D22" s="17" t="s">
        <v>12</v>
      </c>
    </row>
    <row r="23" spans="1:4" x14ac:dyDescent="0.25">
      <c r="A23" s="7" t="s">
        <v>118</v>
      </c>
      <c r="B23" s="7" t="s">
        <v>119</v>
      </c>
      <c r="C23" s="20"/>
      <c r="D23" s="17" t="s">
        <v>12</v>
      </c>
    </row>
    <row r="24" spans="1:4" x14ac:dyDescent="0.25">
      <c r="A24" s="7" t="s">
        <v>19</v>
      </c>
      <c r="B24" s="7" t="s">
        <v>120</v>
      </c>
      <c r="C24" s="20" t="s">
        <v>121</v>
      </c>
      <c r="D24" s="17" t="s">
        <v>12</v>
      </c>
    </row>
    <row r="25" spans="1:4" x14ac:dyDescent="0.25">
      <c r="A25" s="7" t="s">
        <v>24</v>
      </c>
      <c r="B25" s="7" t="s">
        <v>122</v>
      </c>
      <c r="C25" s="21">
        <v>2</v>
      </c>
      <c r="D25" s="17" t="s">
        <v>12</v>
      </c>
    </row>
    <row r="26" spans="1:4" x14ac:dyDescent="0.25">
      <c r="A26" s="7" t="s">
        <v>19</v>
      </c>
      <c r="B26" s="7" t="s">
        <v>120</v>
      </c>
      <c r="C26" s="20" t="s">
        <v>123</v>
      </c>
      <c r="D26" s="17" t="s">
        <v>12</v>
      </c>
    </row>
    <row r="27" spans="1:4" x14ac:dyDescent="0.25">
      <c r="A27" s="7" t="s">
        <v>24</v>
      </c>
      <c r="B27" s="7" t="s">
        <v>122</v>
      </c>
      <c r="C27" s="21">
        <v>2</v>
      </c>
      <c r="D27" s="17" t="s">
        <v>12</v>
      </c>
    </row>
    <row r="28" spans="1:4" x14ac:dyDescent="0.25">
      <c r="A28" s="7" t="s">
        <v>19</v>
      </c>
      <c r="B28" s="7" t="s">
        <v>120</v>
      </c>
      <c r="C28" s="20" t="s">
        <v>258</v>
      </c>
      <c r="D28" s="17" t="s">
        <v>12</v>
      </c>
    </row>
    <row r="29" spans="1:4" x14ac:dyDescent="0.25">
      <c r="A29" s="7" t="s">
        <v>24</v>
      </c>
      <c r="B29" s="7" t="s">
        <v>122</v>
      </c>
      <c r="C29" s="21">
        <v>2</v>
      </c>
      <c r="D29" s="17" t="s">
        <v>12</v>
      </c>
    </row>
    <row r="30" spans="1:4" x14ac:dyDescent="0.25">
      <c r="A30" s="7" t="s">
        <v>19</v>
      </c>
      <c r="B30" s="7" t="s">
        <v>120</v>
      </c>
      <c r="C30" s="20" t="s">
        <v>339</v>
      </c>
      <c r="D30" s="17" t="s">
        <v>12</v>
      </c>
    </row>
    <row r="31" spans="1:4" x14ac:dyDescent="0.25">
      <c r="A31" s="7" t="s">
        <v>24</v>
      </c>
      <c r="B31" s="7" t="s">
        <v>122</v>
      </c>
      <c r="C31" s="21">
        <v>2</v>
      </c>
      <c r="D31" s="17" t="s">
        <v>12</v>
      </c>
    </row>
    <row r="32" spans="1:4" x14ac:dyDescent="0.25">
      <c r="A32" s="7" t="s">
        <v>26</v>
      </c>
      <c r="B32" s="7" t="s">
        <v>124</v>
      </c>
      <c r="C32" s="20"/>
      <c r="D32" s="17" t="s">
        <v>12</v>
      </c>
    </row>
    <row r="33" spans="1:4" x14ac:dyDescent="0.25">
      <c r="A33" s="7" t="s">
        <v>24</v>
      </c>
      <c r="B33" s="7" t="s">
        <v>122</v>
      </c>
      <c r="C33" s="20"/>
      <c r="D33" s="17" t="s">
        <v>12</v>
      </c>
    </row>
    <row r="34" spans="1:4" x14ac:dyDescent="0.25">
      <c r="A34" s="7" t="s">
        <v>19</v>
      </c>
      <c r="B34" s="7" t="s">
        <v>125</v>
      </c>
      <c r="C34" s="20" t="s">
        <v>126</v>
      </c>
      <c r="D34" s="17" t="s">
        <v>12</v>
      </c>
    </row>
    <row r="35" spans="1:4" x14ac:dyDescent="0.25">
      <c r="A35" s="7" t="s">
        <v>19</v>
      </c>
      <c r="B35" s="7" t="s">
        <v>127</v>
      </c>
      <c r="C35" s="36">
        <v>41865</v>
      </c>
      <c r="D35" s="17" t="s">
        <v>12</v>
      </c>
    </row>
    <row r="36" spans="1:4" x14ac:dyDescent="0.25">
      <c r="A36" s="7" t="s">
        <v>19</v>
      </c>
      <c r="B36" s="7" t="s">
        <v>128</v>
      </c>
      <c r="C36" s="36">
        <v>41883</v>
      </c>
      <c r="D36" s="17" t="s">
        <v>12</v>
      </c>
    </row>
    <row r="37" spans="1:4" x14ac:dyDescent="0.25">
      <c r="A37" s="7" t="s">
        <v>19</v>
      </c>
      <c r="B37" s="7" t="s">
        <v>129</v>
      </c>
      <c r="C37" s="36">
        <v>42004</v>
      </c>
      <c r="D37" s="17" t="s">
        <v>12</v>
      </c>
    </row>
    <row r="38" spans="1:4" x14ac:dyDescent="0.25">
      <c r="A38" s="7" t="s">
        <v>19</v>
      </c>
      <c r="B38" s="7" t="s">
        <v>130</v>
      </c>
      <c r="C38" s="36">
        <v>42005</v>
      </c>
      <c r="D38" s="17" t="s">
        <v>12</v>
      </c>
    </row>
    <row r="39" spans="1:4" x14ac:dyDescent="0.25">
      <c r="A39" s="7" t="s">
        <v>19</v>
      </c>
      <c r="B39" s="7" t="s">
        <v>131</v>
      </c>
      <c r="C39" s="36">
        <v>42369</v>
      </c>
      <c r="D39" s="17" t="s">
        <v>12</v>
      </c>
    </row>
    <row r="40" spans="1:4" x14ac:dyDescent="0.25">
      <c r="A40" s="7" t="s">
        <v>28</v>
      </c>
      <c r="B40" s="7" t="s">
        <v>132</v>
      </c>
      <c r="C40" s="20" t="s">
        <v>133</v>
      </c>
      <c r="D40" s="17" t="s">
        <v>12</v>
      </c>
    </row>
    <row r="41" spans="1:4" x14ac:dyDescent="0.25">
      <c r="A41" s="7" t="s">
        <v>28</v>
      </c>
      <c r="B41" s="7" t="s">
        <v>134</v>
      </c>
      <c r="C41" s="20" t="s">
        <v>135</v>
      </c>
      <c r="D41" s="17" t="s">
        <v>12</v>
      </c>
    </row>
    <row r="42" spans="1:4" x14ac:dyDescent="0.25">
      <c r="A42" s="7" t="s">
        <v>24</v>
      </c>
      <c r="B42" s="7" t="s">
        <v>89</v>
      </c>
      <c r="C42" s="20"/>
      <c r="D42" s="17" t="s">
        <v>12</v>
      </c>
    </row>
    <row r="43" spans="1:4" x14ac:dyDescent="0.25">
      <c r="A43" s="7" t="s">
        <v>39</v>
      </c>
      <c r="B43" s="7" t="s">
        <v>136</v>
      </c>
      <c r="C43" s="20"/>
      <c r="D43" s="17" t="s">
        <v>12</v>
      </c>
    </row>
    <row r="44" spans="1:4" x14ac:dyDescent="0.25">
      <c r="A44" s="7" t="s">
        <v>26</v>
      </c>
      <c r="B44" s="7" t="s">
        <v>137</v>
      </c>
      <c r="C44" s="20"/>
      <c r="D44" s="17" t="s">
        <v>12</v>
      </c>
    </row>
    <row r="45" spans="1:4" x14ac:dyDescent="0.25">
      <c r="A45" s="7" t="s">
        <v>24</v>
      </c>
      <c r="B45" s="7" t="s">
        <v>122</v>
      </c>
      <c r="C45" s="20"/>
      <c r="D45" s="17" t="s">
        <v>12</v>
      </c>
    </row>
    <row r="46" spans="1:4" x14ac:dyDescent="0.25">
      <c r="A46" s="7" t="s">
        <v>19</v>
      </c>
      <c r="B46" s="7" t="s">
        <v>138</v>
      </c>
      <c r="C46" s="20" t="s">
        <v>86</v>
      </c>
      <c r="D46" s="17" t="s">
        <v>12</v>
      </c>
    </row>
    <row r="47" spans="1:4" x14ac:dyDescent="0.25">
      <c r="A47" s="7" t="s">
        <v>28</v>
      </c>
      <c r="B47" s="7" t="s">
        <v>139</v>
      </c>
      <c r="C47" s="20" t="s">
        <v>140</v>
      </c>
      <c r="D47" s="17" t="s">
        <v>12</v>
      </c>
    </row>
    <row r="48" spans="1:4" x14ac:dyDescent="0.25">
      <c r="A48" s="7" t="s">
        <v>24</v>
      </c>
      <c r="B48" s="7" t="s">
        <v>89</v>
      </c>
      <c r="C48" s="20"/>
      <c r="D48" s="17" t="s">
        <v>12</v>
      </c>
    </row>
    <row r="49" spans="1:4" x14ac:dyDescent="0.25">
      <c r="A49" s="7" t="s">
        <v>39</v>
      </c>
      <c r="B49" s="7" t="s">
        <v>141</v>
      </c>
      <c r="C49" s="20"/>
      <c r="D49" s="17" t="s">
        <v>12</v>
      </c>
    </row>
    <row r="50" spans="1:4" x14ac:dyDescent="0.25">
      <c r="A50" s="7" t="s">
        <v>118</v>
      </c>
      <c r="B50" s="7" t="s">
        <v>142</v>
      </c>
      <c r="C50" s="20"/>
      <c r="D50" s="17" t="s">
        <v>12</v>
      </c>
    </row>
    <row r="51" spans="1:4" x14ac:dyDescent="0.25">
      <c r="A51" s="7" t="s">
        <v>19</v>
      </c>
      <c r="B51" s="7" t="s">
        <v>0</v>
      </c>
      <c r="C51" s="20" t="s">
        <v>143</v>
      </c>
      <c r="D51" s="17" t="s">
        <v>12</v>
      </c>
    </row>
    <row r="52" spans="1:4" x14ac:dyDescent="0.25">
      <c r="A52" s="7" t="s">
        <v>19</v>
      </c>
      <c r="B52" s="7" t="s">
        <v>78</v>
      </c>
      <c r="C52" s="36">
        <v>42005</v>
      </c>
      <c r="D52" s="17" t="s">
        <v>12</v>
      </c>
    </row>
    <row r="53" spans="1:4" x14ac:dyDescent="0.25">
      <c r="A53" s="7" t="s">
        <v>19</v>
      </c>
      <c r="B53" s="7" t="s">
        <v>144</v>
      </c>
      <c r="C53" s="21">
        <v>12</v>
      </c>
      <c r="D53" s="17" t="s">
        <v>12</v>
      </c>
    </row>
    <row r="54" spans="1:4" x14ac:dyDescent="0.25">
      <c r="A54" s="7" t="s">
        <v>24</v>
      </c>
      <c r="B54" s="7" t="s">
        <v>122</v>
      </c>
      <c r="C54" s="21">
        <v>2</v>
      </c>
      <c r="D54" s="17" t="s">
        <v>12</v>
      </c>
    </row>
    <row r="55" spans="1:4" x14ac:dyDescent="0.25">
      <c r="A55" s="7" t="s">
        <v>19</v>
      </c>
      <c r="B55" s="7" t="s">
        <v>145</v>
      </c>
      <c r="C55" s="21">
        <v>15</v>
      </c>
      <c r="D55" s="17" t="s">
        <v>12</v>
      </c>
    </row>
    <row r="56" spans="1:4" x14ac:dyDescent="0.25">
      <c r="A56" s="7" t="s">
        <v>19</v>
      </c>
      <c r="B56" s="7" t="s">
        <v>146</v>
      </c>
      <c r="C56" s="21">
        <v>15</v>
      </c>
      <c r="D56" s="17" t="s">
        <v>12</v>
      </c>
    </row>
    <row r="57" spans="1:4" x14ac:dyDescent="0.25">
      <c r="A57" s="7" t="s">
        <v>24</v>
      </c>
      <c r="B57" s="7" t="s">
        <v>147</v>
      </c>
      <c r="C57" s="20"/>
      <c r="D57" s="17" t="s">
        <v>12</v>
      </c>
    </row>
    <row r="58" spans="1:4" x14ac:dyDescent="0.25">
      <c r="A58" s="7" t="s">
        <v>24</v>
      </c>
      <c r="B58" s="7" t="s">
        <v>89</v>
      </c>
      <c r="C58" s="20"/>
      <c r="D58" s="17" t="s">
        <v>12</v>
      </c>
    </row>
    <row r="59" spans="1:4" x14ac:dyDescent="0.25">
      <c r="A59" s="7" t="s">
        <v>91</v>
      </c>
      <c r="B59" s="7" t="s">
        <v>148</v>
      </c>
      <c r="C59" s="9"/>
      <c r="D59" s="17" t="s">
        <v>12</v>
      </c>
    </row>
    <row r="60" spans="1:4" x14ac:dyDescent="0.25">
      <c r="A60" s="7" t="s">
        <v>24</v>
      </c>
      <c r="B60" s="7" t="s">
        <v>122</v>
      </c>
      <c r="C60" s="63">
        <v>1</v>
      </c>
      <c r="D60" s="17" t="s">
        <v>12</v>
      </c>
    </row>
    <row r="61" spans="1:4" x14ac:dyDescent="0.25">
      <c r="A61" s="7" t="s">
        <v>19</v>
      </c>
      <c r="B61" s="7" t="s">
        <v>149</v>
      </c>
      <c r="C61" s="9" t="s">
        <v>100</v>
      </c>
      <c r="D61" s="17" t="s">
        <v>12</v>
      </c>
    </row>
    <row r="62" spans="1:4" x14ac:dyDescent="0.25">
      <c r="A62" s="7" t="s">
        <v>19</v>
      </c>
      <c r="B62" s="7" t="s">
        <v>150</v>
      </c>
      <c r="C62" s="9"/>
      <c r="D62" s="17" t="s">
        <v>12</v>
      </c>
    </row>
    <row r="63" spans="1:4" x14ac:dyDescent="0.25">
      <c r="A63" s="7" t="s">
        <v>19</v>
      </c>
      <c r="B63" s="7" t="s">
        <v>78</v>
      </c>
      <c r="C63" s="19">
        <v>42005</v>
      </c>
      <c r="D63" s="17" t="s">
        <v>12</v>
      </c>
    </row>
    <row r="64" spans="1:4" x14ac:dyDescent="0.25">
      <c r="A64" s="7" t="s">
        <v>19</v>
      </c>
      <c r="B64" s="7" t="s">
        <v>151</v>
      </c>
      <c r="C64" s="19">
        <v>42369</v>
      </c>
      <c r="D64" s="17" t="s">
        <v>12</v>
      </c>
    </row>
    <row r="65" spans="1:4" x14ac:dyDescent="0.25">
      <c r="A65" s="7" t="s">
        <v>28</v>
      </c>
      <c r="B65" s="7" t="s">
        <v>152</v>
      </c>
      <c r="C65" s="9" t="s">
        <v>153</v>
      </c>
      <c r="D65" s="17" t="s">
        <v>12</v>
      </c>
    </row>
    <row r="66" spans="1:4" x14ac:dyDescent="0.25">
      <c r="A66" s="7" t="s">
        <v>28</v>
      </c>
      <c r="B66" s="7" t="s">
        <v>154</v>
      </c>
      <c r="C66" s="9" t="s">
        <v>155</v>
      </c>
      <c r="D66" s="17" t="s">
        <v>12</v>
      </c>
    </row>
    <row r="67" spans="1:4" x14ac:dyDescent="0.25">
      <c r="A67" s="13" t="s">
        <v>24</v>
      </c>
      <c r="B67" s="62" t="s">
        <v>89</v>
      </c>
      <c r="C67" s="9"/>
      <c r="D67" s="17" t="s">
        <v>12</v>
      </c>
    </row>
    <row r="68" spans="1:4" x14ac:dyDescent="0.25">
      <c r="A68" s="7" t="s">
        <v>39</v>
      </c>
      <c r="B68" s="7" t="s">
        <v>156</v>
      </c>
      <c r="C68" s="9"/>
      <c r="D68" s="17" t="s">
        <v>12</v>
      </c>
    </row>
    <row r="69" spans="1:4" x14ac:dyDescent="0.25">
      <c r="A69" s="13" t="s">
        <v>157</v>
      </c>
      <c r="B69" s="62" t="s">
        <v>158</v>
      </c>
      <c r="C69" s="9"/>
      <c r="D69" s="17" t="s">
        <v>12</v>
      </c>
    </row>
    <row r="70" spans="1:4" x14ac:dyDescent="0.25">
      <c r="A70" s="13" t="s">
        <v>159</v>
      </c>
      <c r="B70" s="62" t="s">
        <v>158</v>
      </c>
      <c r="C70" s="9">
        <v>2</v>
      </c>
      <c r="D70" s="17" t="s">
        <v>12</v>
      </c>
    </row>
    <row r="71" spans="1:4" x14ac:dyDescent="0.25">
      <c r="A71" s="7" t="s">
        <v>28</v>
      </c>
      <c r="B71" s="7" t="s">
        <v>160</v>
      </c>
      <c r="C71" s="9" t="s">
        <v>161</v>
      </c>
      <c r="D71" s="17" t="s">
        <v>12</v>
      </c>
    </row>
    <row r="72" spans="1:4" x14ac:dyDescent="0.25">
      <c r="A72" s="7" t="s">
        <v>28</v>
      </c>
      <c r="B72" s="7" t="s">
        <v>162</v>
      </c>
      <c r="C72" s="9" t="s">
        <v>163</v>
      </c>
      <c r="D72" s="17" t="s">
        <v>12</v>
      </c>
    </row>
    <row r="73" spans="1:4" x14ac:dyDescent="0.25">
      <c r="A73" s="13" t="s">
        <v>24</v>
      </c>
      <c r="B73" s="62" t="s">
        <v>89</v>
      </c>
      <c r="C73" s="9"/>
      <c r="D73" s="17" t="s">
        <v>12</v>
      </c>
    </row>
    <row r="74" spans="1:4" x14ac:dyDescent="0.25">
      <c r="A74" s="7" t="s">
        <v>157</v>
      </c>
      <c r="B74" s="7" t="s">
        <v>164</v>
      </c>
      <c r="C74" s="9"/>
      <c r="D74" s="17" t="s">
        <v>12</v>
      </c>
    </row>
    <row r="75" spans="1:4" x14ac:dyDescent="0.25">
      <c r="A75" s="13" t="s">
        <v>24</v>
      </c>
      <c r="B75" s="7" t="s">
        <v>122</v>
      </c>
      <c r="C75" s="9">
        <v>2</v>
      </c>
      <c r="D75" s="17" t="s">
        <v>12</v>
      </c>
    </row>
    <row r="76" spans="1:4" x14ac:dyDescent="0.25">
      <c r="A76" s="13" t="s">
        <v>19</v>
      </c>
      <c r="B76" s="7" t="s">
        <v>165</v>
      </c>
      <c r="C76" s="9" t="s">
        <v>166</v>
      </c>
      <c r="D76" s="17" t="s">
        <v>12</v>
      </c>
    </row>
    <row r="77" spans="1:4" x14ac:dyDescent="0.25">
      <c r="A77" s="13" t="s">
        <v>167</v>
      </c>
      <c r="B77" s="7" t="s">
        <v>166</v>
      </c>
      <c r="C77" s="9"/>
      <c r="D77" s="17" t="s">
        <v>12</v>
      </c>
    </row>
    <row r="78" spans="1:4" x14ac:dyDescent="0.25">
      <c r="A78" s="13" t="s">
        <v>24</v>
      </c>
      <c r="B78" s="7" t="s">
        <v>89</v>
      </c>
      <c r="C78" s="9"/>
      <c r="D78" s="17" t="s">
        <v>12</v>
      </c>
    </row>
    <row r="79" spans="1:4" x14ac:dyDescent="0.25">
      <c r="A79" s="13" t="s">
        <v>24</v>
      </c>
      <c r="B79" s="7" t="s">
        <v>122</v>
      </c>
      <c r="C79" s="9">
        <v>2</v>
      </c>
      <c r="D79" s="17" t="s">
        <v>12</v>
      </c>
    </row>
    <row r="80" spans="1:4" x14ac:dyDescent="0.25">
      <c r="A80" s="7" t="s">
        <v>19</v>
      </c>
      <c r="B80" s="7" t="s">
        <v>165</v>
      </c>
      <c r="C80" s="9" t="s">
        <v>101</v>
      </c>
      <c r="D80" s="17" t="s">
        <v>12</v>
      </c>
    </row>
    <row r="81" spans="1:4" x14ac:dyDescent="0.25">
      <c r="A81" s="13" t="s">
        <v>24</v>
      </c>
      <c r="B81" s="7" t="s">
        <v>89</v>
      </c>
      <c r="C81" s="9"/>
      <c r="D81" s="17" t="s">
        <v>12</v>
      </c>
    </row>
    <row r="82" spans="1:4" x14ac:dyDescent="0.25">
      <c r="A82" s="13" t="s">
        <v>24</v>
      </c>
      <c r="B82" s="7" t="s">
        <v>122</v>
      </c>
      <c r="C82" s="9">
        <v>2</v>
      </c>
      <c r="D82" s="17" t="s">
        <v>12</v>
      </c>
    </row>
    <row r="83" spans="1:4" x14ac:dyDescent="0.25">
      <c r="A83" s="7" t="s">
        <v>19</v>
      </c>
      <c r="B83" s="7" t="s">
        <v>165</v>
      </c>
      <c r="C83" s="9" t="s">
        <v>168</v>
      </c>
      <c r="D83" s="17" t="s">
        <v>12</v>
      </c>
    </row>
    <row r="84" spans="1:4" x14ac:dyDescent="0.25">
      <c r="A84" s="13" t="s">
        <v>24</v>
      </c>
      <c r="B84" s="7" t="s">
        <v>89</v>
      </c>
      <c r="C84" s="9"/>
      <c r="D84" s="17" t="s">
        <v>12</v>
      </c>
    </row>
    <row r="85" spans="1:4" x14ac:dyDescent="0.25">
      <c r="A85" s="7" t="s">
        <v>157</v>
      </c>
      <c r="B85" s="7" t="s">
        <v>169</v>
      </c>
      <c r="C85" s="9"/>
      <c r="D85" s="17" t="s">
        <v>12</v>
      </c>
    </row>
    <row r="86" spans="1:4" x14ac:dyDescent="0.25">
      <c r="A86" s="13" t="s">
        <v>24</v>
      </c>
      <c r="B86" s="7" t="s">
        <v>170</v>
      </c>
      <c r="C86" s="9"/>
      <c r="D86" s="17" t="s">
        <v>12</v>
      </c>
    </row>
    <row r="87" spans="1:4" x14ac:dyDescent="0.25">
      <c r="A87" s="13" t="s">
        <v>24</v>
      </c>
      <c r="B87" s="7" t="s">
        <v>171</v>
      </c>
      <c r="C87" s="9"/>
      <c r="D87" s="17" t="s">
        <v>12</v>
      </c>
    </row>
    <row r="88" spans="1:4" x14ac:dyDescent="0.25">
      <c r="A88" s="64" t="s">
        <v>19</v>
      </c>
      <c r="B88" s="64" t="s">
        <v>172</v>
      </c>
      <c r="C88" s="9">
        <v>100</v>
      </c>
      <c r="D88" s="17" t="s">
        <v>12</v>
      </c>
    </row>
    <row r="89" spans="1:4" x14ac:dyDescent="0.25">
      <c r="A89" s="64" t="s">
        <v>19</v>
      </c>
      <c r="B89" s="64" t="s">
        <v>173</v>
      </c>
      <c r="C89" s="9">
        <v>100</v>
      </c>
      <c r="D89" s="17" t="s">
        <v>12</v>
      </c>
    </row>
    <row r="90" spans="1:4" x14ac:dyDescent="0.25">
      <c r="A90" s="64" t="s">
        <v>19</v>
      </c>
      <c r="B90" s="64" t="s">
        <v>174</v>
      </c>
      <c r="C90" s="9">
        <v>100</v>
      </c>
      <c r="D90" s="17" t="s">
        <v>12</v>
      </c>
    </row>
    <row r="91" spans="1:4" x14ac:dyDescent="0.25">
      <c r="A91" s="64" t="s">
        <v>19</v>
      </c>
      <c r="B91" s="64" t="s">
        <v>175</v>
      </c>
      <c r="C91" s="9">
        <v>200</v>
      </c>
      <c r="D91" s="17" t="s">
        <v>12</v>
      </c>
    </row>
    <row r="92" spans="1:4" x14ac:dyDescent="0.25">
      <c r="A92" s="64" t="s">
        <v>19</v>
      </c>
      <c r="B92" s="64" t="s">
        <v>176</v>
      </c>
      <c r="C92" s="9">
        <v>200</v>
      </c>
      <c r="D92" s="17" t="s">
        <v>12</v>
      </c>
    </row>
    <row r="93" spans="1:4" x14ac:dyDescent="0.25">
      <c r="A93" s="64" t="s">
        <v>19</v>
      </c>
      <c r="B93" s="64" t="s">
        <v>177</v>
      </c>
      <c r="C93" s="9">
        <v>200</v>
      </c>
      <c r="D93" s="17" t="s">
        <v>12</v>
      </c>
    </row>
    <row r="94" spans="1:4" x14ac:dyDescent="0.25">
      <c r="A94" s="65" t="s">
        <v>24</v>
      </c>
      <c r="B94" s="66" t="s">
        <v>89</v>
      </c>
      <c r="C94" s="67"/>
      <c r="D94" s="17" t="s">
        <v>12</v>
      </c>
    </row>
    <row r="95" spans="1:4" x14ac:dyDescent="0.25">
      <c r="A95" s="13" t="s">
        <v>24</v>
      </c>
      <c r="B95" s="7" t="s">
        <v>178</v>
      </c>
      <c r="C95" s="9"/>
      <c r="D95" s="17" t="s">
        <v>12</v>
      </c>
    </row>
    <row r="96" spans="1:4" x14ac:dyDescent="0.25">
      <c r="A96" s="7" t="s">
        <v>91</v>
      </c>
      <c r="B96" s="7" t="s">
        <v>124</v>
      </c>
      <c r="C96" s="9"/>
      <c r="D96" s="17" t="s">
        <v>12</v>
      </c>
    </row>
    <row r="97" spans="1:4" x14ac:dyDescent="0.25">
      <c r="A97" s="13" t="s">
        <v>159</v>
      </c>
      <c r="B97" s="7" t="s">
        <v>179</v>
      </c>
      <c r="C97" s="9"/>
      <c r="D97" s="17" t="s">
        <v>12</v>
      </c>
    </row>
    <row r="98" spans="1:4" x14ac:dyDescent="0.25">
      <c r="A98" s="7" t="s">
        <v>106</v>
      </c>
      <c r="B98" s="7" t="s">
        <v>100</v>
      </c>
      <c r="C98" s="9" t="s">
        <v>121</v>
      </c>
      <c r="D98" s="17" t="s">
        <v>12</v>
      </c>
    </row>
    <row r="99" spans="1:4" x14ac:dyDescent="0.25">
      <c r="A99" s="7" t="s">
        <v>24</v>
      </c>
      <c r="B99" s="7" t="s">
        <v>89</v>
      </c>
      <c r="C99" s="9"/>
      <c r="D99" s="17" t="s">
        <v>12</v>
      </c>
    </row>
    <row r="100" spans="1:4" x14ac:dyDescent="0.25">
      <c r="A100" s="7" t="s">
        <v>118</v>
      </c>
      <c r="B100" s="7" t="s">
        <v>180</v>
      </c>
      <c r="C100" s="9"/>
      <c r="D100" s="17" t="s">
        <v>12</v>
      </c>
    </row>
    <row r="101" spans="1:4" x14ac:dyDescent="0.25">
      <c r="A101" s="7" t="s">
        <v>28</v>
      </c>
      <c r="B101" s="7" t="s">
        <v>38</v>
      </c>
      <c r="C101" s="9" t="s">
        <v>45</v>
      </c>
      <c r="D101" s="17" t="s">
        <v>12</v>
      </c>
    </row>
    <row r="102" spans="1:4" x14ac:dyDescent="0.25">
      <c r="A102" s="7" t="s">
        <v>28</v>
      </c>
      <c r="B102" s="7" t="s">
        <v>181</v>
      </c>
      <c r="C102" s="9" t="s">
        <v>45</v>
      </c>
      <c r="D102" s="17" t="s">
        <v>12</v>
      </c>
    </row>
    <row r="103" spans="1:4" x14ac:dyDescent="0.25">
      <c r="A103" s="7" t="s">
        <v>24</v>
      </c>
      <c r="B103" s="7" t="s">
        <v>45</v>
      </c>
      <c r="C103" s="9"/>
      <c r="D103" s="17" t="s">
        <v>12</v>
      </c>
    </row>
    <row r="104" spans="1:4" x14ac:dyDescent="0.25">
      <c r="A104" s="7" t="s">
        <v>24</v>
      </c>
      <c r="B104" s="7" t="s">
        <v>89</v>
      </c>
      <c r="C104" s="9"/>
      <c r="D104" s="17" t="s">
        <v>12</v>
      </c>
    </row>
    <row r="105" spans="1:4" x14ac:dyDescent="0.25">
      <c r="A105" s="7" t="s">
        <v>39</v>
      </c>
      <c r="B105" s="7" t="s">
        <v>182</v>
      </c>
      <c r="C105" s="9"/>
      <c r="D105" s="17" t="s">
        <v>12</v>
      </c>
    </row>
    <row r="106" spans="1:4" ht="15.75" x14ac:dyDescent="0.3">
      <c r="A106" s="12" t="s">
        <v>26</v>
      </c>
      <c r="B106" s="7" t="s">
        <v>104</v>
      </c>
      <c r="C106" s="9"/>
      <c r="D106" s="17" t="s">
        <v>12</v>
      </c>
    </row>
    <row r="107" spans="1:4" ht="15.75" x14ac:dyDescent="0.3">
      <c r="A107" s="12" t="s">
        <v>19</v>
      </c>
      <c r="B107" s="7" t="s">
        <v>105</v>
      </c>
      <c r="C107" s="18" t="str">
        <f ca="1">"01/01/" &amp; TEXT(TODAY()+365,"yyyy") &amp; ""</f>
        <v>01/01/2015</v>
      </c>
      <c r="D107" s="17" t="s">
        <v>12</v>
      </c>
    </row>
    <row r="108" spans="1:4" ht="15.75" x14ac:dyDescent="0.3">
      <c r="A108" s="12" t="s">
        <v>24</v>
      </c>
      <c r="B108" s="7" t="s">
        <v>89</v>
      </c>
      <c r="C108" s="19"/>
      <c r="D108" s="17" t="s">
        <v>12</v>
      </c>
    </row>
    <row r="109" spans="1:4" x14ac:dyDescent="0.25">
      <c r="A109" s="7" t="s">
        <v>26</v>
      </c>
      <c r="B109" s="7" t="s">
        <v>27</v>
      </c>
      <c r="C109" s="21"/>
      <c r="D109" s="17" t="s">
        <v>12</v>
      </c>
    </row>
    <row r="110" spans="1:4" x14ac:dyDescent="0.25">
      <c r="A110" s="7" t="s">
        <v>28</v>
      </c>
      <c r="B110" s="7" t="s">
        <v>29</v>
      </c>
      <c r="C110" s="21" t="s">
        <v>30</v>
      </c>
      <c r="D110" s="17" t="s">
        <v>12</v>
      </c>
    </row>
    <row r="111" spans="1:4" x14ac:dyDescent="0.25">
      <c r="A111" s="7" t="s">
        <v>31</v>
      </c>
      <c r="B111" s="7" t="s">
        <v>32</v>
      </c>
      <c r="C111" s="21"/>
      <c r="D111" s="17" t="s">
        <v>12</v>
      </c>
    </row>
    <row r="112" spans="1:4" x14ac:dyDescent="0.25">
      <c r="A112" s="7" t="s">
        <v>31</v>
      </c>
      <c r="B112" s="7" t="s">
        <v>33</v>
      </c>
      <c r="C112" s="69" t="str">
        <f ca="1">"01/01/" &amp; TEXT(TODAY()+365,"yyyy") &amp; ""</f>
        <v>01/01/2015</v>
      </c>
      <c r="D112" s="17" t="s">
        <v>12</v>
      </c>
    </row>
    <row r="113" spans="1:4" x14ac:dyDescent="0.25">
      <c r="A113" s="7" t="s">
        <v>34</v>
      </c>
      <c r="B113" s="7" t="s">
        <v>287</v>
      </c>
      <c r="C113" s="30" t="s">
        <v>301</v>
      </c>
      <c r="D113" s="17" t="s">
        <v>12</v>
      </c>
    </row>
    <row r="114" spans="1:4" x14ac:dyDescent="0.25">
      <c r="A114" s="7" t="s">
        <v>34</v>
      </c>
      <c r="B114" s="7" t="s">
        <v>35</v>
      </c>
      <c r="C114" s="21"/>
      <c r="D114" s="17" t="s">
        <v>12</v>
      </c>
    </row>
    <row r="115" spans="1:4" x14ac:dyDescent="0.25">
      <c r="A115" s="7" t="s">
        <v>36</v>
      </c>
      <c r="B115" s="7" t="s">
        <v>37</v>
      </c>
      <c r="C115" s="21" t="s">
        <v>303</v>
      </c>
      <c r="D115" s="17" t="s">
        <v>12</v>
      </c>
    </row>
    <row r="116" spans="1:4" x14ac:dyDescent="0.25">
      <c r="A116" s="7" t="s">
        <v>36</v>
      </c>
      <c r="B116" s="7" t="s">
        <v>38</v>
      </c>
      <c r="C116" s="21" t="s">
        <v>100</v>
      </c>
      <c r="D116" s="17" t="s">
        <v>12</v>
      </c>
    </row>
    <row r="117" spans="1:4" x14ac:dyDescent="0.25">
      <c r="A117" s="7" t="s">
        <v>34</v>
      </c>
      <c r="B117" s="7" t="s">
        <v>40</v>
      </c>
      <c r="C117" s="30" t="s">
        <v>301</v>
      </c>
      <c r="D117" s="17" t="s">
        <v>12</v>
      </c>
    </row>
    <row r="118" spans="1:4" x14ac:dyDescent="0.25">
      <c r="A118" s="7" t="s">
        <v>34</v>
      </c>
      <c r="B118" s="7" t="s">
        <v>41</v>
      </c>
      <c r="C118" s="20"/>
      <c r="D118" s="17" t="s">
        <v>12</v>
      </c>
    </row>
    <row r="119" spans="1:4" x14ac:dyDescent="0.25">
      <c r="A119" s="7" t="s">
        <v>34</v>
      </c>
      <c r="B119" s="7" t="s">
        <v>42</v>
      </c>
      <c r="C119" s="31"/>
      <c r="D119" s="17" t="s">
        <v>12</v>
      </c>
    </row>
    <row r="120" spans="1:4" ht="30" x14ac:dyDescent="0.25">
      <c r="A120" s="7" t="s">
        <v>36</v>
      </c>
      <c r="B120" s="7" t="s">
        <v>43</v>
      </c>
      <c r="C120" s="33" t="s">
        <v>328</v>
      </c>
      <c r="D120" s="17" t="s">
        <v>12</v>
      </c>
    </row>
    <row r="121" spans="1:4" x14ac:dyDescent="0.25">
      <c r="A121" s="7" t="s">
        <v>44</v>
      </c>
      <c r="B121" s="7" t="s">
        <v>35</v>
      </c>
      <c r="C121" s="20"/>
      <c r="D121" s="17" t="s">
        <v>12</v>
      </c>
    </row>
    <row r="122" spans="1:4" x14ac:dyDescent="0.25">
      <c r="A122" s="7" t="s">
        <v>28</v>
      </c>
      <c r="B122" s="7" t="s">
        <v>37</v>
      </c>
      <c r="C122" s="20" t="s">
        <v>45</v>
      </c>
      <c r="D122" s="17" t="s">
        <v>12</v>
      </c>
    </row>
    <row r="123" spans="1:4" x14ac:dyDescent="0.25">
      <c r="A123" s="7" t="s">
        <v>28</v>
      </c>
      <c r="B123" s="7" t="s">
        <v>38</v>
      </c>
      <c r="C123" s="21" t="s">
        <v>100</v>
      </c>
      <c r="D123" s="17" t="s">
        <v>12</v>
      </c>
    </row>
    <row r="124" spans="1:4" x14ac:dyDescent="0.25">
      <c r="A124" s="7" t="s">
        <v>19</v>
      </c>
      <c r="B124" s="7" t="s">
        <v>32</v>
      </c>
      <c r="C124" s="18" t="str">
        <f ca="1">"01/01/" &amp; TEXT(TODAY()+365,"yyyy") &amp; ""</f>
        <v>01/01/2015</v>
      </c>
      <c r="D124" s="17" t="s">
        <v>12</v>
      </c>
    </row>
    <row r="125" spans="1:4" x14ac:dyDescent="0.25">
      <c r="A125" s="7" t="s">
        <v>19</v>
      </c>
      <c r="B125" s="7" t="s">
        <v>33</v>
      </c>
      <c r="C125" s="18" t="str">
        <f ca="1">"01/01/" &amp; TEXT(TODAY()+365,"yyyy") &amp; ""</f>
        <v>01/01/2015</v>
      </c>
      <c r="D125" s="17" t="s">
        <v>12</v>
      </c>
    </row>
    <row r="126" spans="1:4" x14ac:dyDescent="0.25">
      <c r="A126" s="7" t="s">
        <v>28</v>
      </c>
      <c r="B126" s="7" t="s">
        <v>43</v>
      </c>
      <c r="C126" s="20" t="s">
        <v>46</v>
      </c>
      <c r="D126" s="17" t="s">
        <v>12</v>
      </c>
    </row>
    <row r="127" spans="1:4" ht="15.75" x14ac:dyDescent="0.3">
      <c r="A127" s="12" t="s">
        <v>24</v>
      </c>
      <c r="B127" s="12" t="s">
        <v>47</v>
      </c>
      <c r="C127" s="20"/>
      <c r="D127" s="17" t="s">
        <v>12</v>
      </c>
    </row>
    <row r="128" spans="1:4" x14ac:dyDescent="0.25">
      <c r="A128" s="13" t="s">
        <v>49</v>
      </c>
      <c r="B128" s="14" t="s">
        <v>50</v>
      </c>
      <c r="C128" s="20"/>
      <c r="D128" s="17" t="s">
        <v>12</v>
      </c>
    </row>
    <row r="129" spans="1:4" ht="15.75" x14ac:dyDescent="0.3">
      <c r="A129" s="13" t="s">
        <v>51</v>
      </c>
      <c r="B129" s="15" t="s">
        <v>52</v>
      </c>
      <c r="C129" s="20"/>
      <c r="D129" s="17" t="s">
        <v>12</v>
      </c>
    </row>
    <row r="130" spans="1:4" ht="45" x14ac:dyDescent="0.3">
      <c r="A130" s="13" t="s">
        <v>53</v>
      </c>
      <c r="B130" s="14" t="s">
        <v>50</v>
      </c>
      <c r="C130" s="15" t="s">
        <v>227</v>
      </c>
      <c r="D130" s="17" t="s">
        <v>12</v>
      </c>
    </row>
    <row r="131" spans="1:4" ht="45" x14ac:dyDescent="0.25">
      <c r="A131" s="13" t="s">
        <v>54</v>
      </c>
      <c r="B131" s="31" t="s">
        <v>380</v>
      </c>
      <c r="C131" s="20" t="s">
        <v>55</v>
      </c>
      <c r="D131" s="17" t="s">
        <v>12</v>
      </c>
    </row>
    <row r="132" spans="1:4" ht="45" x14ac:dyDescent="0.25">
      <c r="A132" s="13" t="s">
        <v>54</v>
      </c>
      <c r="B132" s="31" t="s">
        <v>381</v>
      </c>
      <c r="C132" s="20" t="s">
        <v>56</v>
      </c>
      <c r="D132" s="17" t="s">
        <v>12</v>
      </c>
    </row>
    <row r="133" spans="1:4" ht="45" x14ac:dyDescent="0.25">
      <c r="A133" s="13" t="s">
        <v>54</v>
      </c>
      <c r="B133" s="31" t="s">
        <v>382</v>
      </c>
      <c r="C133" s="20" t="s">
        <v>57</v>
      </c>
      <c r="D133" s="17" t="s">
        <v>12</v>
      </c>
    </row>
    <row r="134" spans="1:4" ht="45" x14ac:dyDescent="0.25">
      <c r="A134" s="13" t="s">
        <v>54</v>
      </c>
      <c r="B134" s="31" t="s">
        <v>383</v>
      </c>
      <c r="C134" s="20" t="s">
        <v>58</v>
      </c>
      <c r="D134" s="17" t="s">
        <v>12</v>
      </c>
    </row>
    <row r="135" spans="1:4" ht="45" x14ac:dyDescent="0.25">
      <c r="A135" s="13" t="s">
        <v>54</v>
      </c>
      <c r="B135" s="31" t="s">
        <v>384</v>
      </c>
      <c r="C135" s="20" t="s">
        <v>59</v>
      </c>
      <c r="D135" s="17" t="s">
        <v>12</v>
      </c>
    </row>
    <row r="136" spans="1:4" ht="45" x14ac:dyDescent="0.25">
      <c r="A136" s="13" t="s">
        <v>54</v>
      </c>
      <c r="B136" s="31" t="s">
        <v>385</v>
      </c>
      <c r="C136" s="20" t="s">
        <v>60</v>
      </c>
      <c r="D136" s="17" t="s">
        <v>12</v>
      </c>
    </row>
    <row r="137" spans="1:4" ht="45" x14ac:dyDescent="0.25">
      <c r="A137" s="13" t="s">
        <v>54</v>
      </c>
      <c r="B137" s="31" t="s">
        <v>386</v>
      </c>
      <c r="C137" s="20" t="s">
        <v>61</v>
      </c>
      <c r="D137" s="17" t="s">
        <v>12</v>
      </c>
    </row>
    <row r="138" spans="1:4" ht="45" x14ac:dyDescent="0.25">
      <c r="A138" s="13" t="s">
        <v>54</v>
      </c>
      <c r="B138" s="31" t="s">
        <v>387</v>
      </c>
      <c r="C138" s="20" t="s">
        <v>62</v>
      </c>
      <c r="D138" s="17" t="s">
        <v>12</v>
      </c>
    </row>
    <row r="139" spans="1:4" ht="45" x14ac:dyDescent="0.25">
      <c r="A139" s="13" t="s">
        <v>54</v>
      </c>
      <c r="B139" s="31" t="s">
        <v>388</v>
      </c>
      <c r="C139" s="20" t="s">
        <v>63</v>
      </c>
      <c r="D139" s="17" t="s">
        <v>12</v>
      </c>
    </row>
    <row r="140" spans="1:4" ht="45" x14ac:dyDescent="0.25">
      <c r="A140" s="13" t="s">
        <v>54</v>
      </c>
      <c r="B140" s="31" t="s">
        <v>389</v>
      </c>
      <c r="C140" s="20" t="s">
        <v>64</v>
      </c>
      <c r="D140" s="17" t="s">
        <v>12</v>
      </c>
    </row>
    <row r="141" spans="1:4" ht="45" x14ac:dyDescent="0.25">
      <c r="A141" s="13" t="s">
        <v>54</v>
      </c>
      <c r="B141" s="31" t="s">
        <v>390</v>
      </c>
      <c r="C141" s="20" t="s">
        <v>65</v>
      </c>
      <c r="D141" s="17" t="s">
        <v>12</v>
      </c>
    </row>
    <row r="142" spans="1:4" ht="45" x14ac:dyDescent="0.25">
      <c r="A142" s="13" t="s">
        <v>54</v>
      </c>
      <c r="B142" s="31" t="s">
        <v>391</v>
      </c>
      <c r="C142" s="20" t="s">
        <v>66</v>
      </c>
      <c r="D142" s="17" t="s">
        <v>12</v>
      </c>
    </row>
    <row r="143" spans="1:4" ht="45" x14ac:dyDescent="0.25">
      <c r="A143" s="13" t="s">
        <v>54</v>
      </c>
      <c r="B143" s="31" t="s">
        <v>392</v>
      </c>
      <c r="C143" s="20" t="s">
        <v>67</v>
      </c>
      <c r="D143" s="17" t="s">
        <v>12</v>
      </c>
    </row>
    <row r="144" spans="1:4" ht="45" x14ac:dyDescent="0.25">
      <c r="A144" s="13" t="s">
        <v>54</v>
      </c>
      <c r="B144" s="31" t="s">
        <v>393</v>
      </c>
      <c r="C144" s="20" t="s">
        <v>68</v>
      </c>
      <c r="D144" s="17" t="s">
        <v>12</v>
      </c>
    </row>
    <row r="145" spans="1:4" ht="45" x14ac:dyDescent="0.25">
      <c r="A145" s="13" t="s">
        <v>54</v>
      </c>
      <c r="B145" s="31" t="s">
        <v>394</v>
      </c>
      <c r="C145" s="20" t="s">
        <v>69</v>
      </c>
      <c r="D145" s="17" t="s">
        <v>12</v>
      </c>
    </row>
    <row r="146" spans="1:4" ht="45" x14ac:dyDescent="0.25">
      <c r="A146" s="13" t="s">
        <v>54</v>
      </c>
      <c r="B146" s="31" t="s">
        <v>395</v>
      </c>
      <c r="C146" s="20" t="s">
        <v>70</v>
      </c>
      <c r="D146" s="17" t="s">
        <v>12</v>
      </c>
    </row>
    <row r="147" spans="1:4" ht="45" x14ac:dyDescent="0.25">
      <c r="A147" s="13" t="s">
        <v>54</v>
      </c>
      <c r="B147" s="31" t="s">
        <v>396</v>
      </c>
      <c r="C147" s="20" t="s">
        <v>71</v>
      </c>
      <c r="D147" s="17" t="s">
        <v>12</v>
      </c>
    </row>
    <row r="148" spans="1:4" ht="15.75" x14ac:dyDescent="0.3">
      <c r="A148" s="12" t="s">
        <v>26</v>
      </c>
      <c r="B148" s="7" t="s">
        <v>104</v>
      </c>
      <c r="C148" s="9"/>
      <c r="D148" s="17" t="s">
        <v>12</v>
      </c>
    </row>
    <row r="149" spans="1:4" ht="15.75" x14ac:dyDescent="0.3">
      <c r="A149" s="12" t="s">
        <v>19</v>
      </c>
      <c r="B149" s="7" t="s">
        <v>105</v>
      </c>
      <c r="C149" s="18" t="str">
        <f ca="1">"01/02/" &amp; TEXT(TODAY()+365,"yyyy") &amp; ""</f>
        <v>01/02/2015</v>
      </c>
      <c r="D149" s="17" t="s">
        <v>12</v>
      </c>
    </row>
    <row r="150" spans="1:4" ht="15.75" x14ac:dyDescent="0.3">
      <c r="A150" s="12" t="s">
        <v>24</v>
      </c>
      <c r="B150" s="7" t="s">
        <v>89</v>
      </c>
      <c r="C150" s="19"/>
      <c r="D150" s="17" t="s">
        <v>12</v>
      </c>
    </row>
    <row r="151" spans="1:4" x14ac:dyDescent="0.25">
      <c r="A151" s="13" t="s">
        <v>26</v>
      </c>
      <c r="B151" s="32" t="s">
        <v>72</v>
      </c>
      <c r="C151" s="20"/>
      <c r="D151" s="17" t="s">
        <v>12</v>
      </c>
    </row>
    <row r="152" spans="1:4" x14ac:dyDescent="0.25">
      <c r="A152" s="7" t="s">
        <v>19</v>
      </c>
      <c r="B152" s="7" t="s">
        <v>56</v>
      </c>
      <c r="C152" s="9" t="s">
        <v>73</v>
      </c>
      <c r="D152" s="17" t="s">
        <v>12</v>
      </c>
    </row>
    <row r="153" spans="1:4" x14ac:dyDescent="0.25">
      <c r="A153" s="7" t="s">
        <v>19</v>
      </c>
      <c r="B153" s="7" t="s">
        <v>57</v>
      </c>
      <c r="C153" s="9" t="s">
        <v>74</v>
      </c>
      <c r="D153" s="17" t="s">
        <v>12</v>
      </c>
    </row>
    <row r="154" spans="1:4" x14ac:dyDescent="0.25">
      <c r="A154" s="7" t="s">
        <v>19</v>
      </c>
      <c r="B154" s="7" t="s">
        <v>75</v>
      </c>
      <c r="C154" s="19">
        <v>31778</v>
      </c>
      <c r="D154" s="17" t="s">
        <v>12</v>
      </c>
    </row>
    <row r="155" spans="1:4" x14ac:dyDescent="0.25">
      <c r="A155" s="7" t="s">
        <v>19</v>
      </c>
      <c r="B155" s="7" t="s">
        <v>62</v>
      </c>
      <c r="C155" s="9" t="s">
        <v>76</v>
      </c>
      <c r="D155" s="17" t="s">
        <v>12</v>
      </c>
    </row>
    <row r="156" spans="1:4" x14ac:dyDescent="0.25">
      <c r="A156" s="7" t="s">
        <v>19</v>
      </c>
      <c r="B156" s="7" t="s">
        <v>77</v>
      </c>
      <c r="C156" s="9" t="s">
        <v>97</v>
      </c>
      <c r="D156" s="17" t="s">
        <v>12</v>
      </c>
    </row>
    <row r="157" spans="1:4" x14ac:dyDescent="0.25">
      <c r="A157" s="7" t="s">
        <v>19</v>
      </c>
      <c r="B157" s="7" t="s">
        <v>78</v>
      </c>
      <c r="C157" s="18" t="str">
        <f ca="1">"01/02/" &amp; TEXT(TODAY()+365,"yyyy") &amp; ""</f>
        <v>01/02/2015</v>
      </c>
      <c r="D157" s="17" t="s">
        <v>12</v>
      </c>
    </row>
    <row r="158" spans="1:4" x14ac:dyDescent="0.25">
      <c r="A158" s="7" t="s">
        <v>19</v>
      </c>
      <c r="B158" s="7" t="s">
        <v>79</v>
      </c>
      <c r="C158" s="18" t="str">
        <f ca="1">"01/02/" &amp; TEXT(TODAY()+365,"yyyy") &amp; ""</f>
        <v>01/02/2015</v>
      </c>
      <c r="D158" s="17" t="s">
        <v>12</v>
      </c>
    </row>
    <row r="159" spans="1:4" x14ac:dyDescent="0.25">
      <c r="A159" s="7" t="s">
        <v>19</v>
      </c>
      <c r="B159" s="7" t="s">
        <v>80</v>
      </c>
      <c r="C159" s="18" t="str">
        <f ca="1">"01/02/" &amp; TEXT(TODAY()+365,"yyyy") &amp; ""</f>
        <v>01/02/2015</v>
      </c>
      <c r="D159" s="17" t="s">
        <v>12</v>
      </c>
    </row>
    <row r="160" spans="1:4" x14ac:dyDescent="0.25">
      <c r="A160" s="7" t="s">
        <v>19</v>
      </c>
      <c r="B160" s="7" t="s">
        <v>81</v>
      </c>
      <c r="C160" s="9">
        <v>200</v>
      </c>
      <c r="D160" s="17" t="s">
        <v>12</v>
      </c>
    </row>
    <row r="161" spans="1:4" x14ac:dyDescent="0.25">
      <c r="A161" s="7" t="s">
        <v>19</v>
      </c>
      <c r="B161" s="7" t="s">
        <v>82</v>
      </c>
      <c r="C161" s="9">
        <v>2000</v>
      </c>
      <c r="D161" s="17" t="s">
        <v>12</v>
      </c>
    </row>
    <row r="162" spans="1:4" x14ac:dyDescent="0.25">
      <c r="A162" s="7" t="s">
        <v>19</v>
      </c>
      <c r="B162" s="7" t="s">
        <v>83</v>
      </c>
      <c r="C162" s="9">
        <v>1</v>
      </c>
      <c r="D162" s="17" t="s">
        <v>12</v>
      </c>
    </row>
    <row r="163" spans="1:4" x14ac:dyDescent="0.25">
      <c r="A163" s="7" t="s">
        <v>19</v>
      </c>
      <c r="B163" s="7" t="s">
        <v>84</v>
      </c>
      <c r="C163" s="9">
        <v>50000</v>
      </c>
      <c r="D163" s="17" t="s">
        <v>12</v>
      </c>
    </row>
    <row r="164" spans="1:4" x14ac:dyDescent="0.25">
      <c r="A164" s="7" t="s">
        <v>28</v>
      </c>
      <c r="B164" s="7" t="s">
        <v>85</v>
      </c>
      <c r="C164" s="20" t="s">
        <v>86</v>
      </c>
      <c r="D164" s="17" t="s">
        <v>12</v>
      </c>
    </row>
    <row r="165" spans="1:4" x14ac:dyDescent="0.25">
      <c r="A165" s="7" t="s">
        <v>19</v>
      </c>
      <c r="B165" s="7" t="s">
        <v>20</v>
      </c>
      <c r="C165" s="9" t="s">
        <v>97</v>
      </c>
      <c r="D165" s="17" t="s">
        <v>12</v>
      </c>
    </row>
    <row r="166" spans="1:4" x14ac:dyDescent="0.25">
      <c r="A166" s="7" t="s">
        <v>19</v>
      </c>
      <c r="B166" s="7" t="s">
        <v>22</v>
      </c>
      <c r="C166" s="9" t="s">
        <v>87</v>
      </c>
      <c r="D166" s="17" t="s">
        <v>12</v>
      </c>
    </row>
    <row r="167" spans="1:4" x14ac:dyDescent="0.25">
      <c r="A167" s="7" t="s">
        <v>88</v>
      </c>
      <c r="B167" s="7" t="s">
        <v>89</v>
      </c>
      <c r="C167" s="9"/>
      <c r="D167" s="17" t="s">
        <v>12</v>
      </c>
    </row>
    <row r="168" spans="1:4" ht="15.75" x14ac:dyDescent="0.3">
      <c r="A168" s="12" t="s">
        <v>39</v>
      </c>
      <c r="B168" s="7" t="s">
        <v>90</v>
      </c>
      <c r="C168" s="9"/>
      <c r="D168" s="17" t="s">
        <v>12</v>
      </c>
    </row>
    <row r="169" spans="1:4" x14ac:dyDescent="0.25">
      <c r="A169" s="7" t="s">
        <v>91</v>
      </c>
      <c r="B169" s="7" t="s">
        <v>92</v>
      </c>
      <c r="C169" s="20"/>
      <c r="D169" s="17" t="s">
        <v>12</v>
      </c>
    </row>
    <row r="170" spans="1:4" x14ac:dyDescent="0.25">
      <c r="A170" s="7" t="s">
        <v>19</v>
      </c>
      <c r="B170" s="7" t="s">
        <v>77</v>
      </c>
      <c r="C170" s="20" t="s">
        <v>97</v>
      </c>
      <c r="D170" s="17" t="s">
        <v>12</v>
      </c>
    </row>
    <row r="171" spans="1:4" x14ac:dyDescent="0.25">
      <c r="A171" s="7" t="s">
        <v>24</v>
      </c>
      <c r="B171" s="7" t="s">
        <v>93</v>
      </c>
      <c r="C171" s="20"/>
      <c r="D171" s="17" t="s">
        <v>12</v>
      </c>
    </row>
    <row r="172" spans="1:4" ht="15.75" x14ac:dyDescent="0.3">
      <c r="A172" s="12" t="s">
        <v>28</v>
      </c>
      <c r="B172" s="7" t="s">
        <v>94</v>
      </c>
      <c r="C172" s="20" t="s">
        <v>95</v>
      </c>
      <c r="D172" s="17" t="s">
        <v>12</v>
      </c>
    </row>
    <row r="173" spans="1:4" x14ac:dyDescent="0.25">
      <c r="A173" s="7" t="s">
        <v>24</v>
      </c>
      <c r="B173" s="7" t="s">
        <v>96</v>
      </c>
      <c r="C173" s="20"/>
      <c r="D173" s="17" t="s">
        <v>12</v>
      </c>
    </row>
    <row r="174" spans="1:4" x14ac:dyDescent="0.25">
      <c r="A174" s="7" t="s">
        <v>183</v>
      </c>
      <c r="B174" s="7" t="s">
        <v>184</v>
      </c>
      <c r="C174" s="18" t="str">
        <f ca="1">"01/02/" &amp; TEXT(TODAY()+365,"yy") &amp; ""</f>
        <v>01/02/15</v>
      </c>
      <c r="D174" s="17" t="s">
        <v>12</v>
      </c>
    </row>
    <row r="175" spans="1:4" x14ac:dyDescent="0.25">
      <c r="A175" s="7" t="s">
        <v>24</v>
      </c>
      <c r="B175" s="7" t="s">
        <v>98</v>
      </c>
      <c r="C175" s="20"/>
      <c r="D175" s="17" t="s">
        <v>12</v>
      </c>
    </row>
    <row r="176" spans="1:4" x14ac:dyDescent="0.25">
      <c r="A176" s="7" t="s">
        <v>99</v>
      </c>
      <c r="B176" s="7" t="s">
        <v>100</v>
      </c>
      <c r="C176" s="20"/>
      <c r="D176" s="17" t="s">
        <v>12</v>
      </c>
    </row>
    <row r="177" spans="1:4" x14ac:dyDescent="0.25">
      <c r="A177" s="7" t="s">
        <v>44</v>
      </c>
      <c r="B177" s="7" t="s">
        <v>101</v>
      </c>
      <c r="C177" s="20"/>
      <c r="D177" s="17" t="s">
        <v>12</v>
      </c>
    </row>
    <row r="178" spans="1:4" x14ac:dyDescent="0.25">
      <c r="A178" s="7" t="s">
        <v>88</v>
      </c>
      <c r="B178" s="7" t="s">
        <v>508</v>
      </c>
      <c r="C178" s="20"/>
      <c r="D178" s="17" t="s">
        <v>12</v>
      </c>
    </row>
    <row r="179" spans="1:4" x14ac:dyDescent="0.25">
      <c r="A179" s="7" t="s">
        <v>28</v>
      </c>
      <c r="B179" s="7" t="s">
        <v>94</v>
      </c>
      <c r="C179" s="20" t="s">
        <v>102</v>
      </c>
      <c r="D179" s="17" t="s">
        <v>12</v>
      </c>
    </row>
    <row r="180" spans="1:4" x14ac:dyDescent="0.25">
      <c r="A180" s="7" t="s">
        <v>88</v>
      </c>
      <c r="B180" s="7" t="s">
        <v>96</v>
      </c>
      <c r="C180" s="20"/>
      <c r="D180" s="17" t="s">
        <v>12</v>
      </c>
    </row>
    <row r="181" spans="1:4" x14ac:dyDescent="0.25">
      <c r="A181" s="7" t="s">
        <v>39</v>
      </c>
      <c r="B181" s="7" t="s">
        <v>103</v>
      </c>
      <c r="C181" s="20"/>
      <c r="D181" s="17" t="s">
        <v>12</v>
      </c>
    </row>
    <row r="182" spans="1:4" x14ac:dyDescent="0.25">
      <c r="A182" s="7" t="s">
        <v>26</v>
      </c>
      <c r="B182" s="7" t="s">
        <v>27</v>
      </c>
      <c r="C182" s="21"/>
      <c r="D182" s="17" t="s">
        <v>12</v>
      </c>
    </row>
    <row r="183" spans="1:4" x14ac:dyDescent="0.25">
      <c r="A183" s="7" t="s">
        <v>28</v>
      </c>
      <c r="B183" s="7" t="s">
        <v>29</v>
      </c>
      <c r="C183" s="21" t="s">
        <v>30</v>
      </c>
      <c r="D183" s="17" t="s">
        <v>12</v>
      </c>
    </row>
    <row r="184" spans="1:4" ht="15.75" x14ac:dyDescent="0.3">
      <c r="A184" s="12" t="s">
        <v>19</v>
      </c>
      <c r="B184" s="7" t="s">
        <v>32</v>
      </c>
      <c r="C184" s="18" t="str">
        <f ca="1">"20/01/" &amp; TEXT(TODAY()+365,"yyyy") &amp; ""</f>
        <v>20/01/2015</v>
      </c>
      <c r="D184" s="17" t="s">
        <v>12</v>
      </c>
    </row>
    <row r="185" spans="1:4" ht="15.75" x14ac:dyDescent="0.3">
      <c r="A185" s="12" t="s">
        <v>19</v>
      </c>
      <c r="B185" s="7" t="s">
        <v>33</v>
      </c>
      <c r="C185" s="18" t="str">
        <f ca="1">"20/01/" &amp; TEXT(TODAY()+365,"yyyy") &amp; ""</f>
        <v>20/01/2015</v>
      </c>
      <c r="D185" s="17" t="s">
        <v>12</v>
      </c>
    </row>
    <row r="186" spans="1:4" ht="15.75" x14ac:dyDescent="0.3">
      <c r="A186" s="12" t="s">
        <v>44</v>
      </c>
      <c r="B186" s="12" t="s">
        <v>35</v>
      </c>
      <c r="C186" s="20"/>
      <c r="D186" s="17" t="s">
        <v>12</v>
      </c>
    </row>
    <row r="187" spans="1:4" ht="15.75" x14ac:dyDescent="0.3">
      <c r="A187" s="12" t="s">
        <v>28</v>
      </c>
      <c r="B187" s="12" t="s">
        <v>37</v>
      </c>
      <c r="C187" s="20" t="s">
        <v>45</v>
      </c>
      <c r="D187" s="17" t="s">
        <v>12</v>
      </c>
    </row>
    <row r="188" spans="1:4" ht="15.75" x14ac:dyDescent="0.3">
      <c r="A188" s="12" t="s">
        <v>28</v>
      </c>
      <c r="B188" s="7" t="s">
        <v>38</v>
      </c>
      <c r="C188" s="20" t="s">
        <v>100</v>
      </c>
      <c r="D188" s="17" t="s">
        <v>12</v>
      </c>
    </row>
    <row r="189" spans="1:4" ht="15.75" x14ac:dyDescent="0.3">
      <c r="A189" s="12" t="s">
        <v>28</v>
      </c>
      <c r="B189" s="12" t="s">
        <v>48</v>
      </c>
      <c r="C189" s="20" t="s">
        <v>46</v>
      </c>
      <c r="D189" s="17" t="s">
        <v>12</v>
      </c>
    </row>
    <row r="190" spans="1:4" ht="15.75" x14ac:dyDescent="0.3">
      <c r="A190" s="12" t="s">
        <v>19</v>
      </c>
      <c r="B190" s="12" t="s">
        <v>77</v>
      </c>
      <c r="C190" s="20" t="s">
        <v>97</v>
      </c>
      <c r="D190" s="17" t="s">
        <v>12</v>
      </c>
    </row>
    <row r="191" spans="1:4" ht="15.75" x14ac:dyDescent="0.3">
      <c r="A191" s="12" t="s">
        <v>44</v>
      </c>
      <c r="B191" s="12" t="s">
        <v>40</v>
      </c>
      <c r="C191" s="20"/>
      <c r="D191" s="17" t="s">
        <v>12</v>
      </c>
    </row>
    <row r="192" spans="1:4" ht="15.75" x14ac:dyDescent="0.3">
      <c r="A192" s="12" t="s">
        <v>24</v>
      </c>
      <c r="B192" s="12" t="s">
        <v>47</v>
      </c>
      <c r="C192" s="20"/>
      <c r="D192" s="17" t="s">
        <v>12</v>
      </c>
    </row>
    <row r="193" spans="1:4" x14ac:dyDescent="0.25">
      <c r="A193" s="13" t="s">
        <v>49</v>
      </c>
      <c r="B193" s="14" t="s">
        <v>50</v>
      </c>
      <c r="C193" s="20"/>
      <c r="D193" s="17" t="s">
        <v>12</v>
      </c>
    </row>
    <row r="194" spans="1:4" ht="15.75" x14ac:dyDescent="0.3">
      <c r="A194" s="13" t="s">
        <v>51</v>
      </c>
      <c r="B194" s="15" t="s">
        <v>52</v>
      </c>
      <c r="C194" s="20"/>
      <c r="D194" s="17" t="s">
        <v>12</v>
      </c>
    </row>
    <row r="195" spans="1:4" ht="45" x14ac:dyDescent="0.3">
      <c r="A195" s="13" t="s">
        <v>53</v>
      </c>
      <c r="B195" s="14" t="s">
        <v>50</v>
      </c>
      <c r="C195" s="15" t="s">
        <v>228</v>
      </c>
      <c r="D195" s="17" t="s">
        <v>12</v>
      </c>
    </row>
    <row r="196" spans="1:4" ht="45" x14ac:dyDescent="0.3">
      <c r="A196" s="13" t="s">
        <v>648</v>
      </c>
      <c r="B196" s="15" t="s">
        <v>649</v>
      </c>
      <c r="C196" s="15" t="s">
        <v>228</v>
      </c>
      <c r="D196" s="17" t="s">
        <v>12</v>
      </c>
    </row>
    <row r="197" spans="1:4" ht="15.75" x14ac:dyDescent="0.3">
      <c r="A197" s="12" t="s">
        <v>19</v>
      </c>
      <c r="B197" s="7" t="s">
        <v>32</v>
      </c>
      <c r="C197" s="18" t="str">
        <f ca="1">"01/02/" &amp; TEXT(TODAY()+365,"yyyy") &amp; ""</f>
        <v>01/02/2015</v>
      </c>
      <c r="D197" s="17" t="s">
        <v>12</v>
      </c>
    </row>
    <row r="198" spans="1:4" ht="15.75" x14ac:dyDescent="0.3">
      <c r="A198" s="12" t="s">
        <v>19</v>
      </c>
      <c r="B198" s="7" t="s">
        <v>33</v>
      </c>
      <c r="C198" s="18" t="str">
        <f ca="1">"30/01/" &amp; TEXT(TODAY()+365,"yyyy") &amp; ""</f>
        <v>30/01/2015</v>
      </c>
      <c r="D198" s="17" t="s">
        <v>12</v>
      </c>
    </row>
    <row r="199" spans="1:4" ht="15.75" x14ac:dyDescent="0.3">
      <c r="A199" s="12" t="s">
        <v>44</v>
      </c>
      <c r="B199" s="12" t="s">
        <v>35</v>
      </c>
      <c r="C199" s="20"/>
      <c r="D199" s="17" t="s">
        <v>12</v>
      </c>
    </row>
    <row r="200" spans="1:4" ht="15.75" x14ac:dyDescent="0.3">
      <c r="A200" s="12" t="s">
        <v>28</v>
      </c>
      <c r="B200" s="12" t="s">
        <v>37</v>
      </c>
      <c r="C200" s="20" t="s">
        <v>45</v>
      </c>
      <c r="D200" s="17" t="s">
        <v>12</v>
      </c>
    </row>
    <row r="201" spans="1:4" ht="15.75" x14ac:dyDescent="0.3">
      <c r="A201" s="12" t="s">
        <v>28</v>
      </c>
      <c r="B201" s="7" t="s">
        <v>38</v>
      </c>
      <c r="C201" s="20" t="s">
        <v>100</v>
      </c>
      <c r="D201" s="17" t="s">
        <v>12</v>
      </c>
    </row>
    <row r="202" spans="1:4" ht="15.75" x14ac:dyDescent="0.3">
      <c r="A202" s="12" t="s">
        <v>28</v>
      </c>
      <c r="B202" s="12" t="s">
        <v>48</v>
      </c>
      <c r="C202" s="20" t="s">
        <v>46</v>
      </c>
      <c r="D202" s="17" t="s">
        <v>12</v>
      </c>
    </row>
    <row r="203" spans="1:4" ht="15.75" x14ac:dyDescent="0.3">
      <c r="A203" s="12" t="s">
        <v>19</v>
      </c>
      <c r="B203" s="12" t="s">
        <v>77</v>
      </c>
      <c r="C203" s="20" t="s">
        <v>97</v>
      </c>
      <c r="D203" s="17" t="s">
        <v>12</v>
      </c>
    </row>
    <row r="204" spans="1:4" ht="15.75" x14ac:dyDescent="0.3">
      <c r="A204" s="12" t="s">
        <v>44</v>
      </c>
      <c r="B204" s="12" t="s">
        <v>40</v>
      </c>
      <c r="C204" s="20"/>
      <c r="D204" s="17" t="s">
        <v>12</v>
      </c>
    </row>
    <row r="205" spans="1:4" ht="15.75" x14ac:dyDescent="0.3">
      <c r="A205" s="12" t="s">
        <v>24</v>
      </c>
      <c r="B205" s="12" t="s">
        <v>47</v>
      </c>
      <c r="C205" s="20"/>
      <c r="D205" s="17" t="s">
        <v>12</v>
      </c>
    </row>
    <row r="206" spans="1:4" x14ac:dyDescent="0.25">
      <c r="A206" s="13" t="s">
        <v>49</v>
      </c>
      <c r="B206" s="14" t="s">
        <v>50</v>
      </c>
      <c r="C206" s="20"/>
      <c r="D206" s="17" t="s">
        <v>12</v>
      </c>
    </row>
    <row r="207" spans="1:4" ht="15.75" x14ac:dyDescent="0.3">
      <c r="A207" s="13" t="s">
        <v>51</v>
      </c>
      <c r="B207" s="15" t="s">
        <v>52</v>
      </c>
      <c r="C207" s="20"/>
      <c r="D207" s="17" t="s">
        <v>12</v>
      </c>
    </row>
    <row r="208" spans="1:4" ht="45" x14ac:dyDescent="0.3">
      <c r="A208" s="13" t="s">
        <v>53</v>
      </c>
      <c r="B208" s="14" t="s">
        <v>50</v>
      </c>
      <c r="C208" s="15" t="s">
        <v>229</v>
      </c>
      <c r="D208" s="17" t="s">
        <v>12</v>
      </c>
    </row>
    <row r="209" spans="1:4" ht="45" x14ac:dyDescent="0.3">
      <c r="A209" s="13" t="s">
        <v>648</v>
      </c>
      <c r="B209" s="15" t="s">
        <v>649</v>
      </c>
      <c r="C209" s="15" t="s">
        <v>229</v>
      </c>
      <c r="D209" s="17" t="s">
        <v>12</v>
      </c>
    </row>
    <row r="210" spans="1:4" ht="15.75" x14ac:dyDescent="0.3">
      <c r="A210" s="12" t="s">
        <v>19</v>
      </c>
      <c r="B210" s="7" t="s">
        <v>32</v>
      </c>
      <c r="C210" s="18" t="str">
        <f ca="1">"01/02/" &amp; TEXT(TODAY()+365,"yyyy") &amp; ""</f>
        <v>01/02/2015</v>
      </c>
      <c r="D210" s="17" t="s">
        <v>12</v>
      </c>
    </row>
    <row r="211" spans="1:4" ht="15.75" x14ac:dyDescent="0.3">
      <c r="A211" s="12" t="s">
        <v>19</v>
      </c>
      <c r="B211" s="7" t="s">
        <v>33</v>
      </c>
      <c r="C211" s="18" t="str">
        <f ca="1">"01/02/" &amp; TEXT(TODAY()+365,"yyyy") &amp; ""</f>
        <v>01/02/2015</v>
      </c>
      <c r="D211" s="17" t="s">
        <v>12</v>
      </c>
    </row>
    <row r="212" spans="1:4" ht="15.75" x14ac:dyDescent="0.3">
      <c r="A212" s="12" t="s">
        <v>44</v>
      </c>
      <c r="B212" s="12" t="s">
        <v>35</v>
      </c>
      <c r="C212" s="20"/>
      <c r="D212" s="17" t="s">
        <v>12</v>
      </c>
    </row>
    <row r="213" spans="1:4" ht="15.75" x14ac:dyDescent="0.3">
      <c r="A213" s="12" t="s">
        <v>28</v>
      </c>
      <c r="B213" s="12" t="s">
        <v>37</v>
      </c>
      <c r="C213" s="20" t="s">
        <v>45</v>
      </c>
      <c r="D213" s="17" t="s">
        <v>12</v>
      </c>
    </row>
    <row r="214" spans="1:4" ht="15.75" x14ac:dyDescent="0.3">
      <c r="A214" s="12" t="s">
        <v>28</v>
      </c>
      <c r="B214" s="7" t="s">
        <v>38</v>
      </c>
      <c r="C214" s="20" t="s">
        <v>100</v>
      </c>
      <c r="D214" s="17" t="s">
        <v>12</v>
      </c>
    </row>
    <row r="215" spans="1:4" ht="15.75" x14ac:dyDescent="0.3">
      <c r="A215" s="12" t="s">
        <v>28</v>
      </c>
      <c r="B215" s="12" t="s">
        <v>48</v>
      </c>
      <c r="C215" s="20" t="s">
        <v>46</v>
      </c>
      <c r="D215" s="17" t="s">
        <v>12</v>
      </c>
    </row>
    <row r="216" spans="1:4" ht="15.75" x14ac:dyDescent="0.3">
      <c r="A216" s="12" t="s">
        <v>19</v>
      </c>
      <c r="B216" s="12" t="s">
        <v>77</v>
      </c>
      <c r="C216" s="20" t="s">
        <v>97</v>
      </c>
      <c r="D216" s="17" t="s">
        <v>12</v>
      </c>
    </row>
    <row r="217" spans="1:4" ht="15.75" x14ac:dyDescent="0.3">
      <c r="A217" s="12" t="s">
        <v>44</v>
      </c>
      <c r="B217" s="12" t="s">
        <v>40</v>
      </c>
      <c r="C217" s="20"/>
      <c r="D217" s="17" t="s">
        <v>12</v>
      </c>
    </row>
    <row r="218" spans="1:4" ht="15.75" x14ac:dyDescent="0.3">
      <c r="A218" s="12" t="s">
        <v>24</v>
      </c>
      <c r="B218" s="12" t="s">
        <v>47</v>
      </c>
      <c r="C218" s="20"/>
      <c r="D218" s="17" t="s">
        <v>12</v>
      </c>
    </row>
    <row r="219" spans="1:4" x14ac:dyDescent="0.25">
      <c r="A219" s="13" t="s">
        <v>49</v>
      </c>
      <c r="B219" s="14" t="s">
        <v>50</v>
      </c>
      <c r="C219" s="20"/>
      <c r="D219" s="17" t="s">
        <v>12</v>
      </c>
    </row>
    <row r="220" spans="1:4" ht="15.75" x14ac:dyDescent="0.3">
      <c r="A220" s="13" t="s">
        <v>51</v>
      </c>
      <c r="B220" s="15" t="s">
        <v>52</v>
      </c>
      <c r="C220" s="20"/>
      <c r="D220" s="17" t="s">
        <v>12</v>
      </c>
    </row>
    <row r="221" spans="1:4" ht="45" x14ac:dyDescent="0.3">
      <c r="A221" s="13" t="s">
        <v>53</v>
      </c>
      <c r="B221" s="14" t="s">
        <v>50</v>
      </c>
      <c r="C221" s="15" t="s">
        <v>230</v>
      </c>
      <c r="D221" s="17" t="s">
        <v>12</v>
      </c>
    </row>
    <row r="222" spans="1:4" ht="45" x14ac:dyDescent="0.25">
      <c r="A222" s="13" t="s">
        <v>54</v>
      </c>
      <c r="B222" s="31" t="s">
        <v>397</v>
      </c>
      <c r="C222" s="30" t="s">
        <v>652</v>
      </c>
      <c r="D222" s="17" t="s">
        <v>12</v>
      </c>
    </row>
    <row r="223" spans="1:4" ht="45" x14ac:dyDescent="0.25">
      <c r="A223" s="13" t="s">
        <v>54</v>
      </c>
      <c r="B223" s="31" t="s">
        <v>398</v>
      </c>
      <c r="C223" s="30" t="s">
        <v>651</v>
      </c>
      <c r="D223" s="17" t="s">
        <v>12</v>
      </c>
    </row>
    <row r="224" spans="1:4" x14ac:dyDescent="0.25">
      <c r="A224" s="13" t="s">
        <v>26</v>
      </c>
      <c r="B224" s="32" t="s">
        <v>72</v>
      </c>
      <c r="C224" s="20"/>
      <c r="D224" s="17" t="s">
        <v>12</v>
      </c>
    </row>
    <row r="225" spans="1:4" x14ac:dyDescent="0.25">
      <c r="A225" s="7" t="s">
        <v>19</v>
      </c>
      <c r="B225" s="7" t="s">
        <v>56</v>
      </c>
      <c r="C225" s="9" t="s">
        <v>73</v>
      </c>
      <c r="D225" s="17" t="s">
        <v>12</v>
      </c>
    </row>
    <row r="226" spans="1:4" x14ac:dyDescent="0.25">
      <c r="A226" s="7" t="s">
        <v>19</v>
      </c>
      <c r="B226" s="7" t="s">
        <v>57</v>
      </c>
      <c r="C226" s="9" t="s">
        <v>74</v>
      </c>
      <c r="D226" s="17" t="s">
        <v>12</v>
      </c>
    </row>
    <row r="227" spans="1:4" x14ac:dyDescent="0.25">
      <c r="A227" s="7" t="s">
        <v>19</v>
      </c>
      <c r="B227" s="7" t="s">
        <v>75</v>
      </c>
      <c r="C227" s="19">
        <v>31778</v>
      </c>
      <c r="D227" s="17" t="s">
        <v>12</v>
      </c>
    </row>
    <row r="228" spans="1:4" x14ac:dyDescent="0.25">
      <c r="A228" s="7" t="s">
        <v>19</v>
      </c>
      <c r="B228" s="7" t="s">
        <v>62</v>
      </c>
      <c r="C228" s="9" t="s">
        <v>76</v>
      </c>
      <c r="D228" s="17" t="s">
        <v>12</v>
      </c>
    </row>
    <row r="229" spans="1:4" x14ac:dyDescent="0.25">
      <c r="A229" s="7" t="s">
        <v>19</v>
      </c>
      <c r="B229" s="7" t="s">
        <v>77</v>
      </c>
      <c r="C229" s="9" t="s">
        <v>185</v>
      </c>
      <c r="D229" s="17" t="s">
        <v>12</v>
      </c>
    </row>
    <row r="230" spans="1:4" x14ac:dyDescent="0.25">
      <c r="A230" s="7" t="s">
        <v>19</v>
      </c>
      <c r="B230" s="7" t="s">
        <v>78</v>
      </c>
      <c r="C230" s="18" t="str">
        <f ca="1">"01/02/" &amp; TEXT(TODAY()+365,"yyyy") &amp; ""</f>
        <v>01/02/2015</v>
      </c>
      <c r="D230" s="17" t="s">
        <v>12</v>
      </c>
    </row>
    <row r="231" spans="1:4" x14ac:dyDescent="0.25">
      <c r="A231" s="7" t="s">
        <v>19</v>
      </c>
      <c r="B231" s="7" t="s">
        <v>79</v>
      </c>
      <c r="C231" s="18" t="str">
        <f ca="1">"01/02/" &amp; TEXT(TODAY()+365,"yyyy") &amp; ""</f>
        <v>01/02/2015</v>
      </c>
      <c r="D231" s="17" t="s">
        <v>12</v>
      </c>
    </row>
    <row r="232" spans="1:4" x14ac:dyDescent="0.25">
      <c r="A232" s="7" t="s">
        <v>19</v>
      </c>
      <c r="B232" s="7" t="s">
        <v>80</v>
      </c>
      <c r="C232" s="18" t="str">
        <f ca="1">"01/02/" &amp; TEXT(TODAY()+365,"yyyy") &amp; ""</f>
        <v>01/02/2015</v>
      </c>
      <c r="D232" s="17" t="s">
        <v>12</v>
      </c>
    </row>
    <row r="233" spans="1:4" x14ac:dyDescent="0.25">
      <c r="A233" s="7" t="s">
        <v>19</v>
      </c>
      <c r="B233" s="7" t="s">
        <v>81</v>
      </c>
      <c r="C233" s="9">
        <v>200</v>
      </c>
      <c r="D233" s="17" t="s">
        <v>12</v>
      </c>
    </row>
    <row r="234" spans="1:4" x14ac:dyDescent="0.25">
      <c r="A234" s="7" t="s">
        <v>19</v>
      </c>
      <c r="B234" s="7" t="s">
        <v>82</v>
      </c>
      <c r="C234" s="9">
        <v>2000</v>
      </c>
      <c r="D234" s="17" t="s">
        <v>12</v>
      </c>
    </row>
    <row r="235" spans="1:4" x14ac:dyDescent="0.25">
      <c r="A235" s="7" t="s">
        <v>19</v>
      </c>
      <c r="B235" s="7" t="s">
        <v>83</v>
      </c>
      <c r="C235" s="9">
        <v>1</v>
      </c>
      <c r="D235" s="17" t="s">
        <v>12</v>
      </c>
    </row>
    <row r="236" spans="1:4" x14ac:dyDescent="0.25">
      <c r="A236" s="7" t="s">
        <v>19</v>
      </c>
      <c r="B236" s="7" t="s">
        <v>84</v>
      </c>
      <c r="C236" s="9">
        <v>50000</v>
      </c>
      <c r="D236" s="17" t="s">
        <v>12</v>
      </c>
    </row>
    <row r="237" spans="1:4" ht="15.75" x14ac:dyDescent="0.3">
      <c r="A237" s="12" t="s">
        <v>28</v>
      </c>
      <c r="B237" s="7" t="s">
        <v>85</v>
      </c>
      <c r="C237" s="20" t="s">
        <v>86</v>
      </c>
      <c r="D237" s="17" t="s">
        <v>12</v>
      </c>
    </row>
    <row r="238" spans="1:4" x14ac:dyDescent="0.25">
      <c r="A238" s="7" t="s">
        <v>19</v>
      </c>
      <c r="B238" s="7" t="s">
        <v>20</v>
      </c>
      <c r="C238" s="9" t="s">
        <v>185</v>
      </c>
      <c r="D238" s="17" t="s">
        <v>12</v>
      </c>
    </row>
    <row r="239" spans="1:4" x14ac:dyDescent="0.25">
      <c r="A239" s="7" t="s">
        <v>19</v>
      </c>
      <c r="B239" s="7" t="s">
        <v>22</v>
      </c>
      <c r="C239" s="9" t="s">
        <v>87</v>
      </c>
      <c r="D239" s="17" t="s">
        <v>12</v>
      </c>
    </row>
    <row r="240" spans="1:4" x14ac:dyDescent="0.25">
      <c r="A240" s="7" t="s">
        <v>88</v>
      </c>
      <c r="B240" s="7" t="s">
        <v>89</v>
      </c>
      <c r="C240" s="9"/>
      <c r="D240" s="17" t="s">
        <v>12</v>
      </c>
    </row>
    <row r="241" spans="1:4" ht="15.75" x14ac:dyDescent="0.3">
      <c r="A241" s="12" t="s">
        <v>39</v>
      </c>
      <c r="B241" s="7" t="s">
        <v>90</v>
      </c>
      <c r="C241" s="9"/>
      <c r="D241" s="17" t="s">
        <v>12</v>
      </c>
    </row>
    <row r="242" spans="1:4" ht="15.75" x14ac:dyDescent="0.3">
      <c r="A242" s="12" t="s">
        <v>26</v>
      </c>
      <c r="B242" s="7" t="s">
        <v>104</v>
      </c>
      <c r="C242" s="9"/>
      <c r="D242" s="17" t="s">
        <v>12</v>
      </c>
    </row>
    <row r="243" spans="1:4" ht="15.75" x14ac:dyDescent="0.3">
      <c r="A243" s="12" t="s">
        <v>19</v>
      </c>
      <c r="B243" s="7" t="s">
        <v>105</v>
      </c>
      <c r="C243" s="18" t="str">
        <f ca="1">"05/02/" &amp; TEXT(TODAY()+365,"yyyy") &amp; ""</f>
        <v>05/02/2015</v>
      </c>
      <c r="D243" s="17" t="s">
        <v>12</v>
      </c>
    </row>
    <row r="244" spans="1:4" ht="15.75" x14ac:dyDescent="0.3">
      <c r="A244" s="12" t="s">
        <v>24</v>
      </c>
      <c r="B244" s="7" t="s">
        <v>89</v>
      </c>
      <c r="C244" s="19"/>
      <c r="D244" s="17" t="s">
        <v>12</v>
      </c>
    </row>
    <row r="245" spans="1:4" x14ac:dyDescent="0.25">
      <c r="A245" s="7" t="s">
        <v>91</v>
      </c>
      <c r="B245" s="7" t="s">
        <v>92</v>
      </c>
      <c r="C245" s="20"/>
      <c r="D245" s="17" t="s">
        <v>12</v>
      </c>
    </row>
    <row r="246" spans="1:4" x14ac:dyDescent="0.25">
      <c r="A246" s="7" t="s">
        <v>19</v>
      </c>
      <c r="B246" s="7" t="s">
        <v>77</v>
      </c>
      <c r="C246" s="20" t="s">
        <v>185</v>
      </c>
      <c r="D246" s="17" t="s">
        <v>12</v>
      </c>
    </row>
    <row r="247" spans="1:4" x14ac:dyDescent="0.25">
      <c r="A247" s="7" t="s">
        <v>24</v>
      </c>
      <c r="B247" s="7" t="s">
        <v>93</v>
      </c>
      <c r="C247" s="20"/>
      <c r="D247" s="17" t="s">
        <v>12</v>
      </c>
    </row>
    <row r="248" spans="1:4" ht="15.75" x14ac:dyDescent="0.3">
      <c r="A248" s="12" t="s">
        <v>28</v>
      </c>
      <c r="B248" s="7" t="s">
        <v>94</v>
      </c>
      <c r="C248" s="20" t="s">
        <v>95</v>
      </c>
      <c r="D248" s="17" t="s">
        <v>12</v>
      </c>
    </row>
    <row r="249" spans="1:4" x14ac:dyDescent="0.25">
      <c r="A249" s="7" t="s">
        <v>24</v>
      </c>
      <c r="B249" s="7" t="s">
        <v>96</v>
      </c>
      <c r="C249" s="20"/>
      <c r="D249" s="17" t="s">
        <v>12</v>
      </c>
    </row>
    <row r="250" spans="1:4" x14ac:dyDescent="0.25">
      <c r="A250" s="7" t="s">
        <v>183</v>
      </c>
      <c r="B250" s="7" t="s">
        <v>184</v>
      </c>
      <c r="C250" s="18" t="str">
        <f ca="1">"01/02/" &amp; TEXT(TODAY()+365,"yy") &amp; ""</f>
        <v>01/02/15</v>
      </c>
      <c r="D250" s="17" t="s">
        <v>12</v>
      </c>
    </row>
    <row r="251" spans="1:4" x14ac:dyDescent="0.25">
      <c r="A251" s="7" t="s">
        <v>24</v>
      </c>
      <c r="B251" s="7" t="s">
        <v>98</v>
      </c>
      <c r="C251" s="20"/>
      <c r="D251" s="17" t="s">
        <v>12</v>
      </c>
    </row>
    <row r="252" spans="1:4" x14ac:dyDescent="0.25">
      <c r="A252" s="7" t="s">
        <v>99</v>
      </c>
      <c r="B252" s="7" t="s">
        <v>100</v>
      </c>
      <c r="C252" s="20"/>
      <c r="D252" s="17" t="s">
        <v>12</v>
      </c>
    </row>
    <row r="253" spans="1:4" x14ac:dyDescent="0.25">
      <c r="A253" s="7" t="s">
        <v>44</v>
      </c>
      <c r="B253" s="7" t="s">
        <v>101</v>
      </c>
      <c r="C253" s="20"/>
      <c r="D253" s="17" t="s">
        <v>12</v>
      </c>
    </row>
    <row r="254" spans="1:4" x14ac:dyDescent="0.25">
      <c r="A254" s="7" t="s">
        <v>24</v>
      </c>
      <c r="B254" s="7" t="s">
        <v>508</v>
      </c>
      <c r="C254" s="20"/>
      <c r="D254" s="17" t="s">
        <v>12</v>
      </c>
    </row>
    <row r="255" spans="1:4" x14ac:dyDescent="0.25">
      <c r="A255" s="7" t="s">
        <v>28</v>
      </c>
      <c r="B255" s="7" t="s">
        <v>94</v>
      </c>
      <c r="C255" s="20" t="s">
        <v>102</v>
      </c>
      <c r="D255" s="17" t="s">
        <v>12</v>
      </c>
    </row>
    <row r="256" spans="1:4" x14ac:dyDescent="0.25">
      <c r="A256" s="7" t="s">
        <v>88</v>
      </c>
      <c r="B256" s="7" t="s">
        <v>96</v>
      </c>
      <c r="C256" s="20"/>
      <c r="D256" s="17" t="s">
        <v>12</v>
      </c>
    </row>
    <row r="257" spans="1:4" x14ac:dyDescent="0.25">
      <c r="A257" s="7" t="s">
        <v>39</v>
      </c>
      <c r="B257" s="7" t="s">
        <v>103</v>
      </c>
      <c r="C257" s="20"/>
      <c r="D257" s="17" t="s">
        <v>12</v>
      </c>
    </row>
    <row r="258" spans="1:4" x14ac:dyDescent="0.25">
      <c r="A258" s="7" t="s">
        <v>26</v>
      </c>
      <c r="B258" s="7" t="s">
        <v>27</v>
      </c>
      <c r="C258" s="21"/>
      <c r="D258" s="17" t="s">
        <v>12</v>
      </c>
    </row>
    <row r="259" spans="1:4" x14ac:dyDescent="0.25">
      <c r="A259" s="7" t="s">
        <v>28</v>
      </c>
      <c r="B259" s="7" t="s">
        <v>29</v>
      </c>
      <c r="C259" s="21" t="s">
        <v>30</v>
      </c>
      <c r="D259" s="17" t="s">
        <v>12</v>
      </c>
    </row>
    <row r="260" spans="1:4" ht="15.75" x14ac:dyDescent="0.3">
      <c r="A260" s="12" t="s">
        <v>19</v>
      </c>
      <c r="B260" s="7" t="s">
        <v>32</v>
      </c>
      <c r="C260" s="18" t="str">
        <f ca="1">"20/01/" &amp; TEXT(TODAY()+365,"yyyy") &amp; ""</f>
        <v>20/01/2015</v>
      </c>
      <c r="D260" s="17" t="s">
        <v>12</v>
      </c>
    </row>
    <row r="261" spans="1:4" ht="15.75" x14ac:dyDescent="0.3">
      <c r="A261" s="12" t="s">
        <v>19</v>
      </c>
      <c r="B261" s="7" t="s">
        <v>33</v>
      </c>
      <c r="C261" s="18" t="str">
        <f ca="1">"20/01/" &amp; TEXT(TODAY()+365,"yyyy") &amp; ""</f>
        <v>20/01/2015</v>
      </c>
      <c r="D261" s="17" t="s">
        <v>12</v>
      </c>
    </row>
    <row r="262" spans="1:4" ht="15.75" x14ac:dyDescent="0.3">
      <c r="A262" s="12" t="s">
        <v>44</v>
      </c>
      <c r="B262" s="12" t="s">
        <v>35</v>
      </c>
      <c r="C262" s="20"/>
      <c r="D262" s="17" t="s">
        <v>12</v>
      </c>
    </row>
    <row r="263" spans="1:4" ht="15.75" x14ac:dyDescent="0.3">
      <c r="A263" s="12" t="s">
        <v>28</v>
      </c>
      <c r="B263" s="12" t="s">
        <v>37</v>
      </c>
      <c r="C263" s="20" t="s">
        <v>45</v>
      </c>
      <c r="D263" s="17" t="s">
        <v>12</v>
      </c>
    </row>
    <row r="264" spans="1:4" ht="15.75" x14ac:dyDescent="0.3">
      <c r="A264" s="12" t="s">
        <v>28</v>
      </c>
      <c r="B264" s="12" t="s">
        <v>38</v>
      </c>
      <c r="C264" s="20" t="s">
        <v>100</v>
      </c>
      <c r="D264" s="17" t="s">
        <v>12</v>
      </c>
    </row>
    <row r="265" spans="1:4" ht="15.75" x14ac:dyDescent="0.3">
      <c r="A265" s="12" t="s">
        <v>28</v>
      </c>
      <c r="B265" s="12" t="s">
        <v>48</v>
      </c>
      <c r="C265" s="20" t="s">
        <v>46</v>
      </c>
      <c r="D265" s="17" t="s">
        <v>12</v>
      </c>
    </row>
    <row r="266" spans="1:4" ht="15.75" x14ac:dyDescent="0.3">
      <c r="A266" s="12" t="s">
        <v>19</v>
      </c>
      <c r="B266" s="12" t="s">
        <v>77</v>
      </c>
      <c r="C266" s="20" t="s">
        <v>185</v>
      </c>
      <c r="D266" s="17" t="s">
        <v>12</v>
      </c>
    </row>
    <row r="267" spans="1:4" ht="15.75" x14ac:dyDescent="0.3">
      <c r="A267" s="12" t="s">
        <v>44</v>
      </c>
      <c r="B267" s="12" t="s">
        <v>40</v>
      </c>
      <c r="C267" s="20"/>
      <c r="D267" s="17" t="s">
        <v>12</v>
      </c>
    </row>
    <row r="268" spans="1:4" ht="15.75" x14ac:dyDescent="0.3">
      <c r="A268" s="12" t="s">
        <v>24</v>
      </c>
      <c r="B268" s="12" t="s">
        <v>47</v>
      </c>
      <c r="C268" s="20"/>
      <c r="D268" s="17" t="s">
        <v>12</v>
      </c>
    </row>
    <row r="269" spans="1:4" x14ac:dyDescent="0.25">
      <c r="A269" s="13" t="s">
        <v>49</v>
      </c>
      <c r="B269" s="14" t="s">
        <v>50</v>
      </c>
      <c r="C269" s="20"/>
      <c r="D269" s="17" t="s">
        <v>12</v>
      </c>
    </row>
    <row r="270" spans="1:4" ht="15.75" x14ac:dyDescent="0.3">
      <c r="A270" s="13" t="s">
        <v>51</v>
      </c>
      <c r="B270" s="15" t="s">
        <v>52</v>
      </c>
      <c r="C270" s="20"/>
      <c r="D270" s="17" t="s">
        <v>12</v>
      </c>
    </row>
    <row r="271" spans="1:4" ht="45" x14ac:dyDescent="0.3">
      <c r="A271" s="13" t="s">
        <v>53</v>
      </c>
      <c r="B271" s="14" t="s">
        <v>50</v>
      </c>
      <c r="C271" s="15" t="s">
        <v>231</v>
      </c>
      <c r="D271" s="17" t="s">
        <v>12</v>
      </c>
    </row>
    <row r="272" spans="1:4" ht="45" x14ac:dyDescent="0.3">
      <c r="A272" s="13" t="s">
        <v>648</v>
      </c>
      <c r="B272" s="15" t="s">
        <v>649</v>
      </c>
      <c r="C272" s="15" t="s">
        <v>231</v>
      </c>
      <c r="D272" s="17" t="s">
        <v>12</v>
      </c>
    </row>
    <row r="273" spans="1:4" ht="15.75" x14ac:dyDescent="0.3">
      <c r="A273" s="12" t="s">
        <v>19</v>
      </c>
      <c r="B273" s="7" t="s">
        <v>32</v>
      </c>
      <c r="C273" s="18" t="str">
        <f ca="1">"01/02/" &amp; TEXT(TODAY()+365,"yyyy") &amp; ""</f>
        <v>01/02/2015</v>
      </c>
      <c r="D273" s="17" t="s">
        <v>12</v>
      </c>
    </row>
    <row r="274" spans="1:4" ht="15.75" x14ac:dyDescent="0.3">
      <c r="A274" s="12" t="s">
        <v>19</v>
      </c>
      <c r="B274" s="7" t="s">
        <v>33</v>
      </c>
      <c r="C274" s="18" t="str">
        <f ca="1">"01/02/" &amp; TEXT(TODAY()+365,"yyyy") &amp; ""</f>
        <v>01/02/2015</v>
      </c>
      <c r="D274" s="17" t="s">
        <v>12</v>
      </c>
    </row>
    <row r="275" spans="1:4" ht="15.75" x14ac:dyDescent="0.3">
      <c r="A275" s="12" t="s">
        <v>44</v>
      </c>
      <c r="B275" s="12" t="s">
        <v>287</v>
      </c>
      <c r="C275" s="20"/>
      <c r="D275" s="17" t="s">
        <v>12</v>
      </c>
    </row>
    <row r="276" spans="1:4" ht="15.75" x14ac:dyDescent="0.3">
      <c r="A276" s="12" t="s">
        <v>28</v>
      </c>
      <c r="B276" s="12" t="s">
        <v>37</v>
      </c>
      <c r="C276" s="20" t="s">
        <v>45</v>
      </c>
      <c r="D276" s="17" t="s">
        <v>12</v>
      </c>
    </row>
    <row r="277" spans="1:4" ht="15.75" x14ac:dyDescent="0.3">
      <c r="A277" s="12" t="s">
        <v>28</v>
      </c>
      <c r="B277" s="12" t="s">
        <v>38</v>
      </c>
      <c r="C277" s="20" t="s">
        <v>100</v>
      </c>
      <c r="D277" s="17" t="s">
        <v>12</v>
      </c>
    </row>
    <row r="278" spans="1:4" ht="15.75" x14ac:dyDescent="0.3">
      <c r="A278" s="12" t="s">
        <v>28</v>
      </c>
      <c r="B278" s="12" t="s">
        <v>48</v>
      </c>
      <c r="C278" s="20" t="s">
        <v>46</v>
      </c>
      <c r="D278" s="17" t="s">
        <v>12</v>
      </c>
    </row>
    <row r="279" spans="1:4" ht="15.75" x14ac:dyDescent="0.3">
      <c r="A279" s="12" t="s">
        <v>19</v>
      </c>
      <c r="B279" s="12" t="s">
        <v>77</v>
      </c>
      <c r="C279" s="20" t="s">
        <v>185</v>
      </c>
      <c r="D279" s="17" t="s">
        <v>12</v>
      </c>
    </row>
    <row r="280" spans="1:4" ht="15.75" x14ac:dyDescent="0.3">
      <c r="A280" s="12" t="s">
        <v>44</v>
      </c>
      <c r="B280" s="12" t="s">
        <v>40</v>
      </c>
      <c r="C280" s="20"/>
      <c r="D280" s="17" t="s">
        <v>12</v>
      </c>
    </row>
    <row r="281" spans="1:4" ht="15.75" x14ac:dyDescent="0.3">
      <c r="A281" s="12" t="s">
        <v>24</v>
      </c>
      <c r="B281" s="12" t="s">
        <v>47</v>
      </c>
      <c r="C281" s="20"/>
      <c r="D281" s="17" t="s">
        <v>12</v>
      </c>
    </row>
    <row r="282" spans="1:4" x14ac:dyDescent="0.25">
      <c r="A282" s="13" t="s">
        <v>49</v>
      </c>
      <c r="B282" s="14" t="s">
        <v>50</v>
      </c>
      <c r="C282" s="20"/>
      <c r="D282" s="17" t="s">
        <v>12</v>
      </c>
    </row>
    <row r="283" spans="1:4" ht="15.75" x14ac:dyDescent="0.3">
      <c r="A283" s="13" t="s">
        <v>51</v>
      </c>
      <c r="B283" s="15" t="s">
        <v>52</v>
      </c>
      <c r="C283" s="20"/>
      <c r="D283" s="17" t="s">
        <v>12</v>
      </c>
    </row>
    <row r="284" spans="1:4" ht="45" x14ac:dyDescent="0.3">
      <c r="A284" s="13" t="s">
        <v>53</v>
      </c>
      <c r="B284" s="14" t="s">
        <v>50</v>
      </c>
      <c r="C284" s="15" t="s">
        <v>232</v>
      </c>
      <c r="D284" s="17" t="s">
        <v>12</v>
      </c>
    </row>
    <row r="285" spans="1:4" ht="45" x14ac:dyDescent="0.3">
      <c r="A285" s="13" t="s">
        <v>648</v>
      </c>
      <c r="B285" s="15" t="s">
        <v>649</v>
      </c>
      <c r="C285" s="15" t="s">
        <v>232</v>
      </c>
      <c r="D285" s="17" t="s">
        <v>12</v>
      </c>
    </row>
    <row r="286" spans="1:4" ht="15.75" x14ac:dyDescent="0.3">
      <c r="A286" s="12" t="s">
        <v>19</v>
      </c>
      <c r="B286" s="7" t="s">
        <v>32</v>
      </c>
      <c r="C286" s="18" t="str">
        <f ca="1">"01/02/" &amp; TEXT(TODAY()+365,"yyyy") &amp; ""</f>
        <v>01/02/2015</v>
      </c>
      <c r="D286" s="17" t="s">
        <v>12</v>
      </c>
    </row>
    <row r="287" spans="1:4" ht="15.75" x14ac:dyDescent="0.3">
      <c r="A287" s="12" t="s">
        <v>19</v>
      </c>
      <c r="B287" s="7" t="s">
        <v>33</v>
      </c>
      <c r="C287" s="18" t="str">
        <f ca="1">"01/02/" &amp; TEXT(TODAY()+365,"yyyy") &amp; ""</f>
        <v>01/02/2015</v>
      </c>
      <c r="D287" s="17" t="s">
        <v>12</v>
      </c>
    </row>
    <row r="288" spans="1:4" ht="15.75" x14ac:dyDescent="0.3">
      <c r="A288" s="12" t="s">
        <v>44</v>
      </c>
      <c r="B288" s="12" t="s">
        <v>35</v>
      </c>
      <c r="C288" s="20"/>
      <c r="D288" s="17" t="s">
        <v>12</v>
      </c>
    </row>
    <row r="289" spans="1:4" ht="15.75" x14ac:dyDescent="0.3">
      <c r="A289" s="12" t="s">
        <v>28</v>
      </c>
      <c r="B289" s="12" t="s">
        <v>37</v>
      </c>
      <c r="C289" s="20" t="s">
        <v>45</v>
      </c>
      <c r="D289" s="17" t="s">
        <v>12</v>
      </c>
    </row>
    <row r="290" spans="1:4" ht="15.75" x14ac:dyDescent="0.3">
      <c r="A290" s="12" t="s">
        <v>28</v>
      </c>
      <c r="B290" s="12" t="s">
        <v>38</v>
      </c>
      <c r="C290" s="20" t="s">
        <v>100</v>
      </c>
      <c r="D290" s="17" t="s">
        <v>12</v>
      </c>
    </row>
    <row r="291" spans="1:4" ht="15.75" x14ac:dyDescent="0.3">
      <c r="A291" s="12" t="s">
        <v>167</v>
      </c>
      <c r="B291" s="12" t="s">
        <v>653</v>
      </c>
      <c r="C291" s="46" t="s">
        <v>654</v>
      </c>
      <c r="D291" s="17" t="s">
        <v>12</v>
      </c>
    </row>
    <row r="292" spans="1:4" ht="15.75" x14ac:dyDescent="0.3">
      <c r="A292" s="12" t="s">
        <v>28</v>
      </c>
      <c r="B292" s="12" t="s">
        <v>48</v>
      </c>
      <c r="C292" s="20" t="s">
        <v>46</v>
      </c>
      <c r="D292" s="17" t="s">
        <v>12</v>
      </c>
    </row>
    <row r="293" spans="1:4" ht="15.75" x14ac:dyDescent="0.3">
      <c r="A293" s="12" t="s">
        <v>19</v>
      </c>
      <c r="B293" s="12" t="s">
        <v>77</v>
      </c>
      <c r="C293" s="20" t="s">
        <v>185</v>
      </c>
      <c r="D293" s="17" t="s">
        <v>12</v>
      </c>
    </row>
    <row r="294" spans="1:4" ht="15.75" x14ac:dyDescent="0.3">
      <c r="A294" s="12" t="s">
        <v>44</v>
      </c>
      <c r="B294" s="12" t="s">
        <v>40</v>
      </c>
      <c r="C294" s="20"/>
      <c r="D294" s="17" t="s">
        <v>12</v>
      </c>
    </row>
    <row r="295" spans="1:4" ht="15.75" x14ac:dyDescent="0.3">
      <c r="A295" s="12" t="s">
        <v>24</v>
      </c>
      <c r="B295" s="12" t="s">
        <v>47</v>
      </c>
      <c r="C295" s="20"/>
      <c r="D295" s="17" t="s">
        <v>12</v>
      </c>
    </row>
    <row r="296" spans="1:4" x14ac:dyDescent="0.25">
      <c r="A296" s="13" t="s">
        <v>49</v>
      </c>
      <c r="B296" s="14" t="s">
        <v>50</v>
      </c>
      <c r="C296" s="20"/>
      <c r="D296" s="17" t="s">
        <v>12</v>
      </c>
    </row>
    <row r="297" spans="1:4" ht="15.75" x14ac:dyDescent="0.3">
      <c r="A297" s="13" t="s">
        <v>51</v>
      </c>
      <c r="B297" s="15" t="s">
        <v>52</v>
      </c>
      <c r="C297" s="20"/>
      <c r="D297" s="17" t="s">
        <v>12</v>
      </c>
    </row>
    <row r="298" spans="1:4" ht="45" x14ac:dyDescent="0.3">
      <c r="A298" s="13" t="s">
        <v>53</v>
      </c>
      <c r="B298" s="14" t="s">
        <v>50</v>
      </c>
      <c r="C298" s="15" t="s">
        <v>233</v>
      </c>
      <c r="D298" s="17" t="s">
        <v>12</v>
      </c>
    </row>
    <row r="299" spans="1:4" ht="45" x14ac:dyDescent="0.25">
      <c r="A299" s="13" t="s">
        <v>54</v>
      </c>
      <c r="B299" s="31" t="s">
        <v>399</v>
      </c>
      <c r="C299" s="70" t="s">
        <v>655</v>
      </c>
      <c r="D299" s="17" t="s">
        <v>12</v>
      </c>
    </row>
    <row r="300" spans="1:4" ht="45" x14ac:dyDescent="0.25">
      <c r="A300" s="13" t="s">
        <v>54</v>
      </c>
      <c r="B300" s="31" t="s">
        <v>400</v>
      </c>
      <c r="C300" s="70" t="s">
        <v>655</v>
      </c>
      <c r="D300" s="17" t="s">
        <v>12</v>
      </c>
    </row>
    <row r="301" spans="1:4" ht="15.75" x14ac:dyDescent="0.3">
      <c r="A301" s="12" t="s">
        <v>19</v>
      </c>
      <c r="B301" s="7" t="s">
        <v>32</v>
      </c>
      <c r="C301" s="18" t="str">
        <f ca="1">"01/02/" &amp; TEXT(TODAY()+365,"yyyy") &amp; ""</f>
        <v>01/02/2015</v>
      </c>
      <c r="D301" s="17" t="s">
        <v>12</v>
      </c>
    </row>
    <row r="302" spans="1:4" ht="15.75" x14ac:dyDescent="0.3">
      <c r="A302" s="12" t="s">
        <v>19</v>
      </c>
      <c r="B302" s="7" t="s">
        <v>33</v>
      </c>
      <c r="C302" s="18" t="str">
        <f ca="1">"06/02/" &amp; TEXT(TODAY()+365,"yyyy") &amp; ""</f>
        <v>06/02/2015</v>
      </c>
      <c r="D302" s="17" t="s">
        <v>12</v>
      </c>
    </row>
    <row r="303" spans="1:4" ht="15.75" x14ac:dyDescent="0.3">
      <c r="A303" s="12" t="s">
        <v>44</v>
      </c>
      <c r="B303" s="12" t="s">
        <v>35</v>
      </c>
      <c r="C303" s="20"/>
      <c r="D303" s="17" t="s">
        <v>12</v>
      </c>
    </row>
    <row r="304" spans="1:4" ht="15.75" x14ac:dyDescent="0.3">
      <c r="A304" s="12" t="s">
        <v>28</v>
      </c>
      <c r="B304" s="12" t="s">
        <v>37</v>
      </c>
      <c r="C304" s="20" t="s">
        <v>45</v>
      </c>
      <c r="D304" s="17" t="s">
        <v>12</v>
      </c>
    </row>
    <row r="305" spans="1:4" ht="15.75" x14ac:dyDescent="0.3">
      <c r="A305" s="12" t="s">
        <v>28</v>
      </c>
      <c r="B305" s="12" t="s">
        <v>38</v>
      </c>
      <c r="C305" s="20" t="s">
        <v>100</v>
      </c>
      <c r="D305" s="17" t="s">
        <v>12</v>
      </c>
    </row>
    <row r="306" spans="1:4" ht="15.75" x14ac:dyDescent="0.3">
      <c r="A306" s="12" t="s">
        <v>28</v>
      </c>
      <c r="B306" s="12" t="s">
        <v>48</v>
      </c>
      <c r="C306" s="20" t="s">
        <v>46</v>
      </c>
      <c r="D306" s="17" t="s">
        <v>12</v>
      </c>
    </row>
    <row r="307" spans="1:4" ht="15.75" x14ac:dyDescent="0.3">
      <c r="A307" s="12" t="s">
        <v>19</v>
      </c>
      <c r="B307" s="12" t="s">
        <v>77</v>
      </c>
      <c r="C307" s="20" t="s">
        <v>185</v>
      </c>
      <c r="D307" s="17" t="s">
        <v>12</v>
      </c>
    </row>
    <row r="308" spans="1:4" ht="15.75" x14ac:dyDescent="0.3">
      <c r="A308" s="12" t="s">
        <v>44</v>
      </c>
      <c r="B308" s="12" t="s">
        <v>40</v>
      </c>
      <c r="C308" s="20"/>
      <c r="D308" s="17" t="s">
        <v>12</v>
      </c>
    </row>
    <row r="309" spans="1:4" ht="15.75" x14ac:dyDescent="0.3">
      <c r="A309" s="12" t="s">
        <v>24</v>
      </c>
      <c r="B309" s="12" t="s">
        <v>47</v>
      </c>
      <c r="C309" s="20"/>
      <c r="D309" s="17" t="s">
        <v>12</v>
      </c>
    </row>
    <row r="310" spans="1:4" x14ac:dyDescent="0.25">
      <c r="A310" s="13" t="s">
        <v>49</v>
      </c>
      <c r="B310" s="14" t="s">
        <v>50</v>
      </c>
      <c r="C310" s="20"/>
      <c r="D310" s="17" t="s">
        <v>12</v>
      </c>
    </row>
    <row r="311" spans="1:4" ht="15.75" x14ac:dyDescent="0.3">
      <c r="A311" s="13" t="s">
        <v>51</v>
      </c>
      <c r="B311" s="15" t="s">
        <v>52</v>
      </c>
      <c r="C311" s="20"/>
      <c r="D311" s="17" t="s">
        <v>12</v>
      </c>
    </row>
    <row r="312" spans="1:4" ht="45" x14ac:dyDescent="0.3">
      <c r="A312" s="13" t="s">
        <v>53</v>
      </c>
      <c r="B312" s="14" t="s">
        <v>50</v>
      </c>
      <c r="C312" s="15" t="s">
        <v>234</v>
      </c>
      <c r="D312" s="17" t="s">
        <v>12</v>
      </c>
    </row>
    <row r="313" spans="1:4" ht="45" x14ac:dyDescent="0.25">
      <c r="A313" s="13" t="s">
        <v>54</v>
      </c>
      <c r="B313" s="31" t="s">
        <v>401</v>
      </c>
      <c r="C313" s="46" t="s">
        <v>652</v>
      </c>
      <c r="D313" s="17" t="s">
        <v>12</v>
      </c>
    </row>
    <row r="314" spans="1:4" ht="45" x14ac:dyDescent="0.25">
      <c r="A314" s="13" t="s">
        <v>54</v>
      </c>
      <c r="B314" s="31" t="s">
        <v>402</v>
      </c>
      <c r="C314" s="30" t="s">
        <v>651</v>
      </c>
      <c r="D314" s="17" t="s">
        <v>12</v>
      </c>
    </row>
    <row r="315" spans="1:4" x14ac:dyDescent="0.25">
      <c r="A315" s="13" t="s">
        <v>26</v>
      </c>
      <c r="B315" s="20" t="s">
        <v>92</v>
      </c>
      <c r="C315" s="20"/>
      <c r="D315" s="17" t="s">
        <v>12</v>
      </c>
    </row>
    <row r="316" spans="1:4" x14ac:dyDescent="0.25">
      <c r="A316" s="7" t="s">
        <v>19</v>
      </c>
      <c r="B316" s="7" t="s">
        <v>77</v>
      </c>
      <c r="C316" s="20" t="s">
        <v>185</v>
      </c>
      <c r="D316" s="17" t="s">
        <v>12</v>
      </c>
    </row>
    <row r="317" spans="1:4" x14ac:dyDescent="0.25">
      <c r="A317" s="7" t="s">
        <v>24</v>
      </c>
      <c r="B317" s="7" t="s">
        <v>93</v>
      </c>
      <c r="C317" s="20"/>
      <c r="D317" s="17" t="s">
        <v>12</v>
      </c>
    </row>
    <row r="318" spans="1:4" ht="15.75" x14ac:dyDescent="0.3">
      <c r="A318" s="12" t="s">
        <v>28</v>
      </c>
      <c r="B318" s="7" t="s">
        <v>94</v>
      </c>
      <c r="C318" s="20" t="s">
        <v>186</v>
      </c>
      <c r="D318" s="17" t="s">
        <v>12</v>
      </c>
    </row>
    <row r="319" spans="1:4" x14ac:dyDescent="0.25">
      <c r="A319" s="20" t="s">
        <v>88</v>
      </c>
      <c r="B319" s="7" t="s">
        <v>96</v>
      </c>
      <c r="C319" s="20"/>
      <c r="D319" s="17" t="s">
        <v>12</v>
      </c>
    </row>
    <row r="320" spans="1:4" x14ac:dyDescent="0.25">
      <c r="A320" s="20" t="s">
        <v>1078</v>
      </c>
      <c r="B320" s="7" t="s">
        <v>187</v>
      </c>
      <c r="C320" s="78" t="s">
        <v>1079</v>
      </c>
      <c r="D320" s="17" t="s">
        <v>12</v>
      </c>
    </row>
    <row r="321" spans="1:4" x14ac:dyDescent="0.25">
      <c r="A321" s="20" t="s">
        <v>1078</v>
      </c>
      <c r="B321" s="7" t="s">
        <v>188</v>
      </c>
      <c r="C321" s="74" t="s">
        <v>1080</v>
      </c>
      <c r="D321" s="17" t="s">
        <v>12</v>
      </c>
    </row>
    <row r="322" spans="1:4" x14ac:dyDescent="0.25">
      <c r="A322" s="20" t="s">
        <v>24</v>
      </c>
      <c r="B322" s="7" t="s">
        <v>186</v>
      </c>
      <c r="C322" s="20"/>
      <c r="D322" s="17" t="s">
        <v>12</v>
      </c>
    </row>
    <row r="323" spans="1:4" x14ac:dyDescent="0.25">
      <c r="A323" s="20" t="s">
        <v>39</v>
      </c>
      <c r="B323" s="7" t="s">
        <v>189</v>
      </c>
      <c r="C323" s="20"/>
      <c r="D323" s="17" t="s">
        <v>12</v>
      </c>
    </row>
    <row r="324" spans="1:4" x14ac:dyDescent="0.25">
      <c r="A324" s="7" t="s">
        <v>26</v>
      </c>
      <c r="B324" s="7" t="s">
        <v>27</v>
      </c>
      <c r="C324" s="21"/>
      <c r="D324" s="17" t="s">
        <v>12</v>
      </c>
    </row>
    <row r="325" spans="1:4" x14ac:dyDescent="0.25">
      <c r="A325" s="7" t="s">
        <v>28</v>
      </c>
      <c r="B325" s="7" t="s">
        <v>29</v>
      </c>
      <c r="C325" s="21" t="s">
        <v>30</v>
      </c>
      <c r="D325" s="17" t="s">
        <v>12</v>
      </c>
    </row>
    <row r="326" spans="1:4" ht="15.75" x14ac:dyDescent="0.3">
      <c r="A326" s="12" t="s">
        <v>19</v>
      </c>
      <c r="B326" s="7" t="s">
        <v>32</v>
      </c>
      <c r="C326" s="18" t="str">
        <f ca="1">"01/03/" &amp; TEXT(TODAY()+365,"yyyy") &amp; ""</f>
        <v>01/03/2015</v>
      </c>
      <c r="D326" s="17" t="s">
        <v>12</v>
      </c>
    </row>
    <row r="327" spans="1:4" ht="15.75" x14ac:dyDescent="0.3">
      <c r="A327" s="12" t="s">
        <v>19</v>
      </c>
      <c r="B327" s="7" t="s">
        <v>33</v>
      </c>
      <c r="C327" s="18" t="str">
        <f ca="1">"01/03/" &amp; TEXT(TODAY()+365,"yyyy") &amp; ""</f>
        <v>01/03/2015</v>
      </c>
      <c r="D327" s="17" t="s">
        <v>12</v>
      </c>
    </row>
    <row r="328" spans="1:4" ht="15.75" x14ac:dyDescent="0.3">
      <c r="A328" s="12" t="s">
        <v>44</v>
      </c>
      <c r="B328" s="12" t="s">
        <v>35</v>
      </c>
      <c r="C328" s="20"/>
      <c r="D328" s="17" t="s">
        <v>12</v>
      </c>
    </row>
    <row r="329" spans="1:4" ht="15.75" x14ac:dyDescent="0.3">
      <c r="A329" s="12" t="s">
        <v>28</v>
      </c>
      <c r="B329" s="12" t="s">
        <v>37</v>
      </c>
      <c r="C329" s="20" t="s">
        <v>45</v>
      </c>
      <c r="D329" s="17" t="s">
        <v>12</v>
      </c>
    </row>
    <row r="330" spans="1:4" ht="15.75" x14ac:dyDescent="0.3">
      <c r="A330" s="12" t="s">
        <v>28</v>
      </c>
      <c r="B330" s="12" t="s">
        <v>38</v>
      </c>
      <c r="C330" s="20" t="s">
        <v>100</v>
      </c>
      <c r="D330" s="17" t="s">
        <v>12</v>
      </c>
    </row>
    <row r="331" spans="1:4" ht="15.75" x14ac:dyDescent="0.3">
      <c r="A331" s="12" t="s">
        <v>28</v>
      </c>
      <c r="B331" s="12" t="s">
        <v>48</v>
      </c>
      <c r="C331" s="20" t="s">
        <v>46</v>
      </c>
      <c r="D331" s="17" t="s">
        <v>12</v>
      </c>
    </row>
    <row r="332" spans="1:4" ht="15.75" x14ac:dyDescent="0.3">
      <c r="A332" s="12" t="s">
        <v>19</v>
      </c>
      <c r="B332" s="12" t="s">
        <v>77</v>
      </c>
      <c r="C332" s="20" t="s">
        <v>185</v>
      </c>
      <c r="D332" s="17" t="s">
        <v>12</v>
      </c>
    </row>
    <row r="333" spans="1:4" ht="15.75" x14ac:dyDescent="0.3">
      <c r="A333" s="12" t="s">
        <v>44</v>
      </c>
      <c r="B333" s="12" t="s">
        <v>40</v>
      </c>
      <c r="C333" s="20"/>
      <c r="D333" s="17" t="s">
        <v>12</v>
      </c>
    </row>
    <row r="334" spans="1:4" ht="15.75" x14ac:dyDescent="0.3">
      <c r="A334" s="12" t="s">
        <v>24</v>
      </c>
      <c r="B334" s="12" t="s">
        <v>47</v>
      </c>
      <c r="C334" s="20"/>
      <c r="D334" s="17" t="s">
        <v>12</v>
      </c>
    </row>
    <row r="335" spans="1:4" x14ac:dyDescent="0.25">
      <c r="A335" s="13" t="s">
        <v>49</v>
      </c>
      <c r="B335" s="14" t="s">
        <v>50</v>
      </c>
      <c r="C335" s="20"/>
      <c r="D335" s="17" t="s">
        <v>12</v>
      </c>
    </row>
    <row r="336" spans="1:4" ht="15.75" x14ac:dyDescent="0.3">
      <c r="A336" s="13" t="s">
        <v>51</v>
      </c>
      <c r="B336" s="15" t="s">
        <v>52</v>
      </c>
      <c r="C336" s="20"/>
      <c r="D336" s="17" t="s">
        <v>12</v>
      </c>
    </row>
    <row r="337" spans="1:4" ht="45" x14ac:dyDescent="0.3">
      <c r="A337" s="13" t="s">
        <v>53</v>
      </c>
      <c r="B337" s="14" t="s">
        <v>50</v>
      </c>
      <c r="C337" s="15" t="s">
        <v>235</v>
      </c>
      <c r="D337" s="17" t="s">
        <v>12</v>
      </c>
    </row>
    <row r="338" spans="1:4" ht="45" x14ac:dyDescent="0.25">
      <c r="A338" s="13" t="s">
        <v>54</v>
      </c>
      <c r="B338" s="31" t="s">
        <v>403</v>
      </c>
      <c r="C338" s="46" t="s">
        <v>652</v>
      </c>
      <c r="D338" s="17" t="s">
        <v>12</v>
      </c>
    </row>
    <row r="339" spans="1:4" ht="45" x14ac:dyDescent="0.25">
      <c r="A339" s="13" t="s">
        <v>54</v>
      </c>
      <c r="B339" s="31" t="s">
        <v>404</v>
      </c>
      <c r="C339" s="46" t="s">
        <v>651</v>
      </c>
      <c r="D339" s="17" t="s">
        <v>12</v>
      </c>
    </row>
    <row r="340" spans="1:4" ht="15.75" x14ac:dyDescent="0.3">
      <c r="A340" s="12" t="s">
        <v>19</v>
      </c>
      <c r="B340" s="7" t="s">
        <v>32</v>
      </c>
      <c r="C340" s="18" t="str">
        <f ca="1">"04/04/" &amp; TEXT(TODAY()+365,"yyyy") &amp; ""</f>
        <v>04/04/2015</v>
      </c>
      <c r="D340" s="17" t="s">
        <v>12</v>
      </c>
    </row>
    <row r="341" spans="1:4" ht="15.75" x14ac:dyDescent="0.3">
      <c r="A341" s="12" t="s">
        <v>19</v>
      </c>
      <c r="B341" s="7" t="s">
        <v>33</v>
      </c>
      <c r="C341" s="18" t="str">
        <f ca="1">"04/04/" &amp; TEXT(TODAY()+365,"yyyy") &amp; ""</f>
        <v>04/04/2015</v>
      </c>
      <c r="D341" s="17" t="s">
        <v>12</v>
      </c>
    </row>
    <row r="342" spans="1:4" ht="15.75" x14ac:dyDescent="0.3">
      <c r="A342" s="12" t="s">
        <v>44</v>
      </c>
      <c r="B342" s="12" t="s">
        <v>287</v>
      </c>
      <c r="C342" s="20"/>
      <c r="D342" s="17" t="s">
        <v>12</v>
      </c>
    </row>
    <row r="343" spans="1:4" ht="15.75" x14ac:dyDescent="0.3">
      <c r="A343" s="12" t="s">
        <v>28</v>
      </c>
      <c r="B343" s="12" t="s">
        <v>37</v>
      </c>
      <c r="C343" s="20" t="s">
        <v>45</v>
      </c>
      <c r="D343" s="17" t="s">
        <v>12</v>
      </c>
    </row>
    <row r="344" spans="1:4" ht="15.75" x14ac:dyDescent="0.3">
      <c r="A344" s="12" t="s">
        <v>28</v>
      </c>
      <c r="B344" s="12" t="s">
        <v>38</v>
      </c>
      <c r="C344" s="20" t="s">
        <v>100</v>
      </c>
      <c r="D344" s="17" t="s">
        <v>12</v>
      </c>
    </row>
    <row r="345" spans="1:4" ht="15.75" x14ac:dyDescent="0.3">
      <c r="A345" s="12" t="s">
        <v>28</v>
      </c>
      <c r="B345" s="12" t="s">
        <v>48</v>
      </c>
      <c r="C345" s="20" t="s">
        <v>46</v>
      </c>
      <c r="D345" s="17" t="s">
        <v>12</v>
      </c>
    </row>
    <row r="346" spans="1:4" ht="15.75" x14ac:dyDescent="0.3">
      <c r="A346" s="12" t="s">
        <v>19</v>
      </c>
      <c r="B346" s="12" t="s">
        <v>77</v>
      </c>
      <c r="C346" s="20" t="s">
        <v>185</v>
      </c>
      <c r="D346" s="17" t="s">
        <v>12</v>
      </c>
    </row>
    <row r="347" spans="1:4" ht="15.75" x14ac:dyDescent="0.3">
      <c r="A347" s="12" t="s">
        <v>44</v>
      </c>
      <c r="B347" s="12" t="s">
        <v>40</v>
      </c>
      <c r="C347" s="20"/>
      <c r="D347" s="17" t="s">
        <v>12</v>
      </c>
    </row>
    <row r="348" spans="1:4" ht="15.75" x14ac:dyDescent="0.3">
      <c r="A348" s="12" t="s">
        <v>24</v>
      </c>
      <c r="B348" s="12" t="s">
        <v>47</v>
      </c>
      <c r="C348" s="20"/>
      <c r="D348" s="17" t="s">
        <v>12</v>
      </c>
    </row>
    <row r="349" spans="1:4" x14ac:dyDescent="0.25">
      <c r="A349" s="13" t="s">
        <v>49</v>
      </c>
      <c r="B349" s="14" t="s">
        <v>50</v>
      </c>
      <c r="C349" s="20"/>
      <c r="D349" s="17" t="s">
        <v>12</v>
      </c>
    </row>
    <row r="350" spans="1:4" ht="15.75" x14ac:dyDescent="0.3">
      <c r="A350" s="13" t="s">
        <v>51</v>
      </c>
      <c r="B350" s="15" t="s">
        <v>52</v>
      </c>
      <c r="C350" s="20"/>
      <c r="D350" s="17" t="s">
        <v>12</v>
      </c>
    </row>
    <row r="351" spans="1:4" ht="45" x14ac:dyDescent="0.3">
      <c r="A351" s="13" t="s">
        <v>53</v>
      </c>
      <c r="B351" s="14" t="s">
        <v>50</v>
      </c>
      <c r="C351" s="15" t="s">
        <v>236</v>
      </c>
      <c r="D351" s="17" t="s">
        <v>12</v>
      </c>
    </row>
    <row r="352" spans="1:4" ht="45" x14ac:dyDescent="0.25">
      <c r="A352" s="13" t="s">
        <v>54</v>
      </c>
      <c r="B352" s="72" t="s">
        <v>1055</v>
      </c>
      <c r="C352" s="71" t="s">
        <v>652</v>
      </c>
      <c r="D352" s="17" t="s">
        <v>12</v>
      </c>
    </row>
    <row r="353" spans="1:4" ht="45" x14ac:dyDescent="0.25">
      <c r="A353" s="13"/>
      <c r="B353" s="72" t="s">
        <v>1056</v>
      </c>
      <c r="C353" s="71" t="s">
        <v>651</v>
      </c>
      <c r="D353" s="17" t="s">
        <v>12</v>
      </c>
    </row>
    <row r="354" spans="1:4" ht="15.75" x14ac:dyDescent="0.3">
      <c r="A354" s="12" t="s">
        <v>19</v>
      </c>
      <c r="B354" s="7" t="s">
        <v>32</v>
      </c>
      <c r="C354" s="18" t="str">
        <f ca="1">"01/05/" &amp; TEXT(TODAY()+365,"yyyy") &amp; ""</f>
        <v>01/05/2015</v>
      </c>
      <c r="D354" s="17" t="s">
        <v>12</v>
      </c>
    </row>
    <row r="355" spans="1:4" ht="15.75" x14ac:dyDescent="0.3">
      <c r="A355" s="12" t="s">
        <v>19</v>
      </c>
      <c r="B355" s="7" t="s">
        <v>33</v>
      </c>
      <c r="C355" s="18" t="str">
        <f ca="1">"01/05/" &amp; TEXT(TODAY()+365,"yyyy") &amp; ""</f>
        <v>01/05/2015</v>
      </c>
      <c r="D355" s="17" t="s">
        <v>12</v>
      </c>
    </row>
    <row r="356" spans="1:4" ht="15.75" x14ac:dyDescent="0.3">
      <c r="A356" s="12" t="s">
        <v>44</v>
      </c>
      <c r="B356" s="12" t="s">
        <v>35</v>
      </c>
      <c r="C356" s="20"/>
      <c r="D356" s="17" t="s">
        <v>12</v>
      </c>
    </row>
    <row r="357" spans="1:4" ht="15.75" x14ac:dyDescent="0.3">
      <c r="A357" s="12" t="s">
        <v>28</v>
      </c>
      <c r="B357" s="12" t="s">
        <v>37</v>
      </c>
      <c r="C357" s="20" t="s">
        <v>45</v>
      </c>
      <c r="D357" s="17" t="s">
        <v>12</v>
      </c>
    </row>
    <row r="358" spans="1:4" ht="15.75" x14ac:dyDescent="0.3">
      <c r="A358" s="12" t="s">
        <v>28</v>
      </c>
      <c r="B358" s="12" t="s">
        <v>38</v>
      </c>
      <c r="C358" s="20" t="s">
        <v>100</v>
      </c>
      <c r="D358" s="17" t="s">
        <v>12</v>
      </c>
    </row>
    <row r="359" spans="1:4" ht="15.75" x14ac:dyDescent="0.3">
      <c r="A359" s="12" t="s">
        <v>28</v>
      </c>
      <c r="B359" s="12" t="s">
        <v>48</v>
      </c>
      <c r="C359" s="20" t="s">
        <v>46</v>
      </c>
      <c r="D359" s="17" t="s">
        <v>12</v>
      </c>
    </row>
    <row r="360" spans="1:4" ht="15.75" x14ac:dyDescent="0.3">
      <c r="A360" s="12" t="s">
        <v>19</v>
      </c>
      <c r="B360" s="12" t="s">
        <v>77</v>
      </c>
      <c r="C360" s="20" t="s">
        <v>185</v>
      </c>
      <c r="D360" s="17" t="s">
        <v>12</v>
      </c>
    </row>
    <row r="361" spans="1:4" ht="15.75" x14ac:dyDescent="0.3">
      <c r="A361" s="12" t="s">
        <v>44</v>
      </c>
      <c r="B361" s="12" t="s">
        <v>40</v>
      </c>
      <c r="C361" s="20"/>
      <c r="D361" s="17" t="s">
        <v>12</v>
      </c>
    </row>
    <row r="362" spans="1:4" ht="15.75" x14ac:dyDescent="0.3">
      <c r="A362" s="12" t="s">
        <v>24</v>
      </c>
      <c r="B362" s="12" t="s">
        <v>47</v>
      </c>
      <c r="C362" s="20"/>
      <c r="D362" s="17" t="s">
        <v>12</v>
      </c>
    </row>
    <row r="363" spans="1:4" x14ac:dyDescent="0.25">
      <c r="A363" s="13" t="s">
        <v>49</v>
      </c>
      <c r="B363" s="14" t="s">
        <v>50</v>
      </c>
      <c r="C363" s="20"/>
      <c r="D363" s="17" t="s">
        <v>12</v>
      </c>
    </row>
    <row r="364" spans="1:4" ht="15.75" x14ac:dyDescent="0.3">
      <c r="A364" s="13" t="s">
        <v>51</v>
      </c>
      <c r="B364" s="15" t="s">
        <v>52</v>
      </c>
      <c r="C364" s="20"/>
      <c r="D364" s="17" t="s">
        <v>12</v>
      </c>
    </row>
    <row r="365" spans="1:4" ht="45" x14ac:dyDescent="0.3">
      <c r="A365" s="13" t="s">
        <v>53</v>
      </c>
      <c r="B365" s="14" t="s">
        <v>50</v>
      </c>
      <c r="C365" s="15" t="s">
        <v>237</v>
      </c>
      <c r="D365" s="17" t="s">
        <v>12</v>
      </c>
    </row>
    <row r="366" spans="1:4" ht="45" x14ac:dyDescent="0.3">
      <c r="A366" s="13" t="s">
        <v>648</v>
      </c>
      <c r="B366" s="31" t="s">
        <v>649</v>
      </c>
      <c r="C366" s="15" t="s">
        <v>237</v>
      </c>
      <c r="D366" s="17" t="s">
        <v>12</v>
      </c>
    </row>
    <row r="367" spans="1:4" x14ac:dyDescent="0.25">
      <c r="A367" s="13" t="s">
        <v>190</v>
      </c>
      <c r="B367" s="20"/>
      <c r="C367" s="20"/>
      <c r="D367" s="20"/>
    </row>
  </sheetData>
  <conditionalFormatting sqref="D189:D200 D202:D213 D292:D304 D359:D366 D1:D29 D32:D187 D215:D289 D306:D343 D345:D357">
    <cfRule type="cellIs" dxfId="883" priority="37" operator="equal">
      <formula>"Pass"</formula>
    </cfRule>
    <cfRule type="cellIs" dxfId="882" priority="38" operator="equal">
      <formula>"Fail"</formula>
    </cfRule>
    <cfRule type="cellIs" dxfId="881" priority="39" operator="equal">
      <formula>"No Run"</formula>
    </cfRule>
  </conditionalFormatting>
  <conditionalFormatting sqref="D189:D200 D202:D213 D292:D304 D359:D366 D2:D29 D32:D187 D215:D289 D306:D343 D345:D357">
    <cfRule type="cellIs" dxfId="880" priority="40" operator="equal">
      <formula>"Pass"</formula>
    </cfRule>
  </conditionalFormatting>
  <conditionalFormatting sqref="D188">
    <cfRule type="cellIs" dxfId="879" priority="33" operator="equal">
      <formula>"Pass"</formula>
    </cfRule>
    <cfRule type="cellIs" dxfId="878" priority="34" operator="equal">
      <formula>"Fail"</formula>
    </cfRule>
    <cfRule type="cellIs" dxfId="877" priority="35" operator="equal">
      <formula>"No Run"</formula>
    </cfRule>
  </conditionalFormatting>
  <conditionalFormatting sqref="D188">
    <cfRule type="cellIs" dxfId="876" priority="36" operator="equal">
      <formula>"Pass"</formula>
    </cfRule>
  </conditionalFormatting>
  <conditionalFormatting sqref="D201">
    <cfRule type="cellIs" dxfId="875" priority="29" operator="equal">
      <formula>"Pass"</formula>
    </cfRule>
    <cfRule type="cellIs" dxfId="874" priority="30" operator="equal">
      <formula>"Fail"</formula>
    </cfRule>
    <cfRule type="cellIs" dxfId="873" priority="31" operator="equal">
      <formula>"No Run"</formula>
    </cfRule>
  </conditionalFormatting>
  <conditionalFormatting sqref="D201">
    <cfRule type="cellIs" dxfId="872" priority="32" operator="equal">
      <formula>"Pass"</formula>
    </cfRule>
  </conditionalFormatting>
  <conditionalFormatting sqref="D214">
    <cfRule type="cellIs" dxfId="871" priority="25" operator="equal">
      <formula>"Pass"</formula>
    </cfRule>
    <cfRule type="cellIs" dxfId="870" priority="26" operator="equal">
      <formula>"Fail"</formula>
    </cfRule>
    <cfRule type="cellIs" dxfId="869" priority="27" operator="equal">
      <formula>"No Run"</formula>
    </cfRule>
  </conditionalFormatting>
  <conditionalFormatting sqref="D214">
    <cfRule type="cellIs" dxfId="868" priority="28" operator="equal">
      <formula>"Pass"</formula>
    </cfRule>
  </conditionalFormatting>
  <conditionalFormatting sqref="D290:D291">
    <cfRule type="cellIs" dxfId="867" priority="21" operator="equal">
      <formula>"Pass"</formula>
    </cfRule>
    <cfRule type="cellIs" dxfId="866" priority="22" operator="equal">
      <formula>"Fail"</formula>
    </cfRule>
    <cfRule type="cellIs" dxfId="865" priority="23" operator="equal">
      <formula>"No Run"</formula>
    </cfRule>
  </conditionalFormatting>
  <conditionalFormatting sqref="D290:D291">
    <cfRule type="cellIs" dxfId="864" priority="24" operator="equal">
      <formula>"Pass"</formula>
    </cfRule>
  </conditionalFormatting>
  <conditionalFormatting sqref="D305">
    <cfRule type="cellIs" dxfId="863" priority="17" operator="equal">
      <formula>"Pass"</formula>
    </cfRule>
    <cfRule type="cellIs" dxfId="862" priority="18" operator="equal">
      <formula>"Fail"</formula>
    </cfRule>
    <cfRule type="cellIs" dxfId="861" priority="19" operator="equal">
      <formula>"No Run"</formula>
    </cfRule>
  </conditionalFormatting>
  <conditionalFormatting sqref="D305">
    <cfRule type="cellIs" dxfId="860" priority="20" operator="equal">
      <formula>"Pass"</formula>
    </cfRule>
  </conditionalFormatting>
  <conditionalFormatting sqref="D344">
    <cfRule type="cellIs" dxfId="859" priority="13" operator="equal">
      <formula>"Pass"</formula>
    </cfRule>
    <cfRule type="cellIs" dxfId="858" priority="14" operator="equal">
      <formula>"Fail"</formula>
    </cfRule>
    <cfRule type="cellIs" dxfId="857" priority="15" operator="equal">
      <formula>"No Run"</formula>
    </cfRule>
  </conditionalFormatting>
  <conditionalFormatting sqref="D344">
    <cfRule type="cellIs" dxfId="856" priority="16" operator="equal">
      <formula>"Pass"</formula>
    </cfRule>
  </conditionalFormatting>
  <conditionalFormatting sqref="D358">
    <cfRule type="cellIs" dxfId="855" priority="9" operator="equal">
      <formula>"Pass"</formula>
    </cfRule>
    <cfRule type="cellIs" dxfId="854" priority="10" operator="equal">
      <formula>"Fail"</formula>
    </cfRule>
    <cfRule type="cellIs" dxfId="853" priority="11" operator="equal">
      <formula>"No Run"</formula>
    </cfRule>
  </conditionalFormatting>
  <conditionalFormatting sqref="D358">
    <cfRule type="cellIs" dxfId="852" priority="12" operator="equal">
      <formula>"Pass"</formula>
    </cfRule>
  </conditionalFormatting>
  <conditionalFormatting sqref="D30:D31">
    <cfRule type="cellIs" dxfId="851" priority="1" operator="equal">
      <formula>"Pass"</formula>
    </cfRule>
    <cfRule type="cellIs" dxfId="850" priority="2" operator="equal">
      <formula>"Fail"</formula>
    </cfRule>
    <cfRule type="cellIs" dxfId="849" priority="3" operator="equal">
      <formula>"No Run"</formula>
    </cfRule>
  </conditionalFormatting>
  <conditionalFormatting sqref="D30:D31">
    <cfRule type="cellIs" dxfId="848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17" sqref="B17"/>
    </sheetView>
  </sheetViews>
  <sheetFormatPr defaultRowHeight="15" x14ac:dyDescent="0.25"/>
  <cols>
    <col min="1" max="1" width="31.28515625" bestFit="1" customWidth="1"/>
    <col min="2" max="2" width="76" bestFit="1" customWidth="1"/>
    <col min="3" max="3" width="35.5703125" bestFit="1" customWidth="1"/>
    <col min="4" max="4" width="7" bestFit="1" customWidth="1"/>
  </cols>
  <sheetData>
    <row r="1" spans="1:4" s="6" customFormat="1" x14ac:dyDescent="0.25">
      <c r="A1" s="5" t="s">
        <v>15</v>
      </c>
      <c r="B1" s="5" t="s">
        <v>16</v>
      </c>
      <c r="C1" s="5" t="s">
        <v>17</v>
      </c>
      <c r="D1" s="5" t="s">
        <v>6</v>
      </c>
    </row>
    <row r="2" spans="1:4" s="6" customFormat="1" x14ac:dyDescent="0.25">
      <c r="A2" s="7" t="s">
        <v>18</v>
      </c>
      <c r="B2" s="8" t="s">
        <v>1081</v>
      </c>
      <c r="C2" s="9"/>
      <c r="D2" s="9" t="s">
        <v>12</v>
      </c>
    </row>
    <row r="3" spans="1:4" s="6" customFormat="1" x14ac:dyDescent="0.25">
      <c r="A3" s="7" t="s">
        <v>19</v>
      </c>
      <c r="B3" s="7" t="s">
        <v>20</v>
      </c>
      <c r="C3" s="10" t="s">
        <v>21</v>
      </c>
      <c r="D3" s="9" t="s">
        <v>12</v>
      </c>
    </row>
    <row r="4" spans="1:4" s="6" customFormat="1" x14ac:dyDescent="0.25">
      <c r="A4" s="7" t="s">
        <v>19</v>
      </c>
      <c r="B4" s="7" t="s">
        <v>22</v>
      </c>
      <c r="C4" s="11" t="s">
        <v>23</v>
      </c>
      <c r="D4" s="9" t="s">
        <v>12</v>
      </c>
    </row>
    <row r="5" spans="1:4" s="6" customFormat="1" x14ac:dyDescent="0.25">
      <c r="A5" s="7" t="s">
        <v>24</v>
      </c>
      <c r="B5" s="7" t="s">
        <v>25</v>
      </c>
      <c r="C5" s="9"/>
      <c r="D5" s="9" t="s">
        <v>12</v>
      </c>
    </row>
    <row r="6" spans="1:4" x14ac:dyDescent="0.25">
      <c r="A6" s="7" t="s">
        <v>91</v>
      </c>
      <c r="B6" s="7" t="s">
        <v>27</v>
      </c>
      <c r="C6" s="1"/>
      <c r="D6" s="9" t="s">
        <v>12</v>
      </c>
    </row>
    <row r="7" spans="1:4" x14ac:dyDescent="0.25">
      <c r="A7" s="7" t="s">
        <v>28</v>
      </c>
      <c r="B7" s="68" t="s">
        <v>29</v>
      </c>
      <c r="C7" s="7" t="s">
        <v>938</v>
      </c>
      <c r="D7" s="9" t="s">
        <v>12</v>
      </c>
    </row>
    <row r="8" spans="1:4" x14ac:dyDescent="0.25">
      <c r="A8" s="7" t="s">
        <v>36</v>
      </c>
      <c r="B8" s="7" t="s">
        <v>37</v>
      </c>
      <c r="C8" s="1" t="s">
        <v>117</v>
      </c>
      <c r="D8" s="9" t="s">
        <v>12</v>
      </c>
    </row>
    <row r="9" spans="1:4" x14ac:dyDescent="0.25">
      <c r="A9" s="7" t="s">
        <v>36</v>
      </c>
      <c r="B9" s="7" t="s">
        <v>939</v>
      </c>
      <c r="C9" s="1" t="s">
        <v>126</v>
      </c>
      <c r="D9" s="9" t="s">
        <v>12</v>
      </c>
    </row>
    <row r="10" spans="1:4" x14ac:dyDescent="0.25">
      <c r="A10" s="7" t="s">
        <v>28</v>
      </c>
      <c r="B10" s="7" t="s">
        <v>939</v>
      </c>
      <c r="C10" s="1" t="s">
        <v>126</v>
      </c>
      <c r="D10" s="9" t="s">
        <v>12</v>
      </c>
    </row>
    <row r="11" spans="1:4" x14ac:dyDescent="0.25">
      <c r="A11" s="7" t="s">
        <v>940</v>
      </c>
      <c r="B11" s="7" t="s">
        <v>86</v>
      </c>
      <c r="C11" s="1" t="s">
        <v>941</v>
      </c>
      <c r="D11" s="9" t="s">
        <v>12</v>
      </c>
    </row>
    <row r="12" spans="1:4" x14ac:dyDescent="0.25">
      <c r="A12" s="7" t="s">
        <v>945</v>
      </c>
      <c r="B12" s="7" t="s">
        <v>86</v>
      </c>
      <c r="C12" s="1" t="s">
        <v>495</v>
      </c>
      <c r="D12" s="9" t="s">
        <v>12</v>
      </c>
    </row>
    <row r="13" spans="1:4" ht="120" x14ac:dyDescent="0.25">
      <c r="A13" s="7" t="s">
        <v>36</v>
      </c>
      <c r="B13" s="7" t="s">
        <v>323</v>
      </c>
      <c r="C13" s="58" t="s">
        <v>942</v>
      </c>
      <c r="D13" s="9" t="s">
        <v>12</v>
      </c>
    </row>
    <row r="14" spans="1:4" ht="120" x14ac:dyDescent="0.25">
      <c r="A14" s="7" t="s">
        <v>36</v>
      </c>
      <c r="B14" s="7" t="s">
        <v>943</v>
      </c>
      <c r="C14" s="58" t="s">
        <v>942</v>
      </c>
      <c r="D14" s="9" t="s">
        <v>12</v>
      </c>
    </row>
    <row r="15" spans="1:4" x14ac:dyDescent="0.25">
      <c r="A15" s="7" t="s">
        <v>36</v>
      </c>
      <c r="B15" s="7" t="s">
        <v>38</v>
      </c>
      <c r="C15" s="1" t="s">
        <v>944</v>
      </c>
      <c r="D15" s="9" t="s">
        <v>12</v>
      </c>
    </row>
    <row r="16" spans="1:4" x14ac:dyDescent="0.25">
      <c r="A16" s="7" t="s">
        <v>31</v>
      </c>
      <c r="B16" s="7" t="s">
        <v>77</v>
      </c>
      <c r="C16" s="1"/>
      <c r="D16" s="9" t="s">
        <v>12</v>
      </c>
    </row>
    <row r="17" spans="1:4" ht="45" x14ac:dyDescent="0.25">
      <c r="A17" s="7" t="s">
        <v>36</v>
      </c>
      <c r="B17" s="7" t="s">
        <v>327</v>
      </c>
      <c r="C17" s="33" t="s">
        <v>328</v>
      </c>
      <c r="D17" s="9" t="s">
        <v>12</v>
      </c>
    </row>
    <row r="18" spans="1:4" x14ac:dyDescent="0.25">
      <c r="A18" s="7" t="s">
        <v>34</v>
      </c>
      <c r="B18" s="7" t="s">
        <v>40</v>
      </c>
      <c r="C18" s="56" t="s">
        <v>301</v>
      </c>
      <c r="D18" s="9" t="s">
        <v>12</v>
      </c>
    </row>
    <row r="19" spans="1:4" x14ac:dyDescent="0.25">
      <c r="A19" s="7" t="s">
        <v>34</v>
      </c>
      <c r="B19" s="7" t="s">
        <v>41</v>
      </c>
      <c r="C19" s="56" t="s">
        <v>654</v>
      </c>
      <c r="D19" s="9" t="s">
        <v>12</v>
      </c>
    </row>
    <row r="20" spans="1:4" x14ac:dyDescent="0.25">
      <c r="A20" s="7" t="s">
        <v>34</v>
      </c>
      <c r="B20" s="7" t="s">
        <v>42</v>
      </c>
      <c r="C20" s="56" t="s">
        <v>654</v>
      </c>
      <c r="D20" s="9" t="s">
        <v>12</v>
      </c>
    </row>
    <row r="21" spans="1:4" x14ac:dyDescent="0.25">
      <c r="A21" s="7" t="s">
        <v>28</v>
      </c>
      <c r="B21" s="7" t="s">
        <v>37</v>
      </c>
      <c r="C21" s="1" t="s">
        <v>117</v>
      </c>
      <c r="D21" s="9" t="s">
        <v>12</v>
      </c>
    </row>
    <row r="22" spans="1:4" x14ac:dyDescent="0.25">
      <c r="A22" s="7" t="s">
        <v>28</v>
      </c>
      <c r="B22" s="7" t="s">
        <v>323</v>
      </c>
      <c r="C22" s="59" t="s">
        <v>946</v>
      </c>
      <c r="D22" s="9" t="s">
        <v>12</v>
      </c>
    </row>
    <row r="23" spans="1:4" x14ac:dyDescent="0.25">
      <c r="A23" s="7" t="s">
        <v>28</v>
      </c>
      <c r="B23" s="7" t="s">
        <v>943</v>
      </c>
      <c r="C23" s="59" t="s">
        <v>946</v>
      </c>
      <c r="D23" s="9" t="s">
        <v>12</v>
      </c>
    </row>
    <row r="24" spans="1:4" x14ac:dyDescent="0.25">
      <c r="A24" s="7" t="s">
        <v>28</v>
      </c>
      <c r="B24" s="7" t="s">
        <v>38</v>
      </c>
      <c r="C24" s="1" t="s">
        <v>100</v>
      </c>
      <c r="D24" s="9" t="s">
        <v>12</v>
      </c>
    </row>
    <row r="25" spans="1:4" x14ac:dyDescent="0.25">
      <c r="A25" s="7" t="s">
        <v>28</v>
      </c>
      <c r="B25" s="7" t="s">
        <v>43</v>
      </c>
      <c r="C25" s="20" t="s">
        <v>46</v>
      </c>
      <c r="D25" s="9" t="s">
        <v>12</v>
      </c>
    </row>
    <row r="26" spans="1:4" x14ac:dyDescent="0.25">
      <c r="A26" s="7" t="s">
        <v>24</v>
      </c>
      <c r="B26" s="7" t="s">
        <v>47</v>
      </c>
      <c r="C26" s="20"/>
      <c r="D26" s="9" t="s">
        <v>12</v>
      </c>
    </row>
    <row r="27" spans="1:4" x14ac:dyDescent="0.25">
      <c r="A27" s="13" t="s">
        <v>49</v>
      </c>
      <c r="B27" s="14" t="s">
        <v>50</v>
      </c>
      <c r="C27" s="20"/>
      <c r="D27" s="9" t="s">
        <v>12</v>
      </c>
    </row>
    <row r="28" spans="1:4" ht="15.75" x14ac:dyDescent="0.3">
      <c r="A28" s="13" t="s">
        <v>51</v>
      </c>
      <c r="B28" s="15" t="s">
        <v>52</v>
      </c>
      <c r="C28" s="20"/>
      <c r="D28" s="9" t="s">
        <v>12</v>
      </c>
    </row>
    <row r="29" spans="1:4" ht="90" x14ac:dyDescent="0.3">
      <c r="A29" s="13" t="s">
        <v>53</v>
      </c>
      <c r="B29" s="14" t="s">
        <v>50</v>
      </c>
      <c r="C29" s="15" t="s">
        <v>947</v>
      </c>
      <c r="D29" s="9" t="s">
        <v>12</v>
      </c>
    </row>
    <row r="30" spans="1:4" ht="90" x14ac:dyDescent="0.3">
      <c r="A30" s="13" t="s">
        <v>648</v>
      </c>
      <c r="B30" s="1" t="s">
        <v>949</v>
      </c>
      <c r="C30" s="15" t="s">
        <v>947</v>
      </c>
      <c r="D30" s="9" t="s">
        <v>12</v>
      </c>
    </row>
    <row r="31" spans="1:4" x14ac:dyDescent="0.25">
      <c r="A31" s="1" t="s">
        <v>190</v>
      </c>
      <c r="B31" s="1"/>
      <c r="C31" s="1"/>
      <c r="D31" s="1"/>
    </row>
  </sheetData>
  <conditionalFormatting sqref="D1:D27">
    <cfRule type="cellIs" dxfId="49" priority="17" operator="equal">
      <formula>"Pass"</formula>
    </cfRule>
    <cfRule type="cellIs" dxfId="48" priority="18" operator="equal">
      <formula>"Fail"</formula>
    </cfRule>
    <cfRule type="cellIs" dxfId="47" priority="19" operator="equal">
      <formula>"No Run"</formula>
    </cfRule>
  </conditionalFormatting>
  <conditionalFormatting sqref="D2:D27">
    <cfRule type="cellIs" dxfId="46" priority="16" operator="equal">
      <formula>"Pass"</formula>
    </cfRule>
  </conditionalFormatting>
  <conditionalFormatting sqref="D28:D30">
    <cfRule type="cellIs" dxfId="45" priority="5" operator="equal">
      <formula>"Pass"</formula>
    </cfRule>
    <cfRule type="cellIs" dxfId="44" priority="6" operator="equal">
      <formula>"Fail"</formula>
    </cfRule>
    <cfRule type="cellIs" dxfId="43" priority="7" operator="equal">
      <formula>"No Run"</formula>
    </cfRule>
  </conditionalFormatting>
  <conditionalFormatting sqref="D28:D30">
    <cfRule type="cellIs" dxfId="42" priority="8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"/>
  <sheetViews>
    <sheetView workbookViewId="0">
      <selection activeCell="D32" sqref="D32"/>
    </sheetView>
  </sheetViews>
  <sheetFormatPr defaultRowHeight="15" x14ac:dyDescent="0.25"/>
  <cols>
    <col min="1" max="1" width="9.28515625" bestFit="1" customWidth="1"/>
    <col min="2" max="2" width="10" bestFit="1" customWidth="1"/>
    <col min="3" max="3" width="11.28515625" bestFit="1" customWidth="1"/>
    <col min="4" max="4" width="17.28515625" bestFit="1" customWidth="1"/>
    <col min="5" max="5" width="11.140625" bestFit="1" customWidth="1"/>
    <col min="6" max="6" width="11.7109375" bestFit="1" customWidth="1"/>
    <col min="7" max="7" width="8.85546875" bestFit="1" customWidth="1"/>
    <col min="8" max="8" width="10" bestFit="1" customWidth="1"/>
    <col min="9" max="9" width="5" bestFit="1" customWidth="1"/>
    <col min="10" max="13" width="6.28515625" bestFit="1" customWidth="1"/>
    <col min="14" max="14" width="9.85546875" bestFit="1" customWidth="1"/>
    <col min="15" max="15" width="7.5703125" bestFit="1" customWidth="1"/>
    <col min="16" max="16" width="4.85546875" bestFit="1" customWidth="1"/>
    <col min="17" max="17" width="6.42578125" bestFit="1" customWidth="1"/>
    <col min="18" max="18" width="14" bestFit="1" customWidth="1"/>
    <col min="19" max="19" width="15.140625" bestFit="1" customWidth="1"/>
    <col min="20" max="20" width="17.42578125" bestFit="1" customWidth="1"/>
    <col min="21" max="21" width="12.5703125" bestFit="1" customWidth="1"/>
    <col min="22" max="22" width="9.85546875" bestFit="1" customWidth="1"/>
    <col min="23" max="23" width="14" bestFit="1" customWidth="1"/>
    <col min="24" max="24" width="15.140625" bestFit="1" customWidth="1"/>
    <col min="25" max="25" width="17.42578125" bestFit="1" customWidth="1"/>
    <col min="26" max="26" width="12.5703125" bestFit="1" customWidth="1"/>
    <col min="27" max="27" width="9.85546875" bestFit="1" customWidth="1"/>
    <col min="28" max="28" width="14" bestFit="1" customWidth="1"/>
    <col min="29" max="29" width="15.140625" bestFit="1" customWidth="1"/>
    <col min="30" max="30" width="17.42578125" bestFit="1" customWidth="1"/>
    <col min="31" max="31" width="12.5703125" bestFit="1" customWidth="1"/>
    <col min="32" max="32" width="9.85546875" bestFit="1" customWidth="1"/>
    <col min="33" max="33" width="14" bestFit="1" customWidth="1"/>
    <col min="34" max="34" width="15.140625" bestFit="1" customWidth="1"/>
    <col min="35" max="35" width="17.42578125" bestFit="1" customWidth="1"/>
    <col min="36" max="36" width="12.5703125" bestFit="1" customWidth="1"/>
    <col min="37" max="37" width="9.85546875" bestFit="1" customWidth="1"/>
    <col min="38" max="38" width="14" bestFit="1" customWidth="1"/>
    <col min="39" max="39" width="15.140625" bestFit="1" customWidth="1"/>
    <col min="40" max="40" width="17.42578125" bestFit="1" customWidth="1"/>
    <col min="41" max="41" width="12.5703125" bestFit="1" customWidth="1"/>
    <col min="42" max="42" width="9.85546875" bestFit="1" customWidth="1"/>
    <col min="43" max="43" width="14" bestFit="1" customWidth="1"/>
    <col min="44" max="44" width="15.140625" bestFit="1" customWidth="1"/>
    <col min="45" max="45" width="17.42578125" bestFit="1" customWidth="1"/>
    <col min="46" max="46" width="12.5703125" bestFit="1" customWidth="1"/>
    <col min="47" max="47" width="9.85546875" bestFit="1" customWidth="1"/>
    <col min="48" max="48" width="14" bestFit="1" customWidth="1"/>
    <col min="49" max="49" width="15.140625" bestFit="1" customWidth="1"/>
    <col min="50" max="50" width="17.42578125" bestFit="1" customWidth="1"/>
    <col min="51" max="51" width="12.5703125" bestFit="1" customWidth="1"/>
    <col min="52" max="52" width="9.85546875" bestFit="1" customWidth="1"/>
    <col min="53" max="53" width="14" bestFit="1" customWidth="1"/>
    <col min="54" max="54" width="15.140625" bestFit="1" customWidth="1"/>
    <col min="55" max="55" width="17.42578125" bestFit="1" customWidth="1"/>
    <col min="56" max="56" width="12.5703125" bestFit="1" customWidth="1"/>
    <col min="57" max="57" width="9.85546875" bestFit="1" customWidth="1"/>
  </cols>
  <sheetData>
    <row r="1" spans="1:57" s="47" customFormat="1" x14ac:dyDescent="0.25">
      <c r="A1" s="47" t="s">
        <v>650</v>
      </c>
      <c r="B1" s="47" t="s">
        <v>535</v>
      </c>
      <c r="C1" s="47" t="s">
        <v>536</v>
      </c>
      <c r="D1" s="47" t="s">
        <v>537</v>
      </c>
      <c r="E1" s="47" t="s">
        <v>538</v>
      </c>
      <c r="F1" s="47" t="s">
        <v>948</v>
      </c>
      <c r="G1" s="47" t="s">
        <v>57</v>
      </c>
      <c r="H1" s="47" t="s">
        <v>540</v>
      </c>
      <c r="I1" s="47" t="s">
        <v>58</v>
      </c>
      <c r="J1" s="47" t="s">
        <v>541</v>
      </c>
      <c r="K1" s="47" t="s">
        <v>542</v>
      </c>
      <c r="L1" s="47" t="s">
        <v>543</v>
      </c>
      <c r="M1" s="47" t="s">
        <v>544</v>
      </c>
      <c r="N1" s="47" t="s">
        <v>545</v>
      </c>
      <c r="O1" s="47" t="s">
        <v>546</v>
      </c>
      <c r="P1" s="47" t="s">
        <v>547</v>
      </c>
      <c r="Q1" s="47" t="s">
        <v>6</v>
      </c>
      <c r="R1" s="47" t="s">
        <v>548</v>
      </c>
      <c r="S1" s="47" t="s">
        <v>549</v>
      </c>
      <c r="T1" s="47" t="s">
        <v>550</v>
      </c>
      <c r="U1" s="47" t="s">
        <v>551</v>
      </c>
      <c r="V1" s="47" t="s">
        <v>552</v>
      </c>
      <c r="W1" s="47" t="s">
        <v>553</v>
      </c>
      <c r="X1" s="47" t="s">
        <v>554</v>
      </c>
      <c r="Y1" s="47" t="s">
        <v>555</v>
      </c>
      <c r="Z1" s="47" t="s">
        <v>556</v>
      </c>
      <c r="AA1" s="47" t="s">
        <v>557</v>
      </c>
      <c r="AB1" s="47" t="s">
        <v>558</v>
      </c>
      <c r="AC1" s="47" t="s">
        <v>559</v>
      </c>
      <c r="AD1" s="47" t="s">
        <v>560</v>
      </c>
      <c r="AE1" s="47" t="s">
        <v>561</v>
      </c>
      <c r="AF1" s="47" t="s">
        <v>562</v>
      </c>
      <c r="AG1" s="47" t="s">
        <v>563</v>
      </c>
      <c r="AH1" s="47" t="s">
        <v>564</v>
      </c>
      <c r="AI1" s="47" t="s">
        <v>565</v>
      </c>
      <c r="AJ1" s="47" t="s">
        <v>566</v>
      </c>
      <c r="AK1" s="47" t="s">
        <v>567</v>
      </c>
      <c r="AL1" s="47" t="s">
        <v>568</v>
      </c>
      <c r="AM1" s="47" t="s">
        <v>569</v>
      </c>
      <c r="AN1" s="47" t="s">
        <v>570</v>
      </c>
      <c r="AO1" s="47" t="s">
        <v>571</v>
      </c>
      <c r="AP1" s="47" t="s">
        <v>572</v>
      </c>
      <c r="AQ1" s="47" t="s">
        <v>573</v>
      </c>
      <c r="AR1" s="47" t="s">
        <v>574</v>
      </c>
      <c r="AS1" s="47" t="s">
        <v>575</v>
      </c>
      <c r="AT1" s="47" t="s">
        <v>576</v>
      </c>
      <c r="AU1" s="47" t="s">
        <v>577</v>
      </c>
      <c r="AV1" s="47" t="s">
        <v>578</v>
      </c>
      <c r="AW1" s="47" t="s">
        <v>579</v>
      </c>
      <c r="AX1" s="47" t="s">
        <v>580</v>
      </c>
      <c r="AY1" s="47" t="s">
        <v>581</v>
      </c>
      <c r="AZ1" s="47" t="s">
        <v>582</v>
      </c>
      <c r="BA1" s="47" t="s">
        <v>583</v>
      </c>
      <c r="BB1" s="47" t="s">
        <v>584</v>
      </c>
      <c r="BC1" s="47" t="s">
        <v>585</v>
      </c>
      <c r="BD1" s="47" t="s">
        <v>586</v>
      </c>
      <c r="BE1" s="47" t="s">
        <v>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19" sqref="B19"/>
    </sheetView>
  </sheetViews>
  <sheetFormatPr defaultRowHeight="15" x14ac:dyDescent="0.25"/>
  <cols>
    <col min="1" max="1" width="31.28515625" bestFit="1" customWidth="1"/>
    <col min="2" max="2" width="83.28515625" customWidth="1"/>
    <col min="3" max="3" width="28.7109375" bestFit="1" customWidth="1"/>
    <col min="4" max="4" width="7" bestFit="1" customWidth="1"/>
  </cols>
  <sheetData>
    <row r="1" spans="1:4" s="6" customFormat="1" x14ac:dyDescent="0.25">
      <c r="A1" s="5" t="s">
        <v>15</v>
      </c>
      <c r="B1" s="5" t="s">
        <v>16</v>
      </c>
      <c r="C1" s="5" t="s">
        <v>17</v>
      </c>
      <c r="D1" s="5" t="s">
        <v>6</v>
      </c>
    </row>
    <row r="2" spans="1:4" s="6" customFormat="1" x14ac:dyDescent="0.25">
      <c r="A2" s="7" t="s">
        <v>18</v>
      </c>
      <c r="B2" s="77" t="s">
        <v>953</v>
      </c>
      <c r="C2" s="9"/>
      <c r="D2" s="9" t="s">
        <v>12</v>
      </c>
    </row>
    <row r="3" spans="1:4" s="6" customFormat="1" x14ac:dyDescent="0.25">
      <c r="A3" s="7" t="s">
        <v>19</v>
      </c>
      <c r="B3" s="7" t="s">
        <v>20</v>
      </c>
      <c r="C3" s="10" t="s">
        <v>21</v>
      </c>
      <c r="D3" s="9" t="s">
        <v>12</v>
      </c>
    </row>
    <row r="4" spans="1:4" s="6" customFormat="1" x14ac:dyDescent="0.25">
      <c r="A4" s="7" t="s">
        <v>19</v>
      </c>
      <c r="B4" s="7" t="s">
        <v>22</v>
      </c>
      <c r="C4" s="11" t="s">
        <v>23</v>
      </c>
      <c r="D4" s="9" t="s">
        <v>12</v>
      </c>
    </row>
    <row r="5" spans="1:4" s="6" customFormat="1" x14ac:dyDescent="0.25">
      <c r="A5" s="7" t="s">
        <v>24</v>
      </c>
      <c r="B5" s="7" t="s">
        <v>25</v>
      </c>
      <c r="C5" s="9"/>
      <c r="D5" s="9" t="s">
        <v>12</v>
      </c>
    </row>
    <row r="6" spans="1:4" x14ac:dyDescent="0.25">
      <c r="A6" s="7" t="s">
        <v>91</v>
      </c>
      <c r="B6" s="7" t="s">
        <v>27</v>
      </c>
      <c r="C6" s="1"/>
      <c r="D6" s="9" t="s">
        <v>12</v>
      </c>
    </row>
    <row r="7" spans="1:4" x14ac:dyDescent="0.25">
      <c r="A7" s="7" t="s">
        <v>28</v>
      </c>
      <c r="B7" s="68" t="s">
        <v>29</v>
      </c>
      <c r="C7" s="7" t="s">
        <v>954</v>
      </c>
      <c r="D7" s="9" t="s">
        <v>12</v>
      </c>
    </row>
    <row r="8" spans="1:4" x14ac:dyDescent="0.25">
      <c r="A8" s="7" t="s">
        <v>36</v>
      </c>
      <c r="B8" s="7" t="s">
        <v>37</v>
      </c>
      <c r="C8" s="1" t="s">
        <v>955</v>
      </c>
      <c r="D8" s="9" t="s">
        <v>12</v>
      </c>
    </row>
    <row r="9" spans="1:4" x14ac:dyDescent="0.25">
      <c r="A9" s="7" t="s">
        <v>36</v>
      </c>
      <c r="B9" s="7" t="s">
        <v>939</v>
      </c>
      <c r="C9" s="60" t="s">
        <v>956</v>
      </c>
      <c r="D9" s="9" t="s">
        <v>12</v>
      </c>
    </row>
    <row r="10" spans="1:4" x14ac:dyDescent="0.25">
      <c r="A10" s="7" t="s">
        <v>28</v>
      </c>
      <c r="B10" s="7" t="s">
        <v>939</v>
      </c>
      <c r="C10" s="56" t="s">
        <v>960</v>
      </c>
      <c r="D10" s="9" t="s">
        <v>12</v>
      </c>
    </row>
    <row r="11" spans="1:4" x14ac:dyDescent="0.25">
      <c r="A11" s="7" t="s">
        <v>940</v>
      </c>
      <c r="B11" s="7" t="s">
        <v>957</v>
      </c>
      <c r="C11" s="1" t="s">
        <v>941</v>
      </c>
      <c r="D11" s="9" t="s">
        <v>12</v>
      </c>
    </row>
    <row r="12" spans="1:4" x14ac:dyDescent="0.25">
      <c r="A12" s="7" t="s">
        <v>940</v>
      </c>
      <c r="B12" s="7" t="s">
        <v>1069</v>
      </c>
      <c r="C12" s="1" t="s">
        <v>941</v>
      </c>
      <c r="D12" s="9" t="s">
        <v>12</v>
      </c>
    </row>
    <row r="13" spans="1:4" x14ac:dyDescent="0.25">
      <c r="A13" s="7" t="s">
        <v>940</v>
      </c>
      <c r="B13" s="7" t="s">
        <v>1070</v>
      </c>
      <c r="C13" s="1" t="s">
        <v>941</v>
      </c>
      <c r="D13" s="9" t="s">
        <v>12</v>
      </c>
    </row>
    <row r="14" spans="1:4" x14ac:dyDescent="0.25">
      <c r="A14" s="7" t="s">
        <v>940</v>
      </c>
      <c r="B14" s="7" t="s">
        <v>1071</v>
      </c>
      <c r="C14" s="1" t="s">
        <v>941</v>
      </c>
      <c r="D14" s="9" t="s">
        <v>12</v>
      </c>
    </row>
    <row r="15" spans="1:4" x14ac:dyDescent="0.25">
      <c r="A15" s="7" t="s">
        <v>940</v>
      </c>
      <c r="B15" s="7" t="s">
        <v>1072</v>
      </c>
      <c r="C15" s="1" t="s">
        <v>941</v>
      </c>
      <c r="D15" s="9" t="s">
        <v>12</v>
      </c>
    </row>
    <row r="16" spans="1:4" x14ac:dyDescent="0.25">
      <c r="A16" s="7" t="s">
        <v>940</v>
      </c>
      <c r="B16" s="7" t="s">
        <v>1073</v>
      </c>
      <c r="C16" s="1" t="s">
        <v>941</v>
      </c>
      <c r="D16" s="9" t="s">
        <v>12</v>
      </c>
    </row>
    <row r="17" spans="1:4" x14ac:dyDescent="0.25">
      <c r="A17" s="7" t="s">
        <v>940</v>
      </c>
      <c r="B17" s="7" t="s">
        <v>1074</v>
      </c>
      <c r="C17" s="1" t="s">
        <v>941</v>
      </c>
      <c r="D17" s="9" t="s">
        <v>12</v>
      </c>
    </row>
    <row r="18" spans="1:4" x14ac:dyDescent="0.25">
      <c r="A18" s="7" t="s">
        <v>940</v>
      </c>
      <c r="B18" s="7" t="s">
        <v>1075</v>
      </c>
      <c r="C18" s="1" t="s">
        <v>941</v>
      </c>
      <c r="D18" s="9" t="s">
        <v>12</v>
      </c>
    </row>
    <row r="19" spans="1:4" x14ac:dyDescent="0.25">
      <c r="A19" s="7" t="s">
        <v>940</v>
      </c>
      <c r="B19" s="7" t="s">
        <v>1076</v>
      </c>
      <c r="C19" s="1" t="s">
        <v>941</v>
      </c>
      <c r="D19" s="9" t="s">
        <v>12</v>
      </c>
    </row>
    <row r="20" spans="1:4" x14ac:dyDescent="0.25">
      <c r="A20" s="7" t="s">
        <v>945</v>
      </c>
      <c r="B20" s="7" t="s">
        <v>957</v>
      </c>
      <c r="C20" s="1" t="s">
        <v>495</v>
      </c>
      <c r="D20" s="9" t="s">
        <v>12</v>
      </c>
    </row>
    <row r="21" spans="1:4" ht="105" x14ac:dyDescent="0.25">
      <c r="A21" s="7" t="s">
        <v>36</v>
      </c>
      <c r="B21" s="7" t="s">
        <v>323</v>
      </c>
      <c r="C21" s="58" t="s">
        <v>958</v>
      </c>
      <c r="D21" s="9" t="s">
        <v>12</v>
      </c>
    </row>
    <row r="22" spans="1:4" ht="105" x14ac:dyDescent="0.25">
      <c r="A22" s="7" t="s">
        <v>36</v>
      </c>
      <c r="B22" s="7" t="s">
        <v>943</v>
      </c>
      <c r="C22" s="58" t="s">
        <v>958</v>
      </c>
      <c r="D22" s="9" t="s">
        <v>12</v>
      </c>
    </row>
    <row r="23" spans="1:4" x14ac:dyDescent="0.25">
      <c r="A23" s="7" t="s">
        <v>36</v>
      </c>
      <c r="B23" s="7" t="s">
        <v>38</v>
      </c>
      <c r="C23" s="1" t="s">
        <v>959</v>
      </c>
      <c r="D23" s="9" t="s">
        <v>12</v>
      </c>
    </row>
    <row r="24" spans="1:4" x14ac:dyDescent="0.25">
      <c r="A24" s="7" t="s">
        <v>952</v>
      </c>
      <c r="B24" s="7" t="s">
        <v>950</v>
      </c>
      <c r="C24" s="22" t="s">
        <v>45</v>
      </c>
      <c r="D24" s="9" t="s">
        <v>12</v>
      </c>
    </row>
    <row r="25" spans="1:4" x14ac:dyDescent="0.25">
      <c r="A25" s="7" t="s">
        <v>952</v>
      </c>
      <c r="B25" s="7" t="s">
        <v>951</v>
      </c>
      <c r="C25" s="22" t="s">
        <v>45</v>
      </c>
      <c r="D25" s="9" t="s">
        <v>12</v>
      </c>
    </row>
    <row r="26" spans="1:4" x14ac:dyDescent="0.25">
      <c r="A26" s="7" t="s">
        <v>31</v>
      </c>
      <c r="B26" s="7" t="s">
        <v>77</v>
      </c>
      <c r="C26" s="1"/>
      <c r="D26" s="9" t="s">
        <v>12</v>
      </c>
    </row>
    <row r="27" spans="1:4" ht="30" x14ac:dyDescent="0.25">
      <c r="A27" s="7" t="s">
        <v>36</v>
      </c>
      <c r="B27" s="7" t="s">
        <v>327</v>
      </c>
      <c r="C27" s="33" t="s">
        <v>1077</v>
      </c>
      <c r="D27" s="9" t="s">
        <v>12</v>
      </c>
    </row>
    <row r="28" spans="1:4" x14ac:dyDescent="0.25">
      <c r="A28" s="7" t="s">
        <v>34</v>
      </c>
      <c r="B28" s="7" t="s">
        <v>40</v>
      </c>
      <c r="C28" s="56" t="s">
        <v>301</v>
      </c>
      <c r="D28" s="9" t="s">
        <v>12</v>
      </c>
    </row>
    <row r="29" spans="1:4" x14ac:dyDescent="0.25">
      <c r="A29" s="7" t="s">
        <v>34</v>
      </c>
      <c r="B29" s="7" t="s">
        <v>41</v>
      </c>
      <c r="C29" s="56" t="s">
        <v>654</v>
      </c>
      <c r="D29" s="9" t="s">
        <v>12</v>
      </c>
    </row>
    <row r="30" spans="1:4" x14ac:dyDescent="0.25">
      <c r="A30" s="7" t="s">
        <v>34</v>
      </c>
      <c r="B30" s="7" t="s">
        <v>42</v>
      </c>
      <c r="C30" s="56" t="s">
        <v>654</v>
      </c>
      <c r="D30" s="9" t="s">
        <v>12</v>
      </c>
    </row>
    <row r="31" spans="1:4" x14ac:dyDescent="0.25">
      <c r="A31" s="7" t="s">
        <v>28</v>
      </c>
      <c r="B31" s="7" t="s">
        <v>37</v>
      </c>
      <c r="C31" s="1" t="s">
        <v>955</v>
      </c>
      <c r="D31" s="9" t="s">
        <v>12</v>
      </c>
    </row>
    <row r="32" spans="1:4" x14ac:dyDescent="0.25">
      <c r="A32" s="7" t="s">
        <v>28</v>
      </c>
      <c r="B32" s="7" t="s">
        <v>323</v>
      </c>
      <c r="C32" s="59" t="s">
        <v>961</v>
      </c>
      <c r="D32" s="9" t="s">
        <v>12</v>
      </c>
    </row>
    <row r="33" spans="1:4" x14ac:dyDescent="0.25">
      <c r="A33" s="7" t="s">
        <v>28</v>
      </c>
      <c r="B33" s="7" t="s">
        <v>943</v>
      </c>
      <c r="C33" s="59" t="s">
        <v>961</v>
      </c>
      <c r="D33" s="9" t="s">
        <v>12</v>
      </c>
    </row>
    <row r="34" spans="1:4" x14ac:dyDescent="0.25">
      <c r="A34" s="7" t="s">
        <v>28</v>
      </c>
      <c r="B34" s="7" t="s">
        <v>38</v>
      </c>
      <c r="C34" s="1" t="s">
        <v>959</v>
      </c>
      <c r="D34" s="9" t="s">
        <v>12</v>
      </c>
    </row>
    <row r="35" spans="1:4" x14ac:dyDescent="0.25">
      <c r="A35" s="7" t="s">
        <v>19</v>
      </c>
      <c r="B35" s="7" t="s">
        <v>77</v>
      </c>
      <c r="C35" s="1" t="s">
        <v>964</v>
      </c>
      <c r="D35" s="9" t="s">
        <v>12</v>
      </c>
    </row>
    <row r="36" spans="1:4" x14ac:dyDescent="0.25">
      <c r="A36" s="7" t="s">
        <v>28</v>
      </c>
      <c r="B36" s="7" t="s">
        <v>43</v>
      </c>
      <c r="C36" s="20" t="s">
        <v>46</v>
      </c>
      <c r="D36" s="9" t="s">
        <v>12</v>
      </c>
    </row>
    <row r="37" spans="1:4" x14ac:dyDescent="0.25">
      <c r="A37" s="7" t="s">
        <v>24</v>
      </c>
      <c r="B37" s="7" t="s">
        <v>47</v>
      </c>
      <c r="C37" s="20"/>
      <c r="D37" s="9" t="s">
        <v>12</v>
      </c>
    </row>
    <row r="38" spans="1:4" x14ac:dyDescent="0.25">
      <c r="A38" s="13" t="s">
        <v>49</v>
      </c>
      <c r="B38" s="14" t="s">
        <v>50</v>
      </c>
      <c r="C38" s="20"/>
      <c r="D38" s="9" t="s">
        <v>12</v>
      </c>
    </row>
    <row r="39" spans="1:4" ht="15.75" x14ac:dyDescent="0.3">
      <c r="A39" s="13" t="s">
        <v>51</v>
      </c>
      <c r="B39" s="15" t="s">
        <v>52</v>
      </c>
      <c r="C39" s="20"/>
      <c r="D39" s="9" t="s">
        <v>12</v>
      </c>
    </row>
    <row r="40" spans="1:4" ht="105" x14ac:dyDescent="0.3">
      <c r="A40" s="13" t="s">
        <v>53</v>
      </c>
      <c r="B40" s="14" t="s">
        <v>50</v>
      </c>
      <c r="C40" s="15" t="s">
        <v>962</v>
      </c>
      <c r="D40" s="9" t="s">
        <v>12</v>
      </c>
    </row>
    <row r="41" spans="1:4" ht="105" x14ac:dyDescent="0.3">
      <c r="A41" s="13" t="s">
        <v>648</v>
      </c>
      <c r="B41" s="1" t="s">
        <v>963</v>
      </c>
      <c r="C41" s="15" t="s">
        <v>947</v>
      </c>
      <c r="D41" s="9" t="s">
        <v>12</v>
      </c>
    </row>
    <row r="42" spans="1:4" x14ac:dyDescent="0.25">
      <c r="A42" s="1" t="s">
        <v>190</v>
      </c>
      <c r="B42" s="1"/>
      <c r="C42" s="1"/>
      <c r="D42" s="1"/>
    </row>
  </sheetData>
  <conditionalFormatting sqref="D1 D31:D38">
    <cfRule type="cellIs" dxfId="41" priority="25" operator="equal">
      <formula>"Pass"</formula>
    </cfRule>
    <cfRule type="cellIs" dxfId="40" priority="26" operator="equal">
      <formula>"Fail"</formula>
    </cfRule>
    <cfRule type="cellIs" dxfId="39" priority="27" operator="equal">
      <formula>"No Run"</formula>
    </cfRule>
  </conditionalFormatting>
  <conditionalFormatting sqref="D21:D29 D2:D19">
    <cfRule type="cellIs" dxfId="38" priority="21" operator="equal">
      <formula>"Pass"</formula>
    </cfRule>
    <cfRule type="cellIs" dxfId="37" priority="22" operator="equal">
      <formula>"Fail"</formula>
    </cfRule>
    <cfRule type="cellIs" dxfId="36" priority="23" operator="equal">
      <formula>"No Run"</formula>
    </cfRule>
  </conditionalFormatting>
  <conditionalFormatting sqref="D21:D29 D31:D38 D2:D19">
    <cfRule type="cellIs" dxfId="35" priority="24" operator="equal">
      <formula>"Pass"</formula>
    </cfRule>
  </conditionalFormatting>
  <conditionalFormatting sqref="D30">
    <cfRule type="cellIs" dxfId="34" priority="13" operator="equal">
      <formula>"Pass"</formula>
    </cfRule>
    <cfRule type="cellIs" dxfId="33" priority="14" operator="equal">
      <formula>"Fail"</formula>
    </cfRule>
    <cfRule type="cellIs" dxfId="32" priority="15" operator="equal">
      <formula>"No Run"</formula>
    </cfRule>
  </conditionalFormatting>
  <conditionalFormatting sqref="D30">
    <cfRule type="cellIs" dxfId="31" priority="16" operator="equal">
      <formula>"Pass"</formula>
    </cfRule>
  </conditionalFormatting>
  <conditionalFormatting sqref="D39:D41">
    <cfRule type="cellIs" dxfId="30" priority="5" operator="equal">
      <formula>"Pass"</formula>
    </cfRule>
    <cfRule type="cellIs" dxfId="29" priority="6" operator="equal">
      <formula>"Fail"</formula>
    </cfRule>
    <cfRule type="cellIs" dxfId="28" priority="7" operator="equal">
      <formula>"No Run"</formula>
    </cfRule>
  </conditionalFormatting>
  <conditionalFormatting sqref="D39:D41">
    <cfRule type="cellIs" dxfId="27" priority="8" operator="equal">
      <formula>"Pass"</formula>
    </cfRule>
  </conditionalFormatting>
  <conditionalFormatting sqref="D20">
    <cfRule type="cellIs" dxfId="26" priority="2" operator="equal">
      <formula>"Pass"</formula>
    </cfRule>
    <cfRule type="cellIs" dxfId="25" priority="3" operator="equal">
      <formula>"Fail"</formula>
    </cfRule>
    <cfRule type="cellIs" dxfId="24" priority="4" operator="equal">
      <formula>"No Run"</formula>
    </cfRule>
  </conditionalFormatting>
  <conditionalFormatting sqref="D20">
    <cfRule type="cellIs" dxfId="23" priority="1" operator="equal">
      <formula>"Pass"</formula>
    </cfRule>
  </conditionalFormatting>
  <hyperlinks>
    <hyperlink ref="B2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"/>
  <sheetViews>
    <sheetView topLeftCell="A4" workbookViewId="0">
      <selection activeCell="D35" sqref="D35"/>
    </sheetView>
  </sheetViews>
  <sheetFormatPr defaultRowHeight="15" x14ac:dyDescent="0.25"/>
  <cols>
    <col min="2" max="2" width="14" bestFit="1" customWidth="1"/>
    <col min="3" max="3" width="11.28515625" bestFit="1" customWidth="1"/>
    <col min="4" max="4" width="8.7109375" bestFit="1" customWidth="1"/>
    <col min="5" max="5" width="20.7109375" bestFit="1" customWidth="1"/>
    <col min="6" max="6" width="18.7109375" bestFit="1" customWidth="1"/>
    <col min="7" max="7" width="10.7109375" bestFit="1" customWidth="1"/>
    <col min="8" max="8" width="25.85546875" bestFit="1" customWidth="1"/>
    <col min="9" max="9" width="8.85546875" bestFit="1" customWidth="1"/>
    <col min="10" max="10" width="10.5703125" bestFit="1" customWidth="1"/>
    <col min="11" max="11" width="5" bestFit="1" customWidth="1"/>
    <col min="12" max="12" width="4.140625" bestFit="1" customWidth="1"/>
    <col min="13" max="13" width="9.85546875" bestFit="1" customWidth="1"/>
    <col min="14" max="16" width="6.28515625" bestFit="1" customWidth="1"/>
    <col min="17" max="17" width="4.42578125" bestFit="1" customWidth="1"/>
    <col min="18" max="18" width="7.28515625" bestFit="1" customWidth="1"/>
    <col min="19" max="19" width="9.85546875" bestFit="1" customWidth="1"/>
    <col min="20" max="20" width="13.5703125" bestFit="1" customWidth="1"/>
    <col min="21" max="21" width="17.42578125" bestFit="1" customWidth="1"/>
    <col min="22" max="22" width="13.7109375" bestFit="1" customWidth="1"/>
    <col min="23" max="23" width="19.28515625" bestFit="1" customWidth="1"/>
    <col min="24" max="24" width="15.85546875" bestFit="1" customWidth="1"/>
    <col min="25" max="25" width="17.7109375" bestFit="1" customWidth="1"/>
    <col min="26" max="26" width="11.85546875" bestFit="1" customWidth="1"/>
    <col min="27" max="27" width="11" bestFit="1" customWidth="1"/>
    <col min="28" max="28" width="19.28515625" bestFit="1" customWidth="1"/>
    <col min="29" max="29" width="18.42578125" bestFit="1" customWidth="1"/>
    <col min="30" max="30" width="15" bestFit="1" customWidth="1"/>
    <col min="31" max="31" width="16.7109375" bestFit="1" customWidth="1"/>
    <col min="32" max="32" width="11" bestFit="1" customWidth="1"/>
    <col min="33" max="33" width="10.140625" bestFit="1" customWidth="1"/>
    <col min="34" max="35" width="18.42578125" bestFit="1" customWidth="1"/>
    <col min="36" max="36" width="15" bestFit="1" customWidth="1"/>
    <col min="37" max="37" width="16.7109375" bestFit="1" customWidth="1"/>
    <col min="38" max="38" width="11" bestFit="1" customWidth="1"/>
    <col min="39" max="39" width="10.140625" bestFit="1" customWidth="1"/>
    <col min="40" max="41" width="18.42578125" bestFit="1" customWidth="1"/>
    <col min="42" max="42" width="15" bestFit="1" customWidth="1"/>
    <col min="43" max="43" width="16.7109375" bestFit="1" customWidth="1"/>
    <col min="44" max="44" width="11" bestFit="1" customWidth="1"/>
    <col min="45" max="45" width="10.140625" bestFit="1" customWidth="1"/>
    <col min="46" max="47" width="18.42578125" bestFit="1" customWidth="1"/>
    <col min="48" max="48" width="15" bestFit="1" customWidth="1"/>
    <col min="49" max="49" width="16.7109375" bestFit="1" customWidth="1"/>
    <col min="50" max="50" width="11" bestFit="1" customWidth="1"/>
    <col min="51" max="51" width="10.140625" bestFit="1" customWidth="1"/>
    <col min="52" max="53" width="18.42578125" bestFit="1" customWidth="1"/>
    <col min="54" max="54" width="15" bestFit="1" customWidth="1"/>
    <col min="55" max="55" width="16.7109375" bestFit="1" customWidth="1"/>
    <col min="56" max="56" width="11" bestFit="1" customWidth="1"/>
    <col min="57" max="57" width="10.140625" bestFit="1" customWidth="1"/>
    <col min="58" max="59" width="18.42578125" bestFit="1" customWidth="1"/>
    <col min="60" max="60" width="15" bestFit="1" customWidth="1"/>
    <col min="61" max="61" width="16.7109375" bestFit="1" customWidth="1"/>
    <col min="62" max="62" width="11" bestFit="1" customWidth="1"/>
    <col min="63" max="63" width="10.140625" bestFit="1" customWidth="1"/>
    <col min="64" max="65" width="18.42578125" bestFit="1" customWidth="1"/>
    <col min="66" max="66" width="15" bestFit="1" customWidth="1"/>
    <col min="67" max="67" width="16.7109375" bestFit="1" customWidth="1"/>
    <col min="68" max="68" width="11" bestFit="1" customWidth="1"/>
    <col min="69" max="69" width="10.140625" bestFit="1" customWidth="1"/>
    <col min="70" max="71" width="18.42578125" bestFit="1" customWidth="1"/>
    <col min="72" max="72" width="15" bestFit="1" customWidth="1"/>
    <col min="73" max="73" width="16.7109375" bestFit="1" customWidth="1"/>
    <col min="74" max="74" width="11" bestFit="1" customWidth="1"/>
    <col min="75" max="75" width="10.140625" bestFit="1" customWidth="1"/>
    <col min="76" max="77" width="18.42578125" bestFit="1" customWidth="1"/>
    <col min="78" max="78" width="15" bestFit="1" customWidth="1"/>
    <col min="79" max="79" width="16.7109375" bestFit="1" customWidth="1"/>
    <col min="80" max="80" width="11" bestFit="1" customWidth="1"/>
    <col min="81" max="81" width="10.140625" bestFit="1" customWidth="1"/>
    <col min="82" max="82" width="18.42578125" bestFit="1" customWidth="1"/>
  </cols>
  <sheetData>
    <row r="1" spans="1:82" s="47" customFormat="1" x14ac:dyDescent="0.25">
      <c r="A1" s="47" t="s">
        <v>650</v>
      </c>
      <c r="B1" s="47" t="s">
        <v>965</v>
      </c>
      <c r="C1" s="47" t="s">
        <v>536</v>
      </c>
      <c r="D1" s="47" t="s">
        <v>966</v>
      </c>
      <c r="E1" s="47" t="s">
        <v>967</v>
      </c>
      <c r="F1" s="47" t="s">
        <v>968</v>
      </c>
      <c r="G1" s="47" t="s">
        <v>969</v>
      </c>
      <c r="H1" s="47" t="s">
        <v>970</v>
      </c>
      <c r="I1" s="47" t="s">
        <v>57</v>
      </c>
      <c r="J1" s="47" t="s">
        <v>971</v>
      </c>
      <c r="K1" s="47" t="s">
        <v>58</v>
      </c>
      <c r="L1" s="47" t="s">
        <v>972</v>
      </c>
      <c r="M1" s="47" t="s">
        <v>973</v>
      </c>
      <c r="N1" s="47" t="s">
        <v>541</v>
      </c>
      <c r="O1" s="47" t="s">
        <v>542</v>
      </c>
      <c r="P1" s="47" t="s">
        <v>543</v>
      </c>
      <c r="Q1" s="47" t="s">
        <v>974</v>
      </c>
      <c r="R1" s="47" t="s">
        <v>66</v>
      </c>
      <c r="S1" s="47" t="s">
        <v>545</v>
      </c>
      <c r="T1" s="47" t="s">
        <v>975</v>
      </c>
      <c r="U1" s="47" t="s">
        <v>976</v>
      </c>
      <c r="V1" s="47" t="s">
        <v>977</v>
      </c>
      <c r="W1" s="47" t="s">
        <v>978</v>
      </c>
      <c r="X1" s="47" t="s">
        <v>979</v>
      </c>
      <c r="Y1" s="47" t="s">
        <v>980</v>
      </c>
      <c r="Z1" s="47" t="s">
        <v>981</v>
      </c>
      <c r="AA1" s="47" t="s">
        <v>982</v>
      </c>
      <c r="AB1" s="47" t="s">
        <v>983</v>
      </c>
      <c r="AC1" s="47" t="s">
        <v>984</v>
      </c>
      <c r="AD1" s="47" t="s">
        <v>985</v>
      </c>
      <c r="AE1" s="47" t="s">
        <v>986</v>
      </c>
      <c r="AF1" s="47" t="s">
        <v>987</v>
      </c>
      <c r="AG1" s="47" t="s">
        <v>988</v>
      </c>
      <c r="AH1" s="47" t="s">
        <v>989</v>
      </c>
      <c r="AI1" s="47" t="s">
        <v>990</v>
      </c>
      <c r="AJ1" s="47" t="s">
        <v>991</v>
      </c>
      <c r="AK1" s="47" t="s">
        <v>992</v>
      </c>
      <c r="AL1" s="47" t="s">
        <v>993</v>
      </c>
      <c r="AM1" s="47" t="s">
        <v>994</v>
      </c>
      <c r="AN1" s="47" t="s">
        <v>995</v>
      </c>
      <c r="AO1" s="47" t="s">
        <v>996</v>
      </c>
      <c r="AP1" s="47" t="s">
        <v>997</v>
      </c>
      <c r="AQ1" s="47" t="s">
        <v>998</v>
      </c>
      <c r="AR1" s="47" t="s">
        <v>999</v>
      </c>
      <c r="AS1" s="47" t="s">
        <v>1000</v>
      </c>
      <c r="AT1" s="47" t="s">
        <v>1001</v>
      </c>
      <c r="AU1" s="47" t="s">
        <v>1002</v>
      </c>
      <c r="AV1" s="47" t="s">
        <v>1003</v>
      </c>
      <c r="AW1" s="47" t="s">
        <v>1004</v>
      </c>
      <c r="AX1" s="47" t="s">
        <v>1005</v>
      </c>
      <c r="AY1" s="47" t="s">
        <v>1006</v>
      </c>
      <c r="AZ1" s="47" t="s">
        <v>1007</v>
      </c>
      <c r="BA1" s="47" t="s">
        <v>1008</v>
      </c>
      <c r="BB1" s="47" t="s">
        <v>1009</v>
      </c>
      <c r="BC1" s="47" t="s">
        <v>1010</v>
      </c>
      <c r="BD1" s="47" t="s">
        <v>1011</v>
      </c>
      <c r="BE1" s="47" t="s">
        <v>1012</v>
      </c>
      <c r="BF1" s="47" t="s">
        <v>1013</v>
      </c>
      <c r="BG1" s="47" t="s">
        <v>1014</v>
      </c>
      <c r="BH1" s="47" t="s">
        <v>1015</v>
      </c>
      <c r="BI1" s="47" t="s">
        <v>1016</v>
      </c>
      <c r="BJ1" s="47" t="s">
        <v>1017</v>
      </c>
      <c r="BK1" s="47" t="s">
        <v>1018</v>
      </c>
      <c r="BL1" s="47" t="s">
        <v>1019</v>
      </c>
      <c r="BM1" s="47" t="s">
        <v>1020</v>
      </c>
      <c r="BN1" s="47" t="s">
        <v>1021</v>
      </c>
      <c r="BO1" s="47" t="s">
        <v>1022</v>
      </c>
      <c r="BP1" s="47" t="s">
        <v>1023</v>
      </c>
      <c r="BQ1" s="47" t="s">
        <v>1024</v>
      </c>
      <c r="BR1" s="47" t="s">
        <v>1025</v>
      </c>
      <c r="BS1" s="47" t="s">
        <v>1026</v>
      </c>
      <c r="BT1" s="47" t="s">
        <v>1027</v>
      </c>
      <c r="BU1" s="47" t="s">
        <v>1028</v>
      </c>
      <c r="BV1" s="47" t="s">
        <v>1029</v>
      </c>
      <c r="BW1" s="47" t="s">
        <v>1030</v>
      </c>
      <c r="BX1" s="47" t="s">
        <v>1031</v>
      </c>
      <c r="BY1" s="47" t="s">
        <v>1032</v>
      </c>
      <c r="BZ1" s="47" t="s">
        <v>1033</v>
      </c>
      <c r="CA1" s="47" t="s">
        <v>1034</v>
      </c>
      <c r="CB1" s="47" t="s">
        <v>1035</v>
      </c>
      <c r="CC1" s="47" t="s">
        <v>1036</v>
      </c>
      <c r="CD1" s="47" t="s">
        <v>1037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7"/>
  <sheetViews>
    <sheetView topLeftCell="A4" workbookViewId="0">
      <selection activeCell="B24" sqref="B24"/>
    </sheetView>
  </sheetViews>
  <sheetFormatPr defaultRowHeight="15" x14ac:dyDescent="0.25"/>
  <cols>
    <col min="1" max="1" width="31.28515625" bestFit="1" customWidth="1"/>
    <col min="2" max="2" width="76" bestFit="1" customWidth="1"/>
    <col min="3" max="3" width="32.28515625" bestFit="1" customWidth="1"/>
    <col min="4" max="4" width="7" bestFit="1" customWidth="1"/>
  </cols>
  <sheetData>
    <row r="1" spans="1:4" s="6" customFormat="1" x14ac:dyDescent="0.25">
      <c r="A1" s="5" t="s">
        <v>15</v>
      </c>
      <c r="B1" s="5" t="s">
        <v>16</v>
      </c>
      <c r="C1" s="5" t="s">
        <v>17</v>
      </c>
      <c r="D1" s="5" t="s">
        <v>6</v>
      </c>
    </row>
    <row r="2" spans="1:4" s="6" customFormat="1" x14ac:dyDescent="0.25">
      <c r="A2" s="7" t="s">
        <v>18</v>
      </c>
      <c r="B2" s="8" t="s">
        <v>1081</v>
      </c>
      <c r="C2" s="9"/>
      <c r="D2" s="9" t="s">
        <v>12</v>
      </c>
    </row>
    <row r="3" spans="1:4" s="6" customFormat="1" x14ac:dyDescent="0.25">
      <c r="A3" s="7" t="s">
        <v>19</v>
      </c>
      <c r="B3" s="7" t="s">
        <v>20</v>
      </c>
      <c r="C3" s="10" t="s">
        <v>21</v>
      </c>
      <c r="D3" s="9" t="s">
        <v>12</v>
      </c>
    </row>
    <row r="4" spans="1:4" s="6" customFormat="1" x14ac:dyDescent="0.25">
      <c r="A4" s="7" t="s">
        <v>19</v>
      </c>
      <c r="B4" s="7" t="s">
        <v>22</v>
      </c>
      <c r="C4" s="11" t="s">
        <v>23</v>
      </c>
      <c r="D4" s="9" t="s">
        <v>12</v>
      </c>
    </row>
    <row r="5" spans="1:4" s="6" customFormat="1" x14ac:dyDescent="0.25">
      <c r="A5" s="7" t="s">
        <v>24</v>
      </c>
      <c r="B5" s="7" t="s">
        <v>25</v>
      </c>
      <c r="C5" s="9"/>
      <c r="D5" s="9" t="s">
        <v>12</v>
      </c>
    </row>
    <row r="6" spans="1:4" x14ac:dyDescent="0.25">
      <c r="A6" s="7" t="s">
        <v>91</v>
      </c>
      <c r="B6" s="7" t="s">
        <v>27</v>
      </c>
      <c r="C6" s="1"/>
      <c r="D6" s="9" t="s">
        <v>12</v>
      </c>
    </row>
    <row r="7" spans="1:4" x14ac:dyDescent="0.25">
      <c r="A7" s="7" t="s">
        <v>28</v>
      </c>
      <c r="B7" s="68" t="s">
        <v>29</v>
      </c>
      <c r="C7" s="7" t="s">
        <v>1038</v>
      </c>
      <c r="D7" s="9" t="s">
        <v>12</v>
      </c>
    </row>
    <row r="8" spans="1:4" x14ac:dyDescent="0.25">
      <c r="A8" s="7" t="s">
        <v>36</v>
      </c>
      <c r="B8" s="7" t="s">
        <v>37</v>
      </c>
      <c r="C8" s="1" t="s">
        <v>117</v>
      </c>
      <c r="D8" s="9" t="s">
        <v>12</v>
      </c>
    </row>
    <row r="9" spans="1:4" x14ac:dyDescent="0.25">
      <c r="A9" s="7" t="s">
        <v>940</v>
      </c>
      <c r="B9" s="7" t="s">
        <v>86</v>
      </c>
      <c r="C9" s="1" t="s">
        <v>941</v>
      </c>
      <c r="D9" s="9" t="s">
        <v>12</v>
      </c>
    </row>
    <row r="10" spans="1:4" x14ac:dyDescent="0.25">
      <c r="A10" s="7" t="s">
        <v>945</v>
      </c>
      <c r="B10" s="7" t="s">
        <v>86</v>
      </c>
      <c r="C10" s="1" t="s">
        <v>495</v>
      </c>
      <c r="D10" s="9" t="s">
        <v>12</v>
      </c>
    </row>
    <row r="11" spans="1:4" x14ac:dyDescent="0.25">
      <c r="A11" s="7" t="s">
        <v>36</v>
      </c>
      <c r="B11" s="7" t="s">
        <v>323</v>
      </c>
      <c r="C11" s="73" t="s">
        <v>1057</v>
      </c>
      <c r="D11" s="9" t="s">
        <v>12</v>
      </c>
    </row>
    <row r="12" spans="1:4" x14ac:dyDescent="0.25">
      <c r="A12" s="7" t="s">
        <v>36</v>
      </c>
      <c r="B12" s="7" t="s">
        <v>38</v>
      </c>
      <c r="C12" s="1" t="s">
        <v>252</v>
      </c>
      <c r="D12" s="9" t="s">
        <v>12</v>
      </c>
    </row>
    <row r="13" spans="1:4" x14ac:dyDescent="0.25">
      <c r="A13" s="7" t="s">
        <v>31</v>
      </c>
      <c r="B13" s="7" t="s">
        <v>77</v>
      </c>
      <c r="C13" s="1"/>
      <c r="D13" s="9" t="s">
        <v>12</v>
      </c>
    </row>
    <row r="14" spans="1:4" ht="60" x14ac:dyDescent="0.25">
      <c r="A14" s="7" t="s">
        <v>36</v>
      </c>
      <c r="B14" s="7" t="s">
        <v>327</v>
      </c>
      <c r="C14" s="33" t="s">
        <v>328</v>
      </c>
      <c r="D14" s="9" t="s">
        <v>12</v>
      </c>
    </row>
    <row r="15" spans="1:4" x14ac:dyDescent="0.25">
      <c r="A15" s="7" t="s">
        <v>34</v>
      </c>
      <c r="B15" s="7" t="s">
        <v>40</v>
      </c>
      <c r="C15" s="56" t="s">
        <v>301</v>
      </c>
      <c r="D15" s="9" t="s">
        <v>12</v>
      </c>
    </row>
    <row r="16" spans="1:4" x14ac:dyDescent="0.25">
      <c r="A16" s="7" t="s">
        <v>34</v>
      </c>
      <c r="B16" s="7" t="s">
        <v>41</v>
      </c>
      <c r="C16" s="56" t="s">
        <v>654</v>
      </c>
      <c r="D16" s="9" t="s">
        <v>12</v>
      </c>
    </row>
    <row r="17" spans="1:4" x14ac:dyDescent="0.25">
      <c r="A17" s="7" t="s">
        <v>34</v>
      </c>
      <c r="B17" s="7" t="s">
        <v>42</v>
      </c>
      <c r="C17" s="56" t="s">
        <v>654</v>
      </c>
      <c r="D17" s="9" t="s">
        <v>12</v>
      </c>
    </row>
    <row r="18" spans="1:4" x14ac:dyDescent="0.25">
      <c r="A18" s="7" t="s">
        <v>28</v>
      </c>
      <c r="B18" s="7" t="s">
        <v>37</v>
      </c>
      <c r="C18" s="1" t="s">
        <v>117</v>
      </c>
      <c r="D18" s="9" t="s">
        <v>12</v>
      </c>
    </row>
    <row r="19" spans="1:4" x14ac:dyDescent="0.25">
      <c r="A19" s="7" t="s">
        <v>28</v>
      </c>
      <c r="B19" s="7" t="s">
        <v>323</v>
      </c>
      <c r="C19" s="59" t="s">
        <v>1057</v>
      </c>
      <c r="D19" s="9" t="s">
        <v>12</v>
      </c>
    </row>
    <row r="20" spans="1:4" x14ac:dyDescent="0.25">
      <c r="A20" s="7" t="s">
        <v>28</v>
      </c>
      <c r="B20" s="7" t="s">
        <v>38</v>
      </c>
      <c r="C20" s="1" t="s">
        <v>252</v>
      </c>
      <c r="D20" s="9" t="s">
        <v>12</v>
      </c>
    </row>
    <row r="21" spans="1:4" x14ac:dyDescent="0.25">
      <c r="A21" s="7" t="s">
        <v>28</v>
      </c>
      <c r="B21" s="7" t="s">
        <v>43</v>
      </c>
      <c r="C21" s="20" t="s">
        <v>46</v>
      </c>
      <c r="D21" s="9" t="s">
        <v>12</v>
      </c>
    </row>
    <row r="22" spans="1:4" x14ac:dyDescent="0.25">
      <c r="A22" s="7" t="s">
        <v>24</v>
      </c>
      <c r="B22" s="7" t="s">
        <v>47</v>
      </c>
      <c r="C22" s="20"/>
      <c r="D22" s="9" t="s">
        <v>12</v>
      </c>
    </row>
    <row r="23" spans="1:4" x14ac:dyDescent="0.25">
      <c r="A23" s="13" t="s">
        <v>49</v>
      </c>
      <c r="B23" s="14" t="s">
        <v>50</v>
      </c>
      <c r="C23" s="20"/>
      <c r="D23" s="9" t="s">
        <v>12</v>
      </c>
    </row>
    <row r="24" spans="1:4" ht="15.75" x14ac:dyDescent="0.3">
      <c r="A24" s="13" t="s">
        <v>51</v>
      </c>
      <c r="B24" s="15" t="s">
        <v>52</v>
      </c>
      <c r="C24" s="20"/>
      <c r="D24" s="9" t="s">
        <v>12</v>
      </c>
    </row>
    <row r="25" spans="1:4" ht="105" x14ac:dyDescent="0.3">
      <c r="A25" s="13" t="s">
        <v>53</v>
      </c>
      <c r="B25" s="14" t="s">
        <v>50</v>
      </c>
      <c r="C25" s="15" t="s">
        <v>1045</v>
      </c>
      <c r="D25" s="9" t="s">
        <v>12</v>
      </c>
    </row>
    <row r="26" spans="1:4" ht="105" x14ac:dyDescent="0.3">
      <c r="A26" s="13" t="s">
        <v>648</v>
      </c>
      <c r="B26" s="1" t="s">
        <v>949</v>
      </c>
      <c r="C26" s="15" t="s">
        <v>1045</v>
      </c>
      <c r="D26" s="9" t="s">
        <v>12</v>
      </c>
    </row>
    <row r="27" spans="1:4" x14ac:dyDescent="0.25">
      <c r="A27" s="1" t="s">
        <v>190</v>
      </c>
      <c r="B27" s="1"/>
      <c r="C27" s="1"/>
      <c r="D27" s="1"/>
    </row>
  </sheetData>
  <conditionalFormatting sqref="D1:D9 D11:D23">
    <cfRule type="cellIs" dxfId="22" priority="17" operator="equal">
      <formula>"Pass"</formula>
    </cfRule>
    <cfRule type="cellIs" dxfId="21" priority="18" operator="equal">
      <formula>"Fail"</formula>
    </cfRule>
    <cfRule type="cellIs" dxfId="20" priority="19" operator="equal">
      <formula>"No Run"</formula>
    </cfRule>
  </conditionalFormatting>
  <conditionalFormatting sqref="D2:D9 D11:D23">
    <cfRule type="cellIs" dxfId="19" priority="16" operator="equal">
      <formula>"Pass"</formula>
    </cfRule>
  </conditionalFormatting>
  <conditionalFormatting sqref="D24:D26">
    <cfRule type="cellIs" dxfId="18" priority="9" operator="equal">
      <formula>"Pass"</formula>
    </cfRule>
    <cfRule type="cellIs" dxfId="17" priority="10" operator="equal">
      <formula>"Fail"</formula>
    </cfRule>
    <cfRule type="cellIs" dxfId="16" priority="11" operator="equal">
      <formula>"No Run"</formula>
    </cfRule>
  </conditionalFormatting>
  <conditionalFormatting sqref="D24:D26">
    <cfRule type="cellIs" dxfId="15" priority="12" operator="equal">
      <formula>"Pass"</formula>
    </cfRule>
  </conditionalFormatting>
  <conditionalFormatting sqref="D10">
    <cfRule type="cellIs" dxfId="14" priority="2" operator="equal">
      <formula>"Pass"</formula>
    </cfRule>
    <cfRule type="cellIs" dxfId="13" priority="3" operator="equal">
      <formula>"Fail"</formula>
    </cfRule>
    <cfRule type="cellIs" dxfId="12" priority="4" operator="equal">
      <formula>"No Run"</formula>
    </cfRule>
  </conditionalFormatting>
  <conditionalFormatting sqref="D10">
    <cfRule type="cellIs" dxfId="11" priority="1" operator="equal">
      <formula>"Pass"</formula>
    </cfRule>
  </conditionalFormatting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opLeftCell="A4" workbookViewId="0">
      <selection activeCell="H39" sqref="H39:H40"/>
    </sheetView>
  </sheetViews>
  <sheetFormatPr defaultRowHeight="15" x14ac:dyDescent="0.25"/>
  <cols>
    <col min="1" max="1" width="9.28515625" bestFit="1" customWidth="1"/>
    <col min="2" max="2" width="7.140625" bestFit="1" customWidth="1"/>
    <col min="3" max="3" width="8.140625" bestFit="1" customWidth="1"/>
    <col min="4" max="4" width="11.28515625" bestFit="1" customWidth="1"/>
    <col min="5" max="5" width="5" bestFit="1" customWidth="1"/>
    <col min="6" max="6" width="10.140625" bestFit="1" customWidth="1"/>
    <col min="7" max="7" width="9.7109375" bestFit="1" customWidth="1"/>
    <col min="10" max="10" width="5.85546875" bestFit="1" customWidth="1"/>
    <col min="11" max="11" width="7.28515625" bestFit="1" customWidth="1"/>
  </cols>
  <sheetData>
    <row r="1" spans="1:12" s="47" customFormat="1" x14ac:dyDescent="0.25">
      <c r="A1" s="47" t="s">
        <v>650</v>
      </c>
      <c r="B1" s="47" t="s">
        <v>85</v>
      </c>
      <c r="C1" s="47" t="s">
        <v>262</v>
      </c>
      <c r="D1" s="47" t="s">
        <v>1039</v>
      </c>
      <c r="E1" s="47" t="s">
        <v>58</v>
      </c>
      <c r="F1" s="47" t="s">
        <v>1040</v>
      </c>
      <c r="G1" s="47" t="s">
        <v>1041</v>
      </c>
      <c r="H1" s="47" t="s">
        <v>1042</v>
      </c>
      <c r="I1" s="47" t="s">
        <v>1043</v>
      </c>
      <c r="J1" s="47" t="s">
        <v>1044</v>
      </c>
      <c r="K1" s="47" t="s">
        <v>66</v>
      </c>
      <c r="L1" s="47" t="s">
        <v>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1"/>
  <sheetViews>
    <sheetView workbookViewId="0">
      <selection activeCell="B26" sqref="B26"/>
    </sheetView>
  </sheetViews>
  <sheetFormatPr defaultRowHeight="15" x14ac:dyDescent="0.25"/>
  <cols>
    <col min="1" max="1" width="33.85546875" bestFit="1" customWidth="1"/>
    <col min="2" max="2" width="74.140625" bestFit="1" customWidth="1"/>
    <col min="3" max="3" width="45.140625" bestFit="1" customWidth="1"/>
    <col min="4" max="4" width="7" bestFit="1" customWidth="1"/>
  </cols>
  <sheetData>
    <row r="1" spans="1:4" x14ac:dyDescent="0.25">
      <c r="A1" s="5" t="s">
        <v>15</v>
      </c>
      <c r="B1" s="5" t="s">
        <v>16</v>
      </c>
      <c r="C1" s="5" t="s">
        <v>17</v>
      </c>
      <c r="D1" s="5" t="s">
        <v>6</v>
      </c>
    </row>
    <row r="2" spans="1:4" x14ac:dyDescent="0.25">
      <c r="A2" s="7" t="s">
        <v>18</v>
      </c>
      <c r="B2" s="61" t="s">
        <v>1046</v>
      </c>
      <c r="C2" s="1"/>
      <c r="D2" s="5" t="s">
        <v>6</v>
      </c>
    </row>
    <row r="3" spans="1:4" x14ac:dyDescent="0.25">
      <c r="A3" s="7" t="s">
        <v>19</v>
      </c>
      <c r="B3" s="7" t="s">
        <v>20</v>
      </c>
      <c r="C3" s="10" t="s">
        <v>21</v>
      </c>
      <c r="D3" s="9" t="s">
        <v>12</v>
      </c>
    </row>
    <row r="4" spans="1:4" x14ac:dyDescent="0.25">
      <c r="A4" s="7" t="s">
        <v>19</v>
      </c>
      <c r="B4" s="7" t="s">
        <v>22</v>
      </c>
      <c r="C4" s="11" t="s">
        <v>23</v>
      </c>
      <c r="D4" s="9" t="s">
        <v>12</v>
      </c>
    </row>
    <row r="5" spans="1:4" x14ac:dyDescent="0.25">
      <c r="A5" s="7" t="s">
        <v>24</v>
      </c>
      <c r="B5" s="7" t="s">
        <v>25</v>
      </c>
      <c r="C5" s="9"/>
      <c r="D5" s="9" t="s">
        <v>12</v>
      </c>
    </row>
    <row r="6" spans="1:4" x14ac:dyDescent="0.25">
      <c r="A6" s="7" t="s">
        <v>26</v>
      </c>
      <c r="B6" s="7" t="s">
        <v>27</v>
      </c>
      <c r="C6" s="20"/>
      <c r="D6" s="9" t="s">
        <v>12</v>
      </c>
    </row>
    <row r="7" spans="1:4" x14ac:dyDescent="0.25">
      <c r="A7" s="7" t="s">
        <v>28</v>
      </c>
      <c r="B7" s="7" t="s">
        <v>29</v>
      </c>
      <c r="C7" s="21" t="s">
        <v>1047</v>
      </c>
      <c r="D7" s="9" t="s">
        <v>12</v>
      </c>
    </row>
    <row r="8" spans="1:4" x14ac:dyDescent="0.25">
      <c r="A8" s="7" t="s">
        <v>31</v>
      </c>
      <c r="B8" s="7" t="s">
        <v>32</v>
      </c>
      <c r="C8" s="18"/>
      <c r="D8" s="9" t="s">
        <v>12</v>
      </c>
    </row>
    <row r="9" spans="1:4" x14ac:dyDescent="0.25">
      <c r="A9" s="7" t="s">
        <v>31</v>
      </c>
      <c r="B9" s="7" t="s">
        <v>33</v>
      </c>
      <c r="C9" s="75">
        <v>42106</v>
      </c>
      <c r="D9" s="9" t="s">
        <v>12</v>
      </c>
    </row>
    <row r="10" spans="1:4" x14ac:dyDescent="0.25">
      <c r="A10" s="7" t="s">
        <v>36</v>
      </c>
      <c r="B10" s="7" t="s">
        <v>37</v>
      </c>
      <c r="C10" s="18" t="s">
        <v>1048</v>
      </c>
      <c r="D10" s="9" t="s">
        <v>12</v>
      </c>
    </row>
    <row r="11" spans="1:4" x14ac:dyDescent="0.25">
      <c r="A11" s="7" t="s">
        <v>36</v>
      </c>
      <c r="B11" s="7" t="s">
        <v>939</v>
      </c>
      <c r="C11" s="18" t="s">
        <v>1058</v>
      </c>
      <c r="D11" s="9" t="s">
        <v>12</v>
      </c>
    </row>
    <row r="12" spans="1:4" ht="30" x14ac:dyDescent="0.25">
      <c r="A12" s="7" t="s">
        <v>36</v>
      </c>
      <c r="B12" s="7" t="s">
        <v>327</v>
      </c>
      <c r="C12" s="33" t="s">
        <v>328</v>
      </c>
      <c r="D12" s="9" t="s">
        <v>12</v>
      </c>
    </row>
    <row r="13" spans="1:4" x14ac:dyDescent="0.25">
      <c r="A13" s="7" t="s">
        <v>28</v>
      </c>
      <c r="B13" s="7" t="s">
        <v>37</v>
      </c>
      <c r="C13" s="18" t="s">
        <v>1048</v>
      </c>
      <c r="D13" s="9" t="s">
        <v>12</v>
      </c>
    </row>
    <row r="14" spans="1:4" x14ac:dyDescent="0.25">
      <c r="A14" s="7" t="s">
        <v>28</v>
      </c>
      <c r="B14" s="7" t="s">
        <v>939</v>
      </c>
      <c r="C14" s="18" t="s">
        <v>1059</v>
      </c>
      <c r="D14" s="9" t="s">
        <v>12</v>
      </c>
    </row>
    <row r="15" spans="1:4" x14ac:dyDescent="0.25">
      <c r="A15" s="7" t="s">
        <v>19</v>
      </c>
      <c r="B15" s="7" t="s">
        <v>32</v>
      </c>
      <c r="C15" s="76" t="s">
        <v>1063</v>
      </c>
      <c r="D15" s="9" t="s">
        <v>12</v>
      </c>
    </row>
    <row r="16" spans="1:4" x14ac:dyDescent="0.25">
      <c r="A16" s="7" t="s">
        <v>940</v>
      </c>
      <c r="B16" s="62" t="s">
        <v>1060</v>
      </c>
      <c r="C16" s="18" t="s">
        <v>941</v>
      </c>
      <c r="D16" s="9" t="s">
        <v>12</v>
      </c>
    </row>
    <row r="17" spans="1:4" x14ac:dyDescent="0.25">
      <c r="A17" s="7" t="s">
        <v>940</v>
      </c>
      <c r="B17" s="62" t="s">
        <v>1049</v>
      </c>
      <c r="C17" s="18" t="s">
        <v>941</v>
      </c>
      <c r="D17" s="9" t="s">
        <v>12</v>
      </c>
    </row>
    <row r="18" spans="1:4" x14ac:dyDescent="0.25">
      <c r="A18" s="7" t="s">
        <v>940</v>
      </c>
      <c r="B18" s="62" t="s">
        <v>1062</v>
      </c>
      <c r="C18" s="18" t="s">
        <v>941</v>
      </c>
      <c r="D18" s="9" t="s">
        <v>12</v>
      </c>
    </row>
    <row r="19" spans="1:4" x14ac:dyDescent="0.25">
      <c r="A19" s="7" t="s">
        <v>945</v>
      </c>
      <c r="B19" s="62" t="s">
        <v>1049</v>
      </c>
      <c r="C19" s="18" t="s">
        <v>495</v>
      </c>
      <c r="D19" s="9" t="s">
        <v>12</v>
      </c>
    </row>
    <row r="20" spans="1:4" x14ac:dyDescent="0.25">
      <c r="A20" s="7" t="s">
        <v>28</v>
      </c>
      <c r="B20" s="7" t="s">
        <v>43</v>
      </c>
      <c r="C20" s="20" t="s">
        <v>46</v>
      </c>
      <c r="D20" s="9" t="s">
        <v>12</v>
      </c>
    </row>
    <row r="21" spans="1:4" x14ac:dyDescent="0.25">
      <c r="A21" s="7" t="s">
        <v>19</v>
      </c>
      <c r="B21" s="7" t="s">
        <v>77</v>
      </c>
      <c r="C21" s="20" t="s">
        <v>964</v>
      </c>
      <c r="D21" s="9" t="s">
        <v>12</v>
      </c>
    </row>
    <row r="22" spans="1:4" x14ac:dyDescent="0.25">
      <c r="A22" s="7" t="s">
        <v>24</v>
      </c>
      <c r="B22" s="7" t="s">
        <v>47</v>
      </c>
      <c r="C22" s="20"/>
      <c r="D22" s="9" t="s">
        <v>12</v>
      </c>
    </row>
    <row r="23" spans="1:4" x14ac:dyDescent="0.25">
      <c r="A23" s="13" t="s">
        <v>49</v>
      </c>
      <c r="B23" s="14" t="s">
        <v>50</v>
      </c>
      <c r="C23" s="20"/>
      <c r="D23" s="9" t="s">
        <v>12</v>
      </c>
    </row>
    <row r="24" spans="1:4" ht="15.75" x14ac:dyDescent="0.3">
      <c r="A24" s="13" t="s">
        <v>51</v>
      </c>
      <c r="B24" s="15" t="s">
        <v>52</v>
      </c>
      <c r="C24" s="20"/>
      <c r="D24" s="9" t="s">
        <v>12</v>
      </c>
    </row>
    <row r="25" spans="1:4" ht="75" x14ac:dyDescent="0.3">
      <c r="A25" s="13" t="s">
        <v>53</v>
      </c>
      <c r="B25" s="14" t="s">
        <v>50</v>
      </c>
      <c r="C25" s="15" t="s">
        <v>1050</v>
      </c>
      <c r="D25" s="9" t="s">
        <v>12</v>
      </c>
    </row>
    <row r="26" spans="1:4" ht="75" x14ac:dyDescent="0.3">
      <c r="A26" s="13" t="s">
        <v>648</v>
      </c>
      <c r="B26" s="1" t="s">
        <v>1051</v>
      </c>
      <c r="C26" s="15" t="s">
        <v>1050</v>
      </c>
      <c r="D26" s="9" t="s">
        <v>12</v>
      </c>
    </row>
    <row r="27" spans="1:4" x14ac:dyDescent="0.25">
      <c r="A27" s="13" t="s">
        <v>190</v>
      </c>
      <c r="B27" s="1"/>
      <c r="C27" s="1"/>
      <c r="D27" s="1"/>
    </row>
    <row r="31" spans="1:4" x14ac:dyDescent="0.25">
      <c r="B31" t="s">
        <v>1061</v>
      </c>
    </row>
  </sheetData>
  <conditionalFormatting sqref="D6:D26">
    <cfRule type="cellIs" dxfId="10" priority="16" operator="equal">
      <formula>"Pass"</formula>
    </cfRule>
    <cfRule type="cellIs" dxfId="9" priority="17" operator="equal">
      <formula>"Fail"</formula>
    </cfRule>
    <cfRule type="cellIs" dxfId="8" priority="18" operator="equal">
      <formula>"No Run"</formula>
    </cfRule>
  </conditionalFormatting>
  <conditionalFormatting sqref="D6:D26">
    <cfRule type="cellIs" dxfId="7" priority="19" operator="equal">
      <formula>"Pass"</formula>
    </cfRule>
  </conditionalFormatting>
  <conditionalFormatting sqref="D1:D2">
    <cfRule type="cellIs" dxfId="6" priority="9" operator="equal">
      <formula>"Pass"</formula>
    </cfRule>
    <cfRule type="cellIs" dxfId="5" priority="10" operator="equal">
      <formula>"Fail"</formula>
    </cfRule>
    <cfRule type="cellIs" dxfId="4" priority="11" operator="equal">
      <formula>"No Run"</formula>
    </cfRule>
  </conditionalFormatting>
  <conditionalFormatting sqref="D3:D5">
    <cfRule type="cellIs" dxfId="3" priority="6" operator="equal">
      <formula>"Pass"</formula>
    </cfRule>
    <cfRule type="cellIs" dxfId="2" priority="7" operator="equal">
      <formula>"Fail"</formula>
    </cfRule>
    <cfRule type="cellIs" dxfId="1" priority="8" operator="equal">
      <formula>"No Run"</formula>
    </cfRule>
  </conditionalFormatting>
  <conditionalFormatting sqref="D3:D5">
    <cfRule type="cellIs" dxfId="0" priority="5" operator="equal">
      <formula>"Pass"</formula>
    </cfRule>
  </conditionalFormatting>
  <hyperlinks>
    <hyperlink ref="B2" r:id="rId1"/>
  </hyperlinks>
  <pageMargins left="0.7" right="0.7" top="0.75" bottom="0.75" header="0.3" footer="0.3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2" sqref="C12"/>
    </sheetView>
  </sheetViews>
  <sheetFormatPr defaultRowHeight="15" x14ac:dyDescent="0.25"/>
  <cols>
    <col min="2" max="2" width="12.140625" bestFit="1" customWidth="1"/>
    <col min="3" max="3" width="15.7109375" bestFit="1" customWidth="1"/>
    <col min="4" max="4" width="20.140625" bestFit="1" customWidth="1"/>
    <col min="5" max="5" width="21.140625" bestFit="1" customWidth="1"/>
  </cols>
  <sheetData>
    <row r="1" spans="1:5" s="47" customFormat="1" x14ac:dyDescent="0.25">
      <c r="A1" s="47" t="s">
        <v>650</v>
      </c>
      <c r="B1" s="47" t="s">
        <v>1064</v>
      </c>
      <c r="C1" s="47" t="s">
        <v>1065</v>
      </c>
      <c r="D1" s="47" t="s">
        <v>1066</v>
      </c>
      <c r="E1" s="47" t="s">
        <v>1067</v>
      </c>
    </row>
    <row r="2" spans="1:5" x14ac:dyDescent="0.25">
      <c r="A2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G3" sqref="G3"/>
    </sheetView>
  </sheetViews>
  <sheetFormatPr defaultRowHeight="15" x14ac:dyDescent="0.25"/>
  <cols>
    <col min="2" max="2" width="15" bestFit="1" customWidth="1"/>
    <col min="3" max="3" width="10.28515625" bestFit="1" customWidth="1"/>
    <col min="4" max="4" width="8.85546875" bestFit="1" customWidth="1"/>
    <col min="5" max="5" width="5" bestFit="1" customWidth="1"/>
    <col min="6" max="6" width="10" bestFit="1" customWidth="1"/>
    <col min="7" max="7" width="23.5703125" bestFit="1" customWidth="1"/>
    <col min="8" max="8" width="10.7109375" bestFit="1" customWidth="1"/>
    <col min="9" max="11" width="9.5703125" bestFit="1" customWidth="1"/>
    <col min="12" max="12" width="10.140625" bestFit="1" customWidth="1"/>
    <col min="13" max="13" width="7.28515625" bestFit="1" customWidth="1"/>
    <col min="15" max="15" width="14" bestFit="1" customWidth="1"/>
    <col min="16" max="16" width="5.85546875" bestFit="1" customWidth="1"/>
    <col min="17" max="17" width="6.7109375" bestFit="1" customWidth="1"/>
    <col min="18" max="18" width="12.140625" bestFit="1" customWidth="1"/>
  </cols>
  <sheetData>
    <row r="1" spans="1:18" s="47" customFormat="1" x14ac:dyDescent="0.25">
      <c r="A1" s="47" t="s">
        <v>650</v>
      </c>
      <c r="B1" s="47" t="s">
        <v>55</v>
      </c>
      <c r="C1" s="47" t="s">
        <v>56</v>
      </c>
      <c r="D1" s="47" t="s">
        <v>57</v>
      </c>
      <c r="E1" s="47" t="s">
        <v>58</v>
      </c>
      <c r="F1" s="47" t="s">
        <v>59</v>
      </c>
      <c r="G1" s="47" t="s">
        <v>60</v>
      </c>
      <c r="H1" s="47" t="s">
        <v>61</v>
      </c>
      <c r="I1" s="47" t="s">
        <v>62</v>
      </c>
      <c r="J1" s="47" t="s">
        <v>63</v>
      </c>
      <c r="K1" s="47" t="s">
        <v>64</v>
      </c>
      <c r="L1" s="47" t="s">
        <v>65</v>
      </c>
      <c r="M1" s="47" t="s">
        <v>66</v>
      </c>
      <c r="N1" s="47" t="s">
        <v>67</v>
      </c>
      <c r="O1" s="47" t="s">
        <v>68</v>
      </c>
      <c r="P1" s="47" t="s">
        <v>69</v>
      </c>
      <c r="Q1" s="47" t="s">
        <v>70</v>
      </c>
      <c r="R1" s="47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"/>
  <sheetViews>
    <sheetView topLeftCell="A109" workbookViewId="0">
      <selection activeCell="B28" sqref="B28"/>
    </sheetView>
  </sheetViews>
  <sheetFormatPr defaultRowHeight="15" x14ac:dyDescent="0.25"/>
  <cols>
    <col min="1" max="1" width="34" style="6" bestFit="1" customWidth="1"/>
    <col min="2" max="2" width="76" style="6" bestFit="1" customWidth="1"/>
    <col min="3" max="3" width="43" style="6" customWidth="1"/>
    <col min="4" max="4" width="7" style="6" bestFit="1" customWidth="1"/>
    <col min="5" max="16384" width="9.140625" style="6"/>
  </cols>
  <sheetData>
    <row r="1" spans="1:4" x14ac:dyDescent="0.25">
      <c r="A1" s="5" t="s">
        <v>15</v>
      </c>
      <c r="B1" s="5" t="s">
        <v>16</v>
      </c>
      <c r="C1" s="5" t="s">
        <v>17</v>
      </c>
      <c r="D1" s="5" t="s">
        <v>6</v>
      </c>
    </row>
    <row r="2" spans="1:4" ht="15.75" x14ac:dyDescent="0.3">
      <c r="A2" s="7" t="s">
        <v>18</v>
      </c>
      <c r="B2" s="8" t="s">
        <v>1081</v>
      </c>
      <c r="C2" s="9"/>
      <c r="D2" s="40" t="s">
        <v>12</v>
      </c>
    </row>
    <row r="3" spans="1:4" ht="15.75" x14ac:dyDescent="0.3">
      <c r="A3" s="7" t="s">
        <v>19</v>
      </c>
      <c r="B3" s="7" t="s">
        <v>20</v>
      </c>
      <c r="C3" s="10" t="s">
        <v>21</v>
      </c>
      <c r="D3" s="40" t="s">
        <v>12</v>
      </c>
    </row>
    <row r="4" spans="1:4" ht="15.75" x14ac:dyDescent="0.3">
      <c r="A4" s="7" t="s">
        <v>19</v>
      </c>
      <c r="B4" s="7" t="s">
        <v>22</v>
      </c>
      <c r="C4" s="11" t="s">
        <v>23</v>
      </c>
      <c r="D4" s="40" t="s">
        <v>12</v>
      </c>
    </row>
    <row r="5" spans="1:4" ht="15.75" x14ac:dyDescent="0.3">
      <c r="A5" s="7" t="s">
        <v>24</v>
      </c>
      <c r="B5" s="7" t="s">
        <v>25</v>
      </c>
      <c r="C5" s="9"/>
      <c r="D5" s="40" t="s">
        <v>12</v>
      </c>
    </row>
    <row r="6" spans="1:4" ht="15.75" x14ac:dyDescent="0.3">
      <c r="A6" s="12" t="s">
        <v>91</v>
      </c>
      <c r="B6" s="12" t="s">
        <v>148</v>
      </c>
      <c r="C6" s="39"/>
      <c r="D6" s="40" t="s">
        <v>12</v>
      </c>
    </row>
    <row r="7" spans="1:4" ht="15.75" x14ac:dyDescent="0.3">
      <c r="A7" s="12" t="s">
        <v>24</v>
      </c>
      <c r="B7" s="12" t="s">
        <v>122</v>
      </c>
      <c r="C7" s="39">
        <v>1</v>
      </c>
      <c r="D7" s="40" t="s">
        <v>12</v>
      </c>
    </row>
    <row r="8" spans="1:4" ht="15.75" x14ac:dyDescent="0.3">
      <c r="A8" s="12" t="s">
        <v>19</v>
      </c>
      <c r="B8" s="12" t="s">
        <v>149</v>
      </c>
      <c r="C8" s="40" t="s">
        <v>455</v>
      </c>
      <c r="D8" s="40" t="s">
        <v>12</v>
      </c>
    </row>
    <row r="9" spans="1:4" ht="15.75" x14ac:dyDescent="0.3">
      <c r="A9" s="12" t="s">
        <v>19</v>
      </c>
      <c r="B9" s="12" t="s">
        <v>150</v>
      </c>
      <c r="C9" s="40"/>
      <c r="D9" s="40" t="s">
        <v>12</v>
      </c>
    </row>
    <row r="10" spans="1:4" ht="15.75" x14ac:dyDescent="0.3">
      <c r="A10" s="12" t="s">
        <v>19</v>
      </c>
      <c r="B10" s="12" t="s">
        <v>78</v>
      </c>
      <c r="C10" s="41">
        <v>42005</v>
      </c>
      <c r="D10" s="40" t="s">
        <v>12</v>
      </c>
    </row>
    <row r="11" spans="1:4" ht="15.75" x14ac:dyDescent="0.3">
      <c r="A11" s="12" t="s">
        <v>19</v>
      </c>
      <c r="B11" s="12" t="s">
        <v>151</v>
      </c>
      <c r="C11" s="41">
        <v>42369</v>
      </c>
      <c r="D11" s="40" t="s">
        <v>12</v>
      </c>
    </row>
    <row r="12" spans="1:4" ht="15.75" x14ac:dyDescent="0.3">
      <c r="A12" s="12" t="s">
        <v>28</v>
      </c>
      <c r="B12" s="12" t="s">
        <v>152</v>
      </c>
      <c r="C12" s="40" t="s">
        <v>456</v>
      </c>
      <c r="D12" s="40" t="s">
        <v>12</v>
      </c>
    </row>
    <row r="13" spans="1:4" ht="15.75" x14ac:dyDescent="0.3">
      <c r="A13" s="42" t="s">
        <v>24</v>
      </c>
      <c r="B13" s="43" t="s">
        <v>89</v>
      </c>
      <c r="C13" s="40"/>
      <c r="D13" s="40" t="s">
        <v>12</v>
      </c>
    </row>
    <row r="14" spans="1:4" ht="16.5" x14ac:dyDescent="0.3">
      <c r="A14" s="12" t="s">
        <v>39</v>
      </c>
      <c r="B14" s="12" t="s">
        <v>156</v>
      </c>
      <c r="C14" s="44"/>
      <c r="D14" s="40" t="s">
        <v>12</v>
      </c>
    </row>
    <row r="15" spans="1:4" ht="15.75" x14ac:dyDescent="0.3">
      <c r="A15" s="42" t="s">
        <v>157</v>
      </c>
      <c r="B15" s="43" t="s">
        <v>457</v>
      </c>
      <c r="C15" s="9"/>
      <c r="D15" s="40" t="s">
        <v>12</v>
      </c>
    </row>
    <row r="16" spans="1:4" ht="15.75" x14ac:dyDescent="0.3">
      <c r="A16" s="42" t="s">
        <v>24</v>
      </c>
      <c r="B16" s="43" t="s">
        <v>112</v>
      </c>
      <c r="C16" s="9">
        <v>2</v>
      </c>
      <c r="D16" s="40" t="s">
        <v>12</v>
      </c>
    </row>
    <row r="17" spans="1:4" ht="15.75" x14ac:dyDescent="0.3">
      <c r="A17" s="12" t="s">
        <v>28</v>
      </c>
      <c r="B17" s="7" t="s">
        <v>160</v>
      </c>
      <c r="C17" s="9" t="s">
        <v>161</v>
      </c>
      <c r="D17" s="40" t="s">
        <v>12</v>
      </c>
    </row>
    <row r="18" spans="1:4" ht="15.75" x14ac:dyDescent="0.3">
      <c r="A18" s="42" t="s">
        <v>24</v>
      </c>
      <c r="B18" s="43" t="s">
        <v>89</v>
      </c>
      <c r="C18" s="9"/>
      <c r="D18" s="40" t="s">
        <v>12</v>
      </c>
    </row>
    <row r="19" spans="1:4" ht="15.75" x14ac:dyDescent="0.3">
      <c r="A19" s="7" t="s">
        <v>157</v>
      </c>
      <c r="B19" s="7" t="s">
        <v>458</v>
      </c>
      <c r="C19" s="9"/>
      <c r="D19" s="40" t="s">
        <v>12</v>
      </c>
    </row>
    <row r="20" spans="1:4" ht="15.75" x14ac:dyDescent="0.3">
      <c r="A20" s="42" t="s">
        <v>24</v>
      </c>
      <c r="B20" s="7" t="s">
        <v>122</v>
      </c>
      <c r="C20" s="9">
        <v>2</v>
      </c>
      <c r="D20" s="40" t="s">
        <v>12</v>
      </c>
    </row>
    <row r="21" spans="1:4" ht="15.75" x14ac:dyDescent="0.3">
      <c r="A21" s="7" t="s">
        <v>19</v>
      </c>
      <c r="B21" s="7" t="s">
        <v>165</v>
      </c>
      <c r="C21" s="9" t="s">
        <v>101</v>
      </c>
      <c r="D21" s="40" t="s">
        <v>12</v>
      </c>
    </row>
    <row r="22" spans="1:4" ht="15.75" x14ac:dyDescent="0.3">
      <c r="A22" s="7" t="s">
        <v>19</v>
      </c>
      <c r="B22" s="7" t="s">
        <v>459</v>
      </c>
      <c r="C22" s="9" t="s">
        <v>101</v>
      </c>
      <c r="D22" s="40" t="s">
        <v>12</v>
      </c>
    </row>
    <row r="23" spans="1:4" ht="15.75" x14ac:dyDescent="0.3">
      <c r="A23" s="42" t="s">
        <v>24</v>
      </c>
      <c r="B23" s="7" t="s">
        <v>89</v>
      </c>
      <c r="C23" s="9"/>
      <c r="D23" s="40" t="s">
        <v>12</v>
      </c>
    </row>
    <row r="24" spans="1:4" ht="15.75" x14ac:dyDescent="0.3">
      <c r="A24" s="42" t="s">
        <v>118</v>
      </c>
      <c r="B24" s="7" t="s">
        <v>460</v>
      </c>
      <c r="C24" s="9"/>
      <c r="D24" s="40" t="s">
        <v>12</v>
      </c>
    </row>
    <row r="25" spans="1:4" ht="15.75" x14ac:dyDescent="0.3">
      <c r="A25" s="42" t="s">
        <v>111</v>
      </c>
      <c r="B25" s="13" t="s">
        <v>112</v>
      </c>
      <c r="C25" s="9">
        <v>2</v>
      </c>
      <c r="D25" s="40" t="s">
        <v>12</v>
      </c>
    </row>
    <row r="26" spans="1:4" ht="15.75" x14ac:dyDescent="0.3">
      <c r="A26" s="42" t="s">
        <v>19</v>
      </c>
      <c r="B26" s="7" t="s">
        <v>461</v>
      </c>
      <c r="C26" s="9">
        <v>50</v>
      </c>
      <c r="D26" s="40" t="s">
        <v>12</v>
      </c>
    </row>
    <row r="27" spans="1:4" ht="15.75" x14ac:dyDescent="0.3">
      <c r="A27" s="42" t="s">
        <v>24</v>
      </c>
      <c r="B27" s="7" t="s">
        <v>89</v>
      </c>
      <c r="C27" s="9"/>
      <c r="D27" s="40" t="s">
        <v>12</v>
      </c>
    </row>
    <row r="28" spans="1:4" ht="15.75" x14ac:dyDescent="0.3">
      <c r="A28" s="12" t="s">
        <v>91</v>
      </c>
      <c r="B28" s="7" t="s">
        <v>124</v>
      </c>
      <c r="C28" s="9"/>
      <c r="D28" s="40" t="s">
        <v>12</v>
      </c>
    </row>
    <row r="29" spans="1:4" ht="15.75" x14ac:dyDescent="0.3">
      <c r="A29" s="7" t="s">
        <v>159</v>
      </c>
      <c r="B29" s="7" t="s">
        <v>179</v>
      </c>
      <c r="C29" s="9"/>
      <c r="D29" s="40" t="s">
        <v>12</v>
      </c>
    </row>
    <row r="30" spans="1:4" ht="15.75" x14ac:dyDescent="0.3">
      <c r="A30" s="7" t="s">
        <v>106</v>
      </c>
      <c r="B30" s="7" t="s">
        <v>455</v>
      </c>
      <c r="C30" s="9" t="s">
        <v>123</v>
      </c>
      <c r="D30" s="40" t="s">
        <v>12</v>
      </c>
    </row>
    <row r="31" spans="1:4" ht="15.75" x14ac:dyDescent="0.3">
      <c r="A31" s="7" t="s">
        <v>24</v>
      </c>
      <c r="B31" s="7" t="s">
        <v>89</v>
      </c>
      <c r="C31" s="9"/>
      <c r="D31" s="40" t="s">
        <v>12</v>
      </c>
    </row>
    <row r="32" spans="1:4" ht="15.75" x14ac:dyDescent="0.3">
      <c r="A32" s="7" t="s">
        <v>157</v>
      </c>
      <c r="B32" s="7" t="s">
        <v>180</v>
      </c>
      <c r="C32" s="9"/>
      <c r="D32" s="40" t="s">
        <v>12</v>
      </c>
    </row>
    <row r="33" spans="1:4" ht="15.75" x14ac:dyDescent="0.3">
      <c r="A33" s="12" t="s">
        <v>28</v>
      </c>
      <c r="B33" s="7" t="s">
        <v>38</v>
      </c>
      <c r="C33" s="9" t="s">
        <v>455</v>
      </c>
      <c r="D33" s="40" t="s">
        <v>12</v>
      </c>
    </row>
    <row r="34" spans="1:4" ht="15.75" x14ac:dyDescent="0.3">
      <c r="A34" s="12" t="s">
        <v>28</v>
      </c>
      <c r="B34" s="7" t="s">
        <v>181</v>
      </c>
      <c r="C34" s="9" t="s">
        <v>45</v>
      </c>
      <c r="D34" s="40" t="s">
        <v>12</v>
      </c>
    </row>
    <row r="35" spans="1:4" ht="15.75" x14ac:dyDescent="0.3">
      <c r="A35" s="7" t="s">
        <v>24</v>
      </c>
      <c r="B35" s="7" t="s">
        <v>45</v>
      </c>
      <c r="C35" s="9"/>
      <c r="D35" s="40" t="s">
        <v>12</v>
      </c>
    </row>
    <row r="36" spans="1:4" ht="15.75" x14ac:dyDescent="0.3">
      <c r="A36" s="7" t="s">
        <v>24</v>
      </c>
      <c r="B36" s="7" t="s">
        <v>89</v>
      </c>
      <c r="C36" s="9"/>
      <c r="D36" s="40" t="s">
        <v>12</v>
      </c>
    </row>
    <row r="37" spans="1:4" ht="15.75" x14ac:dyDescent="0.3">
      <c r="A37" s="12" t="s">
        <v>39</v>
      </c>
      <c r="B37" s="7" t="s">
        <v>182</v>
      </c>
      <c r="C37" s="9"/>
      <c r="D37" s="40" t="s">
        <v>12</v>
      </c>
    </row>
    <row r="38" spans="1:4" ht="15.75" x14ac:dyDescent="0.3">
      <c r="A38" s="12" t="s">
        <v>26</v>
      </c>
      <c r="B38" s="7" t="s">
        <v>462</v>
      </c>
      <c r="C38" s="20"/>
      <c r="D38" s="40" t="s">
        <v>12</v>
      </c>
    </row>
    <row r="39" spans="1:4" ht="15.75" x14ac:dyDescent="0.3">
      <c r="A39" s="12" t="s">
        <v>19</v>
      </c>
      <c r="B39" s="7" t="s">
        <v>463</v>
      </c>
      <c r="C39" s="20" t="s">
        <v>464</v>
      </c>
      <c r="D39" s="40" t="s">
        <v>12</v>
      </c>
    </row>
    <row r="40" spans="1:4" ht="15.75" x14ac:dyDescent="0.3">
      <c r="A40" s="12" t="s">
        <v>19</v>
      </c>
      <c r="B40" s="7" t="s">
        <v>465</v>
      </c>
      <c r="C40" s="20"/>
      <c r="D40" s="40" t="s">
        <v>12</v>
      </c>
    </row>
    <row r="41" spans="1:4" ht="15.75" x14ac:dyDescent="0.3">
      <c r="A41" s="12" t="s">
        <v>19</v>
      </c>
      <c r="B41" s="7" t="s">
        <v>78</v>
      </c>
      <c r="C41" s="36">
        <v>42005</v>
      </c>
      <c r="D41" s="40" t="s">
        <v>12</v>
      </c>
    </row>
    <row r="42" spans="1:4" ht="15.75" x14ac:dyDescent="0.3">
      <c r="A42" s="12" t="s">
        <v>19</v>
      </c>
      <c r="B42" s="7" t="s">
        <v>151</v>
      </c>
      <c r="C42" s="36">
        <v>42369</v>
      </c>
      <c r="D42" s="40" t="s">
        <v>12</v>
      </c>
    </row>
    <row r="43" spans="1:4" ht="15.75" x14ac:dyDescent="0.3">
      <c r="A43" s="12" t="s">
        <v>19</v>
      </c>
      <c r="B43" s="7" t="s">
        <v>466</v>
      </c>
      <c r="C43" s="21">
        <v>10</v>
      </c>
      <c r="D43" s="40" t="s">
        <v>12</v>
      </c>
    </row>
    <row r="44" spans="1:4" ht="15.75" x14ac:dyDescent="0.3">
      <c r="A44" s="12" t="s">
        <v>28</v>
      </c>
      <c r="B44" s="7" t="s">
        <v>467</v>
      </c>
      <c r="C44" s="20" t="s">
        <v>117</v>
      </c>
      <c r="D44" s="40" t="s">
        <v>12</v>
      </c>
    </row>
    <row r="45" spans="1:4" ht="15.75" x14ac:dyDescent="0.3">
      <c r="A45" s="12" t="s">
        <v>88</v>
      </c>
      <c r="B45" s="7" t="s">
        <v>89</v>
      </c>
      <c r="C45" s="20"/>
      <c r="D45" s="40" t="s">
        <v>12</v>
      </c>
    </row>
    <row r="46" spans="1:4" ht="15.75" x14ac:dyDescent="0.3">
      <c r="A46" s="20" t="s">
        <v>159</v>
      </c>
      <c r="B46" s="20" t="s">
        <v>468</v>
      </c>
      <c r="C46" s="20"/>
      <c r="D46" s="40" t="s">
        <v>12</v>
      </c>
    </row>
    <row r="47" spans="1:4" ht="15.75" x14ac:dyDescent="0.3">
      <c r="A47" s="20" t="s">
        <v>24</v>
      </c>
      <c r="B47" s="20" t="s">
        <v>112</v>
      </c>
      <c r="C47" s="21">
        <v>2</v>
      </c>
      <c r="D47" s="40" t="s">
        <v>12</v>
      </c>
    </row>
    <row r="48" spans="1:4" ht="15.75" x14ac:dyDescent="0.3">
      <c r="A48" s="20" t="s">
        <v>106</v>
      </c>
      <c r="B48" s="20" t="s">
        <v>469</v>
      </c>
      <c r="C48" s="20" t="s">
        <v>470</v>
      </c>
      <c r="D48" s="40" t="s">
        <v>12</v>
      </c>
    </row>
    <row r="49" spans="1:4" ht="15.75" x14ac:dyDescent="0.3">
      <c r="A49" s="20" t="s">
        <v>24</v>
      </c>
      <c r="B49" s="20" t="s">
        <v>89</v>
      </c>
      <c r="C49" s="20"/>
      <c r="D49" s="40" t="s">
        <v>12</v>
      </c>
    </row>
    <row r="50" spans="1:4" ht="15.75" x14ac:dyDescent="0.3">
      <c r="A50" s="20" t="s">
        <v>26</v>
      </c>
      <c r="B50" s="20" t="s">
        <v>471</v>
      </c>
      <c r="C50" s="21">
        <v>2</v>
      </c>
      <c r="D50" s="40" t="s">
        <v>12</v>
      </c>
    </row>
    <row r="51" spans="1:4" ht="15.75" x14ac:dyDescent="0.3">
      <c r="A51" s="20" t="s">
        <v>28</v>
      </c>
      <c r="B51" s="20" t="s">
        <v>472</v>
      </c>
      <c r="C51" s="20" t="s">
        <v>473</v>
      </c>
      <c r="D51" s="40" t="s">
        <v>12</v>
      </c>
    </row>
    <row r="52" spans="1:4" ht="15.75" x14ac:dyDescent="0.3">
      <c r="A52" s="20" t="s">
        <v>474</v>
      </c>
      <c r="B52" s="20" t="s">
        <v>0</v>
      </c>
      <c r="C52" s="20" t="s">
        <v>475</v>
      </c>
      <c r="D52" s="40" t="s">
        <v>12</v>
      </c>
    </row>
    <row r="53" spans="1:4" ht="15.75" x14ac:dyDescent="0.3">
      <c r="A53" s="20" t="s">
        <v>474</v>
      </c>
      <c r="B53" s="20" t="s">
        <v>476</v>
      </c>
      <c r="C53" s="20"/>
      <c r="D53" s="40" t="s">
        <v>12</v>
      </c>
    </row>
    <row r="54" spans="1:4" ht="15.75" x14ac:dyDescent="0.3">
      <c r="A54" s="20" t="s">
        <v>24</v>
      </c>
      <c r="B54" s="20" t="s">
        <v>122</v>
      </c>
      <c r="C54" s="20"/>
      <c r="D54" s="40" t="s">
        <v>12</v>
      </c>
    </row>
    <row r="55" spans="1:4" ht="15.75" x14ac:dyDescent="0.3">
      <c r="A55" s="20" t="s">
        <v>28</v>
      </c>
      <c r="B55" s="20" t="s">
        <v>472</v>
      </c>
      <c r="C55" s="20" t="s">
        <v>477</v>
      </c>
      <c r="D55" s="40" t="s">
        <v>12</v>
      </c>
    </row>
    <row r="56" spans="1:4" ht="15.75" x14ac:dyDescent="0.3">
      <c r="A56" s="20" t="s">
        <v>474</v>
      </c>
      <c r="B56" s="20" t="s">
        <v>0</v>
      </c>
      <c r="C56" s="20" t="s">
        <v>478</v>
      </c>
      <c r="D56" s="40" t="s">
        <v>12</v>
      </c>
    </row>
    <row r="57" spans="1:4" ht="15.75" x14ac:dyDescent="0.3">
      <c r="A57" s="20" t="s">
        <v>474</v>
      </c>
      <c r="B57" s="20" t="s">
        <v>476</v>
      </c>
      <c r="C57" s="20"/>
      <c r="D57" s="40" t="s">
        <v>12</v>
      </c>
    </row>
    <row r="58" spans="1:4" ht="15.75" x14ac:dyDescent="0.3">
      <c r="A58" s="20" t="s">
        <v>24</v>
      </c>
      <c r="B58" s="20" t="s">
        <v>122</v>
      </c>
      <c r="C58" s="20"/>
      <c r="D58" s="40" t="s">
        <v>12</v>
      </c>
    </row>
    <row r="59" spans="1:4" ht="15.75" x14ac:dyDescent="0.3">
      <c r="A59" s="20" t="s">
        <v>91</v>
      </c>
      <c r="B59" s="20" t="s">
        <v>479</v>
      </c>
      <c r="C59" s="20"/>
      <c r="D59" s="40" t="s">
        <v>12</v>
      </c>
    </row>
    <row r="60" spans="1:4" ht="15.75" x14ac:dyDescent="0.3">
      <c r="A60" s="20" t="s">
        <v>19</v>
      </c>
      <c r="B60" s="20" t="s">
        <v>480</v>
      </c>
      <c r="C60" s="20" t="s">
        <v>481</v>
      </c>
      <c r="D60" s="40" t="s">
        <v>12</v>
      </c>
    </row>
    <row r="61" spans="1:4" ht="15.75" x14ac:dyDescent="0.3">
      <c r="A61" s="20" t="s">
        <v>19</v>
      </c>
      <c r="B61" s="20" t="s">
        <v>10</v>
      </c>
      <c r="C61" s="20" t="s">
        <v>481</v>
      </c>
      <c r="D61" s="40" t="s">
        <v>12</v>
      </c>
    </row>
    <row r="62" spans="1:4" ht="15.75" x14ac:dyDescent="0.3">
      <c r="A62" s="20" t="s">
        <v>24</v>
      </c>
      <c r="B62" s="20" t="s">
        <v>122</v>
      </c>
      <c r="C62" s="20"/>
      <c r="D62" s="40" t="s">
        <v>12</v>
      </c>
    </row>
    <row r="63" spans="1:4" ht="15.75" x14ac:dyDescent="0.3">
      <c r="A63" s="20" t="s">
        <v>19</v>
      </c>
      <c r="B63" s="20" t="s">
        <v>480</v>
      </c>
      <c r="C63" s="20" t="s">
        <v>482</v>
      </c>
      <c r="D63" s="40" t="s">
        <v>12</v>
      </c>
    </row>
    <row r="64" spans="1:4" ht="15.75" x14ac:dyDescent="0.3">
      <c r="A64" s="20" t="s">
        <v>19</v>
      </c>
      <c r="B64" s="20" t="s">
        <v>10</v>
      </c>
      <c r="C64" s="20" t="s">
        <v>482</v>
      </c>
      <c r="D64" s="40" t="s">
        <v>12</v>
      </c>
    </row>
    <row r="65" spans="1:4" ht="15.75" x14ac:dyDescent="0.3">
      <c r="A65" s="20" t="s">
        <v>24</v>
      </c>
      <c r="B65" s="20" t="s">
        <v>122</v>
      </c>
      <c r="C65" s="20"/>
      <c r="D65" s="40" t="s">
        <v>12</v>
      </c>
    </row>
    <row r="66" spans="1:4" ht="15.75" x14ac:dyDescent="0.3">
      <c r="A66" s="20" t="s">
        <v>91</v>
      </c>
      <c r="B66" s="20" t="s">
        <v>483</v>
      </c>
      <c r="C66" s="20"/>
      <c r="D66" s="40" t="s">
        <v>12</v>
      </c>
    </row>
    <row r="67" spans="1:4" ht="15.75" x14ac:dyDescent="0.3">
      <c r="A67" s="20" t="s">
        <v>24</v>
      </c>
      <c r="B67" s="20" t="s">
        <v>122</v>
      </c>
      <c r="C67" s="20"/>
      <c r="D67" s="40" t="s">
        <v>12</v>
      </c>
    </row>
    <row r="68" spans="1:4" ht="15.75" x14ac:dyDescent="0.3">
      <c r="A68" s="20" t="s">
        <v>19</v>
      </c>
      <c r="B68" s="20" t="s">
        <v>0</v>
      </c>
      <c r="C68" s="20" t="s">
        <v>484</v>
      </c>
      <c r="D68" s="40" t="s">
        <v>12</v>
      </c>
    </row>
    <row r="69" spans="1:4" ht="15.75" x14ac:dyDescent="0.3">
      <c r="A69" s="20" t="s">
        <v>28</v>
      </c>
      <c r="B69" s="20" t="s">
        <v>113</v>
      </c>
      <c r="C69" s="20" t="s">
        <v>485</v>
      </c>
      <c r="D69" s="40" t="s">
        <v>12</v>
      </c>
    </row>
    <row r="70" spans="1:4" ht="15.75" x14ac:dyDescent="0.3">
      <c r="A70" s="20" t="s">
        <v>19</v>
      </c>
      <c r="B70" s="20" t="s">
        <v>486</v>
      </c>
      <c r="C70" s="20" t="s">
        <v>484</v>
      </c>
      <c r="D70" s="40" t="s">
        <v>12</v>
      </c>
    </row>
    <row r="71" spans="1:4" ht="15.75" x14ac:dyDescent="0.3">
      <c r="A71" s="20" t="s">
        <v>24</v>
      </c>
      <c r="B71" s="20" t="s">
        <v>89</v>
      </c>
      <c r="C71" s="20"/>
      <c r="D71" s="40" t="s">
        <v>12</v>
      </c>
    </row>
    <row r="72" spans="1:4" ht="15.75" x14ac:dyDescent="0.3">
      <c r="A72" s="20" t="s">
        <v>26</v>
      </c>
      <c r="B72" s="20" t="s">
        <v>487</v>
      </c>
      <c r="C72" s="20"/>
      <c r="D72" s="40" t="s">
        <v>12</v>
      </c>
    </row>
    <row r="73" spans="1:4" ht="15.75" x14ac:dyDescent="0.3">
      <c r="A73" s="20" t="s">
        <v>24</v>
      </c>
      <c r="B73" s="20" t="s">
        <v>122</v>
      </c>
      <c r="C73" s="20"/>
      <c r="D73" s="40" t="s">
        <v>12</v>
      </c>
    </row>
    <row r="74" spans="1:4" ht="15.75" x14ac:dyDescent="0.3">
      <c r="A74" s="20" t="s">
        <v>19</v>
      </c>
      <c r="B74" s="20" t="s">
        <v>488</v>
      </c>
      <c r="C74" s="20" t="s">
        <v>489</v>
      </c>
      <c r="D74" s="40" t="s">
        <v>12</v>
      </c>
    </row>
    <row r="75" spans="1:4" ht="15.75" x14ac:dyDescent="0.3">
      <c r="A75" s="20" t="s">
        <v>19</v>
      </c>
      <c r="B75" s="20" t="s">
        <v>490</v>
      </c>
      <c r="C75" s="20"/>
      <c r="D75" s="40" t="s">
        <v>12</v>
      </c>
    </row>
    <row r="76" spans="1:4" ht="15.75" x14ac:dyDescent="0.3">
      <c r="A76" s="20" t="s">
        <v>19</v>
      </c>
      <c r="B76" s="13" t="s">
        <v>491</v>
      </c>
      <c r="C76" s="20" t="s">
        <v>121</v>
      </c>
      <c r="D76" s="40" t="s">
        <v>12</v>
      </c>
    </row>
    <row r="77" spans="1:4" ht="15.75" x14ac:dyDescent="0.3">
      <c r="A77" s="13" t="s">
        <v>28</v>
      </c>
      <c r="B77" s="13" t="s">
        <v>492</v>
      </c>
      <c r="C77" s="13" t="s">
        <v>478</v>
      </c>
      <c r="D77" s="40" t="s">
        <v>12</v>
      </c>
    </row>
    <row r="78" spans="1:4" ht="15.75" x14ac:dyDescent="0.3">
      <c r="A78" s="13" t="s">
        <v>28</v>
      </c>
      <c r="B78" s="13" t="s">
        <v>493</v>
      </c>
      <c r="C78" s="13" t="s">
        <v>494</v>
      </c>
      <c r="D78" s="40" t="s">
        <v>12</v>
      </c>
    </row>
    <row r="79" spans="1:4" ht="15.75" x14ac:dyDescent="0.3">
      <c r="A79" s="20" t="s">
        <v>106</v>
      </c>
      <c r="B79" s="13" t="s">
        <v>481</v>
      </c>
      <c r="C79" s="13" t="s">
        <v>495</v>
      </c>
      <c r="D79" s="40" t="s">
        <v>12</v>
      </c>
    </row>
    <row r="80" spans="1:4" ht="15.75" x14ac:dyDescent="0.3">
      <c r="A80" s="20" t="s">
        <v>106</v>
      </c>
      <c r="B80" s="13" t="s">
        <v>482</v>
      </c>
      <c r="C80" s="13" t="s">
        <v>495</v>
      </c>
      <c r="D80" s="40" t="s">
        <v>12</v>
      </c>
    </row>
    <row r="81" spans="1:4" ht="15.75" x14ac:dyDescent="0.3">
      <c r="A81" s="20" t="s">
        <v>24</v>
      </c>
      <c r="B81" s="13" t="s">
        <v>89</v>
      </c>
      <c r="C81" s="13"/>
      <c r="D81" s="40" t="s">
        <v>12</v>
      </c>
    </row>
    <row r="82" spans="1:4" ht="15.75" x14ac:dyDescent="0.3">
      <c r="A82" s="13" t="s">
        <v>91</v>
      </c>
      <c r="B82" s="13" t="s">
        <v>462</v>
      </c>
      <c r="C82" s="20"/>
      <c r="D82" s="40" t="s">
        <v>12</v>
      </c>
    </row>
    <row r="83" spans="1:4" ht="15.75" x14ac:dyDescent="0.3">
      <c r="A83" s="13" t="s">
        <v>118</v>
      </c>
      <c r="B83" s="13" t="s">
        <v>496</v>
      </c>
      <c r="C83" s="20"/>
      <c r="D83" s="40" t="s">
        <v>12</v>
      </c>
    </row>
    <row r="84" spans="1:4" ht="15.75" x14ac:dyDescent="0.3">
      <c r="A84" s="13" t="s">
        <v>24</v>
      </c>
      <c r="B84" s="13" t="s">
        <v>122</v>
      </c>
      <c r="C84" s="21">
        <v>2</v>
      </c>
      <c r="D84" s="40" t="s">
        <v>12</v>
      </c>
    </row>
    <row r="85" spans="1:4" ht="15.75" x14ac:dyDescent="0.3">
      <c r="A85" s="13" t="s">
        <v>19</v>
      </c>
      <c r="B85" s="13" t="s">
        <v>497</v>
      </c>
      <c r="C85" s="20" t="s">
        <v>498</v>
      </c>
      <c r="D85" s="40" t="s">
        <v>12</v>
      </c>
    </row>
    <row r="86" spans="1:4" ht="15.75" x14ac:dyDescent="0.3">
      <c r="A86" s="13" t="s">
        <v>19</v>
      </c>
      <c r="B86" s="13" t="s">
        <v>499</v>
      </c>
      <c r="C86" s="20"/>
      <c r="D86" s="40" t="s">
        <v>12</v>
      </c>
    </row>
    <row r="87" spans="1:4" ht="15.75" x14ac:dyDescent="0.3">
      <c r="A87" s="13" t="s">
        <v>28</v>
      </c>
      <c r="B87" s="13" t="s">
        <v>500</v>
      </c>
      <c r="C87" s="20" t="s">
        <v>501</v>
      </c>
      <c r="D87" s="40" t="s">
        <v>12</v>
      </c>
    </row>
    <row r="88" spans="1:4" ht="15.75" x14ac:dyDescent="0.3">
      <c r="A88" s="13" t="s">
        <v>28</v>
      </c>
      <c r="B88" s="13" t="s">
        <v>502</v>
      </c>
      <c r="C88" s="20" t="s">
        <v>503</v>
      </c>
      <c r="D88" s="40" t="s">
        <v>12</v>
      </c>
    </row>
    <row r="89" spans="1:4" ht="15.75" x14ac:dyDescent="0.3">
      <c r="A89" s="13" t="s">
        <v>28</v>
      </c>
      <c r="B89" s="13" t="s">
        <v>504</v>
      </c>
      <c r="C89" s="20" t="s">
        <v>505</v>
      </c>
      <c r="D89" s="40" t="s">
        <v>12</v>
      </c>
    </row>
    <row r="90" spans="1:4" ht="15.75" x14ac:dyDescent="0.3">
      <c r="A90" s="13" t="s">
        <v>19</v>
      </c>
      <c r="B90" s="13" t="s">
        <v>506</v>
      </c>
      <c r="C90" s="21">
        <v>15</v>
      </c>
      <c r="D90" s="40" t="s">
        <v>12</v>
      </c>
    </row>
    <row r="91" spans="1:4" ht="15.75" x14ac:dyDescent="0.3">
      <c r="A91" s="20" t="s">
        <v>106</v>
      </c>
      <c r="B91" s="13" t="s">
        <v>489</v>
      </c>
      <c r="C91" s="20" t="s">
        <v>507</v>
      </c>
      <c r="D91" s="40" t="s">
        <v>12</v>
      </c>
    </row>
    <row r="92" spans="1:4" ht="15.75" x14ac:dyDescent="0.3">
      <c r="A92" s="13" t="s">
        <v>24</v>
      </c>
      <c r="B92" s="13" t="s">
        <v>89</v>
      </c>
      <c r="C92" s="20"/>
      <c r="D92" s="40" t="s">
        <v>12</v>
      </c>
    </row>
    <row r="93" spans="1:4" ht="15.75" x14ac:dyDescent="0.3">
      <c r="A93" s="12" t="s">
        <v>26</v>
      </c>
      <c r="B93" s="12" t="s">
        <v>320</v>
      </c>
      <c r="C93" s="20"/>
      <c r="D93" s="40" t="s">
        <v>12</v>
      </c>
    </row>
    <row r="94" spans="1:4" ht="15.75" x14ac:dyDescent="0.3">
      <c r="A94" s="7" t="s">
        <v>19</v>
      </c>
      <c r="B94" s="7" t="s">
        <v>56</v>
      </c>
      <c r="C94" s="9" t="s">
        <v>73</v>
      </c>
      <c r="D94" s="40" t="s">
        <v>12</v>
      </c>
    </row>
    <row r="95" spans="1:4" ht="15.75" x14ac:dyDescent="0.3">
      <c r="A95" s="7" t="s">
        <v>19</v>
      </c>
      <c r="B95" s="7" t="s">
        <v>57</v>
      </c>
      <c r="C95" s="9" t="s">
        <v>74</v>
      </c>
      <c r="D95" s="40" t="s">
        <v>12</v>
      </c>
    </row>
    <row r="96" spans="1:4" ht="15.75" x14ac:dyDescent="0.3">
      <c r="A96" s="7" t="s">
        <v>19</v>
      </c>
      <c r="B96" s="7" t="s">
        <v>75</v>
      </c>
      <c r="C96" s="19">
        <v>31778</v>
      </c>
      <c r="D96" s="40" t="s">
        <v>12</v>
      </c>
    </row>
    <row r="97" spans="1:4" ht="15.75" x14ac:dyDescent="0.3">
      <c r="A97" s="7" t="s">
        <v>19</v>
      </c>
      <c r="B97" s="7" t="s">
        <v>62</v>
      </c>
      <c r="C97" s="9" t="s">
        <v>76</v>
      </c>
      <c r="D97" s="40" t="s">
        <v>12</v>
      </c>
    </row>
    <row r="98" spans="1:4" ht="15.75" x14ac:dyDescent="0.3">
      <c r="A98" s="7" t="s">
        <v>19</v>
      </c>
      <c r="B98" s="7" t="s">
        <v>77</v>
      </c>
      <c r="C98" s="9" t="s">
        <v>509</v>
      </c>
      <c r="D98" s="40" t="s">
        <v>12</v>
      </c>
    </row>
    <row r="99" spans="1:4" ht="15.75" x14ac:dyDescent="0.3">
      <c r="A99" s="7" t="s">
        <v>19</v>
      </c>
      <c r="B99" s="7" t="s">
        <v>78</v>
      </c>
      <c r="C99" s="19">
        <v>42036</v>
      </c>
      <c r="D99" s="40" t="s">
        <v>12</v>
      </c>
    </row>
    <row r="100" spans="1:4" ht="15.75" x14ac:dyDescent="0.3">
      <c r="A100" s="7" t="s">
        <v>19</v>
      </c>
      <c r="B100" s="7" t="s">
        <v>79</v>
      </c>
      <c r="C100" s="19">
        <v>42036</v>
      </c>
      <c r="D100" s="40" t="s">
        <v>12</v>
      </c>
    </row>
    <row r="101" spans="1:4" ht="15.75" x14ac:dyDescent="0.3">
      <c r="A101" s="7" t="s">
        <v>19</v>
      </c>
      <c r="B101" s="7" t="s">
        <v>80</v>
      </c>
      <c r="C101" s="19">
        <v>42036</v>
      </c>
      <c r="D101" s="40" t="s">
        <v>12</v>
      </c>
    </row>
    <row r="102" spans="1:4" ht="15.75" x14ac:dyDescent="0.3">
      <c r="A102" s="7" t="s">
        <v>19</v>
      </c>
      <c r="B102" s="7" t="s">
        <v>81</v>
      </c>
      <c r="C102" s="9">
        <v>200</v>
      </c>
      <c r="D102" s="40" t="s">
        <v>12</v>
      </c>
    </row>
    <row r="103" spans="1:4" ht="15.75" x14ac:dyDescent="0.3">
      <c r="A103" s="7" t="s">
        <v>19</v>
      </c>
      <c r="B103" s="7" t="s">
        <v>82</v>
      </c>
      <c r="C103" s="9">
        <v>2000</v>
      </c>
      <c r="D103" s="40" t="s">
        <v>12</v>
      </c>
    </row>
    <row r="104" spans="1:4" ht="15.75" x14ac:dyDescent="0.3">
      <c r="A104" s="7" t="s">
        <v>19</v>
      </c>
      <c r="B104" s="7" t="s">
        <v>83</v>
      </c>
      <c r="C104" s="9">
        <v>1</v>
      </c>
      <c r="D104" s="40" t="s">
        <v>12</v>
      </c>
    </row>
    <row r="105" spans="1:4" ht="15.75" x14ac:dyDescent="0.3">
      <c r="A105" s="7" t="s">
        <v>19</v>
      </c>
      <c r="B105" s="7" t="s">
        <v>84</v>
      </c>
      <c r="C105" s="9">
        <v>50000</v>
      </c>
      <c r="D105" s="40" t="s">
        <v>12</v>
      </c>
    </row>
    <row r="106" spans="1:4" ht="15.75" x14ac:dyDescent="0.3">
      <c r="A106" s="12" t="s">
        <v>28</v>
      </c>
      <c r="B106" s="7" t="s">
        <v>85</v>
      </c>
      <c r="C106" s="20" t="s">
        <v>86</v>
      </c>
      <c r="D106" s="40" t="s">
        <v>12</v>
      </c>
    </row>
    <row r="107" spans="1:4" ht="15.75" x14ac:dyDescent="0.3">
      <c r="A107" s="7" t="s">
        <v>19</v>
      </c>
      <c r="B107" s="7" t="s">
        <v>20</v>
      </c>
      <c r="C107" s="9" t="s">
        <v>509</v>
      </c>
      <c r="D107" s="40" t="s">
        <v>12</v>
      </c>
    </row>
    <row r="108" spans="1:4" ht="15.75" x14ac:dyDescent="0.3">
      <c r="A108" s="7" t="s">
        <v>19</v>
      </c>
      <c r="B108" s="7" t="s">
        <v>22</v>
      </c>
      <c r="C108" s="9" t="s">
        <v>87</v>
      </c>
      <c r="D108" s="40" t="s">
        <v>12</v>
      </c>
    </row>
    <row r="109" spans="1:4" ht="15.75" x14ac:dyDescent="0.3">
      <c r="A109" s="7" t="s">
        <v>88</v>
      </c>
      <c r="B109" s="7" t="s">
        <v>89</v>
      </c>
      <c r="C109" s="9"/>
      <c r="D109" s="40" t="s">
        <v>12</v>
      </c>
    </row>
    <row r="110" spans="1:4" ht="15.75" x14ac:dyDescent="0.3">
      <c r="A110" s="12" t="s">
        <v>39</v>
      </c>
      <c r="B110" s="7" t="s">
        <v>90</v>
      </c>
      <c r="C110" s="9"/>
      <c r="D110" s="40" t="s">
        <v>12</v>
      </c>
    </row>
    <row r="111" spans="1:4" ht="15.75" x14ac:dyDescent="0.3">
      <c r="A111" s="7" t="s">
        <v>91</v>
      </c>
      <c r="B111" s="7" t="s">
        <v>92</v>
      </c>
      <c r="C111" s="20"/>
      <c r="D111" s="40" t="s">
        <v>12</v>
      </c>
    </row>
    <row r="112" spans="1:4" ht="15.75" x14ac:dyDescent="0.3">
      <c r="A112" s="7" t="s">
        <v>19</v>
      </c>
      <c r="B112" s="7" t="s">
        <v>77</v>
      </c>
      <c r="C112" s="20" t="s">
        <v>509</v>
      </c>
      <c r="D112" s="40" t="s">
        <v>12</v>
      </c>
    </row>
    <row r="113" spans="1:4" ht="15.75" x14ac:dyDescent="0.3">
      <c r="A113" s="7" t="s">
        <v>24</v>
      </c>
      <c r="B113" s="7" t="s">
        <v>93</v>
      </c>
      <c r="C113" s="20"/>
      <c r="D113" s="40" t="s">
        <v>12</v>
      </c>
    </row>
    <row r="114" spans="1:4" ht="15.75" x14ac:dyDescent="0.3">
      <c r="A114" s="12" t="s">
        <v>28</v>
      </c>
      <c r="B114" s="7" t="s">
        <v>94</v>
      </c>
      <c r="C114" s="20" t="s">
        <v>95</v>
      </c>
      <c r="D114" s="40" t="s">
        <v>12</v>
      </c>
    </row>
    <row r="115" spans="1:4" ht="15.75" x14ac:dyDescent="0.3">
      <c r="A115" s="7" t="s">
        <v>24</v>
      </c>
      <c r="B115" s="7" t="s">
        <v>96</v>
      </c>
      <c r="C115" s="20"/>
      <c r="D115" s="40" t="s">
        <v>12</v>
      </c>
    </row>
    <row r="116" spans="1:4" ht="15.75" x14ac:dyDescent="0.3">
      <c r="A116" s="7" t="s">
        <v>24</v>
      </c>
      <c r="B116" s="7" t="s">
        <v>98</v>
      </c>
      <c r="C116" s="20"/>
      <c r="D116" s="40" t="s">
        <v>12</v>
      </c>
    </row>
    <row r="117" spans="1:4" ht="15.75" x14ac:dyDescent="0.3">
      <c r="A117" s="7" t="s">
        <v>99</v>
      </c>
      <c r="B117" s="7" t="s">
        <v>455</v>
      </c>
      <c r="C117" s="20"/>
      <c r="D117" s="40" t="s">
        <v>12</v>
      </c>
    </row>
    <row r="118" spans="1:4" ht="15.75" x14ac:dyDescent="0.3">
      <c r="A118" s="7" t="s">
        <v>19</v>
      </c>
      <c r="B118" s="7" t="s">
        <v>222</v>
      </c>
      <c r="C118" s="21">
        <v>100</v>
      </c>
      <c r="D118" s="40" t="s">
        <v>12</v>
      </c>
    </row>
    <row r="119" spans="1:4" ht="15.75" x14ac:dyDescent="0.3">
      <c r="A119" s="7" t="s">
        <v>24</v>
      </c>
      <c r="B119" s="7" t="s">
        <v>508</v>
      </c>
      <c r="C119" s="20"/>
      <c r="D119" s="40" t="s">
        <v>12</v>
      </c>
    </row>
    <row r="120" spans="1:4" ht="15.75" x14ac:dyDescent="0.3">
      <c r="A120" s="7" t="s">
        <v>28</v>
      </c>
      <c r="B120" s="7" t="s">
        <v>94</v>
      </c>
      <c r="C120" s="20" t="s">
        <v>102</v>
      </c>
      <c r="D120" s="40" t="s">
        <v>12</v>
      </c>
    </row>
    <row r="121" spans="1:4" ht="15.75" x14ac:dyDescent="0.3">
      <c r="A121" s="7" t="s">
        <v>24</v>
      </c>
      <c r="B121" s="7" t="s">
        <v>96</v>
      </c>
      <c r="C121" s="20"/>
      <c r="D121" s="40" t="s">
        <v>12</v>
      </c>
    </row>
    <row r="122" spans="1:4" ht="15.75" x14ac:dyDescent="0.3">
      <c r="A122" s="7" t="s">
        <v>39</v>
      </c>
      <c r="B122" s="7" t="s">
        <v>103</v>
      </c>
      <c r="C122" s="20"/>
      <c r="D122" s="40" t="s">
        <v>12</v>
      </c>
    </row>
    <row r="123" spans="1:4" ht="15.75" x14ac:dyDescent="0.3">
      <c r="A123" s="7" t="s">
        <v>91</v>
      </c>
      <c r="B123" s="7" t="s">
        <v>510</v>
      </c>
      <c r="C123" s="20"/>
      <c r="D123" s="40" t="s">
        <v>12</v>
      </c>
    </row>
    <row r="124" spans="1:4" ht="15.75" x14ac:dyDescent="0.3">
      <c r="A124" s="7" t="s">
        <v>28</v>
      </c>
      <c r="B124" s="7" t="s">
        <v>29</v>
      </c>
      <c r="C124" s="20" t="s">
        <v>511</v>
      </c>
      <c r="D124" s="40" t="s">
        <v>12</v>
      </c>
    </row>
    <row r="125" spans="1:4" ht="15.75" x14ac:dyDescent="0.3">
      <c r="A125" s="7" t="s">
        <v>36</v>
      </c>
      <c r="B125" s="7" t="s">
        <v>512</v>
      </c>
      <c r="C125" s="20" t="s">
        <v>644</v>
      </c>
      <c r="D125" s="40" t="s">
        <v>12</v>
      </c>
    </row>
    <row r="126" spans="1:4" ht="15.75" x14ac:dyDescent="0.3">
      <c r="A126" s="7" t="s">
        <v>36</v>
      </c>
      <c r="B126" s="7" t="s">
        <v>513</v>
      </c>
      <c r="C126" s="20" t="s">
        <v>45</v>
      </c>
      <c r="D126" s="40" t="s">
        <v>12</v>
      </c>
    </row>
    <row r="127" spans="1:4" ht="15.75" x14ac:dyDescent="0.3">
      <c r="A127" s="7" t="s">
        <v>31</v>
      </c>
      <c r="B127" s="7" t="s">
        <v>323</v>
      </c>
      <c r="C127" s="20"/>
      <c r="D127" s="40" t="s">
        <v>12</v>
      </c>
    </row>
    <row r="128" spans="1:4" ht="15.75" x14ac:dyDescent="0.3">
      <c r="A128" s="7" t="s">
        <v>31</v>
      </c>
      <c r="B128" s="7" t="s">
        <v>324</v>
      </c>
      <c r="C128" s="20"/>
      <c r="D128" s="40" t="s">
        <v>12</v>
      </c>
    </row>
    <row r="129" spans="1:4" ht="45.75" x14ac:dyDescent="0.3">
      <c r="A129" s="7" t="s">
        <v>36</v>
      </c>
      <c r="B129" s="7" t="s">
        <v>327</v>
      </c>
      <c r="C129" s="33" t="s">
        <v>328</v>
      </c>
      <c r="D129" s="40" t="s">
        <v>12</v>
      </c>
    </row>
    <row r="130" spans="1:4" ht="15.75" x14ac:dyDescent="0.3">
      <c r="A130" s="7" t="s">
        <v>34</v>
      </c>
      <c r="B130" s="7" t="s">
        <v>40</v>
      </c>
      <c r="C130" s="46" t="s">
        <v>301</v>
      </c>
      <c r="D130" s="40" t="s">
        <v>12</v>
      </c>
    </row>
    <row r="131" spans="1:4" ht="15.75" x14ac:dyDescent="0.3">
      <c r="A131" s="7" t="s">
        <v>34</v>
      </c>
      <c r="B131" s="7" t="s">
        <v>41</v>
      </c>
      <c r="C131" s="20"/>
      <c r="D131" s="40" t="s">
        <v>12</v>
      </c>
    </row>
    <row r="132" spans="1:4" ht="15.75" x14ac:dyDescent="0.3">
      <c r="A132" s="7" t="s">
        <v>34</v>
      </c>
      <c r="B132" s="7" t="s">
        <v>42</v>
      </c>
      <c r="C132" s="20"/>
      <c r="D132" s="40" t="s">
        <v>12</v>
      </c>
    </row>
    <row r="133" spans="1:4" ht="15.75" x14ac:dyDescent="0.3">
      <c r="A133" s="7" t="s">
        <v>28</v>
      </c>
      <c r="B133" s="7" t="s">
        <v>512</v>
      </c>
      <c r="C133" s="20" t="s">
        <v>645</v>
      </c>
      <c r="D133" s="40" t="s">
        <v>12</v>
      </c>
    </row>
    <row r="134" spans="1:4" ht="15.75" x14ac:dyDescent="0.3">
      <c r="A134" s="7" t="s">
        <v>36</v>
      </c>
      <c r="B134" s="7" t="s">
        <v>513</v>
      </c>
      <c r="C134" s="20" t="s">
        <v>514</v>
      </c>
      <c r="D134" s="40" t="s">
        <v>12</v>
      </c>
    </row>
    <row r="135" spans="1:4" ht="15.75" x14ac:dyDescent="0.3">
      <c r="A135" s="7" t="s">
        <v>28</v>
      </c>
      <c r="B135" s="7" t="s">
        <v>513</v>
      </c>
      <c r="C135" s="20" t="s">
        <v>498</v>
      </c>
      <c r="D135" s="40" t="s">
        <v>12</v>
      </c>
    </row>
    <row r="136" spans="1:4" ht="15.75" x14ac:dyDescent="0.3">
      <c r="A136" s="7" t="s">
        <v>19</v>
      </c>
      <c r="B136" s="7" t="s">
        <v>323</v>
      </c>
      <c r="C136" s="36">
        <v>42036</v>
      </c>
      <c r="D136" s="40" t="s">
        <v>12</v>
      </c>
    </row>
    <row r="137" spans="1:4" ht="15.75" x14ac:dyDescent="0.3">
      <c r="A137" s="7" t="s">
        <v>19</v>
      </c>
      <c r="B137" s="7" t="s">
        <v>324</v>
      </c>
      <c r="C137" s="36">
        <v>42040</v>
      </c>
      <c r="D137" s="40" t="s">
        <v>12</v>
      </c>
    </row>
    <row r="138" spans="1:4" ht="15.75" x14ac:dyDescent="0.3">
      <c r="A138" s="7" t="s">
        <v>19</v>
      </c>
      <c r="B138" s="7" t="s">
        <v>77</v>
      </c>
      <c r="C138" s="20" t="s">
        <v>509</v>
      </c>
      <c r="D138" s="40" t="s">
        <v>12</v>
      </c>
    </row>
    <row r="139" spans="1:4" ht="15.75" x14ac:dyDescent="0.3">
      <c r="A139" s="12" t="s">
        <v>24</v>
      </c>
      <c r="B139" s="12" t="s">
        <v>47</v>
      </c>
      <c r="C139" s="20"/>
      <c r="D139" s="40" t="s">
        <v>12</v>
      </c>
    </row>
    <row r="140" spans="1:4" ht="15.75" x14ac:dyDescent="0.3">
      <c r="A140" s="13" t="s">
        <v>49</v>
      </c>
      <c r="B140" s="14" t="s">
        <v>50</v>
      </c>
      <c r="C140" s="20"/>
      <c r="D140" s="40" t="s">
        <v>12</v>
      </c>
    </row>
    <row r="141" spans="1:4" ht="15.75" x14ac:dyDescent="0.3">
      <c r="A141" s="13" t="s">
        <v>51</v>
      </c>
      <c r="B141" s="13" t="s">
        <v>52</v>
      </c>
      <c r="C141" s="20"/>
      <c r="D141" s="40" t="s">
        <v>12</v>
      </c>
    </row>
    <row r="142" spans="1:4" ht="60" x14ac:dyDescent="0.3">
      <c r="A142" s="13" t="s">
        <v>53</v>
      </c>
      <c r="B142" s="14" t="s">
        <v>50</v>
      </c>
      <c r="C142" s="15" t="s">
        <v>656</v>
      </c>
      <c r="D142" s="17" t="s">
        <v>12</v>
      </c>
    </row>
    <row r="143" spans="1:4" ht="45.75" x14ac:dyDescent="0.3">
      <c r="A143" s="13" t="s">
        <v>54</v>
      </c>
      <c r="B143" s="45" t="s">
        <v>657</v>
      </c>
      <c r="C143" s="50" t="s">
        <v>515</v>
      </c>
      <c r="D143" s="40" t="s">
        <v>12</v>
      </c>
    </row>
    <row r="144" spans="1:4" ht="45.75" x14ac:dyDescent="0.3">
      <c r="A144" s="13" t="s">
        <v>54</v>
      </c>
      <c r="B144" s="38" t="s">
        <v>658</v>
      </c>
      <c r="C144" s="50" t="s">
        <v>516</v>
      </c>
      <c r="D144" s="40" t="s">
        <v>12</v>
      </c>
    </row>
    <row r="145" spans="1:4" ht="45.75" x14ac:dyDescent="0.3">
      <c r="A145" s="13" t="s">
        <v>54</v>
      </c>
      <c r="B145" s="38" t="s">
        <v>659</v>
      </c>
      <c r="C145" s="50" t="s">
        <v>517</v>
      </c>
      <c r="D145" s="40" t="s">
        <v>12</v>
      </c>
    </row>
    <row r="146" spans="1:4" ht="45.75" x14ac:dyDescent="0.3">
      <c r="A146" s="13" t="s">
        <v>54</v>
      </c>
      <c r="B146" s="38" t="s">
        <v>660</v>
      </c>
      <c r="C146" s="50" t="s">
        <v>77</v>
      </c>
      <c r="D146" s="40" t="s">
        <v>12</v>
      </c>
    </row>
    <row r="147" spans="1:4" ht="45.75" x14ac:dyDescent="0.3">
      <c r="A147" s="13" t="s">
        <v>54</v>
      </c>
      <c r="B147" s="38" t="s">
        <v>661</v>
      </c>
      <c r="C147" s="50" t="s">
        <v>518</v>
      </c>
      <c r="D147" s="40" t="s">
        <v>12</v>
      </c>
    </row>
    <row r="148" spans="1:4" ht="45.75" x14ac:dyDescent="0.3">
      <c r="A148" s="13" t="s">
        <v>54</v>
      </c>
      <c r="B148" s="38" t="s">
        <v>662</v>
      </c>
      <c r="C148" s="50" t="s">
        <v>57</v>
      </c>
      <c r="D148" s="40" t="s">
        <v>12</v>
      </c>
    </row>
    <row r="149" spans="1:4" ht="45.75" x14ac:dyDescent="0.3">
      <c r="A149" s="13" t="s">
        <v>54</v>
      </c>
      <c r="B149" s="38" t="s">
        <v>663</v>
      </c>
      <c r="C149" s="50" t="s">
        <v>56</v>
      </c>
      <c r="D149" s="40" t="s">
        <v>12</v>
      </c>
    </row>
    <row r="150" spans="1:4" ht="45.75" x14ac:dyDescent="0.3">
      <c r="A150" s="13" t="s">
        <v>54</v>
      </c>
      <c r="B150" s="38" t="s">
        <v>664</v>
      </c>
      <c r="C150" s="50" t="s">
        <v>519</v>
      </c>
      <c r="D150" s="40" t="s">
        <v>12</v>
      </c>
    </row>
    <row r="151" spans="1:4" ht="45.75" x14ac:dyDescent="0.3">
      <c r="A151" s="13" t="s">
        <v>54</v>
      </c>
      <c r="B151" s="38" t="s">
        <v>665</v>
      </c>
      <c r="C151" s="50" t="s">
        <v>520</v>
      </c>
      <c r="D151" s="40" t="s">
        <v>12</v>
      </c>
    </row>
    <row r="152" spans="1:4" ht="45.75" x14ac:dyDescent="0.3">
      <c r="A152" s="13" t="s">
        <v>54</v>
      </c>
      <c r="B152" s="38" t="s">
        <v>666</v>
      </c>
      <c r="C152" s="50" t="s">
        <v>521</v>
      </c>
      <c r="D152" s="40" t="s">
        <v>12</v>
      </c>
    </row>
    <row r="153" spans="1:4" ht="45.75" x14ac:dyDescent="0.3">
      <c r="A153" s="13" t="s">
        <v>54</v>
      </c>
      <c r="B153" s="38" t="s">
        <v>667</v>
      </c>
      <c r="C153" s="50" t="s">
        <v>678</v>
      </c>
      <c r="D153" s="40" t="s">
        <v>12</v>
      </c>
    </row>
    <row r="154" spans="1:4" ht="45.75" x14ac:dyDescent="0.3">
      <c r="A154" s="13" t="s">
        <v>54</v>
      </c>
      <c r="B154" s="38" t="s">
        <v>668</v>
      </c>
      <c r="C154" s="50" t="s">
        <v>498</v>
      </c>
      <c r="D154" s="40" t="s">
        <v>12</v>
      </c>
    </row>
    <row r="155" spans="1:4" ht="45.75" x14ac:dyDescent="0.3">
      <c r="A155" s="13" t="s">
        <v>54</v>
      </c>
      <c r="B155" s="38" t="s">
        <v>669</v>
      </c>
      <c r="C155" s="50" t="s">
        <v>677</v>
      </c>
      <c r="D155" s="40" t="s">
        <v>12</v>
      </c>
    </row>
    <row r="156" spans="1:4" ht="45.75" x14ac:dyDescent="0.3">
      <c r="A156" s="13" t="s">
        <v>54</v>
      </c>
      <c r="B156" s="38" t="s">
        <v>670</v>
      </c>
      <c r="C156" s="50" t="s">
        <v>509</v>
      </c>
      <c r="D156" s="40" t="s">
        <v>12</v>
      </c>
    </row>
    <row r="157" spans="1:4" ht="45.75" x14ac:dyDescent="0.3">
      <c r="A157" s="13" t="s">
        <v>54</v>
      </c>
      <c r="B157" s="38" t="s">
        <v>671</v>
      </c>
      <c r="C157" s="50"/>
      <c r="D157" s="40" t="s">
        <v>12</v>
      </c>
    </row>
    <row r="158" spans="1:4" ht="45.75" x14ac:dyDescent="0.3">
      <c r="A158" s="13" t="s">
        <v>54</v>
      </c>
      <c r="B158" s="38" t="s">
        <v>672</v>
      </c>
      <c r="C158" s="50" t="s">
        <v>74</v>
      </c>
      <c r="D158" s="40" t="s">
        <v>12</v>
      </c>
    </row>
    <row r="159" spans="1:4" ht="45.75" x14ac:dyDescent="0.3">
      <c r="A159" s="13" t="s">
        <v>54</v>
      </c>
      <c r="B159" s="38" t="s">
        <v>673</v>
      </c>
      <c r="C159" s="50" t="s">
        <v>73</v>
      </c>
      <c r="D159" s="40" t="s">
        <v>12</v>
      </c>
    </row>
    <row r="160" spans="1:4" ht="45.75" x14ac:dyDescent="0.3">
      <c r="A160" s="13" t="s">
        <v>54</v>
      </c>
      <c r="B160" s="38" t="s">
        <v>674</v>
      </c>
      <c r="C160" s="51" t="s">
        <v>679</v>
      </c>
      <c r="D160" s="40" t="s">
        <v>12</v>
      </c>
    </row>
    <row r="161" spans="1:4" ht="45.75" x14ac:dyDescent="0.3">
      <c r="A161" s="13" t="s">
        <v>54</v>
      </c>
      <c r="B161" s="38" t="s">
        <v>675</v>
      </c>
      <c r="C161" s="50" t="s">
        <v>647</v>
      </c>
      <c r="D161" s="40" t="s">
        <v>12</v>
      </c>
    </row>
    <row r="162" spans="1:4" ht="45.75" x14ac:dyDescent="0.3">
      <c r="A162" s="13" t="s">
        <v>54</v>
      </c>
      <c r="B162" s="38" t="s">
        <v>676</v>
      </c>
      <c r="C162" s="50" t="s">
        <v>522</v>
      </c>
      <c r="D162" s="40" t="s">
        <v>12</v>
      </c>
    </row>
    <row r="163" spans="1:4" ht="15.75" x14ac:dyDescent="0.3">
      <c r="A163" s="13" t="s">
        <v>91</v>
      </c>
      <c r="B163" s="32" t="s">
        <v>523</v>
      </c>
      <c r="C163" s="20"/>
      <c r="D163" s="40" t="s">
        <v>12</v>
      </c>
    </row>
    <row r="164" spans="1:4" ht="15.75" x14ac:dyDescent="0.3">
      <c r="A164" s="13" t="s">
        <v>19</v>
      </c>
      <c r="B164" s="32" t="s">
        <v>77</v>
      </c>
      <c r="C164" s="20" t="s">
        <v>509</v>
      </c>
      <c r="D164" s="40" t="s">
        <v>12</v>
      </c>
    </row>
    <row r="165" spans="1:4" ht="15.75" x14ac:dyDescent="0.3">
      <c r="A165" s="13" t="s">
        <v>88</v>
      </c>
      <c r="B165" s="32" t="s">
        <v>93</v>
      </c>
      <c r="C165" s="20"/>
      <c r="D165" s="40" t="s">
        <v>12</v>
      </c>
    </row>
    <row r="166" spans="1:4" ht="15.75" x14ac:dyDescent="0.3">
      <c r="A166" s="13" t="s">
        <v>88</v>
      </c>
      <c r="B166" s="32" t="s">
        <v>524</v>
      </c>
      <c r="C166" s="20"/>
      <c r="D166" s="40" t="s">
        <v>12</v>
      </c>
    </row>
    <row r="167" spans="1:4" ht="15.75" x14ac:dyDescent="0.3">
      <c r="A167" s="13" t="s">
        <v>88</v>
      </c>
      <c r="B167" s="32" t="s">
        <v>112</v>
      </c>
      <c r="C167" s="20"/>
      <c r="D167" s="40" t="s">
        <v>12</v>
      </c>
    </row>
    <row r="168" spans="1:4" ht="15.75" x14ac:dyDescent="0.3">
      <c r="A168" s="13" t="s">
        <v>44</v>
      </c>
      <c r="B168" s="32" t="s">
        <v>525</v>
      </c>
      <c r="C168" s="20"/>
      <c r="D168" s="40" t="s">
        <v>12</v>
      </c>
    </row>
    <row r="169" spans="1:4" ht="15.75" x14ac:dyDescent="0.3">
      <c r="A169" s="13" t="s">
        <v>88</v>
      </c>
      <c r="B169" s="32" t="s">
        <v>89</v>
      </c>
      <c r="C169" s="20"/>
      <c r="D169" s="40" t="s">
        <v>12</v>
      </c>
    </row>
    <row r="170" spans="1:4" ht="15.75" x14ac:dyDescent="0.3">
      <c r="A170" s="7" t="s">
        <v>91</v>
      </c>
      <c r="B170" s="7" t="s">
        <v>510</v>
      </c>
      <c r="C170" s="20"/>
      <c r="D170" s="40" t="s">
        <v>12</v>
      </c>
    </row>
    <row r="171" spans="1:4" ht="15.75" x14ac:dyDescent="0.3">
      <c r="A171" s="7" t="s">
        <v>28</v>
      </c>
      <c r="B171" s="7" t="s">
        <v>29</v>
      </c>
      <c r="C171" s="20" t="s">
        <v>511</v>
      </c>
      <c r="D171" s="40" t="s">
        <v>12</v>
      </c>
    </row>
    <row r="172" spans="1:4" ht="15.75" x14ac:dyDescent="0.3">
      <c r="A172" s="7" t="s">
        <v>28</v>
      </c>
      <c r="B172" s="7" t="s">
        <v>512</v>
      </c>
      <c r="C172" s="20" t="s">
        <v>645</v>
      </c>
      <c r="D172" s="40" t="s">
        <v>12</v>
      </c>
    </row>
    <row r="173" spans="1:4" ht="15.75" x14ac:dyDescent="0.3">
      <c r="A173" s="7" t="s">
        <v>28</v>
      </c>
      <c r="B173" s="7" t="s">
        <v>513</v>
      </c>
      <c r="C173" s="20" t="s">
        <v>498</v>
      </c>
      <c r="D173" s="40" t="s">
        <v>12</v>
      </c>
    </row>
    <row r="174" spans="1:4" ht="15.75" x14ac:dyDescent="0.3">
      <c r="A174" s="7" t="s">
        <v>19</v>
      </c>
      <c r="B174" s="7" t="s">
        <v>323</v>
      </c>
      <c r="C174" s="36">
        <v>42036</v>
      </c>
      <c r="D174" s="40" t="s">
        <v>12</v>
      </c>
    </row>
    <row r="175" spans="1:4" ht="15.75" x14ac:dyDescent="0.3">
      <c r="A175" s="7" t="s">
        <v>19</v>
      </c>
      <c r="B175" s="7" t="s">
        <v>324</v>
      </c>
      <c r="C175" s="36">
        <v>42040</v>
      </c>
      <c r="D175" s="40" t="s">
        <v>12</v>
      </c>
    </row>
    <row r="176" spans="1:4" ht="15.75" x14ac:dyDescent="0.3">
      <c r="A176" s="7" t="s">
        <v>19</v>
      </c>
      <c r="B176" s="7" t="s">
        <v>77</v>
      </c>
      <c r="C176" s="20" t="s">
        <v>509</v>
      </c>
      <c r="D176" s="40" t="s">
        <v>12</v>
      </c>
    </row>
    <row r="177" spans="1:4" ht="15.75" x14ac:dyDescent="0.3">
      <c r="A177" s="12" t="s">
        <v>24</v>
      </c>
      <c r="B177" s="12" t="s">
        <v>47</v>
      </c>
      <c r="C177" s="20"/>
      <c r="D177" s="40" t="s">
        <v>12</v>
      </c>
    </row>
    <row r="178" spans="1:4" ht="15.75" x14ac:dyDescent="0.3">
      <c r="A178" s="13" t="s">
        <v>49</v>
      </c>
      <c r="B178" s="14" t="s">
        <v>50</v>
      </c>
      <c r="C178" s="20"/>
      <c r="D178" s="40" t="s">
        <v>12</v>
      </c>
    </row>
    <row r="179" spans="1:4" ht="15.75" x14ac:dyDescent="0.3">
      <c r="A179" s="13" t="s">
        <v>51</v>
      </c>
      <c r="B179" s="15" t="s">
        <v>52</v>
      </c>
      <c r="C179" s="20"/>
      <c r="D179" s="40" t="s">
        <v>12</v>
      </c>
    </row>
    <row r="180" spans="1:4" ht="60" x14ac:dyDescent="0.3">
      <c r="A180" s="13" t="s">
        <v>53</v>
      </c>
      <c r="B180" s="14" t="s">
        <v>50</v>
      </c>
      <c r="C180" s="49" t="s">
        <v>680</v>
      </c>
      <c r="D180" s="40" t="s">
        <v>12</v>
      </c>
    </row>
    <row r="181" spans="1:4" ht="45.75" x14ac:dyDescent="0.3">
      <c r="A181" s="13" t="s">
        <v>54</v>
      </c>
      <c r="B181" s="37" t="s">
        <v>681</v>
      </c>
      <c r="C181" s="50" t="s">
        <v>678</v>
      </c>
      <c r="D181" s="40" t="s">
        <v>12</v>
      </c>
    </row>
    <row r="182" spans="1:4" ht="45.75" x14ac:dyDescent="0.3">
      <c r="A182" s="13" t="s">
        <v>54</v>
      </c>
      <c r="B182" s="37" t="s">
        <v>682</v>
      </c>
      <c r="C182" s="50" t="s">
        <v>498</v>
      </c>
      <c r="D182" s="40" t="s">
        <v>12</v>
      </c>
    </row>
    <row r="183" spans="1:4" ht="45.75" x14ac:dyDescent="0.3">
      <c r="A183" s="13" t="s">
        <v>54</v>
      </c>
      <c r="B183" s="37" t="s">
        <v>683</v>
      </c>
      <c r="C183" s="6" t="s">
        <v>691</v>
      </c>
      <c r="D183" s="40" t="s">
        <v>12</v>
      </c>
    </row>
    <row r="184" spans="1:4" ht="45.75" x14ac:dyDescent="0.3">
      <c r="A184" s="13" t="s">
        <v>54</v>
      </c>
      <c r="B184" s="37" t="s">
        <v>684</v>
      </c>
      <c r="C184" s="50" t="s">
        <v>509</v>
      </c>
      <c r="D184" s="40" t="s">
        <v>12</v>
      </c>
    </row>
    <row r="185" spans="1:4" ht="45.75" x14ac:dyDescent="0.3">
      <c r="A185" s="13" t="s">
        <v>54</v>
      </c>
      <c r="B185" s="37" t="s">
        <v>685</v>
      </c>
      <c r="C185" s="50"/>
      <c r="D185" s="40" t="s">
        <v>12</v>
      </c>
    </row>
    <row r="186" spans="1:4" ht="45.75" x14ac:dyDescent="0.3">
      <c r="A186" s="13" t="s">
        <v>54</v>
      </c>
      <c r="B186" s="37" t="s">
        <v>686</v>
      </c>
      <c r="C186" s="50" t="s">
        <v>74</v>
      </c>
      <c r="D186" s="40" t="s">
        <v>12</v>
      </c>
    </row>
    <row r="187" spans="1:4" ht="45.75" x14ac:dyDescent="0.3">
      <c r="A187" s="13" t="s">
        <v>54</v>
      </c>
      <c r="B187" s="37" t="s">
        <v>687</v>
      </c>
      <c r="C187" s="50" t="s">
        <v>73</v>
      </c>
      <c r="D187" s="40" t="s">
        <v>12</v>
      </c>
    </row>
    <row r="188" spans="1:4" ht="45.75" x14ac:dyDescent="0.3">
      <c r="A188" s="13" t="s">
        <v>54</v>
      </c>
      <c r="B188" s="37" t="s">
        <v>688</v>
      </c>
      <c r="C188" s="51" t="s">
        <v>679</v>
      </c>
      <c r="D188" s="40" t="s">
        <v>12</v>
      </c>
    </row>
    <row r="189" spans="1:4" ht="45.75" x14ac:dyDescent="0.3">
      <c r="A189" s="13" t="s">
        <v>54</v>
      </c>
      <c r="B189" s="37" t="s">
        <v>689</v>
      </c>
      <c r="C189" s="50" t="s">
        <v>522</v>
      </c>
      <c r="D189" s="40" t="s">
        <v>12</v>
      </c>
    </row>
    <row r="190" spans="1:4" ht="45.75" x14ac:dyDescent="0.3">
      <c r="A190" s="13" t="s">
        <v>54</v>
      </c>
      <c r="B190" s="37" t="s">
        <v>690</v>
      </c>
      <c r="C190" s="50" t="s">
        <v>526</v>
      </c>
      <c r="D190" s="40" t="s">
        <v>12</v>
      </c>
    </row>
    <row r="191" spans="1:4" ht="15.75" x14ac:dyDescent="0.3">
      <c r="A191" s="13" t="s">
        <v>190</v>
      </c>
      <c r="B191" s="20"/>
      <c r="C191" s="20"/>
      <c r="D191" s="40" t="s">
        <v>12</v>
      </c>
    </row>
    <row r="220" spans="2:2" x14ac:dyDescent="0.25">
      <c r="B220" s="6" t="s">
        <v>646</v>
      </c>
    </row>
  </sheetData>
  <conditionalFormatting sqref="D6:D141 D176:D191 D143:D173">
    <cfRule type="cellIs" dxfId="847" priority="25" operator="equal">
      <formula>"Pass"</formula>
    </cfRule>
    <cfRule type="cellIs" dxfId="846" priority="26" operator="equal">
      <formula>"Fail"</formula>
    </cfRule>
    <cfRule type="cellIs" dxfId="845" priority="27" operator="equal">
      <formula>"No Run"</formula>
    </cfRule>
  </conditionalFormatting>
  <conditionalFormatting sqref="D6:D141 D176:D191 D143:D173">
    <cfRule type="cellIs" dxfId="844" priority="20" operator="equal">
      <formula>"Pass"</formula>
    </cfRule>
  </conditionalFormatting>
  <conditionalFormatting sqref="D1">
    <cfRule type="cellIs" dxfId="843" priority="21" operator="equal">
      <formula>"Fail"</formula>
    </cfRule>
    <cfRule type="cellIs" dxfId="842" priority="22" operator="equal">
      <formula>"No Run"</formula>
    </cfRule>
    <cfRule type="cellIs" dxfId="841" priority="28" operator="equal">
      <formula>"Pass"</formula>
    </cfRule>
  </conditionalFormatting>
  <conditionalFormatting sqref="D2:D5">
    <cfRule type="cellIs" dxfId="840" priority="10" operator="equal">
      <formula>"Pass"</formula>
    </cfRule>
    <cfRule type="cellIs" dxfId="839" priority="11" operator="equal">
      <formula>"Fail"</formula>
    </cfRule>
    <cfRule type="cellIs" dxfId="838" priority="12" operator="equal">
      <formula>"No Run"</formula>
    </cfRule>
  </conditionalFormatting>
  <conditionalFormatting sqref="D2:D5">
    <cfRule type="cellIs" dxfId="837" priority="9" operator="equal">
      <formula>"Pass"</formula>
    </cfRule>
  </conditionalFormatting>
  <conditionalFormatting sqref="D142">
    <cfRule type="cellIs" dxfId="836" priority="5" operator="equal">
      <formula>"Pass"</formula>
    </cfRule>
    <cfRule type="cellIs" dxfId="835" priority="6" operator="equal">
      <formula>"Fail"</formula>
    </cfRule>
    <cfRule type="cellIs" dxfId="834" priority="7" operator="equal">
      <formula>"No Run"</formula>
    </cfRule>
  </conditionalFormatting>
  <conditionalFormatting sqref="D142">
    <cfRule type="cellIs" dxfId="833" priority="8" operator="equal">
      <formula>"Pass"</formula>
    </cfRule>
  </conditionalFormatting>
  <conditionalFormatting sqref="D174:D175">
    <cfRule type="cellIs" dxfId="832" priority="2" operator="equal">
      <formula>"Pass"</formula>
    </cfRule>
    <cfRule type="cellIs" dxfId="831" priority="3" operator="equal">
      <formula>"Fail"</formula>
    </cfRule>
    <cfRule type="cellIs" dxfId="830" priority="4" operator="equal">
      <formula>"No Run"</formula>
    </cfRule>
  </conditionalFormatting>
  <conditionalFormatting sqref="D174:D175">
    <cfRule type="cellIs" dxfId="829" priority="1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0"/>
  <sheetViews>
    <sheetView topLeftCell="A91" workbookViewId="0">
      <selection activeCell="B32" sqref="B32"/>
    </sheetView>
  </sheetViews>
  <sheetFormatPr defaultColWidth="8.85546875" defaultRowHeight="15" x14ac:dyDescent="0.25"/>
  <cols>
    <col min="1" max="1" width="26.5703125" style="6" bestFit="1" customWidth="1"/>
    <col min="2" max="2" width="83.28515625" style="6" bestFit="1" customWidth="1"/>
    <col min="3" max="3" width="55.42578125" style="6" customWidth="1"/>
    <col min="4" max="4" width="7" style="6" bestFit="1" customWidth="1"/>
    <col min="5" max="16384" width="8.85546875" style="6"/>
  </cols>
  <sheetData>
    <row r="1" spans="1:4" x14ac:dyDescent="0.25">
      <c r="A1" s="5" t="s">
        <v>15</v>
      </c>
      <c r="B1" s="5" t="s">
        <v>16</v>
      </c>
      <c r="C1" s="5" t="s">
        <v>17</v>
      </c>
      <c r="D1" s="16" t="s">
        <v>6</v>
      </c>
    </row>
    <row r="2" spans="1:4" x14ac:dyDescent="0.25">
      <c r="A2" s="7" t="s">
        <v>18</v>
      </c>
      <c r="B2" s="8" t="s">
        <v>1081</v>
      </c>
      <c r="C2" s="9"/>
      <c r="D2" s="17" t="s">
        <v>12</v>
      </c>
    </row>
    <row r="3" spans="1:4" x14ac:dyDescent="0.25">
      <c r="A3" s="7" t="s">
        <v>19</v>
      </c>
      <c r="B3" s="7" t="s">
        <v>20</v>
      </c>
      <c r="C3" s="10" t="s">
        <v>21</v>
      </c>
      <c r="D3" s="17" t="s">
        <v>12</v>
      </c>
    </row>
    <row r="4" spans="1:4" x14ac:dyDescent="0.25">
      <c r="A4" s="7" t="s">
        <v>19</v>
      </c>
      <c r="B4" s="7" t="s">
        <v>22</v>
      </c>
      <c r="C4" s="11" t="s">
        <v>23</v>
      </c>
      <c r="D4" s="17" t="s">
        <v>12</v>
      </c>
    </row>
    <row r="5" spans="1:4" x14ac:dyDescent="0.25">
      <c r="A5" s="7" t="s">
        <v>24</v>
      </c>
      <c r="B5" s="7" t="s">
        <v>25</v>
      </c>
      <c r="C5" s="9"/>
      <c r="D5" s="17" t="s">
        <v>12</v>
      </c>
    </row>
    <row r="6" spans="1:4" x14ac:dyDescent="0.25">
      <c r="A6" s="7" t="s">
        <v>91</v>
      </c>
      <c r="B6" s="7" t="s">
        <v>148</v>
      </c>
      <c r="C6" s="63"/>
      <c r="D6" s="17" t="s">
        <v>12</v>
      </c>
    </row>
    <row r="7" spans="1:4" x14ac:dyDescent="0.25">
      <c r="A7" s="7" t="s">
        <v>24</v>
      </c>
      <c r="B7" s="7" t="s">
        <v>122</v>
      </c>
      <c r="C7" s="63">
        <v>1</v>
      </c>
      <c r="D7" s="17" t="s">
        <v>12</v>
      </c>
    </row>
    <row r="8" spans="1:4" x14ac:dyDescent="0.25">
      <c r="A8" s="7" t="s">
        <v>19</v>
      </c>
      <c r="B8" s="7" t="s">
        <v>149</v>
      </c>
      <c r="C8" s="9" t="s">
        <v>191</v>
      </c>
      <c r="D8" s="17" t="s">
        <v>12</v>
      </c>
    </row>
    <row r="9" spans="1:4" x14ac:dyDescent="0.25">
      <c r="A9" s="7" t="s">
        <v>19</v>
      </c>
      <c r="B9" s="7" t="s">
        <v>150</v>
      </c>
      <c r="C9" s="9"/>
      <c r="D9" s="17" t="s">
        <v>12</v>
      </c>
    </row>
    <row r="10" spans="1:4" x14ac:dyDescent="0.25">
      <c r="A10" s="7" t="s">
        <v>19</v>
      </c>
      <c r="B10" s="7" t="s">
        <v>78</v>
      </c>
      <c r="C10" s="19">
        <v>42005</v>
      </c>
      <c r="D10" s="17" t="s">
        <v>12</v>
      </c>
    </row>
    <row r="11" spans="1:4" x14ac:dyDescent="0.25">
      <c r="A11" s="7" t="s">
        <v>19</v>
      </c>
      <c r="B11" s="7" t="s">
        <v>151</v>
      </c>
      <c r="C11" s="19">
        <v>42369</v>
      </c>
      <c r="D11" s="17" t="s">
        <v>12</v>
      </c>
    </row>
    <row r="12" spans="1:4" x14ac:dyDescent="0.25">
      <c r="A12" s="7" t="s">
        <v>28</v>
      </c>
      <c r="B12" s="7" t="s">
        <v>152</v>
      </c>
      <c r="C12" s="9" t="s">
        <v>192</v>
      </c>
      <c r="D12" s="17" t="s">
        <v>12</v>
      </c>
    </row>
    <row r="13" spans="1:4" x14ac:dyDescent="0.25">
      <c r="A13" s="7" t="s">
        <v>28</v>
      </c>
      <c r="B13" s="7" t="s">
        <v>154</v>
      </c>
      <c r="C13" s="9" t="s">
        <v>193</v>
      </c>
      <c r="D13" s="17" t="s">
        <v>12</v>
      </c>
    </row>
    <row r="14" spans="1:4" x14ac:dyDescent="0.25">
      <c r="A14" s="13" t="s">
        <v>24</v>
      </c>
      <c r="B14" s="62" t="s">
        <v>89</v>
      </c>
      <c r="C14" s="86"/>
      <c r="D14" s="17" t="s">
        <v>12</v>
      </c>
    </row>
    <row r="15" spans="1:4" x14ac:dyDescent="0.25">
      <c r="A15" s="7" t="s">
        <v>39</v>
      </c>
      <c r="B15" s="7" t="s">
        <v>156</v>
      </c>
      <c r="C15" s="9"/>
      <c r="D15" s="17" t="s">
        <v>12</v>
      </c>
    </row>
    <row r="16" spans="1:4" x14ac:dyDescent="0.25">
      <c r="A16" s="13" t="s">
        <v>157</v>
      </c>
      <c r="B16" s="62" t="s">
        <v>194</v>
      </c>
      <c r="C16" s="9"/>
      <c r="D16" s="17" t="s">
        <v>12</v>
      </c>
    </row>
    <row r="17" spans="1:4" x14ac:dyDescent="0.25">
      <c r="A17" s="13" t="s">
        <v>159</v>
      </c>
      <c r="B17" s="62" t="s">
        <v>194</v>
      </c>
      <c r="C17" s="9"/>
      <c r="D17" s="17" t="s">
        <v>12</v>
      </c>
    </row>
    <row r="18" spans="1:4" x14ac:dyDescent="0.25">
      <c r="A18" s="7" t="s">
        <v>28</v>
      </c>
      <c r="B18" s="7" t="s">
        <v>160</v>
      </c>
      <c r="C18" s="9" t="s">
        <v>161</v>
      </c>
      <c r="D18" s="17" t="s">
        <v>12</v>
      </c>
    </row>
    <row r="19" spans="1:4" x14ac:dyDescent="0.25">
      <c r="A19" s="7" t="s">
        <v>28</v>
      </c>
      <c r="B19" s="87" t="s">
        <v>195</v>
      </c>
      <c r="C19" s="7" t="s">
        <v>196</v>
      </c>
      <c r="D19" s="17" t="s">
        <v>12</v>
      </c>
    </row>
    <row r="20" spans="1:4" x14ac:dyDescent="0.25">
      <c r="A20" s="13" t="s">
        <v>24</v>
      </c>
      <c r="B20" s="62" t="s">
        <v>89</v>
      </c>
      <c r="C20" s="9"/>
      <c r="D20" s="17" t="s">
        <v>12</v>
      </c>
    </row>
    <row r="21" spans="1:4" x14ac:dyDescent="0.25">
      <c r="A21" s="13" t="s">
        <v>157</v>
      </c>
      <c r="B21" s="62" t="s">
        <v>376</v>
      </c>
      <c r="C21" s="9"/>
      <c r="D21" s="9" t="s">
        <v>12</v>
      </c>
    </row>
    <row r="22" spans="1:4" x14ac:dyDescent="0.25">
      <c r="A22" s="13" t="s">
        <v>19</v>
      </c>
      <c r="B22" s="62" t="s">
        <v>165</v>
      </c>
      <c r="C22" s="9" t="s">
        <v>101</v>
      </c>
      <c r="D22" s="9" t="s">
        <v>12</v>
      </c>
    </row>
    <row r="23" spans="1:4" x14ac:dyDescent="0.25">
      <c r="A23" s="13" t="s">
        <v>24</v>
      </c>
      <c r="B23" s="62" t="s">
        <v>122</v>
      </c>
      <c r="C23" s="9">
        <v>2</v>
      </c>
      <c r="D23" s="9" t="s">
        <v>12</v>
      </c>
    </row>
    <row r="24" spans="1:4" x14ac:dyDescent="0.25">
      <c r="A24" s="7" t="s">
        <v>157</v>
      </c>
      <c r="B24" s="7" t="s">
        <v>197</v>
      </c>
      <c r="C24" s="9"/>
      <c r="D24" s="17" t="s">
        <v>12</v>
      </c>
    </row>
    <row r="25" spans="1:4" x14ac:dyDescent="0.25">
      <c r="A25" s="13" t="s">
        <v>24</v>
      </c>
      <c r="B25" s="7" t="s">
        <v>198</v>
      </c>
      <c r="C25" s="9"/>
      <c r="D25" s="17" t="s">
        <v>12</v>
      </c>
    </row>
    <row r="26" spans="1:4" x14ac:dyDescent="0.25">
      <c r="A26" s="13" t="s">
        <v>24</v>
      </c>
      <c r="B26" s="7" t="s">
        <v>171</v>
      </c>
      <c r="C26" s="9"/>
      <c r="D26" s="17" t="s">
        <v>12</v>
      </c>
    </row>
    <row r="27" spans="1:4" x14ac:dyDescent="0.25">
      <c r="A27" s="64" t="s">
        <v>19</v>
      </c>
      <c r="B27" s="88" t="s">
        <v>377</v>
      </c>
      <c r="C27" s="89">
        <v>10</v>
      </c>
      <c r="D27" s="17" t="s">
        <v>12</v>
      </c>
    </row>
    <row r="28" spans="1:4" x14ac:dyDescent="0.25">
      <c r="A28" s="64" t="s">
        <v>19</v>
      </c>
      <c r="B28" s="88" t="s">
        <v>378</v>
      </c>
      <c r="C28" s="89">
        <v>10</v>
      </c>
      <c r="D28" s="17" t="s">
        <v>12</v>
      </c>
    </row>
    <row r="29" spans="1:4" x14ac:dyDescent="0.25">
      <c r="A29" s="64" t="s">
        <v>19</v>
      </c>
      <c r="B29" s="88" t="s">
        <v>379</v>
      </c>
      <c r="C29" s="89">
        <v>10</v>
      </c>
      <c r="D29" s="17" t="s">
        <v>12</v>
      </c>
    </row>
    <row r="30" spans="1:4" x14ac:dyDescent="0.25">
      <c r="A30" s="65" t="s">
        <v>24</v>
      </c>
      <c r="B30" s="66" t="s">
        <v>89</v>
      </c>
      <c r="C30" s="67"/>
      <c r="D30" s="17" t="s">
        <v>12</v>
      </c>
    </row>
    <row r="31" spans="1:4" x14ac:dyDescent="0.25">
      <c r="A31" s="7" t="s">
        <v>39</v>
      </c>
      <c r="B31" s="7" t="s">
        <v>199</v>
      </c>
      <c r="C31" s="9"/>
      <c r="D31" s="17" t="s">
        <v>12</v>
      </c>
    </row>
    <row r="32" spans="1:4" x14ac:dyDescent="0.25">
      <c r="A32" s="13" t="s">
        <v>24</v>
      </c>
      <c r="B32" s="7" t="s">
        <v>178</v>
      </c>
      <c r="C32" s="9"/>
      <c r="D32" s="17" t="s">
        <v>12</v>
      </c>
    </row>
    <row r="33" spans="1:4" x14ac:dyDescent="0.25">
      <c r="A33" s="7" t="s">
        <v>91</v>
      </c>
      <c r="B33" s="7" t="s">
        <v>124</v>
      </c>
      <c r="C33" s="9"/>
      <c r="D33" s="17" t="s">
        <v>12</v>
      </c>
    </row>
    <row r="34" spans="1:4" x14ac:dyDescent="0.25">
      <c r="A34" s="13" t="s">
        <v>159</v>
      </c>
      <c r="B34" s="7" t="s">
        <v>179</v>
      </c>
      <c r="C34" s="9"/>
      <c r="D34" s="17" t="s">
        <v>12</v>
      </c>
    </row>
    <row r="35" spans="1:4" x14ac:dyDescent="0.25">
      <c r="A35" s="7" t="s">
        <v>106</v>
      </c>
      <c r="B35" s="7" t="s">
        <v>191</v>
      </c>
      <c r="C35" s="9" t="s">
        <v>258</v>
      </c>
      <c r="D35" s="17" t="s">
        <v>12</v>
      </c>
    </row>
    <row r="36" spans="1:4" x14ac:dyDescent="0.25">
      <c r="A36" s="7" t="s">
        <v>24</v>
      </c>
      <c r="B36" s="7" t="s">
        <v>89</v>
      </c>
      <c r="C36" s="9"/>
      <c r="D36" s="17" t="s">
        <v>12</v>
      </c>
    </row>
    <row r="37" spans="1:4" x14ac:dyDescent="0.25">
      <c r="A37" s="7" t="s">
        <v>118</v>
      </c>
      <c r="B37" s="7" t="s">
        <v>180</v>
      </c>
      <c r="C37" s="9"/>
      <c r="D37" s="17" t="s">
        <v>12</v>
      </c>
    </row>
    <row r="38" spans="1:4" x14ac:dyDescent="0.25">
      <c r="A38" s="7" t="s">
        <v>28</v>
      </c>
      <c r="B38" s="7" t="s">
        <v>38</v>
      </c>
      <c r="C38" s="9" t="s">
        <v>45</v>
      </c>
      <c r="D38" s="17" t="s">
        <v>12</v>
      </c>
    </row>
    <row r="39" spans="1:4" x14ac:dyDescent="0.25">
      <c r="A39" s="7" t="s">
        <v>28</v>
      </c>
      <c r="B39" s="7" t="s">
        <v>181</v>
      </c>
      <c r="C39" s="9" t="s">
        <v>45</v>
      </c>
      <c r="D39" s="17" t="s">
        <v>12</v>
      </c>
    </row>
    <row r="40" spans="1:4" x14ac:dyDescent="0.25">
      <c r="A40" s="7" t="s">
        <v>24</v>
      </c>
      <c r="B40" s="7" t="s">
        <v>45</v>
      </c>
      <c r="C40" s="9"/>
      <c r="D40" s="17" t="s">
        <v>12</v>
      </c>
    </row>
    <row r="41" spans="1:4" x14ac:dyDescent="0.25">
      <c r="A41" s="7" t="s">
        <v>24</v>
      </c>
      <c r="B41" s="7" t="s">
        <v>89</v>
      </c>
      <c r="C41" s="9"/>
      <c r="D41" s="17" t="s">
        <v>12</v>
      </c>
    </row>
    <row r="42" spans="1:4" x14ac:dyDescent="0.25">
      <c r="A42" s="7" t="s">
        <v>39</v>
      </c>
      <c r="B42" s="7" t="s">
        <v>182</v>
      </c>
      <c r="C42" s="9"/>
      <c r="D42" s="17" t="s">
        <v>12</v>
      </c>
    </row>
    <row r="43" spans="1:4" x14ac:dyDescent="0.25">
      <c r="A43" s="7" t="s">
        <v>26</v>
      </c>
      <c r="B43" s="7" t="s">
        <v>27</v>
      </c>
      <c r="C43" s="21"/>
      <c r="D43" s="17" t="s">
        <v>12</v>
      </c>
    </row>
    <row r="44" spans="1:4" x14ac:dyDescent="0.25">
      <c r="A44" s="7" t="s">
        <v>28</v>
      </c>
      <c r="B44" s="7" t="s">
        <v>29</v>
      </c>
      <c r="C44" s="21" t="s">
        <v>200</v>
      </c>
      <c r="D44" s="17" t="s">
        <v>12</v>
      </c>
    </row>
    <row r="45" spans="1:4" x14ac:dyDescent="0.25">
      <c r="A45" s="7" t="s">
        <v>31</v>
      </c>
      <c r="B45" s="7" t="s">
        <v>32</v>
      </c>
      <c r="C45" s="21"/>
      <c r="D45" s="17" t="s">
        <v>12</v>
      </c>
    </row>
    <row r="46" spans="1:4" x14ac:dyDescent="0.25">
      <c r="A46" s="7" t="s">
        <v>31</v>
      </c>
      <c r="B46" s="7" t="s">
        <v>33</v>
      </c>
      <c r="C46" s="69" t="str">
        <f ca="1">"05/02/" &amp; TEXT(TODAY()+365,"yyyy") &amp; ""</f>
        <v>05/02/2015</v>
      </c>
      <c r="D46" s="17" t="s">
        <v>12</v>
      </c>
    </row>
    <row r="47" spans="1:4" x14ac:dyDescent="0.25">
      <c r="A47" s="7" t="s">
        <v>34</v>
      </c>
      <c r="B47" s="7" t="s">
        <v>287</v>
      </c>
      <c r="C47" s="30" t="s">
        <v>301</v>
      </c>
      <c r="D47" s="17" t="s">
        <v>12</v>
      </c>
    </row>
    <row r="48" spans="1:4" x14ac:dyDescent="0.25">
      <c r="A48" s="7" t="s">
        <v>34</v>
      </c>
      <c r="B48" s="7" t="s">
        <v>35</v>
      </c>
      <c r="C48" s="21"/>
      <c r="D48" s="17" t="s">
        <v>12</v>
      </c>
    </row>
    <row r="49" spans="1:4" x14ac:dyDescent="0.25">
      <c r="A49" s="7" t="s">
        <v>36</v>
      </c>
      <c r="B49" s="7" t="s">
        <v>37</v>
      </c>
      <c r="C49" s="21" t="s">
        <v>303</v>
      </c>
      <c r="D49" s="17" t="s">
        <v>12</v>
      </c>
    </row>
    <row r="50" spans="1:4" x14ac:dyDescent="0.25">
      <c r="A50" s="7" t="s">
        <v>36</v>
      </c>
      <c r="B50" s="7" t="s">
        <v>38</v>
      </c>
      <c r="C50" s="21" t="s">
        <v>191</v>
      </c>
      <c r="D50" s="17" t="s">
        <v>12</v>
      </c>
    </row>
    <row r="51" spans="1:4" x14ac:dyDescent="0.25">
      <c r="A51" s="7" t="s">
        <v>34</v>
      </c>
      <c r="B51" s="7" t="s">
        <v>40</v>
      </c>
      <c r="C51" s="30" t="s">
        <v>301</v>
      </c>
      <c r="D51" s="17" t="s">
        <v>12</v>
      </c>
    </row>
    <row r="52" spans="1:4" x14ac:dyDescent="0.25">
      <c r="A52" s="7" t="s">
        <v>34</v>
      </c>
      <c r="B52" s="7" t="s">
        <v>41</v>
      </c>
      <c r="C52" s="20"/>
      <c r="D52" s="17" t="s">
        <v>12</v>
      </c>
    </row>
    <row r="53" spans="1:4" x14ac:dyDescent="0.25">
      <c r="A53" s="7" t="s">
        <v>34</v>
      </c>
      <c r="B53" s="7" t="s">
        <v>42</v>
      </c>
      <c r="C53" s="31"/>
      <c r="D53" s="17" t="s">
        <v>12</v>
      </c>
    </row>
    <row r="54" spans="1:4" ht="30" x14ac:dyDescent="0.25">
      <c r="A54" s="7" t="s">
        <v>36</v>
      </c>
      <c r="B54" s="7" t="s">
        <v>43</v>
      </c>
      <c r="C54" s="33" t="s">
        <v>328</v>
      </c>
      <c r="D54" s="17" t="s">
        <v>12</v>
      </c>
    </row>
    <row r="55" spans="1:4" x14ac:dyDescent="0.25">
      <c r="A55" s="7" t="s">
        <v>44</v>
      </c>
      <c r="B55" s="7" t="s">
        <v>35</v>
      </c>
      <c r="C55" s="20"/>
      <c r="D55" s="17" t="s">
        <v>12</v>
      </c>
    </row>
    <row r="56" spans="1:4" x14ac:dyDescent="0.25">
      <c r="A56" s="7" t="s">
        <v>28</v>
      </c>
      <c r="B56" s="7" t="s">
        <v>37</v>
      </c>
      <c r="C56" s="20" t="s">
        <v>45</v>
      </c>
      <c r="D56" s="17" t="s">
        <v>12</v>
      </c>
    </row>
    <row r="57" spans="1:4" x14ac:dyDescent="0.25">
      <c r="A57" s="7" t="s">
        <v>28</v>
      </c>
      <c r="B57" s="7" t="s">
        <v>38</v>
      </c>
      <c r="C57" s="20" t="s">
        <v>191</v>
      </c>
      <c r="D57" s="17" t="s">
        <v>12</v>
      </c>
    </row>
    <row r="58" spans="1:4" x14ac:dyDescent="0.25">
      <c r="A58" s="7" t="s">
        <v>19</v>
      </c>
      <c r="B58" s="7" t="s">
        <v>32</v>
      </c>
      <c r="C58" s="18" t="str">
        <f ca="1">"01/01/" &amp; TEXT(TODAY()+365,"yyyy") &amp; ""</f>
        <v>01/01/2015</v>
      </c>
      <c r="D58" s="17" t="s">
        <v>12</v>
      </c>
    </row>
    <row r="59" spans="1:4" x14ac:dyDescent="0.25">
      <c r="A59" s="7" t="s">
        <v>19</v>
      </c>
      <c r="B59" s="7" t="s">
        <v>33</v>
      </c>
      <c r="C59" s="69" t="str">
        <f ca="1">"05/02/" &amp; TEXT(TODAY()+365,"yyyy") &amp; ""</f>
        <v>05/02/2015</v>
      </c>
      <c r="D59" s="17" t="s">
        <v>12</v>
      </c>
    </row>
    <row r="60" spans="1:4" x14ac:dyDescent="0.25">
      <c r="A60" s="7" t="s">
        <v>28</v>
      </c>
      <c r="B60" s="7" t="s">
        <v>43</v>
      </c>
      <c r="C60" s="20" t="s">
        <v>46</v>
      </c>
      <c r="D60" s="17" t="s">
        <v>12</v>
      </c>
    </row>
    <row r="61" spans="1:4" x14ac:dyDescent="0.25">
      <c r="A61" s="7" t="s">
        <v>24</v>
      </c>
      <c r="B61" s="7" t="s">
        <v>47</v>
      </c>
      <c r="C61" s="20"/>
      <c r="D61" s="17" t="s">
        <v>12</v>
      </c>
    </row>
    <row r="62" spans="1:4" x14ac:dyDescent="0.25">
      <c r="A62" s="13" t="s">
        <v>49</v>
      </c>
      <c r="B62" s="14" t="s">
        <v>50</v>
      </c>
      <c r="C62" s="20"/>
      <c r="D62" s="17" t="s">
        <v>12</v>
      </c>
    </row>
    <row r="63" spans="1:4" ht="15.75" x14ac:dyDescent="0.3">
      <c r="A63" s="13" t="s">
        <v>51</v>
      </c>
      <c r="B63" s="15" t="s">
        <v>52</v>
      </c>
      <c r="C63" s="20"/>
      <c r="D63" s="17" t="s">
        <v>12</v>
      </c>
    </row>
    <row r="64" spans="1:4" ht="45" x14ac:dyDescent="0.3">
      <c r="A64" s="13" t="s">
        <v>53</v>
      </c>
      <c r="B64" s="14" t="s">
        <v>50</v>
      </c>
      <c r="C64" s="49" t="s">
        <v>238</v>
      </c>
      <c r="D64" s="17" t="s">
        <v>12</v>
      </c>
    </row>
    <row r="65" spans="1:4" ht="45" x14ac:dyDescent="0.25">
      <c r="A65" s="13" t="s">
        <v>54</v>
      </c>
      <c r="B65" s="72" t="s">
        <v>354</v>
      </c>
      <c r="C65" s="50" t="s">
        <v>201</v>
      </c>
      <c r="D65" s="17" t="s">
        <v>12</v>
      </c>
    </row>
    <row r="66" spans="1:4" ht="45" x14ac:dyDescent="0.25">
      <c r="A66" s="13" t="s">
        <v>54</v>
      </c>
      <c r="B66" s="72" t="s">
        <v>355</v>
      </c>
      <c r="C66" s="50" t="s">
        <v>202</v>
      </c>
      <c r="D66" s="17" t="s">
        <v>12</v>
      </c>
    </row>
    <row r="67" spans="1:4" ht="45" x14ac:dyDescent="0.25">
      <c r="A67" s="13" t="s">
        <v>54</v>
      </c>
      <c r="B67" s="72" t="s">
        <v>356</v>
      </c>
      <c r="C67" s="50" t="s">
        <v>203</v>
      </c>
      <c r="D67" s="17" t="s">
        <v>12</v>
      </c>
    </row>
    <row r="68" spans="1:4" ht="45" x14ac:dyDescent="0.25">
      <c r="A68" s="13" t="s">
        <v>54</v>
      </c>
      <c r="B68" s="72" t="s">
        <v>357</v>
      </c>
      <c r="C68" s="50" t="s">
        <v>57</v>
      </c>
      <c r="D68" s="17" t="s">
        <v>12</v>
      </c>
    </row>
    <row r="69" spans="1:4" ht="45" x14ac:dyDescent="0.25">
      <c r="A69" s="13" t="s">
        <v>54</v>
      </c>
      <c r="B69" s="72" t="s">
        <v>358</v>
      </c>
      <c r="C69" s="50" t="s">
        <v>204</v>
      </c>
      <c r="D69" s="17" t="s">
        <v>12</v>
      </c>
    </row>
    <row r="70" spans="1:4" ht="45" x14ac:dyDescent="0.25">
      <c r="A70" s="13" t="s">
        <v>54</v>
      </c>
      <c r="B70" s="72" t="s">
        <v>359</v>
      </c>
      <c r="C70" s="50" t="s">
        <v>205</v>
      </c>
      <c r="D70" s="17" t="s">
        <v>12</v>
      </c>
    </row>
    <row r="71" spans="1:4" ht="45" x14ac:dyDescent="0.25">
      <c r="A71" s="13" t="s">
        <v>54</v>
      </c>
      <c r="B71" s="72" t="s">
        <v>360</v>
      </c>
      <c r="C71" s="50" t="s">
        <v>206</v>
      </c>
      <c r="D71" s="17" t="s">
        <v>12</v>
      </c>
    </row>
    <row r="72" spans="1:4" ht="45" x14ac:dyDescent="0.25">
      <c r="A72" s="13" t="s">
        <v>54</v>
      </c>
      <c r="B72" s="72" t="s">
        <v>361</v>
      </c>
      <c r="C72" s="50" t="s">
        <v>207</v>
      </c>
      <c r="D72" s="17" t="s">
        <v>12</v>
      </c>
    </row>
    <row r="73" spans="1:4" ht="45" x14ac:dyDescent="0.25">
      <c r="A73" s="13" t="s">
        <v>54</v>
      </c>
      <c r="B73" s="72" t="s">
        <v>362</v>
      </c>
      <c r="C73" s="50" t="s">
        <v>208</v>
      </c>
      <c r="D73" s="17" t="s">
        <v>12</v>
      </c>
    </row>
    <row r="74" spans="1:4" ht="45" x14ac:dyDescent="0.25">
      <c r="A74" s="13" t="s">
        <v>54</v>
      </c>
      <c r="B74" s="72" t="s">
        <v>363</v>
      </c>
      <c r="C74" s="50" t="s">
        <v>209</v>
      </c>
      <c r="D74" s="17" t="s">
        <v>12</v>
      </c>
    </row>
    <row r="75" spans="1:4" ht="45" x14ac:dyDescent="0.25">
      <c r="A75" s="13" t="s">
        <v>54</v>
      </c>
      <c r="B75" s="72" t="s">
        <v>364</v>
      </c>
      <c r="C75" s="50" t="s">
        <v>210</v>
      </c>
      <c r="D75" s="17" t="s">
        <v>12</v>
      </c>
    </row>
    <row r="76" spans="1:4" ht="45" x14ac:dyDescent="0.25">
      <c r="A76" s="13" t="s">
        <v>54</v>
      </c>
      <c r="B76" s="72" t="s">
        <v>365</v>
      </c>
      <c r="C76" s="50" t="s">
        <v>211</v>
      </c>
      <c r="D76" s="17" t="s">
        <v>12</v>
      </c>
    </row>
    <row r="77" spans="1:4" ht="45" x14ac:dyDescent="0.25">
      <c r="A77" s="13" t="s">
        <v>54</v>
      </c>
      <c r="B77" s="72" t="s">
        <v>366</v>
      </c>
      <c r="C77" s="50" t="s">
        <v>212</v>
      </c>
      <c r="D77" s="17" t="s">
        <v>12</v>
      </c>
    </row>
    <row r="78" spans="1:4" ht="45" x14ac:dyDescent="0.25">
      <c r="A78" s="13" t="s">
        <v>54</v>
      </c>
      <c r="B78" s="72" t="s">
        <v>367</v>
      </c>
      <c r="C78" s="50" t="s">
        <v>213</v>
      </c>
      <c r="D78" s="17" t="s">
        <v>12</v>
      </c>
    </row>
    <row r="79" spans="1:4" ht="45" x14ac:dyDescent="0.25">
      <c r="A79" s="13" t="s">
        <v>54</v>
      </c>
      <c r="B79" s="72" t="s">
        <v>368</v>
      </c>
      <c r="C79" s="50" t="s">
        <v>214</v>
      </c>
      <c r="D79" s="17" t="s">
        <v>12</v>
      </c>
    </row>
    <row r="80" spans="1:4" ht="45" x14ac:dyDescent="0.25">
      <c r="A80" s="13" t="s">
        <v>54</v>
      </c>
      <c r="B80" s="72" t="s">
        <v>369</v>
      </c>
      <c r="C80" s="50" t="s">
        <v>215</v>
      </c>
      <c r="D80" s="17" t="s">
        <v>12</v>
      </c>
    </row>
    <row r="81" spans="1:4" ht="45" x14ac:dyDescent="0.25">
      <c r="A81" s="13" t="s">
        <v>54</v>
      </c>
      <c r="B81" s="72" t="s">
        <v>370</v>
      </c>
      <c r="C81" s="50" t="s">
        <v>216</v>
      </c>
      <c r="D81" s="17" t="s">
        <v>12</v>
      </c>
    </row>
    <row r="82" spans="1:4" ht="45" x14ac:dyDescent="0.25">
      <c r="A82" s="13" t="s">
        <v>54</v>
      </c>
      <c r="B82" s="72" t="s">
        <v>371</v>
      </c>
      <c r="C82" s="50" t="s">
        <v>217</v>
      </c>
      <c r="D82" s="17" t="s">
        <v>12</v>
      </c>
    </row>
    <row r="83" spans="1:4" ht="45" x14ac:dyDescent="0.25">
      <c r="A83" s="13" t="s">
        <v>54</v>
      </c>
      <c r="B83" s="72" t="s">
        <v>372</v>
      </c>
      <c r="C83" s="50" t="s">
        <v>218</v>
      </c>
      <c r="D83" s="17" t="s">
        <v>12</v>
      </c>
    </row>
    <row r="84" spans="1:4" ht="45" x14ac:dyDescent="0.25">
      <c r="A84" s="13" t="s">
        <v>54</v>
      </c>
      <c r="B84" s="72" t="s">
        <v>373</v>
      </c>
      <c r="C84" s="50" t="s">
        <v>219</v>
      </c>
      <c r="D84" s="17" t="s">
        <v>12</v>
      </c>
    </row>
    <row r="85" spans="1:4" ht="45" x14ac:dyDescent="0.25">
      <c r="A85" s="13" t="s">
        <v>54</v>
      </c>
      <c r="B85" s="72" t="s">
        <v>374</v>
      </c>
      <c r="C85" s="50" t="s">
        <v>220</v>
      </c>
      <c r="D85" s="17" t="s">
        <v>12</v>
      </c>
    </row>
    <row r="86" spans="1:4" ht="45" x14ac:dyDescent="0.25">
      <c r="A86" s="13" t="s">
        <v>54</v>
      </c>
      <c r="B86" s="72" t="s">
        <v>375</v>
      </c>
      <c r="C86" s="50" t="s">
        <v>55</v>
      </c>
      <c r="D86" s="17" t="s">
        <v>12</v>
      </c>
    </row>
    <row r="87" spans="1:4" x14ac:dyDescent="0.25">
      <c r="A87" s="13" t="s">
        <v>26</v>
      </c>
      <c r="B87" s="32" t="s">
        <v>72</v>
      </c>
      <c r="C87" s="20"/>
      <c r="D87" s="17" t="s">
        <v>12</v>
      </c>
    </row>
    <row r="88" spans="1:4" x14ac:dyDescent="0.25">
      <c r="A88" s="7" t="s">
        <v>19</v>
      </c>
      <c r="B88" s="7" t="s">
        <v>56</v>
      </c>
      <c r="C88" s="9" t="s">
        <v>73</v>
      </c>
      <c r="D88" s="17" t="s">
        <v>12</v>
      </c>
    </row>
    <row r="89" spans="1:4" x14ac:dyDescent="0.25">
      <c r="A89" s="7" t="s">
        <v>19</v>
      </c>
      <c r="B89" s="7" t="s">
        <v>57</v>
      </c>
      <c r="C89" s="9" t="s">
        <v>74</v>
      </c>
      <c r="D89" s="17" t="s">
        <v>12</v>
      </c>
    </row>
    <row r="90" spans="1:4" x14ac:dyDescent="0.25">
      <c r="A90" s="7" t="s">
        <v>19</v>
      </c>
      <c r="B90" s="7" t="s">
        <v>75</v>
      </c>
      <c r="C90" s="19">
        <v>31778</v>
      </c>
      <c r="D90" s="17" t="s">
        <v>12</v>
      </c>
    </row>
    <row r="91" spans="1:4" x14ac:dyDescent="0.25">
      <c r="A91" s="7" t="s">
        <v>19</v>
      </c>
      <c r="B91" s="7" t="s">
        <v>62</v>
      </c>
      <c r="C91" s="9" t="s">
        <v>76</v>
      </c>
      <c r="D91" s="17" t="s">
        <v>12</v>
      </c>
    </row>
    <row r="92" spans="1:4" x14ac:dyDescent="0.25">
      <c r="A92" s="7" t="s">
        <v>19</v>
      </c>
      <c r="B92" s="7" t="s">
        <v>77</v>
      </c>
      <c r="C92" s="9" t="s">
        <v>221</v>
      </c>
      <c r="D92" s="17" t="s">
        <v>12</v>
      </c>
    </row>
    <row r="93" spans="1:4" x14ac:dyDescent="0.25">
      <c r="A93" s="7" t="s">
        <v>19</v>
      </c>
      <c r="B93" s="7" t="s">
        <v>78</v>
      </c>
      <c r="C93" s="18" t="str">
        <f ca="1">"01/03/" &amp; TEXT(TODAY()+365,"yyyy") &amp; ""</f>
        <v>01/03/2015</v>
      </c>
      <c r="D93" s="17" t="s">
        <v>12</v>
      </c>
    </row>
    <row r="94" spans="1:4" x14ac:dyDescent="0.25">
      <c r="A94" s="7" t="s">
        <v>19</v>
      </c>
      <c r="B94" s="7" t="s">
        <v>79</v>
      </c>
      <c r="C94" s="18" t="str">
        <f ca="1">"01/03/" &amp; TEXT(TODAY()+365,"yyyy") &amp; ""</f>
        <v>01/03/2015</v>
      </c>
      <c r="D94" s="17" t="s">
        <v>12</v>
      </c>
    </row>
    <row r="95" spans="1:4" x14ac:dyDescent="0.25">
      <c r="A95" s="7" t="s">
        <v>19</v>
      </c>
      <c r="B95" s="7" t="s">
        <v>80</v>
      </c>
      <c r="C95" s="18" t="str">
        <f ca="1">"01/03/" &amp; TEXT(TODAY()+365,"yyyy") &amp; ""</f>
        <v>01/03/2015</v>
      </c>
      <c r="D95" s="17" t="s">
        <v>12</v>
      </c>
    </row>
    <row r="96" spans="1:4" x14ac:dyDescent="0.25">
      <c r="A96" s="7" t="s">
        <v>19</v>
      </c>
      <c r="B96" s="7" t="s">
        <v>81</v>
      </c>
      <c r="C96" s="9">
        <v>200</v>
      </c>
      <c r="D96" s="17" t="s">
        <v>12</v>
      </c>
    </row>
    <row r="97" spans="1:4" x14ac:dyDescent="0.25">
      <c r="A97" s="7" t="s">
        <v>19</v>
      </c>
      <c r="B97" s="7" t="s">
        <v>82</v>
      </c>
      <c r="C97" s="9">
        <v>2000</v>
      </c>
      <c r="D97" s="17" t="s">
        <v>12</v>
      </c>
    </row>
    <row r="98" spans="1:4" x14ac:dyDescent="0.25">
      <c r="A98" s="7" t="s">
        <v>19</v>
      </c>
      <c r="B98" s="7" t="s">
        <v>83</v>
      </c>
      <c r="C98" s="9">
        <v>1</v>
      </c>
      <c r="D98" s="17" t="s">
        <v>12</v>
      </c>
    </row>
    <row r="99" spans="1:4" x14ac:dyDescent="0.25">
      <c r="A99" s="7" t="s">
        <v>19</v>
      </c>
      <c r="B99" s="7" t="s">
        <v>84</v>
      </c>
      <c r="C99" s="9">
        <v>50000</v>
      </c>
      <c r="D99" s="17" t="s">
        <v>12</v>
      </c>
    </row>
    <row r="100" spans="1:4" ht="15.75" x14ac:dyDescent="0.3">
      <c r="A100" s="12" t="s">
        <v>28</v>
      </c>
      <c r="B100" s="7" t="s">
        <v>85</v>
      </c>
      <c r="C100" s="20" t="s">
        <v>86</v>
      </c>
      <c r="D100" s="17" t="s">
        <v>12</v>
      </c>
    </row>
    <row r="101" spans="1:4" x14ac:dyDescent="0.25">
      <c r="A101" s="7" t="s">
        <v>19</v>
      </c>
      <c r="B101" s="7" t="s">
        <v>20</v>
      </c>
      <c r="C101" s="9" t="s">
        <v>221</v>
      </c>
      <c r="D101" s="17" t="s">
        <v>12</v>
      </c>
    </row>
    <row r="102" spans="1:4" x14ac:dyDescent="0.25">
      <c r="A102" s="7" t="s">
        <v>19</v>
      </c>
      <c r="B102" s="7" t="s">
        <v>22</v>
      </c>
      <c r="C102" s="9" t="s">
        <v>87</v>
      </c>
      <c r="D102" s="17" t="s">
        <v>12</v>
      </c>
    </row>
    <row r="103" spans="1:4" x14ac:dyDescent="0.25">
      <c r="A103" s="7" t="s">
        <v>88</v>
      </c>
      <c r="B103" s="7" t="s">
        <v>89</v>
      </c>
      <c r="C103" s="9"/>
      <c r="D103" s="17" t="s">
        <v>12</v>
      </c>
    </row>
    <row r="104" spans="1:4" ht="15.75" x14ac:dyDescent="0.3">
      <c r="A104" s="12" t="s">
        <v>39</v>
      </c>
      <c r="B104" s="7" t="s">
        <v>90</v>
      </c>
      <c r="C104" s="9"/>
      <c r="D104" s="17" t="s">
        <v>12</v>
      </c>
    </row>
    <row r="105" spans="1:4" x14ac:dyDescent="0.25">
      <c r="A105" s="7" t="s">
        <v>91</v>
      </c>
      <c r="B105" s="7" t="s">
        <v>92</v>
      </c>
      <c r="C105" s="20"/>
      <c r="D105" s="17" t="s">
        <v>12</v>
      </c>
    </row>
    <row r="106" spans="1:4" x14ac:dyDescent="0.25">
      <c r="A106" s="7" t="s">
        <v>19</v>
      </c>
      <c r="B106" s="7" t="s">
        <v>77</v>
      </c>
      <c r="C106" s="20" t="s">
        <v>221</v>
      </c>
      <c r="D106" s="17" t="s">
        <v>12</v>
      </c>
    </row>
    <row r="107" spans="1:4" x14ac:dyDescent="0.25">
      <c r="A107" s="7" t="s">
        <v>24</v>
      </c>
      <c r="B107" s="7" t="s">
        <v>93</v>
      </c>
      <c r="C107" s="20"/>
      <c r="D107" s="17" t="s">
        <v>12</v>
      </c>
    </row>
    <row r="108" spans="1:4" ht="15.75" x14ac:dyDescent="0.3">
      <c r="A108" s="12" t="s">
        <v>28</v>
      </c>
      <c r="B108" s="7" t="s">
        <v>94</v>
      </c>
      <c r="C108" s="20" t="s">
        <v>95</v>
      </c>
      <c r="D108" s="17" t="s">
        <v>12</v>
      </c>
    </row>
    <row r="109" spans="1:4" x14ac:dyDescent="0.25">
      <c r="A109" s="7" t="s">
        <v>24</v>
      </c>
      <c r="B109" s="7" t="s">
        <v>96</v>
      </c>
      <c r="C109" s="20"/>
      <c r="D109" s="17" t="s">
        <v>12</v>
      </c>
    </row>
    <row r="110" spans="1:4" x14ac:dyDescent="0.25">
      <c r="A110" s="7" t="s">
        <v>183</v>
      </c>
      <c r="B110" s="7" t="s">
        <v>184</v>
      </c>
      <c r="C110" s="18" t="str">
        <f ca="1">"01/03/" &amp; TEXT(TODAY()+365,"yy") &amp; ""</f>
        <v>01/03/15</v>
      </c>
      <c r="D110" s="17" t="s">
        <v>12</v>
      </c>
    </row>
    <row r="111" spans="1:4" x14ac:dyDescent="0.25">
      <c r="A111" s="7" t="s">
        <v>24</v>
      </c>
      <c r="B111" s="7" t="s">
        <v>98</v>
      </c>
      <c r="C111" s="20"/>
      <c r="D111" s="17" t="s">
        <v>12</v>
      </c>
    </row>
    <row r="112" spans="1:4" x14ac:dyDescent="0.25">
      <c r="A112" s="7" t="s">
        <v>99</v>
      </c>
      <c r="B112" s="7" t="s">
        <v>191</v>
      </c>
      <c r="C112" s="20"/>
      <c r="D112" s="17" t="s">
        <v>12</v>
      </c>
    </row>
    <row r="113" spans="1:4" x14ac:dyDescent="0.25">
      <c r="A113" s="7" t="s">
        <v>19</v>
      </c>
      <c r="B113" s="7" t="s">
        <v>222</v>
      </c>
      <c r="C113" s="9">
        <v>5</v>
      </c>
      <c r="D113" s="17" t="s">
        <v>12</v>
      </c>
    </row>
    <row r="114" spans="1:4" x14ac:dyDescent="0.25">
      <c r="A114" s="7" t="s">
        <v>88</v>
      </c>
      <c r="B114" s="7" t="s">
        <v>508</v>
      </c>
      <c r="C114" s="9"/>
      <c r="D114" s="17" t="s">
        <v>12</v>
      </c>
    </row>
    <row r="115" spans="1:4" x14ac:dyDescent="0.25">
      <c r="A115" s="7" t="s">
        <v>28</v>
      </c>
      <c r="B115" s="7" t="s">
        <v>94</v>
      </c>
      <c r="C115" s="20" t="s">
        <v>102</v>
      </c>
      <c r="D115" s="17" t="s">
        <v>12</v>
      </c>
    </row>
    <row r="116" spans="1:4" x14ac:dyDescent="0.25">
      <c r="A116" s="7" t="s">
        <v>88</v>
      </c>
      <c r="B116" s="7" t="s">
        <v>96</v>
      </c>
      <c r="C116" s="20"/>
      <c r="D116" s="17" t="s">
        <v>12</v>
      </c>
    </row>
    <row r="117" spans="1:4" x14ac:dyDescent="0.25">
      <c r="A117" s="7" t="s">
        <v>39</v>
      </c>
      <c r="B117" s="7" t="s">
        <v>103</v>
      </c>
      <c r="C117" s="20"/>
      <c r="D117" s="17" t="s">
        <v>12</v>
      </c>
    </row>
    <row r="118" spans="1:4" x14ac:dyDescent="0.25">
      <c r="A118" s="7" t="s">
        <v>26</v>
      </c>
      <c r="B118" s="7" t="s">
        <v>27</v>
      </c>
      <c r="C118" s="21"/>
      <c r="D118" s="17" t="s">
        <v>12</v>
      </c>
    </row>
    <row r="119" spans="1:4" x14ac:dyDescent="0.25">
      <c r="A119" s="7" t="s">
        <v>28</v>
      </c>
      <c r="B119" s="7" t="s">
        <v>29</v>
      </c>
      <c r="C119" s="21" t="s">
        <v>200</v>
      </c>
      <c r="D119" s="17" t="s">
        <v>12</v>
      </c>
    </row>
    <row r="120" spans="1:4" ht="15.75" x14ac:dyDescent="0.3">
      <c r="A120" s="12" t="s">
        <v>19</v>
      </c>
      <c r="B120" s="7" t="s">
        <v>32</v>
      </c>
      <c r="C120" s="18" t="str">
        <f ca="1">"20/01/" &amp; TEXT(TODAY()+365,"yyyy") &amp; ""</f>
        <v>20/01/2015</v>
      </c>
      <c r="D120" s="17" t="s">
        <v>12</v>
      </c>
    </row>
    <row r="121" spans="1:4" ht="15.75" x14ac:dyDescent="0.3">
      <c r="A121" s="12" t="s">
        <v>19</v>
      </c>
      <c r="B121" s="7" t="s">
        <v>33</v>
      </c>
      <c r="C121" s="18" t="str">
        <f ca="1">"20/01/" &amp; TEXT(TODAY()+365,"yyyy") &amp; ""</f>
        <v>20/01/2015</v>
      </c>
      <c r="D121" s="17" t="s">
        <v>12</v>
      </c>
    </row>
    <row r="122" spans="1:4" ht="15.75" x14ac:dyDescent="0.3">
      <c r="A122" s="12" t="s">
        <v>44</v>
      </c>
      <c r="B122" s="12" t="s">
        <v>35</v>
      </c>
      <c r="C122" s="20"/>
      <c r="D122" s="17" t="s">
        <v>12</v>
      </c>
    </row>
    <row r="123" spans="1:4" ht="15.75" x14ac:dyDescent="0.3">
      <c r="A123" s="12" t="s">
        <v>28</v>
      </c>
      <c r="B123" s="12" t="s">
        <v>37</v>
      </c>
      <c r="C123" s="20" t="s">
        <v>45</v>
      </c>
      <c r="D123" s="17" t="s">
        <v>12</v>
      </c>
    </row>
    <row r="124" spans="1:4" ht="15.75" x14ac:dyDescent="0.3">
      <c r="A124" s="12" t="s">
        <v>28</v>
      </c>
      <c r="B124" s="12" t="s">
        <v>38</v>
      </c>
      <c r="C124" s="20" t="s">
        <v>191</v>
      </c>
      <c r="D124" s="17" t="s">
        <v>12</v>
      </c>
    </row>
    <row r="125" spans="1:4" ht="15.75" x14ac:dyDescent="0.3">
      <c r="A125" s="12" t="s">
        <v>28</v>
      </c>
      <c r="B125" s="12" t="s">
        <v>48</v>
      </c>
      <c r="C125" s="20" t="s">
        <v>46</v>
      </c>
      <c r="D125" s="17" t="s">
        <v>12</v>
      </c>
    </row>
    <row r="126" spans="1:4" ht="15.75" x14ac:dyDescent="0.3">
      <c r="A126" s="12" t="s">
        <v>19</v>
      </c>
      <c r="B126" s="12" t="s">
        <v>77</v>
      </c>
      <c r="C126" s="20" t="s">
        <v>221</v>
      </c>
      <c r="D126" s="17" t="s">
        <v>12</v>
      </c>
    </row>
    <row r="127" spans="1:4" ht="15.75" x14ac:dyDescent="0.3">
      <c r="A127" s="12" t="s">
        <v>44</v>
      </c>
      <c r="B127" s="12" t="s">
        <v>40</v>
      </c>
      <c r="C127" s="20"/>
      <c r="D127" s="17" t="s">
        <v>12</v>
      </c>
    </row>
    <row r="128" spans="1:4" ht="15.75" x14ac:dyDescent="0.3">
      <c r="A128" s="12" t="s">
        <v>24</v>
      </c>
      <c r="B128" s="12" t="s">
        <v>47</v>
      </c>
      <c r="C128" s="20"/>
      <c r="D128" s="17" t="s">
        <v>12</v>
      </c>
    </row>
    <row r="129" spans="1:4" x14ac:dyDescent="0.25">
      <c r="A129" s="13" t="s">
        <v>49</v>
      </c>
      <c r="B129" s="14" t="s">
        <v>50</v>
      </c>
      <c r="C129" s="20"/>
      <c r="D129" s="17" t="s">
        <v>12</v>
      </c>
    </row>
    <row r="130" spans="1:4" ht="15.75" x14ac:dyDescent="0.3">
      <c r="A130" s="13" t="s">
        <v>51</v>
      </c>
      <c r="B130" s="15" t="s">
        <v>52</v>
      </c>
      <c r="C130" s="20"/>
      <c r="D130" s="17" t="s">
        <v>12</v>
      </c>
    </row>
    <row r="131" spans="1:4" ht="45" x14ac:dyDescent="0.3">
      <c r="A131" s="13" t="s">
        <v>53</v>
      </c>
      <c r="B131" s="14" t="s">
        <v>50</v>
      </c>
      <c r="C131" s="15" t="s">
        <v>239</v>
      </c>
      <c r="D131" s="17" t="s">
        <v>12</v>
      </c>
    </row>
    <row r="132" spans="1:4" ht="45" x14ac:dyDescent="0.3">
      <c r="A132" s="13" t="s">
        <v>648</v>
      </c>
      <c r="B132" s="31" t="s">
        <v>692</v>
      </c>
      <c r="C132" s="15" t="s">
        <v>239</v>
      </c>
      <c r="D132" s="17" t="s">
        <v>12</v>
      </c>
    </row>
    <row r="133" spans="1:4" ht="15.75" x14ac:dyDescent="0.3">
      <c r="A133" s="12" t="s">
        <v>19</v>
      </c>
      <c r="B133" s="7" t="s">
        <v>32</v>
      </c>
      <c r="C133" s="18" t="str">
        <f ca="1">"02/02/" &amp; TEXT(TODAY()+365,"yyyy") &amp; ""</f>
        <v>02/02/2015</v>
      </c>
      <c r="D133" s="17" t="s">
        <v>12</v>
      </c>
    </row>
    <row r="134" spans="1:4" ht="15.75" x14ac:dyDescent="0.3">
      <c r="A134" s="12" t="s">
        <v>19</v>
      </c>
      <c r="B134" s="7" t="s">
        <v>33</v>
      </c>
      <c r="C134" s="18" t="str">
        <f ca="1">"02/02/" &amp; TEXT(TODAY()+365,"yyyy") &amp; ""</f>
        <v>02/02/2015</v>
      </c>
      <c r="D134" s="17" t="s">
        <v>12</v>
      </c>
    </row>
    <row r="135" spans="1:4" ht="15.75" x14ac:dyDescent="0.3">
      <c r="A135" s="12" t="s">
        <v>44</v>
      </c>
      <c r="B135" s="12" t="s">
        <v>35</v>
      </c>
      <c r="C135" s="20"/>
      <c r="D135" s="17" t="s">
        <v>12</v>
      </c>
    </row>
    <row r="136" spans="1:4" ht="15.75" x14ac:dyDescent="0.3">
      <c r="A136" s="12" t="s">
        <v>28</v>
      </c>
      <c r="B136" s="12" t="s">
        <v>37</v>
      </c>
      <c r="C136" s="20" t="s">
        <v>45</v>
      </c>
      <c r="D136" s="17" t="s">
        <v>12</v>
      </c>
    </row>
    <row r="137" spans="1:4" ht="15.75" x14ac:dyDescent="0.3">
      <c r="A137" s="12" t="s">
        <v>28</v>
      </c>
      <c r="B137" s="12" t="s">
        <v>38</v>
      </c>
      <c r="C137" s="20" t="s">
        <v>191</v>
      </c>
      <c r="D137" s="17" t="s">
        <v>12</v>
      </c>
    </row>
    <row r="138" spans="1:4" ht="15.75" x14ac:dyDescent="0.3">
      <c r="A138" s="12" t="s">
        <v>28</v>
      </c>
      <c r="B138" s="12" t="s">
        <v>48</v>
      </c>
      <c r="C138" s="20" t="s">
        <v>46</v>
      </c>
      <c r="D138" s="17" t="s">
        <v>12</v>
      </c>
    </row>
    <row r="139" spans="1:4" ht="15.75" x14ac:dyDescent="0.3">
      <c r="A139" s="12" t="s">
        <v>19</v>
      </c>
      <c r="B139" s="12" t="s">
        <v>77</v>
      </c>
      <c r="C139" s="20" t="s">
        <v>221</v>
      </c>
      <c r="D139" s="17" t="s">
        <v>12</v>
      </c>
    </row>
    <row r="140" spans="1:4" ht="15.75" x14ac:dyDescent="0.3">
      <c r="A140" s="12" t="s">
        <v>44</v>
      </c>
      <c r="B140" s="12" t="s">
        <v>40</v>
      </c>
      <c r="C140" s="20"/>
      <c r="D140" s="17" t="s">
        <v>12</v>
      </c>
    </row>
    <row r="141" spans="1:4" ht="15.75" x14ac:dyDescent="0.3">
      <c r="A141" s="12" t="s">
        <v>24</v>
      </c>
      <c r="B141" s="12" t="s">
        <v>47</v>
      </c>
      <c r="C141" s="20"/>
      <c r="D141" s="17" t="s">
        <v>12</v>
      </c>
    </row>
    <row r="142" spans="1:4" x14ac:dyDescent="0.25">
      <c r="A142" s="13" t="s">
        <v>49</v>
      </c>
      <c r="B142" s="14" t="s">
        <v>50</v>
      </c>
      <c r="C142" s="20"/>
      <c r="D142" s="17" t="s">
        <v>12</v>
      </c>
    </row>
    <row r="143" spans="1:4" ht="15.75" x14ac:dyDescent="0.3">
      <c r="A143" s="13" t="s">
        <v>51</v>
      </c>
      <c r="B143" s="15" t="s">
        <v>52</v>
      </c>
      <c r="C143" s="20"/>
      <c r="D143" s="17" t="s">
        <v>12</v>
      </c>
    </row>
    <row r="144" spans="1:4" ht="45" x14ac:dyDescent="0.3">
      <c r="A144" s="13" t="s">
        <v>53</v>
      </c>
      <c r="B144" s="14" t="s">
        <v>50</v>
      </c>
      <c r="C144" s="15" t="s">
        <v>240</v>
      </c>
      <c r="D144" s="17" t="s">
        <v>12</v>
      </c>
    </row>
    <row r="145" spans="1:4" ht="45" x14ac:dyDescent="0.3">
      <c r="A145" s="13" t="s">
        <v>648</v>
      </c>
      <c r="B145" s="31" t="s">
        <v>692</v>
      </c>
      <c r="C145" s="15" t="s">
        <v>240</v>
      </c>
      <c r="D145" s="17" t="s">
        <v>12</v>
      </c>
    </row>
    <row r="146" spans="1:4" ht="15.75" x14ac:dyDescent="0.3">
      <c r="A146" s="12" t="s">
        <v>19</v>
      </c>
      <c r="B146" s="7" t="s">
        <v>32</v>
      </c>
      <c r="C146" s="18" t="str">
        <f ca="1">"05/02/" &amp; TEXT(TODAY()+365,"yyyy") &amp; ""</f>
        <v>05/02/2015</v>
      </c>
      <c r="D146" s="17" t="s">
        <v>12</v>
      </c>
    </row>
    <row r="147" spans="1:4" ht="15.75" x14ac:dyDescent="0.3">
      <c r="A147" s="12" t="s">
        <v>19</v>
      </c>
      <c r="B147" s="7" t="s">
        <v>33</v>
      </c>
      <c r="C147" s="18" t="str">
        <f ca="1">"05/02/" &amp; TEXT(TODAY()+365,"yyyy") &amp; ""</f>
        <v>05/02/2015</v>
      </c>
      <c r="D147" s="17" t="s">
        <v>12</v>
      </c>
    </row>
    <row r="148" spans="1:4" ht="15.75" x14ac:dyDescent="0.3">
      <c r="A148" s="12" t="s">
        <v>44</v>
      </c>
      <c r="B148" s="12" t="s">
        <v>35</v>
      </c>
      <c r="C148" s="20"/>
      <c r="D148" s="17" t="s">
        <v>12</v>
      </c>
    </row>
    <row r="149" spans="1:4" ht="15.75" x14ac:dyDescent="0.3">
      <c r="A149" s="12" t="s">
        <v>28</v>
      </c>
      <c r="B149" s="12" t="s">
        <v>37</v>
      </c>
      <c r="C149" s="20" t="s">
        <v>45</v>
      </c>
      <c r="D149" s="17" t="s">
        <v>12</v>
      </c>
    </row>
    <row r="150" spans="1:4" ht="15.75" x14ac:dyDescent="0.3">
      <c r="A150" s="12" t="s">
        <v>28</v>
      </c>
      <c r="B150" s="12" t="s">
        <v>38</v>
      </c>
      <c r="C150" s="20" t="s">
        <v>191</v>
      </c>
      <c r="D150" s="17" t="s">
        <v>12</v>
      </c>
    </row>
    <row r="151" spans="1:4" ht="15.75" x14ac:dyDescent="0.3">
      <c r="A151" s="12" t="s">
        <v>28</v>
      </c>
      <c r="B151" s="12" t="s">
        <v>48</v>
      </c>
      <c r="C151" s="20" t="s">
        <v>46</v>
      </c>
      <c r="D151" s="17" t="s">
        <v>12</v>
      </c>
    </row>
    <row r="152" spans="1:4" ht="15.75" x14ac:dyDescent="0.3">
      <c r="A152" s="12" t="s">
        <v>19</v>
      </c>
      <c r="B152" s="12" t="s">
        <v>77</v>
      </c>
      <c r="C152" s="20" t="s">
        <v>221</v>
      </c>
      <c r="D152" s="17" t="s">
        <v>12</v>
      </c>
    </row>
    <row r="153" spans="1:4" ht="15.75" x14ac:dyDescent="0.3">
      <c r="A153" s="12" t="s">
        <v>44</v>
      </c>
      <c r="B153" s="12" t="s">
        <v>40</v>
      </c>
      <c r="C153" s="20"/>
      <c r="D153" s="17" t="s">
        <v>12</v>
      </c>
    </row>
    <row r="154" spans="1:4" ht="15.75" x14ac:dyDescent="0.3">
      <c r="A154" s="12" t="s">
        <v>24</v>
      </c>
      <c r="B154" s="12" t="s">
        <v>47</v>
      </c>
      <c r="C154" s="20"/>
      <c r="D154" s="17" t="s">
        <v>12</v>
      </c>
    </row>
    <row r="155" spans="1:4" x14ac:dyDescent="0.25">
      <c r="A155" s="13" t="s">
        <v>49</v>
      </c>
      <c r="B155" s="14" t="s">
        <v>50</v>
      </c>
      <c r="C155" s="20"/>
      <c r="D155" s="17" t="s">
        <v>12</v>
      </c>
    </row>
    <row r="156" spans="1:4" ht="15.75" x14ac:dyDescent="0.3">
      <c r="A156" s="13" t="s">
        <v>51</v>
      </c>
      <c r="B156" s="15" t="s">
        <v>52</v>
      </c>
      <c r="C156" s="20"/>
      <c r="D156" s="17" t="s">
        <v>12</v>
      </c>
    </row>
    <row r="157" spans="1:4" ht="45" x14ac:dyDescent="0.3">
      <c r="A157" s="13" t="s">
        <v>53</v>
      </c>
      <c r="B157" s="14" t="s">
        <v>50</v>
      </c>
      <c r="C157" s="15" t="s">
        <v>241</v>
      </c>
      <c r="D157" s="17" t="s">
        <v>12</v>
      </c>
    </row>
    <row r="158" spans="1:4" ht="45" x14ac:dyDescent="0.3">
      <c r="A158" s="13" t="s">
        <v>648</v>
      </c>
      <c r="B158" s="31" t="s">
        <v>692</v>
      </c>
      <c r="C158" s="15" t="s">
        <v>241</v>
      </c>
      <c r="D158" s="17" t="s">
        <v>12</v>
      </c>
    </row>
    <row r="159" spans="1:4" ht="15.75" x14ac:dyDescent="0.3">
      <c r="A159" s="12" t="s">
        <v>19</v>
      </c>
      <c r="B159" s="7" t="s">
        <v>32</v>
      </c>
      <c r="C159" s="18" t="str">
        <f ca="1">"01/03/" &amp; TEXT(TODAY()+365,"yyyy") &amp; ""</f>
        <v>01/03/2015</v>
      </c>
      <c r="D159" s="17" t="s">
        <v>12</v>
      </c>
    </row>
    <row r="160" spans="1:4" ht="15.75" x14ac:dyDescent="0.3">
      <c r="A160" s="12" t="s">
        <v>19</v>
      </c>
      <c r="B160" s="7" t="s">
        <v>33</v>
      </c>
      <c r="C160" s="18" t="str">
        <f ca="1">"06/02/" &amp; TEXT(TODAY()+365,"yyyy") &amp; ""</f>
        <v>06/02/2015</v>
      </c>
      <c r="D160" s="17" t="s">
        <v>12</v>
      </c>
    </row>
    <row r="161" spans="1:4" ht="15.75" x14ac:dyDescent="0.3">
      <c r="A161" s="12" t="s">
        <v>44</v>
      </c>
      <c r="B161" s="12" t="s">
        <v>35</v>
      </c>
      <c r="C161" s="20"/>
      <c r="D161" s="17" t="s">
        <v>12</v>
      </c>
    </row>
    <row r="162" spans="1:4" ht="15.75" x14ac:dyDescent="0.3">
      <c r="A162" s="12" t="s">
        <v>28</v>
      </c>
      <c r="B162" s="12" t="s">
        <v>37</v>
      </c>
      <c r="C162" s="20" t="s">
        <v>45</v>
      </c>
      <c r="D162" s="17" t="s">
        <v>12</v>
      </c>
    </row>
    <row r="163" spans="1:4" ht="15.75" x14ac:dyDescent="0.3">
      <c r="A163" s="12" t="s">
        <v>28</v>
      </c>
      <c r="B163" s="12" t="s">
        <v>38</v>
      </c>
      <c r="C163" s="20" t="s">
        <v>191</v>
      </c>
      <c r="D163" s="17" t="s">
        <v>12</v>
      </c>
    </row>
    <row r="164" spans="1:4" ht="15.75" x14ac:dyDescent="0.3">
      <c r="A164" s="12" t="s">
        <v>28</v>
      </c>
      <c r="B164" s="12" t="s">
        <v>48</v>
      </c>
      <c r="C164" s="20" t="s">
        <v>46</v>
      </c>
      <c r="D164" s="17" t="s">
        <v>12</v>
      </c>
    </row>
    <row r="165" spans="1:4" ht="15.75" x14ac:dyDescent="0.3">
      <c r="A165" s="12" t="s">
        <v>19</v>
      </c>
      <c r="B165" s="12" t="s">
        <v>77</v>
      </c>
      <c r="C165" s="20" t="s">
        <v>221</v>
      </c>
      <c r="D165" s="17" t="s">
        <v>12</v>
      </c>
    </row>
    <row r="166" spans="1:4" ht="15.75" x14ac:dyDescent="0.3">
      <c r="A166" s="12" t="s">
        <v>44</v>
      </c>
      <c r="B166" s="12" t="s">
        <v>40</v>
      </c>
      <c r="C166" s="20"/>
      <c r="D166" s="17" t="s">
        <v>12</v>
      </c>
    </row>
    <row r="167" spans="1:4" ht="15.75" x14ac:dyDescent="0.3">
      <c r="A167" s="12" t="s">
        <v>24</v>
      </c>
      <c r="B167" s="12" t="s">
        <v>47</v>
      </c>
      <c r="C167" s="20"/>
      <c r="D167" s="17" t="s">
        <v>12</v>
      </c>
    </row>
    <row r="168" spans="1:4" x14ac:dyDescent="0.25">
      <c r="A168" s="13" t="s">
        <v>49</v>
      </c>
      <c r="B168" s="14" t="s">
        <v>50</v>
      </c>
      <c r="C168" s="20"/>
      <c r="D168" s="17" t="s">
        <v>12</v>
      </c>
    </row>
    <row r="169" spans="1:4" ht="15.75" x14ac:dyDescent="0.3">
      <c r="A169" s="13" t="s">
        <v>51</v>
      </c>
      <c r="B169" s="15" t="s">
        <v>52</v>
      </c>
      <c r="C169" s="20"/>
      <c r="D169" s="17" t="s">
        <v>12</v>
      </c>
    </row>
    <row r="170" spans="1:4" ht="45" x14ac:dyDescent="0.3">
      <c r="A170" s="13" t="s">
        <v>53</v>
      </c>
      <c r="B170" s="14" t="s">
        <v>50</v>
      </c>
      <c r="C170" s="49" t="s">
        <v>242</v>
      </c>
      <c r="D170" s="17" t="s">
        <v>12</v>
      </c>
    </row>
    <row r="171" spans="1:4" ht="45" x14ac:dyDescent="0.25">
      <c r="A171" s="13" t="s">
        <v>54</v>
      </c>
      <c r="B171" s="37" t="s">
        <v>405</v>
      </c>
      <c r="C171" s="46" t="s">
        <v>694</v>
      </c>
      <c r="D171" s="17" t="s">
        <v>12</v>
      </c>
    </row>
    <row r="172" spans="1:4" ht="45" x14ac:dyDescent="0.25">
      <c r="A172" s="13" t="s">
        <v>54</v>
      </c>
      <c r="B172" s="37" t="s">
        <v>406</v>
      </c>
      <c r="C172" s="46" t="s">
        <v>693</v>
      </c>
      <c r="D172" s="17" t="s">
        <v>12</v>
      </c>
    </row>
    <row r="173" spans="1:4" ht="15.75" x14ac:dyDescent="0.3">
      <c r="A173" s="12" t="s">
        <v>19</v>
      </c>
      <c r="B173" s="7" t="s">
        <v>32</v>
      </c>
      <c r="C173" s="18" t="str">
        <f ca="1">"01/03/" &amp; TEXT(TODAY()+365,"yyyy") &amp; ""</f>
        <v>01/03/2015</v>
      </c>
      <c r="D173" s="17" t="s">
        <v>12</v>
      </c>
    </row>
    <row r="174" spans="1:4" ht="15.75" x14ac:dyDescent="0.3">
      <c r="A174" s="12" t="s">
        <v>19</v>
      </c>
      <c r="B174" s="7" t="s">
        <v>33</v>
      </c>
      <c r="C174" s="18" t="str">
        <f ca="1">"01/03/" &amp; TEXT(TODAY()+365,"yyyy") &amp; ""</f>
        <v>01/03/2015</v>
      </c>
      <c r="D174" s="17" t="s">
        <v>12</v>
      </c>
    </row>
    <row r="175" spans="1:4" ht="15.75" x14ac:dyDescent="0.3">
      <c r="A175" s="12" t="s">
        <v>44</v>
      </c>
      <c r="B175" s="12" t="s">
        <v>35</v>
      </c>
      <c r="C175" s="20"/>
      <c r="D175" s="17" t="s">
        <v>12</v>
      </c>
    </row>
    <row r="176" spans="1:4" ht="15.75" x14ac:dyDescent="0.3">
      <c r="A176" s="12" t="s">
        <v>28</v>
      </c>
      <c r="B176" s="12" t="s">
        <v>37</v>
      </c>
      <c r="C176" s="20" t="s">
        <v>45</v>
      </c>
      <c r="D176" s="17" t="s">
        <v>12</v>
      </c>
    </row>
    <row r="177" spans="1:4" ht="15.75" x14ac:dyDescent="0.3">
      <c r="A177" s="12" t="s">
        <v>28</v>
      </c>
      <c r="B177" s="12" t="s">
        <v>38</v>
      </c>
      <c r="C177" s="20" t="s">
        <v>191</v>
      </c>
      <c r="D177" s="17" t="s">
        <v>12</v>
      </c>
    </row>
    <row r="178" spans="1:4" ht="15.75" x14ac:dyDescent="0.3">
      <c r="A178" s="12" t="s">
        <v>28</v>
      </c>
      <c r="B178" s="12" t="s">
        <v>48</v>
      </c>
      <c r="C178" s="20" t="s">
        <v>46</v>
      </c>
      <c r="D178" s="17" t="s">
        <v>12</v>
      </c>
    </row>
    <row r="179" spans="1:4" ht="15.75" x14ac:dyDescent="0.3">
      <c r="A179" s="12" t="s">
        <v>19</v>
      </c>
      <c r="B179" s="12" t="s">
        <v>77</v>
      </c>
      <c r="C179" s="20" t="s">
        <v>221</v>
      </c>
      <c r="D179" s="17" t="s">
        <v>12</v>
      </c>
    </row>
    <row r="180" spans="1:4" ht="15.75" x14ac:dyDescent="0.3">
      <c r="A180" s="12" t="s">
        <v>44</v>
      </c>
      <c r="B180" s="12" t="s">
        <v>40</v>
      </c>
      <c r="C180" s="20"/>
      <c r="D180" s="17" t="s">
        <v>12</v>
      </c>
    </row>
    <row r="181" spans="1:4" ht="15.75" x14ac:dyDescent="0.3">
      <c r="A181" s="12" t="s">
        <v>24</v>
      </c>
      <c r="B181" s="12" t="s">
        <v>47</v>
      </c>
      <c r="C181" s="20"/>
      <c r="D181" s="17" t="s">
        <v>12</v>
      </c>
    </row>
    <row r="182" spans="1:4" x14ac:dyDescent="0.25">
      <c r="A182" s="13" t="s">
        <v>49</v>
      </c>
      <c r="B182" s="14" t="s">
        <v>50</v>
      </c>
      <c r="C182" s="20"/>
      <c r="D182" s="17" t="s">
        <v>12</v>
      </c>
    </row>
    <row r="183" spans="1:4" ht="15.75" x14ac:dyDescent="0.3">
      <c r="A183" s="13" t="s">
        <v>51</v>
      </c>
      <c r="B183" s="15" t="s">
        <v>52</v>
      </c>
      <c r="C183" s="20"/>
      <c r="D183" s="17" t="s">
        <v>12</v>
      </c>
    </row>
    <row r="184" spans="1:4" ht="45" x14ac:dyDescent="0.3">
      <c r="A184" s="13" t="s">
        <v>53</v>
      </c>
      <c r="B184" s="14" t="s">
        <v>50</v>
      </c>
      <c r="C184" s="15" t="s">
        <v>243</v>
      </c>
      <c r="D184" s="17" t="s">
        <v>12</v>
      </c>
    </row>
    <row r="185" spans="1:4" ht="45" x14ac:dyDescent="0.25">
      <c r="A185" s="13" t="s">
        <v>54</v>
      </c>
      <c r="B185" s="38" t="s">
        <v>407</v>
      </c>
      <c r="C185" s="46" t="s">
        <v>694</v>
      </c>
      <c r="D185" s="17" t="s">
        <v>12</v>
      </c>
    </row>
    <row r="186" spans="1:4" ht="45" x14ac:dyDescent="0.25">
      <c r="A186" s="13" t="s">
        <v>54</v>
      </c>
      <c r="B186" s="38" t="s">
        <v>408</v>
      </c>
      <c r="C186" s="46" t="s">
        <v>693</v>
      </c>
      <c r="D186" s="17" t="s">
        <v>12</v>
      </c>
    </row>
    <row r="187" spans="1:4" x14ac:dyDescent="0.25">
      <c r="A187" s="13" t="s">
        <v>26</v>
      </c>
      <c r="B187" s="32" t="s">
        <v>72</v>
      </c>
      <c r="C187" s="20"/>
      <c r="D187" s="17" t="s">
        <v>12</v>
      </c>
    </row>
    <row r="188" spans="1:4" x14ac:dyDescent="0.25">
      <c r="A188" s="7" t="s">
        <v>19</v>
      </c>
      <c r="B188" s="7" t="s">
        <v>56</v>
      </c>
      <c r="C188" s="9" t="s">
        <v>73</v>
      </c>
      <c r="D188" s="17" t="s">
        <v>12</v>
      </c>
    </row>
    <row r="189" spans="1:4" x14ac:dyDescent="0.25">
      <c r="A189" s="7" t="s">
        <v>19</v>
      </c>
      <c r="B189" s="7" t="s">
        <v>57</v>
      </c>
      <c r="C189" s="9" t="s">
        <v>74</v>
      </c>
      <c r="D189" s="17" t="s">
        <v>12</v>
      </c>
    </row>
    <row r="190" spans="1:4" x14ac:dyDescent="0.25">
      <c r="A190" s="7" t="s">
        <v>19</v>
      </c>
      <c r="B190" s="7" t="s">
        <v>75</v>
      </c>
      <c r="C190" s="19">
        <v>31778</v>
      </c>
      <c r="D190" s="17" t="s">
        <v>12</v>
      </c>
    </row>
    <row r="191" spans="1:4" x14ac:dyDescent="0.25">
      <c r="A191" s="7" t="s">
        <v>19</v>
      </c>
      <c r="B191" s="7" t="s">
        <v>62</v>
      </c>
      <c r="C191" s="9" t="s">
        <v>76</v>
      </c>
      <c r="D191" s="17" t="s">
        <v>12</v>
      </c>
    </row>
    <row r="192" spans="1:4" x14ac:dyDescent="0.25">
      <c r="A192" s="7" t="s">
        <v>19</v>
      </c>
      <c r="B192" s="7" t="s">
        <v>77</v>
      </c>
      <c r="C192" s="9" t="s">
        <v>223</v>
      </c>
      <c r="D192" s="17" t="s">
        <v>12</v>
      </c>
    </row>
    <row r="193" spans="1:4" x14ac:dyDescent="0.25">
      <c r="A193" s="7" t="s">
        <v>19</v>
      </c>
      <c r="B193" s="7" t="s">
        <v>78</v>
      </c>
      <c r="C193" s="18" t="str">
        <f ca="1">"01/03/" &amp; TEXT(TODAY()+365,"yyyy") &amp; ""</f>
        <v>01/03/2015</v>
      </c>
      <c r="D193" s="17" t="s">
        <v>12</v>
      </c>
    </row>
    <row r="194" spans="1:4" x14ac:dyDescent="0.25">
      <c r="A194" s="7" t="s">
        <v>19</v>
      </c>
      <c r="B194" s="7" t="s">
        <v>79</v>
      </c>
      <c r="C194" s="18" t="str">
        <f ca="1">"01/03/" &amp; TEXT(TODAY()+365,"yyyy") &amp; ""</f>
        <v>01/03/2015</v>
      </c>
      <c r="D194" s="17" t="s">
        <v>12</v>
      </c>
    </row>
    <row r="195" spans="1:4" x14ac:dyDescent="0.25">
      <c r="A195" s="7" t="s">
        <v>19</v>
      </c>
      <c r="B195" s="7" t="s">
        <v>80</v>
      </c>
      <c r="C195" s="18" t="str">
        <f ca="1">"01/03/" &amp; TEXT(TODAY()+365,"yyyy") &amp; ""</f>
        <v>01/03/2015</v>
      </c>
      <c r="D195" s="17" t="s">
        <v>12</v>
      </c>
    </row>
    <row r="196" spans="1:4" x14ac:dyDescent="0.25">
      <c r="A196" s="7" t="s">
        <v>19</v>
      </c>
      <c r="B196" s="7" t="s">
        <v>81</v>
      </c>
      <c r="C196" s="9">
        <v>200</v>
      </c>
      <c r="D196" s="17" t="s">
        <v>12</v>
      </c>
    </row>
    <row r="197" spans="1:4" x14ac:dyDescent="0.25">
      <c r="A197" s="7" t="s">
        <v>19</v>
      </c>
      <c r="B197" s="7" t="s">
        <v>82</v>
      </c>
      <c r="C197" s="9">
        <v>2000</v>
      </c>
      <c r="D197" s="17" t="s">
        <v>12</v>
      </c>
    </row>
    <row r="198" spans="1:4" x14ac:dyDescent="0.25">
      <c r="A198" s="7" t="s">
        <v>19</v>
      </c>
      <c r="B198" s="7" t="s">
        <v>83</v>
      </c>
      <c r="C198" s="9">
        <v>1</v>
      </c>
      <c r="D198" s="17" t="s">
        <v>12</v>
      </c>
    </row>
    <row r="199" spans="1:4" x14ac:dyDescent="0.25">
      <c r="A199" s="7" t="s">
        <v>19</v>
      </c>
      <c r="B199" s="7" t="s">
        <v>84</v>
      </c>
      <c r="C199" s="9">
        <v>50000</v>
      </c>
      <c r="D199" s="17" t="s">
        <v>12</v>
      </c>
    </row>
    <row r="200" spans="1:4" ht="15.75" x14ac:dyDescent="0.3">
      <c r="A200" s="12" t="s">
        <v>28</v>
      </c>
      <c r="B200" s="7" t="s">
        <v>85</v>
      </c>
      <c r="C200" s="20" t="s">
        <v>86</v>
      </c>
      <c r="D200" s="17" t="s">
        <v>12</v>
      </c>
    </row>
    <row r="201" spans="1:4" x14ac:dyDescent="0.25">
      <c r="A201" s="7" t="s">
        <v>19</v>
      </c>
      <c r="B201" s="7" t="s">
        <v>20</v>
      </c>
      <c r="C201" s="9" t="s">
        <v>223</v>
      </c>
      <c r="D201" s="17" t="s">
        <v>12</v>
      </c>
    </row>
    <row r="202" spans="1:4" x14ac:dyDescent="0.25">
      <c r="A202" s="7" t="s">
        <v>19</v>
      </c>
      <c r="B202" s="7" t="s">
        <v>22</v>
      </c>
      <c r="C202" s="9" t="s">
        <v>87</v>
      </c>
      <c r="D202" s="17" t="s">
        <v>12</v>
      </c>
    </row>
    <row r="203" spans="1:4" x14ac:dyDescent="0.25">
      <c r="A203" s="7" t="s">
        <v>88</v>
      </c>
      <c r="B203" s="7" t="s">
        <v>89</v>
      </c>
      <c r="C203" s="9"/>
      <c r="D203" s="17" t="s">
        <v>12</v>
      </c>
    </row>
    <row r="204" spans="1:4" ht="15.75" x14ac:dyDescent="0.3">
      <c r="A204" s="12" t="s">
        <v>39</v>
      </c>
      <c r="B204" s="7" t="s">
        <v>90</v>
      </c>
      <c r="C204" s="9"/>
      <c r="D204" s="17" t="s">
        <v>12</v>
      </c>
    </row>
    <row r="205" spans="1:4" ht="15.75" x14ac:dyDescent="0.3">
      <c r="A205" s="12" t="s">
        <v>26</v>
      </c>
      <c r="B205" s="7" t="s">
        <v>104</v>
      </c>
      <c r="C205" s="9"/>
      <c r="D205" s="17" t="s">
        <v>12</v>
      </c>
    </row>
    <row r="206" spans="1:4" ht="15.75" x14ac:dyDescent="0.3">
      <c r="A206" s="12" t="s">
        <v>19</v>
      </c>
      <c r="B206" s="7" t="s">
        <v>105</v>
      </c>
      <c r="C206" s="18" t="str">
        <f ca="1">"04/03/" &amp; TEXT(TODAY()+365,"yyyy") &amp; ""</f>
        <v>04/03/2015</v>
      </c>
      <c r="D206" s="17" t="s">
        <v>12</v>
      </c>
    </row>
    <row r="207" spans="1:4" ht="15.75" x14ac:dyDescent="0.3">
      <c r="A207" s="12" t="s">
        <v>24</v>
      </c>
      <c r="B207" s="7" t="s">
        <v>89</v>
      </c>
      <c r="C207" s="19"/>
      <c r="D207" s="17" t="s">
        <v>12</v>
      </c>
    </row>
    <row r="208" spans="1:4" x14ac:dyDescent="0.25">
      <c r="A208" s="7" t="s">
        <v>91</v>
      </c>
      <c r="B208" s="7" t="s">
        <v>92</v>
      </c>
      <c r="C208" s="20"/>
      <c r="D208" s="17" t="s">
        <v>12</v>
      </c>
    </row>
    <row r="209" spans="1:4" x14ac:dyDescent="0.25">
      <c r="A209" s="7" t="s">
        <v>19</v>
      </c>
      <c r="B209" s="7" t="s">
        <v>77</v>
      </c>
      <c r="C209" s="20" t="s">
        <v>223</v>
      </c>
      <c r="D209" s="17" t="s">
        <v>12</v>
      </c>
    </row>
    <row r="210" spans="1:4" x14ac:dyDescent="0.25">
      <c r="A210" s="7" t="s">
        <v>24</v>
      </c>
      <c r="B210" s="7" t="s">
        <v>93</v>
      </c>
      <c r="C210" s="20"/>
      <c r="D210" s="17" t="s">
        <v>12</v>
      </c>
    </row>
    <row r="211" spans="1:4" ht="15.75" x14ac:dyDescent="0.3">
      <c r="A211" s="12" t="s">
        <v>28</v>
      </c>
      <c r="B211" s="7" t="s">
        <v>94</v>
      </c>
      <c r="C211" s="20" t="s">
        <v>95</v>
      </c>
      <c r="D211" s="17" t="s">
        <v>12</v>
      </c>
    </row>
    <row r="212" spans="1:4" x14ac:dyDescent="0.25">
      <c r="A212" s="7" t="s">
        <v>24</v>
      </c>
      <c r="B212" s="7" t="s">
        <v>96</v>
      </c>
      <c r="C212" s="20"/>
      <c r="D212" s="17" t="s">
        <v>12</v>
      </c>
    </row>
    <row r="213" spans="1:4" x14ac:dyDescent="0.25">
      <c r="A213" s="7" t="s">
        <v>183</v>
      </c>
      <c r="B213" s="7" t="s">
        <v>184</v>
      </c>
      <c r="C213" s="18" t="str">
        <f ca="1">"01/03/" &amp; TEXT(TODAY()+365,"yy") &amp; ""</f>
        <v>01/03/15</v>
      </c>
      <c r="D213" s="17" t="s">
        <v>12</v>
      </c>
    </row>
    <row r="214" spans="1:4" x14ac:dyDescent="0.25">
      <c r="A214" s="7" t="s">
        <v>24</v>
      </c>
      <c r="B214" s="7" t="s">
        <v>98</v>
      </c>
      <c r="C214" s="20"/>
      <c r="D214" s="17" t="s">
        <v>12</v>
      </c>
    </row>
    <row r="215" spans="1:4" x14ac:dyDescent="0.25">
      <c r="A215" s="7" t="s">
        <v>99</v>
      </c>
      <c r="B215" s="20" t="s">
        <v>191</v>
      </c>
      <c r="C215" s="20"/>
      <c r="D215" s="17" t="s">
        <v>12</v>
      </c>
    </row>
    <row r="216" spans="1:4" x14ac:dyDescent="0.25">
      <c r="A216" s="7" t="s">
        <v>19</v>
      </c>
      <c r="B216" s="7" t="s">
        <v>222</v>
      </c>
      <c r="C216" s="21">
        <v>10</v>
      </c>
      <c r="D216" s="17" t="s">
        <v>12</v>
      </c>
    </row>
    <row r="217" spans="1:4" x14ac:dyDescent="0.25">
      <c r="A217" s="7" t="s">
        <v>88</v>
      </c>
      <c r="B217" s="7" t="s">
        <v>508</v>
      </c>
      <c r="C217" s="21"/>
      <c r="D217" s="17" t="s">
        <v>12</v>
      </c>
    </row>
    <row r="218" spans="1:4" x14ac:dyDescent="0.25">
      <c r="A218" s="7" t="s">
        <v>28</v>
      </c>
      <c r="B218" s="7" t="s">
        <v>94</v>
      </c>
      <c r="C218" s="20" t="s">
        <v>102</v>
      </c>
      <c r="D218" s="17" t="s">
        <v>12</v>
      </c>
    </row>
    <row r="219" spans="1:4" x14ac:dyDescent="0.25">
      <c r="A219" s="7" t="s">
        <v>88</v>
      </c>
      <c r="B219" s="7" t="s">
        <v>96</v>
      </c>
      <c r="C219" s="20"/>
      <c r="D219" s="17" t="s">
        <v>12</v>
      </c>
    </row>
    <row r="220" spans="1:4" x14ac:dyDescent="0.25">
      <c r="A220" s="7" t="s">
        <v>39</v>
      </c>
      <c r="B220" s="7" t="s">
        <v>103</v>
      </c>
      <c r="C220" s="20"/>
      <c r="D220" s="17" t="s">
        <v>12</v>
      </c>
    </row>
    <row r="221" spans="1:4" x14ac:dyDescent="0.25">
      <c r="A221" s="7" t="s">
        <v>26</v>
      </c>
      <c r="B221" s="7" t="s">
        <v>27</v>
      </c>
      <c r="C221" s="21"/>
      <c r="D221" s="17" t="s">
        <v>12</v>
      </c>
    </row>
    <row r="222" spans="1:4" x14ac:dyDescent="0.25">
      <c r="A222" s="7" t="s">
        <v>28</v>
      </c>
      <c r="B222" s="7" t="s">
        <v>29</v>
      </c>
      <c r="C222" s="21" t="s">
        <v>200</v>
      </c>
      <c r="D222" s="17" t="s">
        <v>12</v>
      </c>
    </row>
    <row r="223" spans="1:4" ht="15.75" x14ac:dyDescent="0.3">
      <c r="A223" s="12" t="s">
        <v>19</v>
      </c>
      <c r="B223" s="7" t="s">
        <v>32</v>
      </c>
      <c r="C223" s="18" t="str">
        <f ca="1">"20/01/" &amp; TEXT(TODAY()+365,"yyyy") &amp; ""</f>
        <v>20/01/2015</v>
      </c>
      <c r="D223" s="17" t="s">
        <v>12</v>
      </c>
    </row>
    <row r="224" spans="1:4" ht="15.75" x14ac:dyDescent="0.3">
      <c r="A224" s="12" t="s">
        <v>19</v>
      </c>
      <c r="B224" s="7" t="s">
        <v>33</v>
      </c>
      <c r="C224" s="18" t="str">
        <f ca="1">"20/01/" &amp; TEXT(TODAY()+365,"yyyy") &amp; ""</f>
        <v>20/01/2015</v>
      </c>
      <c r="D224" s="17" t="s">
        <v>12</v>
      </c>
    </row>
    <row r="225" spans="1:4" ht="15.75" x14ac:dyDescent="0.3">
      <c r="A225" s="12" t="s">
        <v>44</v>
      </c>
      <c r="B225" s="12" t="s">
        <v>35</v>
      </c>
      <c r="C225" s="20"/>
      <c r="D225" s="17" t="s">
        <v>12</v>
      </c>
    </row>
    <row r="226" spans="1:4" ht="15.75" x14ac:dyDescent="0.3">
      <c r="A226" s="12" t="s">
        <v>28</v>
      </c>
      <c r="B226" s="12" t="s">
        <v>37</v>
      </c>
      <c r="C226" s="20" t="s">
        <v>45</v>
      </c>
      <c r="D226" s="17" t="s">
        <v>12</v>
      </c>
    </row>
    <row r="227" spans="1:4" ht="15.75" x14ac:dyDescent="0.3">
      <c r="A227" s="12" t="s">
        <v>28</v>
      </c>
      <c r="B227" s="12" t="s">
        <v>38</v>
      </c>
      <c r="C227" s="20" t="s">
        <v>191</v>
      </c>
      <c r="D227" s="17" t="s">
        <v>12</v>
      </c>
    </row>
    <row r="228" spans="1:4" ht="15.75" x14ac:dyDescent="0.3">
      <c r="A228" s="12" t="s">
        <v>28</v>
      </c>
      <c r="B228" s="12" t="s">
        <v>48</v>
      </c>
      <c r="C228" s="20" t="s">
        <v>46</v>
      </c>
      <c r="D228" s="17" t="s">
        <v>12</v>
      </c>
    </row>
    <row r="229" spans="1:4" ht="15.75" x14ac:dyDescent="0.3">
      <c r="A229" s="12" t="s">
        <v>19</v>
      </c>
      <c r="B229" s="12" t="s">
        <v>77</v>
      </c>
      <c r="C229" s="20" t="s">
        <v>223</v>
      </c>
      <c r="D229" s="17" t="s">
        <v>12</v>
      </c>
    </row>
    <row r="230" spans="1:4" ht="15.75" x14ac:dyDescent="0.3">
      <c r="A230" s="12" t="s">
        <v>44</v>
      </c>
      <c r="B230" s="12" t="s">
        <v>40</v>
      </c>
      <c r="C230" s="20"/>
      <c r="D230" s="17" t="s">
        <v>12</v>
      </c>
    </row>
    <row r="231" spans="1:4" ht="15.75" x14ac:dyDescent="0.3">
      <c r="A231" s="12" t="s">
        <v>24</v>
      </c>
      <c r="B231" s="12" t="s">
        <v>47</v>
      </c>
      <c r="C231" s="20"/>
      <c r="D231" s="17" t="s">
        <v>12</v>
      </c>
    </row>
    <row r="232" spans="1:4" x14ac:dyDescent="0.25">
      <c r="A232" s="13" t="s">
        <v>49</v>
      </c>
      <c r="B232" s="14" t="s">
        <v>50</v>
      </c>
      <c r="C232" s="20"/>
      <c r="D232" s="17" t="s">
        <v>12</v>
      </c>
    </row>
    <row r="233" spans="1:4" ht="15.75" x14ac:dyDescent="0.3">
      <c r="A233" s="13" t="s">
        <v>51</v>
      </c>
      <c r="B233" s="15" t="s">
        <v>52</v>
      </c>
      <c r="C233" s="20"/>
      <c r="D233" s="17" t="s">
        <v>12</v>
      </c>
    </row>
    <row r="234" spans="1:4" ht="45" x14ac:dyDescent="0.3">
      <c r="A234" s="13" t="s">
        <v>53</v>
      </c>
      <c r="B234" s="14" t="s">
        <v>50</v>
      </c>
      <c r="C234" s="15" t="s">
        <v>244</v>
      </c>
      <c r="D234" s="17" t="s">
        <v>12</v>
      </c>
    </row>
    <row r="235" spans="1:4" ht="45" x14ac:dyDescent="0.3">
      <c r="A235" s="13" t="s">
        <v>648</v>
      </c>
      <c r="B235" s="31" t="s">
        <v>692</v>
      </c>
      <c r="C235" s="15" t="s">
        <v>244</v>
      </c>
      <c r="D235" s="17" t="s">
        <v>12</v>
      </c>
    </row>
    <row r="236" spans="1:4" ht="15.75" x14ac:dyDescent="0.3">
      <c r="A236" s="12" t="s">
        <v>19</v>
      </c>
      <c r="B236" s="7" t="s">
        <v>32</v>
      </c>
      <c r="C236" s="18" t="str">
        <f ca="1">"02/02/" &amp; TEXT(TODAY()+365,"yyyy") &amp; ""</f>
        <v>02/02/2015</v>
      </c>
      <c r="D236" s="17" t="s">
        <v>12</v>
      </c>
    </row>
    <row r="237" spans="1:4" ht="15.75" x14ac:dyDescent="0.3">
      <c r="A237" s="12" t="s">
        <v>19</v>
      </c>
      <c r="B237" s="7" t="s">
        <v>33</v>
      </c>
      <c r="C237" s="18" t="str">
        <f ca="1">"02/02/" &amp; TEXT(TODAY()+365,"yyyy") &amp; ""</f>
        <v>02/02/2015</v>
      </c>
      <c r="D237" s="17" t="s">
        <v>12</v>
      </c>
    </row>
    <row r="238" spans="1:4" ht="15.75" x14ac:dyDescent="0.3">
      <c r="A238" s="12" t="s">
        <v>44</v>
      </c>
      <c r="B238" s="12" t="s">
        <v>35</v>
      </c>
      <c r="C238" s="20"/>
      <c r="D238" s="17" t="s">
        <v>12</v>
      </c>
    </row>
    <row r="239" spans="1:4" ht="15.75" x14ac:dyDescent="0.3">
      <c r="A239" s="12" t="s">
        <v>28</v>
      </c>
      <c r="B239" s="12" t="s">
        <v>37</v>
      </c>
      <c r="C239" s="20" t="s">
        <v>45</v>
      </c>
      <c r="D239" s="17" t="s">
        <v>12</v>
      </c>
    </row>
    <row r="240" spans="1:4" ht="15.75" x14ac:dyDescent="0.3">
      <c r="A240" s="12" t="s">
        <v>28</v>
      </c>
      <c r="B240" s="12" t="s">
        <v>38</v>
      </c>
      <c r="C240" s="20" t="s">
        <v>191</v>
      </c>
      <c r="D240" s="17" t="s">
        <v>12</v>
      </c>
    </row>
    <row r="241" spans="1:4" ht="15.75" x14ac:dyDescent="0.3">
      <c r="A241" s="12" t="s">
        <v>28</v>
      </c>
      <c r="B241" s="12" t="s">
        <v>48</v>
      </c>
      <c r="C241" s="20" t="s">
        <v>46</v>
      </c>
      <c r="D241" s="17" t="s">
        <v>12</v>
      </c>
    </row>
    <row r="242" spans="1:4" ht="15.75" x14ac:dyDescent="0.3">
      <c r="A242" s="12" t="s">
        <v>19</v>
      </c>
      <c r="B242" s="12" t="s">
        <v>77</v>
      </c>
      <c r="C242" s="20" t="s">
        <v>223</v>
      </c>
      <c r="D242" s="17" t="s">
        <v>12</v>
      </c>
    </row>
    <row r="243" spans="1:4" ht="15.75" x14ac:dyDescent="0.3">
      <c r="A243" s="12" t="s">
        <v>44</v>
      </c>
      <c r="B243" s="12" t="s">
        <v>40</v>
      </c>
      <c r="C243" s="20"/>
      <c r="D243" s="17" t="s">
        <v>12</v>
      </c>
    </row>
    <row r="244" spans="1:4" ht="15.75" x14ac:dyDescent="0.3">
      <c r="A244" s="12" t="s">
        <v>24</v>
      </c>
      <c r="B244" s="12" t="s">
        <v>47</v>
      </c>
      <c r="C244" s="20"/>
      <c r="D244" s="17" t="s">
        <v>12</v>
      </c>
    </row>
    <row r="245" spans="1:4" x14ac:dyDescent="0.25">
      <c r="A245" s="13" t="s">
        <v>49</v>
      </c>
      <c r="B245" s="14" t="s">
        <v>50</v>
      </c>
      <c r="C245" s="20"/>
      <c r="D245" s="17" t="s">
        <v>12</v>
      </c>
    </row>
    <row r="246" spans="1:4" ht="15.75" x14ac:dyDescent="0.3">
      <c r="A246" s="13" t="s">
        <v>51</v>
      </c>
      <c r="B246" s="15" t="s">
        <v>52</v>
      </c>
      <c r="C246" s="20"/>
      <c r="D246" s="17" t="s">
        <v>12</v>
      </c>
    </row>
    <row r="247" spans="1:4" ht="45" x14ac:dyDescent="0.3">
      <c r="A247" s="13" t="s">
        <v>53</v>
      </c>
      <c r="B247" s="14" t="s">
        <v>50</v>
      </c>
      <c r="C247" s="49" t="s">
        <v>245</v>
      </c>
      <c r="D247" s="17" t="s">
        <v>12</v>
      </c>
    </row>
    <row r="248" spans="1:4" ht="45" x14ac:dyDescent="0.3">
      <c r="A248" s="83" t="s">
        <v>648</v>
      </c>
      <c r="B248" s="31" t="s">
        <v>692</v>
      </c>
      <c r="C248" s="49" t="s">
        <v>245</v>
      </c>
      <c r="D248" s="17" t="s">
        <v>12</v>
      </c>
    </row>
    <row r="249" spans="1:4" ht="15.75" x14ac:dyDescent="0.3">
      <c r="A249" s="12" t="s">
        <v>19</v>
      </c>
      <c r="B249" s="7" t="s">
        <v>32</v>
      </c>
      <c r="C249" s="18" t="str">
        <f ca="1">"01/03/" &amp; TEXT(TODAY()+365,"yyyy") &amp; ""</f>
        <v>01/03/2015</v>
      </c>
      <c r="D249" s="17" t="s">
        <v>12</v>
      </c>
    </row>
    <row r="250" spans="1:4" ht="15.75" x14ac:dyDescent="0.3">
      <c r="A250" s="12" t="s">
        <v>19</v>
      </c>
      <c r="B250" s="7" t="s">
        <v>33</v>
      </c>
      <c r="C250" s="18" t="str">
        <f ca="1">"01/03/" &amp; TEXT(TODAY()+365,"yyyy") &amp; ""</f>
        <v>01/03/2015</v>
      </c>
      <c r="D250" s="17" t="s">
        <v>12</v>
      </c>
    </row>
    <row r="251" spans="1:4" ht="15.75" x14ac:dyDescent="0.3">
      <c r="A251" s="12" t="s">
        <v>44</v>
      </c>
      <c r="B251" s="12" t="s">
        <v>287</v>
      </c>
      <c r="C251" s="20"/>
      <c r="D251" s="17" t="s">
        <v>12</v>
      </c>
    </row>
    <row r="252" spans="1:4" ht="15.75" x14ac:dyDescent="0.3">
      <c r="A252" s="12" t="s">
        <v>28</v>
      </c>
      <c r="B252" s="12" t="s">
        <v>37</v>
      </c>
      <c r="C252" s="20" t="s">
        <v>45</v>
      </c>
      <c r="D252" s="17" t="s">
        <v>12</v>
      </c>
    </row>
    <row r="253" spans="1:4" ht="15.75" x14ac:dyDescent="0.3">
      <c r="A253" s="12" t="s">
        <v>28</v>
      </c>
      <c r="B253" s="12" t="s">
        <v>38</v>
      </c>
      <c r="C253" s="20" t="s">
        <v>191</v>
      </c>
      <c r="D253" s="17" t="s">
        <v>12</v>
      </c>
    </row>
    <row r="254" spans="1:4" ht="15.75" x14ac:dyDescent="0.3">
      <c r="A254" s="12" t="s">
        <v>28</v>
      </c>
      <c r="B254" s="12" t="s">
        <v>48</v>
      </c>
      <c r="C254" s="20" t="s">
        <v>46</v>
      </c>
      <c r="D254" s="17" t="s">
        <v>12</v>
      </c>
    </row>
    <row r="255" spans="1:4" ht="15.75" x14ac:dyDescent="0.3">
      <c r="A255" s="12" t="s">
        <v>19</v>
      </c>
      <c r="B255" s="12" t="s">
        <v>77</v>
      </c>
      <c r="C255" s="20" t="s">
        <v>223</v>
      </c>
      <c r="D255" s="17" t="s">
        <v>12</v>
      </c>
    </row>
    <row r="256" spans="1:4" ht="15.75" x14ac:dyDescent="0.3">
      <c r="A256" s="12" t="s">
        <v>44</v>
      </c>
      <c r="B256" s="12" t="s">
        <v>40</v>
      </c>
      <c r="C256" s="20"/>
      <c r="D256" s="17" t="s">
        <v>12</v>
      </c>
    </row>
    <row r="257" spans="1:4" ht="15.75" x14ac:dyDescent="0.3">
      <c r="A257" s="12" t="s">
        <v>24</v>
      </c>
      <c r="B257" s="12" t="s">
        <v>47</v>
      </c>
      <c r="C257" s="20"/>
      <c r="D257" s="17" t="s">
        <v>12</v>
      </c>
    </row>
    <row r="258" spans="1:4" x14ac:dyDescent="0.25">
      <c r="A258" s="13" t="s">
        <v>49</v>
      </c>
      <c r="B258" s="14" t="s">
        <v>50</v>
      </c>
      <c r="C258" s="20"/>
      <c r="D258" s="17" t="s">
        <v>12</v>
      </c>
    </row>
    <row r="259" spans="1:4" ht="15.75" x14ac:dyDescent="0.3">
      <c r="A259" s="13" t="s">
        <v>51</v>
      </c>
      <c r="B259" s="15" t="s">
        <v>52</v>
      </c>
      <c r="C259" s="20"/>
      <c r="D259" s="17" t="s">
        <v>12</v>
      </c>
    </row>
    <row r="260" spans="1:4" ht="45" x14ac:dyDescent="0.3">
      <c r="A260" s="13" t="s">
        <v>53</v>
      </c>
      <c r="B260" s="14" t="s">
        <v>50</v>
      </c>
      <c r="C260" s="15" t="s">
        <v>246</v>
      </c>
      <c r="D260" s="17" t="s">
        <v>12</v>
      </c>
    </row>
    <row r="261" spans="1:4" ht="45" x14ac:dyDescent="0.3">
      <c r="A261" s="13" t="s">
        <v>648</v>
      </c>
      <c r="B261" s="31" t="s">
        <v>692</v>
      </c>
      <c r="C261" s="15" t="s">
        <v>246</v>
      </c>
      <c r="D261" s="17" t="s">
        <v>12</v>
      </c>
    </row>
    <row r="262" spans="1:4" ht="15.75" x14ac:dyDescent="0.3">
      <c r="A262" s="12" t="s">
        <v>19</v>
      </c>
      <c r="B262" s="7" t="s">
        <v>32</v>
      </c>
      <c r="C262" s="18" t="str">
        <f ca="1">"01/03/" &amp; TEXT(TODAY()+365,"yyyy") &amp; ""</f>
        <v>01/03/2015</v>
      </c>
      <c r="D262" s="17" t="s">
        <v>12</v>
      </c>
    </row>
    <row r="263" spans="1:4" ht="15.75" x14ac:dyDescent="0.3">
      <c r="A263" s="12" t="s">
        <v>19</v>
      </c>
      <c r="B263" s="7" t="s">
        <v>33</v>
      </c>
      <c r="C263" s="18" t="str">
        <f ca="1">"01/03/" &amp; TEXT(TODAY()+365,"yyyy") &amp; ""</f>
        <v>01/03/2015</v>
      </c>
      <c r="D263" s="17" t="s">
        <v>12</v>
      </c>
    </row>
    <row r="264" spans="1:4" ht="15.75" x14ac:dyDescent="0.3">
      <c r="A264" s="12" t="s">
        <v>44</v>
      </c>
      <c r="B264" s="12" t="s">
        <v>35</v>
      </c>
      <c r="C264" s="20"/>
      <c r="D264" s="17" t="s">
        <v>12</v>
      </c>
    </row>
    <row r="265" spans="1:4" ht="15.75" x14ac:dyDescent="0.3">
      <c r="A265" s="12" t="s">
        <v>28</v>
      </c>
      <c r="B265" s="12" t="s">
        <v>37</v>
      </c>
      <c r="C265" s="20" t="s">
        <v>45</v>
      </c>
      <c r="D265" s="17" t="s">
        <v>12</v>
      </c>
    </row>
    <row r="266" spans="1:4" ht="15.75" x14ac:dyDescent="0.3">
      <c r="A266" s="12" t="s">
        <v>28</v>
      </c>
      <c r="B266" s="12" t="s">
        <v>38</v>
      </c>
      <c r="C266" s="20" t="s">
        <v>191</v>
      </c>
      <c r="D266" s="17" t="s">
        <v>12</v>
      </c>
    </row>
    <row r="267" spans="1:4" ht="15.75" x14ac:dyDescent="0.3">
      <c r="A267" s="12" t="s">
        <v>28</v>
      </c>
      <c r="B267" s="12" t="s">
        <v>48</v>
      </c>
      <c r="C267" s="20" t="s">
        <v>46</v>
      </c>
      <c r="D267" s="17" t="s">
        <v>12</v>
      </c>
    </row>
    <row r="268" spans="1:4" ht="15.75" x14ac:dyDescent="0.3">
      <c r="A268" s="12" t="s">
        <v>19</v>
      </c>
      <c r="B268" s="12" t="s">
        <v>77</v>
      </c>
      <c r="C268" s="20" t="s">
        <v>223</v>
      </c>
      <c r="D268" s="17" t="s">
        <v>12</v>
      </c>
    </row>
    <row r="269" spans="1:4" ht="15.75" x14ac:dyDescent="0.3">
      <c r="A269" s="12" t="s">
        <v>44</v>
      </c>
      <c r="B269" s="12" t="s">
        <v>40</v>
      </c>
      <c r="C269" s="20"/>
      <c r="D269" s="17" t="s">
        <v>12</v>
      </c>
    </row>
    <row r="270" spans="1:4" ht="15.75" x14ac:dyDescent="0.3">
      <c r="A270" s="12" t="s">
        <v>24</v>
      </c>
      <c r="B270" s="12" t="s">
        <v>47</v>
      </c>
      <c r="C270" s="20"/>
      <c r="D270" s="17" t="s">
        <v>12</v>
      </c>
    </row>
    <row r="271" spans="1:4" x14ac:dyDescent="0.25">
      <c r="A271" s="13" t="s">
        <v>49</v>
      </c>
      <c r="B271" s="14" t="s">
        <v>50</v>
      </c>
      <c r="C271" s="20"/>
      <c r="D271" s="17" t="s">
        <v>12</v>
      </c>
    </row>
    <row r="272" spans="1:4" ht="15.75" x14ac:dyDescent="0.3">
      <c r="A272" s="13" t="s">
        <v>51</v>
      </c>
      <c r="B272" s="15" t="s">
        <v>52</v>
      </c>
      <c r="C272" s="20"/>
      <c r="D272" s="17" t="s">
        <v>12</v>
      </c>
    </row>
    <row r="273" spans="1:4" ht="45" x14ac:dyDescent="0.3">
      <c r="A273" s="13" t="s">
        <v>53</v>
      </c>
      <c r="B273" s="14" t="s">
        <v>50</v>
      </c>
      <c r="C273" s="15" t="s">
        <v>247</v>
      </c>
      <c r="D273" s="17" t="s">
        <v>12</v>
      </c>
    </row>
    <row r="274" spans="1:4" ht="45" x14ac:dyDescent="0.3">
      <c r="A274" s="13" t="s">
        <v>648</v>
      </c>
      <c r="B274" s="31" t="s">
        <v>692</v>
      </c>
      <c r="C274" s="15" t="s">
        <v>247</v>
      </c>
      <c r="D274" s="17" t="s">
        <v>12</v>
      </c>
    </row>
    <row r="275" spans="1:4" ht="15.75" x14ac:dyDescent="0.3">
      <c r="A275" s="12" t="s">
        <v>19</v>
      </c>
      <c r="B275" s="7" t="s">
        <v>32</v>
      </c>
      <c r="C275" s="18" t="str">
        <f ca="1">"01/03/" &amp; TEXT(TODAY()+365,"yyyy") &amp; ""</f>
        <v>01/03/2015</v>
      </c>
      <c r="D275" s="17" t="s">
        <v>12</v>
      </c>
    </row>
    <row r="276" spans="1:4" ht="15.75" x14ac:dyDescent="0.3">
      <c r="A276" s="12" t="s">
        <v>19</v>
      </c>
      <c r="B276" s="7" t="s">
        <v>33</v>
      </c>
      <c r="C276" s="18" t="str">
        <f ca="1">"04/03/" &amp; TEXT(TODAY()+365,"yyyy") &amp; ""</f>
        <v>04/03/2015</v>
      </c>
      <c r="D276" s="17" t="s">
        <v>12</v>
      </c>
    </row>
    <row r="277" spans="1:4" ht="15.75" x14ac:dyDescent="0.3">
      <c r="A277" s="12" t="s">
        <v>44</v>
      </c>
      <c r="B277" s="12" t="s">
        <v>287</v>
      </c>
      <c r="C277" s="20"/>
      <c r="D277" s="17" t="s">
        <v>12</v>
      </c>
    </row>
    <row r="278" spans="1:4" ht="15.75" x14ac:dyDescent="0.3">
      <c r="A278" s="12" t="s">
        <v>28</v>
      </c>
      <c r="B278" s="12" t="s">
        <v>37</v>
      </c>
      <c r="C278" s="20" t="s">
        <v>45</v>
      </c>
      <c r="D278" s="17" t="s">
        <v>12</v>
      </c>
    </row>
    <row r="279" spans="1:4" ht="15.75" x14ac:dyDescent="0.3">
      <c r="A279" s="12" t="s">
        <v>28</v>
      </c>
      <c r="B279" s="12" t="s">
        <v>38</v>
      </c>
      <c r="C279" s="20" t="s">
        <v>191</v>
      </c>
      <c r="D279" s="17" t="s">
        <v>12</v>
      </c>
    </row>
    <row r="280" spans="1:4" ht="15.75" x14ac:dyDescent="0.3">
      <c r="A280" s="12" t="s">
        <v>28</v>
      </c>
      <c r="B280" s="12" t="s">
        <v>48</v>
      </c>
      <c r="C280" s="20" t="s">
        <v>46</v>
      </c>
      <c r="D280" s="17" t="s">
        <v>12</v>
      </c>
    </row>
    <row r="281" spans="1:4" ht="15.75" x14ac:dyDescent="0.3">
      <c r="A281" s="12" t="s">
        <v>19</v>
      </c>
      <c r="B281" s="12" t="s">
        <v>77</v>
      </c>
      <c r="C281" s="20" t="s">
        <v>223</v>
      </c>
      <c r="D281" s="17" t="s">
        <v>12</v>
      </c>
    </row>
    <row r="282" spans="1:4" ht="15.75" x14ac:dyDescent="0.3">
      <c r="A282" s="12" t="s">
        <v>44</v>
      </c>
      <c r="B282" s="12" t="s">
        <v>40</v>
      </c>
      <c r="C282" s="20"/>
      <c r="D282" s="17" t="s">
        <v>12</v>
      </c>
    </row>
    <row r="283" spans="1:4" ht="15.75" x14ac:dyDescent="0.3">
      <c r="A283" s="12" t="s">
        <v>24</v>
      </c>
      <c r="B283" s="12" t="s">
        <v>47</v>
      </c>
      <c r="C283" s="20"/>
      <c r="D283" s="17" t="s">
        <v>12</v>
      </c>
    </row>
    <row r="284" spans="1:4" x14ac:dyDescent="0.25">
      <c r="A284" s="13" t="s">
        <v>49</v>
      </c>
      <c r="B284" s="14" t="s">
        <v>50</v>
      </c>
      <c r="C284" s="20"/>
      <c r="D284" s="17" t="s">
        <v>12</v>
      </c>
    </row>
    <row r="285" spans="1:4" ht="15.75" x14ac:dyDescent="0.3">
      <c r="A285" s="13" t="s">
        <v>51</v>
      </c>
      <c r="B285" s="15" t="s">
        <v>52</v>
      </c>
      <c r="C285" s="20"/>
      <c r="D285" s="17" t="s">
        <v>12</v>
      </c>
    </row>
    <row r="286" spans="1:4" ht="45" x14ac:dyDescent="0.3">
      <c r="A286" s="13" t="s">
        <v>53</v>
      </c>
      <c r="B286" s="14" t="s">
        <v>50</v>
      </c>
      <c r="C286" s="49" t="s">
        <v>248</v>
      </c>
      <c r="D286" s="17" t="s">
        <v>12</v>
      </c>
    </row>
    <row r="287" spans="1:4" ht="45" x14ac:dyDescent="0.25">
      <c r="A287" s="13" t="s">
        <v>54</v>
      </c>
      <c r="B287" s="37" t="s">
        <v>409</v>
      </c>
      <c r="C287" s="46" t="s">
        <v>695</v>
      </c>
      <c r="D287" s="17" t="s">
        <v>12</v>
      </c>
    </row>
    <row r="288" spans="1:4" ht="45" x14ac:dyDescent="0.25">
      <c r="A288" s="13" t="s">
        <v>54</v>
      </c>
      <c r="B288" s="37" t="s">
        <v>410</v>
      </c>
      <c r="C288" s="46" t="s">
        <v>652</v>
      </c>
      <c r="D288" s="17" t="s">
        <v>12</v>
      </c>
    </row>
    <row r="289" spans="1:4" x14ac:dyDescent="0.25">
      <c r="A289" s="13" t="s">
        <v>26</v>
      </c>
      <c r="B289" s="20" t="s">
        <v>92</v>
      </c>
      <c r="C289" s="20"/>
      <c r="D289" s="17" t="s">
        <v>12</v>
      </c>
    </row>
    <row r="290" spans="1:4" x14ac:dyDescent="0.25">
      <c r="A290" s="7" t="s">
        <v>19</v>
      </c>
      <c r="B290" s="7" t="s">
        <v>77</v>
      </c>
      <c r="C290" s="20" t="s">
        <v>223</v>
      </c>
      <c r="D290" s="9" t="s">
        <v>12</v>
      </c>
    </row>
    <row r="291" spans="1:4" x14ac:dyDescent="0.25">
      <c r="A291" s="7" t="s">
        <v>24</v>
      </c>
      <c r="B291" s="7" t="s">
        <v>93</v>
      </c>
      <c r="C291" s="20"/>
      <c r="D291" s="9" t="s">
        <v>12</v>
      </c>
    </row>
    <row r="292" spans="1:4" ht="15.75" x14ac:dyDescent="0.3">
      <c r="A292" s="12" t="s">
        <v>28</v>
      </c>
      <c r="B292" s="7" t="s">
        <v>94</v>
      </c>
      <c r="C292" s="20" t="s">
        <v>186</v>
      </c>
      <c r="D292" s="9" t="s">
        <v>12</v>
      </c>
    </row>
    <row r="293" spans="1:4" x14ac:dyDescent="0.25">
      <c r="A293" s="20" t="s">
        <v>88</v>
      </c>
      <c r="B293" s="7" t="s">
        <v>96</v>
      </c>
      <c r="C293" s="20"/>
      <c r="D293" s="9" t="s">
        <v>12</v>
      </c>
    </row>
    <row r="294" spans="1:4" x14ac:dyDescent="0.25">
      <c r="A294" s="20" t="s">
        <v>1078</v>
      </c>
      <c r="B294" s="7" t="s">
        <v>187</v>
      </c>
      <c r="C294" s="18" t="s">
        <v>1079</v>
      </c>
      <c r="D294" s="9" t="s">
        <v>12</v>
      </c>
    </row>
    <row r="295" spans="1:4" x14ac:dyDescent="0.25">
      <c r="A295" s="20" t="s">
        <v>1078</v>
      </c>
      <c r="B295" s="7" t="s">
        <v>188</v>
      </c>
      <c r="C295" s="18" t="s">
        <v>1079</v>
      </c>
      <c r="D295" s="9" t="s">
        <v>12</v>
      </c>
    </row>
    <row r="296" spans="1:4" x14ac:dyDescent="0.25">
      <c r="A296" s="20" t="s">
        <v>24</v>
      </c>
      <c r="B296" s="7" t="s">
        <v>186</v>
      </c>
      <c r="C296" s="20"/>
      <c r="D296" s="9" t="s">
        <v>12</v>
      </c>
    </row>
    <row r="297" spans="1:4" x14ac:dyDescent="0.25">
      <c r="A297" s="20" t="s">
        <v>39</v>
      </c>
      <c r="B297" s="7" t="s">
        <v>189</v>
      </c>
      <c r="C297" s="20"/>
      <c r="D297" s="9" t="s">
        <v>12</v>
      </c>
    </row>
    <row r="298" spans="1:4" x14ac:dyDescent="0.25">
      <c r="A298" s="7" t="s">
        <v>26</v>
      </c>
      <c r="B298" s="7" t="s">
        <v>27</v>
      </c>
      <c r="C298" s="21"/>
      <c r="D298" s="9" t="s">
        <v>12</v>
      </c>
    </row>
    <row r="299" spans="1:4" x14ac:dyDescent="0.25">
      <c r="A299" s="7" t="s">
        <v>28</v>
      </c>
      <c r="B299" s="7" t="s">
        <v>29</v>
      </c>
      <c r="C299" s="21" t="s">
        <v>200</v>
      </c>
      <c r="D299" s="9" t="s">
        <v>12</v>
      </c>
    </row>
    <row r="300" spans="1:4" ht="15.75" x14ac:dyDescent="0.3">
      <c r="A300" s="12" t="s">
        <v>19</v>
      </c>
      <c r="B300" s="7" t="s">
        <v>32</v>
      </c>
      <c r="C300" s="18" t="str">
        <f ca="1">"01/03/" &amp; TEXT(TODAY()+365,"yyyy") &amp; ""</f>
        <v>01/03/2015</v>
      </c>
      <c r="D300" s="9" t="s">
        <v>12</v>
      </c>
    </row>
    <row r="301" spans="1:4" ht="15.75" x14ac:dyDescent="0.3">
      <c r="A301" s="12" t="s">
        <v>19</v>
      </c>
      <c r="B301" s="7" t="s">
        <v>33</v>
      </c>
      <c r="C301" s="18" t="str">
        <f ca="1">"01/03/" &amp; TEXT(TODAY()+365,"yyyy") &amp; ""</f>
        <v>01/03/2015</v>
      </c>
      <c r="D301" s="9" t="s">
        <v>12</v>
      </c>
    </row>
    <row r="302" spans="1:4" ht="15.75" x14ac:dyDescent="0.3">
      <c r="A302" s="12" t="s">
        <v>44</v>
      </c>
      <c r="B302" s="12" t="s">
        <v>35</v>
      </c>
      <c r="C302" s="20"/>
      <c r="D302" s="9" t="s">
        <v>12</v>
      </c>
    </row>
    <row r="303" spans="1:4" ht="15.75" x14ac:dyDescent="0.3">
      <c r="A303" s="12" t="s">
        <v>28</v>
      </c>
      <c r="B303" s="12" t="s">
        <v>37</v>
      </c>
      <c r="C303" s="20" t="s">
        <v>45</v>
      </c>
      <c r="D303" s="9" t="s">
        <v>12</v>
      </c>
    </row>
    <row r="304" spans="1:4" ht="15.75" x14ac:dyDescent="0.3">
      <c r="A304" s="12" t="s">
        <v>28</v>
      </c>
      <c r="B304" s="12" t="s">
        <v>38</v>
      </c>
      <c r="C304" s="20" t="s">
        <v>191</v>
      </c>
      <c r="D304" s="9" t="s">
        <v>12</v>
      </c>
    </row>
    <row r="305" spans="1:4" ht="15.75" x14ac:dyDescent="0.3">
      <c r="A305" s="12" t="s">
        <v>28</v>
      </c>
      <c r="B305" s="12" t="s">
        <v>48</v>
      </c>
      <c r="C305" s="20" t="s">
        <v>46</v>
      </c>
      <c r="D305" s="9" t="s">
        <v>12</v>
      </c>
    </row>
    <row r="306" spans="1:4" ht="15.75" x14ac:dyDescent="0.3">
      <c r="A306" s="12" t="s">
        <v>19</v>
      </c>
      <c r="B306" s="12" t="s">
        <v>77</v>
      </c>
      <c r="C306" s="20" t="s">
        <v>223</v>
      </c>
      <c r="D306" s="9" t="s">
        <v>12</v>
      </c>
    </row>
    <row r="307" spans="1:4" ht="15.75" x14ac:dyDescent="0.3">
      <c r="A307" s="12" t="s">
        <v>44</v>
      </c>
      <c r="B307" s="12" t="s">
        <v>40</v>
      </c>
      <c r="C307" s="20"/>
      <c r="D307" s="9" t="s">
        <v>12</v>
      </c>
    </row>
    <row r="308" spans="1:4" ht="15.75" x14ac:dyDescent="0.3">
      <c r="A308" s="12" t="s">
        <v>24</v>
      </c>
      <c r="B308" s="12" t="s">
        <v>47</v>
      </c>
      <c r="C308" s="20"/>
      <c r="D308" s="9" t="s">
        <v>12</v>
      </c>
    </row>
    <row r="309" spans="1:4" x14ac:dyDescent="0.25">
      <c r="A309" s="13" t="s">
        <v>49</v>
      </c>
      <c r="B309" s="14" t="s">
        <v>50</v>
      </c>
      <c r="C309" s="20"/>
      <c r="D309" s="9" t="s">
        <v>12</v>
      </c>
    </row>
    <row r="310" spans="1:4" ht="15.75" x14ac:dyDescent="0.3">
      <c r="A310" s="13" t="s">
        <v>51</v>
      </c>
      <c r="B310" s="15" t="s">
        <v>52</v>
      </c>
      <c r="C310" s="20"/>
      <c r="D310" s="9" t="s">
        <v>12</v>
      </c>
    </row>
    <row r="311" spans="1:4" ht="45" x14ac:dyDescent="0.3">
      <c r="A311" s="13" t="s">
        <v>53</v>
      </c>
      <c r="B311" s="14" t="s">
        <v>50</v>
      </c>
      <c r="C311" s="15" t="s">
        <v>249</v>
      </c>
      <c r="D311" s="9" t="s">
        <v>12</v>
      </c>
    </row>
    <row r="312" spans="1:4" ht="45" x14ac:dyDescent="0.25">
      <c r="A312" s="13" t="s">
        <v>54</v>
      </c>
      <c r="B312" s="38" t="s">
        <v>411</v>
      </c>
      <c r="C312" s="46" t="s">
        <v>695</v>
      </c>
      <c r="D312" s="9" t="s">
        <v>12</v>
      </c>
    </row>
    <row r="313" spans="1:4" ht="45" x14ac:dyDescent="0.25">
      <c r="A313" s="13" t="s">
        <v>54</v>
      </c>
      <c r="B313" s="38" t="s">
        <v>412</v>
      </c>
      <c r="C313" s="46" t="s">
        <v>652</v>
      </c>
      <c r="D313" s="9" t="s">
        <v>12</v>
      </c>
    </row>
    <row r="314" spans="1:4" ht="15.75" x14ac:dyDescent="0.3">
      <c r="A314" s="12" t="s">
        <v>19</v>
      </c>
      <c r="B314" s="7" t="s">
        <v>32</v>
      </c>
      <c r="C314" s="18" t="str">
        <f ca="1">"04/04/" &amp; TEXT(TODAY()+365,"yyyy") &amp; ""</f>
        <v>04/04/2015</v>
      </c>
      <c r="D314" s="9" t="s">
        <v>12</v>
      </c>
    </row>
    <row r="315" spans="1:4" ht="15.75" x14ac:dyDescent="0.3">
      <c r="A315" s="12" t="s">
        <v>19</v>
      </c>
      <c r="B315" s="7" t="s">
        <v>33</v>
      </c>
      <c r="C315" s="18" t="str">
        <f ca="1">"04/04/" &amp; TEXT(TODAY()+365,"yyyy") &amp; ""</f>
        <v>04/04/2015</v>
      </c>
      <c r="D315" s="9" t="s">
        <v>12</v>
      </c>
    </row>
    <row r="316" spans="1:4" ht="15.75" x14ac:dyDescent="0.3">
      <c r="A316" s="12" t="s">
        <v>44</v>
      </c>
      <c r="B316" s="12" t="s">
        <v>35</v>
      </c>
      <c r="C316" s="20"/>
      <c r="D316" s="9" t="s">
        <v>12</v>
      </c>
    </row>
    <row r="317" spans="1:4" ht="15.75" x14ac:dyDescent="0.3">
      <c r="A317" s="12" t="s">
        <v>28</v>
      </c>
      <c r="B317" s="12" t="s">
        <v>37</v>
      </c>
      <c r="C317" s="20" t="s">
        <v>45</v>
      </c>
      <c r="D317" s="9" t="s">
        <v>12</v>
      </c>
    </row>
    <row r="318" spans="1:4" ht="15.75" x14ac:dyDescent="0.3">
      <c r="A318" s="12" t="s">
        <v>28</v>
      </c>
      <c r="B318" s="12" t="s">
        <v>38</v>
      </c>
      <c r="C318" s="20" t="s">
        <v>191</v>
      </c>
      <c r="D318" s="9" t="s">
        <v>12</v>
      </c>
    </row>
    <row r="319" spans="1:4" ht="15.75" x14ac:dyDescent="0.3">
      <c r="A319" s="12" t="s">
        <v>28</v>
      </c>
      <c r="B319" s="12" t="s">
        <v>48</v>
      </c>
      <c r="C319" s="20" t="s">
        <v>46</v>
      </c>
      <c r="D319" s="9" t="s">
        <v>12</v>
      </c>
    </row>
    <row r="320" spans="1:4" ht="15.75" x14ac:dyDescent="0.3">
      <c r="A320" s="12" t="s">
        <v>19</v>
      </c>
      <c r="B320" s="12" t="s">
        <v>77</v>
      </c>
      <c r="C320" s="20" t="s">
        <v>223</v>
      </c>
      <c r="D320" s="9" t="s">
        <v>12</v>
      </c>
    </row>
    <row r="321" spans="1:4" ht="15.75" x14ac:dyDescent="0.3">
      <c r="A321" s="12" t="s">
        <v>44</v>
      </c>
      <c r="B321" s="12" t="s">
        <v>40</v>
      </c>
      <c r="C321" s="20"/>
      <c r="D321" s="9" t="s">
        <v>12</v>
      </c>
    </row>
    <row r="322" spans="1:4" ht="15.75" x14ac:dyDescent="0.3">
      <c r="A322" s="12" t="s">
        <v>24</v>
      </c>
      <c r="B322" s="12" t="s">
        <v>47</v>
      </c>
      <c r="C322" s="20"/>
      <c r="D322" s="9" t="s">
        <v>12</v>
      </c>
    </row>
    <row r="323" spans="1:4" x14ac:dyDescent="0.25">
      <c r="A323" s="13" t="s">
        <v>49</v>
      </c>
      <c r="B323" s="14" t="s">
        <v>50</v>
      </c>
      <c r="C323" s="20"/>
      <c r="D323" s="9" t="s">
        <v>12</v>
      </c>
    </row>
    <row r="324" spans="1:4" ht="15.75" x14ac:dyDescent="0.3">
      <c r="A324" s="13" t="s">
        <v>51</v>
      </c>
      <c r="B324" s="15" t="s">
        <v>52</v>
      </c>
      <c r="C324" s="20"/>
      <c r="D324" s="9" t="s">
        <v>12</v>
      </c>
    </row>
    <row r="325" spans="1:4" ht="45" x14ac:dyDescent="0.3">
      <c r="A325" s="13" t="s">
        <v>53</v>
      </c>
      <c r="B325" s="14" t="s">
        <v>50</v>
      </c>
      <c r="C325" s="15" t="s">
        <v>250</v>
      </c>
      <c r="D325" s="9" t="s">
        <v>12</v>
      </c>
    </row>
    <row r="326" spans="1:4" ht="45" x14ac:dyDescent="0.25">
      <c r="A326" s="13" t="s">
        <v>54</v>
      </c>
      <c r="B326" s="38" t="s">
        <v>413</v>
      </c>
      <c r="C326" s="20"/>
      <c r="D326" s="9" t="s">
        <v>12</v>
      </c>
    </row>
    <row r="327" spans="1:4" ht="15.75" x14ac:dyDescent="0.3">
      <c r="A327" s="12" t="s">
        <v>19</v>
      </c>
      <c r="B327" s="7" t="s">
        <v>32</v>
      </c>
      <c r="C327" s="18" t="str">
        <f ca="1">"01/05/" &amp; TEXT(TODAY()+365,"yyyy") &amp; ""</f>
        <v>01/05/2015</v>
      </c>
      <c r="D327" s="9" t="s">
        <v>12</v>
      </c>
    </row>
    <row r="328" spans="1:4" ht="15.75" x14ac:dyDescent="0.3">
      <c r="A328" s="12" t="s">
        <v>19</v>
      </c>
      <c r="B328" s="7" t="s">
        <v>33</v>
      </c>
      <c r="C328" s="18" t="str">
        <f ca="1">"01/05/" &amp; TEXT(TODAY()+365,"yyyy") &amp; ""</f>
        <v>01/05/2015</v>
      </c>
      <c r="D328" s="9" t="s">
        <v>12</v>
      </c>
    </row>
    <row r="329" spans="1:4" ht="15.75" x14ac:dyDescent="0.3">
      <c r="A329" s="12" t="s">
        <v>44</v>
      </c>
      <c r="B329" s="12" t="s">
        <v>35</v>
      </c>
      <c r="C329" s="20"/>
      <c r="D329" s="9" t="s">
        <v>12</v>
      </c>
    </row>
    <row r="330" spans="1:4" ht="15.75" x14ac:dyDescent="0.3">
      <c r="A330" s="12" t="s">
        <v>28</v>
      </c>
      <c r="B330" s="12" t="s">
        <v>37</v>
      </c>
      <c r="C330" s="20" t="s">
        <v>45</v>
      </c>
      <c r="D330" s="9" t="s">
        <v>12</v>
      </c>
    </row>
    <row r="331" spans="1:4" ht="15.75" x14ac:dyDescent="0.3">
      <c r="A331" s="12" t="s">
        <v>28</v>
      </c>
      <c r="B331" s="12" t="s">
        <v>38</v>
      </c>
      <c r="C331" s="20" t="s">
        <v>191</v>
      </c>
      <c r="D331" s="9" t="s">
        <v>12</v>
      </c>
    </row>
    <row r="332" spans="1:4" ht="15.75" x14ac:dyDescent="0.3">
      <c r="A332" s="12" t="s">
        <v>28</v>
      </c>
      <c r="B332" s="12" t="s">
        <v>48</v>
      </c>
      <c r="C332" s="20" t="s">
        <v>46</v>
      </c>
      <c r="D332" s="9" t="s">
        <v>12</v>
      </c>
    </row>
    <row r="333" spans="1:4" ht="15.75" x14ac:dyDescent="0.3">
      <c r="A333" s="12" t="s">
        <v>19</v>
      </c>
      <c r="B333" s="12" t="s">
        <v>77</v>
      </c>
      <c r="C333" s="20" t="s">
        <v>223</v>
      </c>
      <c r="D333" s="9" t="s">
        <v>12</v>
      </c>
    </row>
    <row r="334" spans="1:4" ht="15.75" x14ac:dyDescent="0.3">
      <c r="A334" s="12" t="s">
        <v>44</v>
      </c>
      <c r="B334" s="12" t="s">
        <v>40</v>
      </c>
      <c r="C334" s="20"/>
      <c r="D334" s="9" t="s">
        <v>12</v>
      </c>
    </row>
    <row r="335" spans="1:4" ht="15.75" x14ac:dyDescent="0.3">
      <c r="A335" s="12" t="s">
        <v>24</v>
      </c>
      <c r="B335" s="12" t="s">
        <v>47</v>
      </c>
      <c r="C335" s="20"/>
      <c r="D335" s="9" t="s">
        <v>12</v>
      </c>
    </row>
    <row r="336" spans="1:4" x14ac:dyDescent="0.25">
      <c r="A336" s="13" t="s">
        <v>49</v>
      </c>
      <c r="B336" s="14" t="s">
        <v>50</v>
      </c>
      <c r="C336" s="20"/>
      <c r="D336" s="9" t="s">
        <v>12</v>
      </c>
    </row>
    <row r="337" spans="1:4" ht="15.75" x14ac:dyDescent="0.3">
      <c r="A337" s="13" t="s">
        <v>51</v>
      </c>
      <c r="B337" s="15" t="s">
        <v>52</v>
      </c>
      <c r="C337" s="20"/>
      <c r="D337" s="9" t="s">
        <v>12</v>
      </c>
    </row>
    <row r="338" spans="1:4" ht="45" x14ac:dyDescent="0.3">
      <c r="A338" s="13" t="s">
        <v>53</v>
      </c>
      <c r="B338" s="14" t="s">
        <v>50</v>
      </c>
      <c r="C338" s="15" t="s">
        <v>251</v>
      </c>
      <c r="D338" s="9" t="s">
        <v>12</v>
      </c>
    </row>
    <row r="339" spans="1:4" ht="45" x14ac:dyDescent="0.3">
      <c r="A339" s="13" t="s">
        <v>648</v>
      </c>
      <c r="B339" s="38" t="s">
        <v>692</v>
      </c>
      <c r="C339" s="15" t="s">
        <v>251</v>
      </c>
      <c r="D339" s="9" t="s">
        <v>12</v>
      </c>
    </row>
    <row r="340" spans="1:4" x14ac:dyDescent="0.25">
      <c r="A340" s="20" t="s">
        <v>190</v>
      </c>
      <c r="B340" s="20"/>
      <c r="C340" s="20"/>
      <c r="D340" s="20"/>
    </row>
  </sheetData>
  <conditionalFormatting sqref="D138:D149 D151:D158 D1:D20 D24:D57 D60:D136">
    <cfRule type="cellIs" dxfId="828" priority="69" operator="equal">
      <formula>"Pass"</formula>
    </cfRule>
    <cfRule type="cellIs" dxfId="827" priority="70" operator="equal">
      <formula>"Fail"</formula>
    </cfRule>
    <cfRule type="cellIs" dxfId="826" priority="71" operator="equal">
      <formula>"No Run"</formula>
    </cfRule>
  </conditionalFormatting>
  <conditionalFormatting sqref="D138:D149 D151:D158 D2:D20 D24:D57 D60:D136">
    <cfRule type="cellIs" dxfId="825" priority="72" operator="equal">
      <formula>"Pass"</formula>
    </cfRule>
  </conditionalFormatting>
  <conditionalFormatting sqref="D159:D162 D164:D172">
    <cfRule type="cellIs" dxfId="824" priority="65" operator="equal">
      <formula>"Pass"</formula>
    </cfRule>
    <cfRule type="cellIs" dxfId="823" priority="66" operator="equal">
      <formula>"Fail"</formula>
    </cfRule>
    <cfRule type="cellIs" dxfId="822" priority="67" operator="equal">
      <formula>"No Run"</formula>
    </cfRule>
  </conditionalFormatting>
  <conditionalFormatting sqref="D159:D162 D164:D172">
    <cfRule type="cellIs" dxfId="821" priority="68" operator="equal">
      <formula>"Pass"</formula>
    </cfRule>
  </conditionalFormatting>
  <conditionalFormatting sqref="D173:D176 D178:D221">
    <cfRule type="cellIs" dxfId="820" priority="61" operator="equal">
      <formula>"Pass"</formula>
    </cfRule>
    <cfRule type="cellIs" dxfId="819" priority="62" operator="equal">
      <formula>"Fail"</formula>
    </cfRule>
    <cfRule type="cellIs" dxfId="818" priority="63" operator="equal">
      <formula>"No Run"</formula>
    </cfRule>
  </conditionalFormatting>
  <conditionalFormatting sqref="D173:D176 D178:D221">
    <cfRule type="cellIs" dxfId="817" priority="64" operator="equal">
      <formula>"Pass"</formula>
    </cfRule>
  </conditionalFormatting>
  <conditionalFormatting sqref="D222:D248">
    <cfRule type="cellIs" dxfId="816" priority="57" operator="equal">
      <formula>"Pass"</formula>
    </cfRule>
    <cfRule type="cellIs" dxfId="815" priority="58" operator="equal">
      <formula>"Fail"</formula>
    </cfRule>
    <cfRule type="cellIs" dxfId="814" priority="59" operator="equal">
      <formula>"No Run"</formula>
    </cfRule>
  </conditionalFormatting>
  <conditionalFormatting sqref="D222:D248">
    <cfRule type="cellIs" dxfId="813" priority="60" operator="equal">
      <formula>"Pass"</formula>
    </cfRule>
  </conditionalFormatting>
  <conditionalFormatting sqref="D249:D252 D254:D261">
    <cfRule type="cellIs" dxfId="812" priority="53" operator="equal">
      <formula>"Pass"</formula>
    </cfRule>
    <cfRule type="cellIs" dxfId="811" priority="54" operator="equal">
      <formula>"Fail"</formula>
    </cfRule>
    <cfRule type="cellIs" dxfId="810" priority="55" operator="equal">
      <formula>"No Run"</formula>
    </cfRule>
  </conditionalFormatting>
  <conditionalFormatting sqref="D249:D252 D254:D261">
    <cfRule type="cellIs" dxfId="809" priority="56" operator="equal">
      <formula>"Pass"</formula>
    </cfRule>
  </conditionalFormatting>
  <conditionalFormatting sqref="D262:D265 D267:D274">
    <cfRule type="cellIs" dxfId="808" priority="49" operator="equal">
      <formula>"Pass"</formula>
    </cfRule>
    <cfRule type="cellIs" dxfId="807" priority="50" operator="equal">
      <formula>"Fail"</formula>
    </cfRule>
    <cfRule type="cellIs" dxfId="806" priority="51" operator="equal">
      <formula>"No Run"</formula>
    </cfRule>
  </conditionalFormatting>
  <conditionalFormatting sqref="D262:D265 D267:D274">
    <cfRule type="cellIs" dxfId="805" priority="52" operator="equal">
      <formula>"Pass"</formula>
    </cfRule>
  </conditionalFormatting>
  <conditionalFormatting sqref="D275:D278 D280:D286">
    <cfRule type="cellIs" dxfId="804" priority="45" operator="equal">
      <formula>"Pass"</formula>
    </cfRule>
    <cfRule type="cellIs" dxfId="803" priority="46" operator="equal">
      <formula>"Fail"</formula>
    </cfRule>
    <cfRule type="cellIs" dxfId="802" priority="47" operator="equal">
      <formula>"No Run"</formula>
    </cfRule>
  </conditionalFormatting>
  <conditionalFormatting sqref="D275:D278 D280:D286">
    <cfRule type="cellIs" dxfId="801" priority="48" operator="equal">
      <formula>"Pass"</formula>
    </cfRule>
  </conditionalFormatting>
  <conditionalFormatting sqref="H287:H288 L287:L288 P287:P288 T287:T288 X287:X288 AB287:AB288 AF287:AF288 AJ287:AJ288 AN287:AN288 AR287:AR288 AV287:AV288 AZ287:AZ288 BD287:BD288 BH287:BH288 BL287:BL288 BP287:BP288 BT287:BT288 BX287:BX288 CB287:CB288 CF287:CF288 CJ287:CJ288 CN287:CN288 CR287:CR288 CV287:CV288 CZ287:CZ288 DD287:DD288 DH287:DH288 DL287:DL288 DP287:DP288 DT287:DT288 DX287:DX288 EB287:EB288 EF287:EF288 EJ287:EJ288 EN287:EN288 ER287:ER288 EV287:EV288 EZ287:EZ288 FD287:FD288 FH287:FH288 FL287:FL288 FP287:FP288 FT287:FT288 FX287:FX288 GB287:GB288 GF287:GF288 GJ287:GJ288 GN287:GN288 GR287:GR288 GV287:GV288 GZ287:GZ288 HD287:HD288 HH287:HH288 HL287:HL288 HP287:HP288 HT287:HT288 HX287:HX288 IB287:IB288 IF287:IF288 IJ287:IJ288 IN287:IN288 IR287:IR288 IV287:IV288 IZ287:IZ288 JD287:JD288 JH287:JH288 JL287:JL288 JP287:JP288 JT287:JT288 JX287:JX288 KB287:KB288 KF287:KF288 KJ287:KJ288 KN287:KN288 KR287:KR288 KV287:KV288 KZ287:KZ288 LD287:LD288 LH287:LH288 LL287:LL288 LP287:LP288 LT287:LT288 LX287:LX288 MB287:MB288 MF287:MF288 MJ287:MJ288 MN287:MN288 MR287:MR288 MV287:MV288 MZ287:MZ288 ND287:ND288 NH287:NH288 NL287:NL288 NP287:NP288 NT287:NT288 NX287:NX288 OB287:OB288 OF287:OF288 OJ287:OJ288 ON287:ON288 OR287:OR288 OV287:OV288 OZ287:OZ288 PD287:PD288 PH287:PH288 PL287:PL288 PP287:PP288 PT287:PT288 PX287:PX288 QB287:QB288 QF287:QF288 QJ287:QJ288 QN287:QN288 QR287:QR288 QV287:QV288 QZ287:QZ288 RD287:RD288 RH287:RH288 RL287:RL288 RP287:RP288 RT287:RT288 RX287:RX288 SB287:SB288 SF287:SF288 SJ287:SJ288 SN287:SN288 SR287:SR288 SV287:SV288 SZ287:SZ288 TD287:TD288 TH287:TH288 TL287:TL288 TP287:TP288 TT287:TT288 TX287:TX288 UB287:UB288 UF287:UF288 UJ287:UJ288 UN287:UN288 UR287:UR288 UV287:UV288 UZ287:UZ288 VD287:VD288 VH287:VH288 VL287:VL288 VP287:VP288 VT287:VT288 VX287:VX288 WB287:WB288 WF287:WF288 WJ287:WJ288 WN287:WN288 WR287:WR288 WV287:WV288 WZ287:WZ288 XD287:XD288 XH287:XH288 XL287:XL288 XP287:XP288 XT287:XT288 XX287:XX288 YB287:YB288 YF287:YF288 YJ287:YJ288 YN287:YN288 YR287:YR288 YV287:YV288 YZ287:YZ288 ZD287:ZD288 ZH287:ZH288 ZL287:ZL288 ZP287:ZP288 ZT287:ZT288 ZX287:ZX288 AAB287:AAB288 AAF287:AAF288 AAJ287:AAJ288 AAN287:AAN288 AAR287:AAR288 AAV287:AAV288 AAZ287:AAZ288 ABD287:ABD288 ABH287:ABH288 ABL287:ABL288 ABP287:ABP288 ABT287:ABT288 ABX287:ABX288 ACB287:ACB288 ACF287:ACF288 ACJ287:ACJ288 ACN287:ACN288 ACR287:ACR288 ACV287:ACV288 ACZ287:ACZ288 ADD287:ADD288 ADH287:ADH288 ADL287:ADL288 ADP287:ADP288 ADT287:ADT288 ADX287:ADX288 AEB287:AEB288 AEF287:AEF288 AEJ287:AEJ288 AEN287:AEN288 AER287:AER288 AEV287:AEV288 AEZ287:AEZ288 AFD287:AFD288 AFH287:AFH288 AFL287:AFL288 AFP287:AFP288 AFT287:AFT288 AFX287:AFX288 AGB287:AGB288 AGF287:AGF288 AGJ287:AGJ288 AGN287:AGN288 AGR287:AGR288 AGV287:AGV288 AGZ287:AGZ288 AHD287:AHD288 AHH287:AHH288 AHL287:AHL288 AHP287:AHP288 AHT287:AHT288 AHX287:AHX288 AIB287:AIB288 AIF287:AIF288 AIJ287:AIJ288 AIN287:AIN288 AIR287:AIR288 AIV287:AIV288 AIZ287:AIZ288 AJD287:AJD288 AJH287:AJH288 AJL287:AJL288 AJP287:AJP288 AJT287:AJT288 AJX287:AJX288 AKB287:AKB288 AKF287:AKF288 AKJ287:AKJ288 AKN287:AKN288 AKR287:AKR288 AKV287:AKV288 AKZ287:AKZ288 ALD287:ALD288 ALH287:ALH288 ALL287:ALL288 ALP287:ALP288 ALT287:ALT288 ALX287:ALX288 AMB287:AMB288 AMF287:AMF288 AMJ287:AMJ288 AMN287:AMN288 AMR287:AMR288 AMV287:AMV288 AMZ287:AMZ288 AND287:AND288 ANH287:ANH288 ANL287:ANL288 ANP287:ANP288 ANT287:ANT288 ANX287:ANX288 AOB287:AOB288 AOF287:AOF288 AOJ287:AOJ288 AON287:AON288 AOR287:AOR288 AOV287:AOV288 AOZ287:AOZ288 APD287:APD288 APH287:APH288 APL287:APL288 APP287:APP288 APT287:APT288 APX287:APX288 AQB287:AQB288 AQF287:AQF288 AQJ287:AQJ288 AQN287:AQN288 AQR287:AQR288 AQV287:AQV288 AQZ287:AQZ288 ARD287:ARD288 ARH287:ARH288 ARL287:ARL288 ARP287:ARP288 ART287:ART288 ARX287:ARX288 ASB287:ASB288 ASF287:ASF288 ASJ287:ASJ288 ASN287:ASN288 ASR287:ASR288 ASV287:ASV288 ASZ287:ASZ288 ATD287:ATD288 ATH287:ATH288 ATL287:ATL288 ATP287:ATP288 ATT287:ATT288 ATX287:ATX288 AUB287:AUB288 AUF287:AUF288 AUJ287:AUJ288 AUN287:AUN288 AUR287:AUR288 AUV287:AUV288 AUZ287:AUZ288 AVD287:AVD288 AVH287:AVH288 AVL287:AVL288 AVP287:AVP288 AVT287:AVT288 AVX287:AVX288 AWB287:AWB288 AWF287:AWF288 AWJ287:AWJ288 AWN287:AWN288 AWR287:AWR288 AWV287:AWV288 AWZ287:AWZ288 AXD287:AXD288 AXH287:AXH288 AXL287:AXL288 AXP287:AXP288 AXT287:AXT288 AXX287:AXX288 AYB287:AYB288 AYF287:AYF288 AYJ287:AYJ288 AYN287:AYN288 AYR287:AYR288 AYV287:AYV288 AYZ287:AYZ288 AZD287:AZD288 AZH287:AZH288 AZL287:AZL288 AZP287:AZP288 AZT287:AZT288 AZX287:AZX288 BAB287:BAB288 BAF287:BAF288 BAJ287:BAJ288 BAN287:BAN288 BAR287:BAR288 BAV287:BAV288 BAZ287:BAZ288 BBD287:BBD288 BBH287:BBH288 BBL287:BBL288 BBP287:BBP288 BBT287:BBT288 BBX287:BBX288 BCB287:BCB288 BCF287:BCF288 BCJ287:BCJ288 BCN287:BCN288 BCR287:BCR288 BCV287:BCV288 BCZ287:BCZ288 BDD287:BDD288 BDH287:BDH288 BDL287:BDL288 BDP287:BDP288 BDT287:BDT288 BDX287:BDX288 BEB287:BEB288 BEF287:BEF288 BEJ287:BEJ288 BEN287:BEN288 BER287:BER288 BEV287:BEV288 BEZ287:BEZ288 BFD287:BFD288 BFH287:BFH288 BFL287:BFL288 BFP287:BFP288 BFT287:BFT288 BFX287:BFX288 BGB287:BGB288 BGF287:BGF288 BGJ287:BGJ288 BGN287:BGN288 BGR287:BGR288 BGV287:BGV288 BGZ287:BGZ288 BHD287:BHD288 BHH287:BHH288 BHL287:BHL288 BHP287:BHP288 BHT287:BHT288 BHX287:BHX288 BIB287:BIB288 BIF287:BIF288 BIJ287:BIJ288 BIN287:BIN288 BIR287:BIR288 BIV287:BIV288 BIZ287:BIZ288 BJD287:BJD288 BJH287:BJH288 BJL287:BJL288 BJP287:BJP288 BJT287:BJT288 BJX287:BJX288 BKB287:BKB288 BKF287:BKF288 BKJ287:BKJ288 BKN287:BKN288 BKR287:BKR288 BKV287:BKV288 BKZ287:BKZ288 BLD287:BLD288 BLH287:BLH288 BLL287:BLL288 BLP287:BLP288 BLT287:BLT288 BLX287:BLX288 BMB287:BMB288 BMF287:BMF288 BMJ287:BMJ288 BMN287:BMN288 BMR287:BMR288 BMV287:BMV288 BMZ287:BMZ288 BND287:BND288 BNH287:BNH288 BNL287:BNL288 BNP287:BNP288 BNT287:BNT288 BNX287:BNX288 BOB287:BOB288 BOF287:BOF288 BOJ287:BOJ288 BON287:BON288 BOR287:BOR288 BOV287:BOV288 BOZ287:BOZ288 BPD287:BPD288 BPH287:BPH288 BPL287:BPL288 BPP287:BPP288 BPT287:BPT288 BPX287:BPX288 BQB287:BQB288 BQF287:BQF288 BQJ287:BQJ288 BQN287:BQN288 BQR287:BQR288 BQV287:BQV288 BQZ287:BQZ288 BRD287:BRD288 BRH287:BRH288 BRL287:BRL288 BRP287:BRP288 BRT287:BRT288 BRX287:BRX288 BSB287:BSB288 BSF287:BSF288 BSJ287:BSJ288 BSN287:BSN288 BSR287:BSR288 BSV287:BSV288 BSZ287:BSZ288 BTD287:BTD288 BTH287:BTH288 BTL287:BTL288 BTP287:BTP288 BTT287:BTT288 BTX287:BTX288 BUB287:BUB288 BUF287:BUF288 BUJ287:BUJ288 BUN287:BUN288 BUR287:BUR288 BUV287:BUV288 BUZ287:BUZ288 BVD287:BVD288 BVH287:BVH288 BVL287:BVL288 BVP287:BVP288 BVT287:BVT288 BVX287:BVX288 BWB287:BWB288 BWF287:BWF288 BWJ287:BWJ288 BWN287:BWN288 BWR287:BWR288 BWV287:BWV288 BWZ287:BWZ288 BXD287:BXD288 BXH287:BXH288 BXL287:BXL288 BXP287:BXP288 BXT287:BXT288 BXX287:BXX288 BYB287:BYB288 BYF287:BYF288 BYJ287:BYJ288 BYN287:BYN288 BYR287:BYR288 BYV287:BYV288 BYZ287:BYZ288 BZD287:BZD288 BZH287:BZH288 BZL287:BZL288 BZP287:BZP288 BZT287:BZT288 BZX287:BZX288 CAB287:CAB288 CAF287:CAF288 CAJ287:CAJ288 CAN287:CAN288 CAR287:CAR288 CAV287:CAV288 CAZ287:CAZ288 CBD287:CBD288 CBH287:CBH288 CBL287:CBL288 CBP287:CBP288 CBT287:CBT288 CBX287:CBX288 CCB287:CCB288 CCF287:CCF288 CCJ287:CCJ288 CCN287:CCN288 CCR287:CCR288 CCV287:CCV288 CCZ287:CCZ288 CDD287:CDD288 CDH287:CDH288 CDL287:CDL288 CDP287:CDP288 CDT287:CDT288 CDX287:CDX288 CEB287:CEB288 CEF287:CEF288 CEJ287:CEJ288 CEN287:CEN288 CER287:CER288 CEV287:CEV288 CEZ287:CEZ288 CFD287:CFD288 CFH287:CFH288 CFL287:CFL288 CFP287:CFP288 CFT287:CFT288 CFX287:CFX288 CGB287:CGB288 CGF287:CGF288 CGJ287:CGJ288 CGN287:CGN288 CGR287:CGR288 CGV287:CGV288 CGZ287:CGZ288 CHD287:CHD288 CHH287:CHH288 CHL287:CHL288 CHP287:CHP288 CHT287:CHT288 CHX287:CHX288 CIB287:CIB288 CIF287:CIF288 CIJ287:CIJ288 CIN287:CIN288 CIR287:CIR288 CIV287:CIV288 CIZ287:CIZ288 CJD287:CJD288 CJH287:CJH288 CJL287:CJL288 CJP287:CJP288 CJT287:CJT288 CJX287:CJX288 CKB287:CKB288 CKF287:CKF288 CKJ287:CKJ288 CKN287:CKN288 CKR287:CKR288 CKV287:CKV288 CKZ287:CKZ288 CLD287:CLD288 CLH287:CLH288 CLL287:CLL288 CLP287:CLP288 CLT287:CLT288 CLX287:CLX288 CMB287:CMB288 CMF287:CMF288 CMJ287:CMJ288 CMN287:CMN288 CMR287:CMR288 CMV287:CMV288 CMZ287:CMZ288 CND287:CND288 CNH287:CNH288 CNL287:CNL288 CNP287:CNP288 CNT287:CNT288 CNX287:CNX288 COB287:COB288 COF287:COF288 COJ287:COJ288 CON287:CON288 COR287:COR288 COV287:COV288 COZ287:COZ288 CPD287:CPD288 CPH287:CPH288 CPL287:CPL288 CPP287:CPP288 CPT287:CPT288 CPX287:CPX288 CQB287:CQB288 CQF287:CQF288 CQJ287:CQJ288 CQN287:CQN288 CQR287:CQR288 CQV287:CQV288 CQZ287:CQZ288 CRD287:CRD288 CRH287:CRH288 CRL287:CRL288 CRP287:CRP288 CRT287:CRT288 CRX287:CRX288 CSB287:CSB288 CSF287:CSF288 CSJ287:CSJ288 CSN287:CSN288 CSR287:CSR288 CSV287:CSV288 CSZ287:CSZ288 CTD287:CTD288 CTH287:CTH288 CTL287:CTL288 CTP287:CTP288 CTT287:CTT288 CTX287:CTX288 CUB287:CUB288 CUF287:CUF288 CUJ287:CUJ288 CUN287:CUN288 CUR287:CUR288 CUV287:CUV288 CUZ287:CUZ288 CVD287:CVD288 CVH287:CVH288 CVL287:CVL288 CVP287:CVP288 CVT287:CVT288 CVX287:CVX288 CWB287:CWB288 CWF287:CWF288 CWJ287:CWJ288 CWN287:CWN288 CWR287:CWR288 CWV287:CWV288 CWZ287:CWZ288 CXD287:CXD288 CXH287:CXH288 CXL287:CXL288 CXP287:CXP288 CXT287:CXT288 CXX287:CXX288 CYB287:CYB288 CYF287:CYF288 CYJ287:CYJ288 CYN287:CYN288 CYR287:CYR288 CYV287:CYV288 CYZ287:CYZ288 CZD287:CZD288 CZH287:CZH288 CZL287:CZL288 CZP287:CZP288 CZT287:CZT288 CZX287:CZX288 DAB287:DAB288 DAF287:DAF288 DAJ287:DAJ288 DAN287:DAN288 DAR287:DAR288 DAV287:DAV288 DAZ287:DAZ288 DBD287:DBD288 DBH287:DBH288 DBL287:DBL288 DBP287:DBP288 DBT287:DBT288 DBX287:DBX288 DCB287:DCB288 DCF287:DCF288 DCJ287:DCJ288 DCN287:DCN288 DCR287:DCR288 DCV287:DCV288 DCZ287:DCZ288 DDD287:DDD288 DDH287:DDH288 DDL287:DDL288 DDP287:DDP288 DDT287:DDT288 DDX287:DDX288 DEB287:DEB288 DEF287:DEF288 DEJ287:DEJ288 DEN287:DEN288 DER287:DER288 DEV287:DEV288 DEZ287:DEZ288 DFD287:DFD288 DFH287:DFH288 DFL287:DFL288 DFP287:DFP288 DFT287:DFT288 DFX287:DFX288 DGB287:DGB288 DGF287:DGF288 DGJ287:DGJ288 DGN287:DGN288 DGR287:DGR288 DGV287:DGV288 DGZ287:DGZ288 DHD287:DHD288 DHH287:DHH288 DHL287:DHL288 DHP287:DHP288 DHT287:DHT288 DHX287:DHX288 DIB287:DIB288 DIF287:DIF288 DIJ287:DIJ288 DIN287:DIN288 DIR287:DIR288 DIV287:DIV288 DIZ287:DIZ288 DJD287:DJD288 DJH287:DJH288 DJL287:DJL288 DJP287:DJP288 DJT287:DJT288 DJX287:DJX288 DKB287:DKB288 DKF287:DKF288 DKJ287:DKJ288 DKN287:DKN288 DKR287:DKR288 DKV287:DKV288 DKZ287:DKZ288 DLD287:DLD288 DLH287:DLH288 DLL287:DLL288 DLP287:DLP288 DLT287:DLT288 DLX287:DLX288 DMB287:DMB288 DMF287:DMF288 DMJ287:DMJ288 DMN287:DMN288 DMR287:DMR288 DMV287:DMV288 DMZ287:DMZ288 DND287:DND288 DNH287:DNH288 DNL287:DNL288 DNP287:DNP288 DNT287:DNT288 DNX287:DNX288 DOB287:DOB288 DOF287:DOF288 DOJ287:DOJ288 DON287:DON288 DOR287:DOR288 DOV287:DOV288 DOZ287:DOZ288 DPD287:DPD288 DPH287:DPH288 DPL287:DPL288 DPP287:DPP288 DPT287:DPT288 DPX287:DPX288 DQB287:DQB288 DQF287:DQF288 DQJ287:DQJ288 DQN287:DQN288 DQR287:DQR288 DQV287:DQV288 DQZ287:DQZ288 DRD287:DRD288 DRH287:DRH288 DRL287:DRL288 DRP287:DRP288 DRT287:DRT288 DRX287:DRX288 DSB287:DSB288 DSF287:DSF288 DSJ287:DSJ288 DSN287:DSN288 DSR287:DSR288 DSV287:DSV288 DSZ287:DSZ288 DTD287:DTD288 DTH287:DTH288 DTL287:DTL288 DTP287:DTP288 DTT287:DTT288 DTX287:DTX288 DUB287:DUB288 DUF287:DUF288 DUJ287:DUJ288 DUN287:DUN288 DUR287:DUR288 DUV287:DUV288 DUZ287:DUZ288 DVD287:DVD288 DVH287:DVH288 DVL287:DVL288 DVP287:DVP288 DVT287:DVT288 DVX287:DVX288 DWB287:DWB288 DWF287:DWF288 DWJ287:DWJ288 DWN287:DWN288 DWR287:DWR288 DWV287:DWV288 DWZ287:DWZ288 DXD287:DXD288 DXH287:DXH288 DXL287:DXL288 DXP287:DXP288 DXT287:DXT288 DXX287:DXX288 DYB287:DYB288 DYF287:DYF288 DYJ287:DYJ288 DYN287:DYN288 DYR287:DYR288 DYV287:DYV288 DYZ287:DYZ288 DZD287:DZD288 DZH287:DZH288 DZL287:DZL288 DZP287:DZP288 DZT287:DZT288 DZX287:DZX288 EAB287:EAB288 EAF287:EAF288 EAJ287:EAJ288 EAN287:EAN288 EAR287:EAR288 EAV287:EAV288 EAZ287:EAZ288 EBD287:EBD288 EBH287:EBH288 EBL287:EBL288 EBP287:EBP288 EBT287:EBT288 EBX287:EBX288 ECB287:ECB288 ECF287:ECF288 ECJ287:ECJ288 ECN287:ECN288 ECR287:ECR288 ECV287:ECV288 ECZ287:ECZ288 EDD287:EDD288 EDH287:EDH288 EDL287:EDL288 EDP287:EDP288 EDT287:EDT288 EDX287:EDX288 EEB287:EEB288 EEF287:EEF288 EEJ287:EEJ288 EEN287:EEN288 EER287:EER288 EEV287:EEV288 EEZ287:EEZ288 EFD287:EFD288 EFH287:EFH288 EFL287:EFL288 EFP287:EFP288 EFT287:EFT288 EFX287:EFX288 EGB287:EGB288 EGF287:EGF288 EGJ287:EGJ288 EGN287:EGN288 EGR287:EGR288 EGV287:EGV288 EGZ287:EGZ288 EHD287:EHD288 EHH287:EHH288 EHL287:EHL288 EHP287:EHP288 EHT287:EHT288 EHX287:EHX288 EIB287:EIB288 EIF287:EIF288 EIJ287:EIJ288 EIN287:EIN288 EIR287:EIR288 EIV287:EIV288 EIZ287:EIZ288 EJD287:EJD288 EJH287:EJH288 EJL287:EJL288 EJP287:EJP288 EJT287:EJT288 EJX287:EJX288 EKB287:EKB288 EKF287:EKF288 EKJ287:EKJ288 EKN287:EKN288 EKR287:EKR288 EKV287:EKV288 EKZ287:EKZ288 ELD287:ELD288 ELH287:ELH288 ELL287:ELL288 ELP287:ELP288 ELT287:ELT288 ELX287:ELX288 EMB287:EMB288 EMF287:EMF288 EMJ287:EMJ288 EMN287:EMN288 EMR287:EMR288 EMV287:EMV288 EMZ287:EMZ288 END287:END288 ENH287:ENH288 ENL287:ENL288 ENP287:ENP288 ENT287:ENT288 ENX287:ENX288 EOB287:EOB288 EOF287:EOF288 EOJ287:EOJ288 EON287:EON288 EOR287:EOR288 EOV287:EOV288 EOZ287:EOZ288 EPD287:EPD288 EPH287:EPH288 EPL287:EPL288 EPP287:EPP288 EPT287:EPT288 EPX287:EPX288 EQB287:EQB288 EQF287:EQF288 EQJ287:EQJ288 EQN287:EQN288 EQR287:EQR288 EQV287:EQV288 EQZ287:EQZ288 ERD287:ERD288 ERH287:ERH288 ERL287:ERL288 ERP287:ERP288 ERT287:ERT288 ERX287:ERX288 ESB287:ESB288 ESF287:ESF288 ESJ287:ESJ288 ESN287:ESN288 ESR287:ESR288 ESV287:ESV288 ESZ287:ESZ288 ETD287:ETD288 ETH287:ETH288 ETL287:ETL288 ETP287:ETP288 ETT287:ETT288 ETX287:ETX288 EUB287:EUB288 EUF287:EUF288 EUJ287:EUJ288 EUN287:EUN288 EUR287:EUR288 EUV287:EUV288 EUZ287:EUZ288 EVD287:EVD288 EVH287:EVH288 EVL287:EVL288 EVP287:EVP288 EVT287:EVT288 EVX287:EVX288 EWB287:EWB288 EWF287:EWF288 EWJ287:EWJ288 EWN287:EWN288 EWR287:EWR288 EWV287:EWV288 EWZ287:EWZ288 EXD287:EXD288 EXH287:EXH288 EXL287:EXL288 EXP287:EXP288 EXT287:EXT288 EXX287:EXX288 EYB287:EYB288 EYF287:EYF288 EYJ287:EYJ288 EYN287:EYN288 EYR287:EYR288 EYV287:EYV288 EYZ287:EYZ288 EZD287:EZD288 EZH287:EZH288 EZL287:EZL288 EZP287:EZP288 EZT287:EZT288 EZX287:EZX288 FAB287:FAB288 FAF287:FAF288 FAJ287:FAJ288 FAN287:FAN288 FAR287:FAR288 FAV287:FAV288 FAZ287:FAZ288 FBD287:FBD288 FBH287:FBH288 FBL287:FBL288 FBP287:FBP288 FBT287:FBT288 FBX287:FBX288 FCB287:FCB288 FCF287:FCF288 FCJ287:FCJ288 FCN287:FCN288 FCR287:FCR288 FCV287:FCV288 FCZ287:FCZ288 FDD287:FDD288 FDH287:FDH288 FDL287:FDL288 FDP287:FDP288 FDT287:FDT288 FDX287:FDX288 FEB287:FEB288 FEF287:FEF288 FEJ287:FEJ288 FEN287:FEN288 FER287:FER288 FEV287:FEV288 FEZ287:FEZ288 FFD287:FFD288 FFH287:FFH288 FFL287:FFL288 FFP287:FFP288 FFT287:FFT288 FFX287:FFX288 FGB287:FGB288 FGF287:FGF288 FGJ287:FGJ288 FGN287:FGN288 FGR287:FGR288 FGV287:FGV288 FGZ287:FGZ288 FHD287:FHD288 FHH287:FHH288 FHL287:FHL288 FHP287:FHP288 FHT287:FHT288 FHX287:FHX288 FIB287:FIB288 FIF287:FIF288 FIJ287:FIJ288 FIN287:FIN288 FIR287:FIR288 FIV287:FIV288 FIZ287:FIZ288 FJD287:FJD288 FJH287:FJH288 FJL287:FJL288 FJP287:FJP288 FJT287:FJT288 FJX287:FJX288 FKB287:FKB288 FKF287:FKF288 FKJ287:FKJ288 FKN287:FKN288 FKR287:FKR288 FKV287:FKV288 FKZ287:FKZ288 FLD287:FLD288 FLH287:FLH288 FLL287:FLL288 FLP287:FLP288 FLT287:FLT288 FLX287:FLX288 FMB287:FMB288 FMF287:FMF288 FMJ287:FMJ288 FMN287:FMN288 FMR287:FMR288 FMV287:FMV288 FMZ287:FMZ288 FND287:FND288 FNH287:FNH288 FNL287:FNL288 FNP287:FNP288 FNT287:FNT288 FNX287:FNX288 FOB287:FOB288 FOF287:FOF288 FOJ287:FOJ288 FON287:FON288 FOR287:FOR288 FOV287:FOV288 FOZ287:FOZ288 FPD287:FPD288 FPH287:FPH288 FPL287:FPL288 FPP287:FPP288 FPT287:FPT288 FPX287:FPX288 FQB287:FQB288 FQF287:FQF288 FQJ287:FQJ288 FQN287:FQN288 FQR287:FQR288 FQV287:FQV288 FQZ287:FQZ288 FRD287:FRD288 FRH287:FRH288 FRL287:FRL288 FRP287:FRP288 FRT287:FRT288 FRX287:FRX288 FSB287:FSB288 FSF287:FSF288 FSJ287:FSJ288 FSN287:FSN288 FSR287:FSR288 FSV287:FSV288 FSZ287:FSZ288 FTD287:FTD288 FTH287:FTH288 FTL287:FTL288 FTP287:FTP288 FTT287:FTT288 FTX287:FTX288 FUB287:FUB288 FUF287:FUF288 FUJ287:FUJ288 FUN287:FUN288 FUR287:FUR288 FUV287:FUV288 FUZ287:FUZ288 FVD287:FVD288 FVH287:FVH288 FVL287:FVL288 FVP287:FVP288 FVT287:FVT288 FVX287:FVX288 FWB287:FWB288 FWF287:FWF288 FWJ287:FWJ288 FWN287:FWN288 FWR287:FWR288 FWV287:FWV288 FWZ287:FWZ288 FXD287:FXD288 FXH287:FXH288 FXL287:FXL288 FXP287:FXP288 FXT287:FXT288 FXX287:FXX288 FYB287:FYB288 FYF287:FYF288 FYJ287:FYJ288 FYN287:FYN288 FYR287:FYR288 FYV287:FYV288 FYZ287:FYZ288 FZD287:FZD288 FZH287:FZH288 FZL287:FZL288 FZP287:FZP288 FZT287:FZT288 FZX287:FZX288 GAB287:GAB288 GAF287:GAF288 GAJ287:GAJ288 GAN287:GAN288 GAR287:GAR288 GAV287:GAV288 GAZ287:GAZ288 GBD287:GBD288 GBH287:GBH288 GBL287:GBL288 GBP287:GBP288 GBT287:GBT288 GBX287:GBX288 GCB287:GCB288 GCF287:GCF288 GCJ287:GCJ288 GCN287:GCN288 GCR287:GCR288 GCV287:GCV288 GCZ287:GCZ288 GDD287:GDD288 GDH287:GDH288 GDL287:GDL288 GDP287:GDP288 GDT287:GDT288 GDX287:GDX288 GEB287:GEB288 GEF287:GEF288 GEJ287:GEJ288 GEN287:GEN288 GER287:GER288 GEV287:GEV288 GEZ287:GEZ288 GFD287:GFD288 GFH287:GFH288 GFL287:GFL288 GFP287:GFP288 GFT287:GFT288 GFX287:GFX288 GGB287:GGB288 GGF287:GGF288 GGJ287:GGJ288 GGN287:GGN288 GGR287:GGR288 GGV287:GGV288 GGZ287:GGZ288 GHD287:GHD288 GHH287:GHH288 GHL287:GHL288 GHP287:GHP288 GHT287:GHT288 GHX287:GHX288 GIB287:GIB288 GIF287:GIF288 GIJ287:GIJ288 GIN287:GIN288 GIR287:GIR288 GIV287:GIV288 GIZ287:GIZ288 GJD287:GJD288 GJH287:GJH288 GJL287:GJL288 GJP287:GJP288 GJT287:GJT288 GJX287:GJX288 GKB287:GKB288 GKF287:GKF288 GKJ287:GKJ288 GKN287:GKN288 GKR287:GKR288 GKV287:GKV288 GKZ287:GKZ288 GLD287:GLD288 GLH287:GLH288 GLL287:GLL288 GLP287:GLP288 GLT287:GLT288 GLX287:GLX288 GMB287:GMB288 GMF287:GMF288 GMJ287:GMJ288 GMN287:GMN288 GMR287:GMR288 GMV287:GMV288 GMZ287:GMZ288 GND287:GND288 GNH287:GNH288 GNL287:GNL288 GNP287:GNP288 GNT287:GNT288 GNX287:GNX288 GOB287:GOB288 GOF287:GOF288 GOJ287:GOJ288 GON287:GON288 GOR287:GOR288 GOV287:GOV288 GOZ287:GOZ288 GPD287:GPD288 GPH287:GPH288 GPL287:GPL288 GPP287:GPP288 GPT287:GPT288 GPX287:GPX288 GQB287:GQB288 GQF287:GQF288 GQJ287:GQJ288 GQN287:GQN288 GQR287:GQR288 GQV287:GQV288 GQZ287:GQZ288 GRD287:GRD288 GRH287:GRH288 GRL287:GRL288 GRP287:GRP288 GRT287:GRT288 GRX287:GRX288 GSB287:GSB288 GSF287:GSF288 GSJ287:GSJ288 GSN287:GSN288 GSR287:GSR288 GSV287:GSV288 GSZ287:GSZ288 GTD287:GTD288 GTH287:GTH288 GTL287:GTL288 GTP287:GTP288 GTT287:GTT288 GTX287:GTX288 GUB287:GUB288 GUF287:GUF288 GUJ287:GUJ288 GUN287:GUN288 GUR287:GUR288 GUV287:GUV288 GUZ287:GUZ288 GVD287:GVD288 GVH287:GVH288 GVL287:GVL288 GVP287:GVP288 GVT287:GVT288 GVX287:GVX288 GWB287:GWB288 GWF287:GWF288 GWJ287:GWJ288 GWN287:GWN288 GWR287:GWR288 GWV287:GWV288 GWZ287:GWZ288 GXD287:GXD288 GXH287:GXH288 GXL287:GXL288 GXP287:GXP288 GXT287:GXT288 GXX287:GXX288 GYB287:GYB288 GYF287:GYF288 GYJ287:GYJ288 GYN287:GYN288 GYR287:GYR288 GYV287:GYV288 GYZ287:GYZ288 GZD287:GZD288 GZH287:GZH288 GZL287:GZL288 GZP287:GZP288 GZT287:GZT288 GZX287:GZX288 HAB287:HAB288 HAF287:HAF288 HAJ287:HAJ288 HAN287:HAN288 HAR287:HAR288 HAV287:HAV288 HAZ287:HAZ288 HBD287:HBD288 HBH287:HBH288 HBL287:HBL288 HBP287:HBP288 HBT287:HBT288 HBX287:HBX288 HCB287:HCB288 HCF287:HCF288 HCJ287:HCJ288 HCN287:HCN288 HCR287:HCR288 HCV287:HCV288 HCZ287:HCZ288 HDD287:HDD288 HDH287:HDH288 HDL287:HDL288 HDP287:HDP288 HDT287:HDT288 HDX287:HDX288 HEB287:HEB288 HEF287:HEF288 HEJ287:HEJ288 HEN287:HEN288 HER287:HER288 HEV287:HEV288 HEZ287:HEZ288 HFD287:HFD288 HFH287:HFH288 HFL287:HFL288 HFP287:HFP288 HFT287:HFT288 HFX287:HFX288 HGB287:HGB288 HGF287:HGF288 HGJ287:HGJ288 HGN287:HGN288 HGR287:HGR288 HGV287:HGV288 HGZ287:HGZ288 HHD287:HHD288 HHH287:HHH288 HHL287:HHL288 HHP287:HHP288 HHT287:HHT288 HHX287:HHX288 HIB287:HIB288 HIF287:HIF288 HIJ287:HIJ288 HIN287:HIN288 HIR287:HIR288 HIV287:HIV288 HIZ287:HIZ288 HJD287:HJD288 HJH287:HJH288 HJL287:HJL288 HJP287:HJP288 HJT287:HJT288 HJX287:HJX288 HKB287:HKB288 HKF287:HKF288 HKJ287:HKJ288 HKN287:HKN288 HKR287:HKR288 HKV287:HKV288 HKZ287:HKZ288 HLD287:HLD288 HLH287:HLH288 HLL287:HLL288 HLP287:HLP288 HLT287:HLT288 HLX287:HLX288 HMB287:HMB288 HMF287:HMF288 HMJ287:HMJ288 HMN287:HMN288 HMR287:HMR288 HMV287:HMV288 HMZ287:HMZ288 HND287:HND288 HNH287:HNH288 HNL287:HNL288 HNP287:HNP288 HNT287:HNT288 HNX287:HNX288 HOB287:HOB288 HOF287:HOF288 HOJ287:HOJ288 HON287:HON288 HOR287:HOR288 HOV287:HOV288 HOZ287:HOZ288 HPD287:HPD288 HPH287:HPH288 HPL287:HPL288 HPP287:HPP288 HPT287:HPT288 HPX287:HPX288 HQB287:HQB288 HQF287:HQF288 HQJ287:HQJ288 HQN287:HQN288 HQR287:HQR288 HQV287:HQV288 HQZ287:HQZ288 HRD287:HRD288 HRH287:HRH288 HRL287:HRL288 HRP287:HRP288 HRT287:HRT288 HRX287:HRX288 HSB287:HSB288 HSF287:HSF288 HSJ287:HSJ288 HSN287:HSN288 HSR287:HSR288 HSV287:HSV288 HSZ287:HSZ288 HTD287:HTD288 HTH287:HTH288 HTL287:HTL288 HTP287:HTP288 HTT287:HTT288 HTX287:HTX288 HUB287:HUB288 HUF287:HUF288 HUJ287:HUJ288 HUN287:HUN288 HUR287:HUR288 HUV287:HUV288 HUZ287:HUZ288 HVD287:HVD288 HVH287:HVH288 HVL287:HVL288 HVP287:HVP288 HVT287:HVT288 HVX287:HVX288 HWB287:HWB288 HWF287:HWF288 HWJ287:HWJ288 HWN287:HWN288 HWR287:HWR288 HWV287:HWV288 HWZ287:HWZ288 HXD287:HXD288 HXH287:HXH288 HXL287:HXL288 HXP287:HXP288 HXT287:HXT288 HXX287:HXX288 HYB287:HYB288 HYF287:HYF288 HYJ287:HYJ288 HYN287:HYN288 HYR287:HYR288 HYV287:HYV288 HYZ287:HYZ288 HZD287:HZD288 HZH287:HZH288 HZL287:HZL288 HZP287:HZP288 HZT287:HZT288 HZX287:HZX288 IAB287:IAB288 IAF287:IAF288 IAJ287:IAJ288 IAN287:IAN288 IAR287:IAR288 IAV287:IAV288 IAZ287:IAZ288 IBD287:IBD288 IBH287:IBH288 IBL287:IBL288 IBP287:IBP288 IBT287:IBT288 IBX287:IBX288 ICB287:ICB288 ICF287:ICF288 ICJ287:ICJ288 ICN287:ICN288 ICR287:ICR288 ICV287:ICV288 ICZ287:ICZ288 IDD287:IDD288 IDH287:IDH288 IDL287:IDL288 IDP287:IDP288 IDT287:IDT288 IDX287:IDX288 IEB287:IEB288 IEF287:IEF288 IEJ287:IEJ288 IEN287:IEN288 IER287:IER288 IEV287:IEV288 IEZ287:IEZ288 IFD287:IFD288 IFH287:IFH288 IFL287:IFL288 IFP287:IFP288 IFT287:IFT288 IFX287:IFX288 IGB287:IGB288 IGF287:IGF288 IGJ287:IGJ288 IGN287:IGN288 IGR287:IGR288 IGV287:IGV288 IGZ287:IGZ288 IHD287:IHD288 IHH287:IHH288 IHL287:IHL288 IHP287:IHP288 IHT287:IHT288 IHX287:IHX288 IIB287:IIB288 IIF287:IIF288 IIJ287:IIJ288 IIN287:IIN288 IIR287:IIR288 IIV287:IIV288 IIZ287:IIZ288 IJD287:IJD288 IJH287:IJH288 IJL287:IJL288 IJP287:IJP288 IJT287:IJT288 IJX287:IJX288 IKB287:IKB288 IKF287:IKF288 IKJ287:IKJ288 IKN287:IKN288 IKR287:IKR288 IKV287:IKV288 IKZ287:IKZ288 ILD287:ILD288 ILH287:ILH288 ILL287:ILL288 ILP287:ILP288 ILT287:ILT288 ILX287:ILX288 IMB287:IMB288 IMF287:IMF288 IMJ287:IMJ288 IMN287:IMN288 IMR287:IMR288 IMV287:IMV288 IMZ287:IMZ288 IND287:IND288 INH287:INH288 INL287:INL288 INP287:INP288 INT287:INT288 INX287:INX288 IOB287:IOB288 IOF287:IOF288 IOJ287:IOJ288 ION287:ION288 IOR287:IOR288 IOV287:IOV288 IOZ287:IOZ288 IPD287:IPD288 IPH287:IPH288 IPL287:IPL288 IPP287:IPP288 IPT287:IPT288 IPX287:IPX288 IQB287:IQB288 IQF287:IQF288 IQJ287:IQJ288 IQN287:IQN288 IQR287:IQR288 IQV287:IQV288 IQZ287:IQZ288 IRD287:IRD288 IRH287:IRH288 IRL287:IRL288 IRP287:IRP288 IRT287:IRT288 IRX287:IRX288 ISB287:ISB288 ISF287:ISF288 ISJ287:ISJ288 ISN287:ISN288 ISR287:ISR288 ISV287:ISV288 ISZ287:ISZ288 ITD287:ITD288 ITH287:ITH288 ITL287:ITL288 ITP287:ITP288 ITT287:ITT288 ITX287:ITX288 IUB287:IUB288 IUF287:IUF288 IUJ287:IUJ288 IUN287:IUN288 IUR287:IUR288 IUV287:IUV288 IUZ287:IUZ288 IVD287:IVD288 IVH287:IVH288 IVL287:IVL288 IVP287:IVP288 IVT287:IVT288 IVX287:IVX288 IWB287:IWB288 IWF287:IWF288 IWJ287:IWJ288 IWN287:IWN288 IWR287:IWR288 IWV287:IWV288 IWZ287:IWZ288 IXD287:IXD288 IXH287:IXH288 IXL287:IXL288 IXP287:IXP288 IXT287:IXT288 IXX287:IXX288 IYB287:IYB288 IYF287:IYF288 IYJ287:IYJ288 IYN287:IYN288 IYR287:IYR288 IYV287:IYV288 IYZ287:IYZ288 IZD287:IZD288 IZH287:IZH288 IZL287:IZL288 IZP287:IZP288 IZT287:IZT288 IZX287:IZX288 JAB287:JAB288 JAF287:JAF288 JAJ287:JAJ288 JAN287:JAN288 JAR287:JAR288 JAV287:JAV288 JAZ287:JAZ288 JBD287:JBD288 JBH287:JBH288 JBL287:JBL288 JBP287:JBP288 JBT287:JBT288 JBX287:JBX288 JCB287:JCB288 JCF287:JCF288 JCJ287:JCJ288 JCN287:JCN288 JCR287:JCR288 JCV287:JCV288 JCZ287:JCZ288 JDD287:JDD288 JDH287:JDH288 JDL287:JDL288 JDP287:JDP288 JDT287:JDT288 JDX287:JDX288 JEB287:JEB288 JEF287:JEF288 JEJ287:JEJ288 JEN287:JEN288 JER287:JER288 JEV287:JEV288 JEZ287:JEZ288 JFD287:JFD288 JFH287:JFH288 JFL287:JFL288 JFP287:JFP288 JFT287:JFT288 JFX287:JFX288 JGB287:JGB288 JGF287:JGF288 JGJ287:JGJ288 JGN287:JGN288 JGR287:JGR288 JGV287:JGV288 JGZ287:JGZ288 JHD287:JHD288 JHH287:JHH288 JHL287:JHL288 JHP287:JHP288 JHT287:JHT288 JHX287:JHX288 JIB287:JIB288 JIF287:JIF288 JIJ287:JIJ288 JIN287:JIN288 JIR287:JIR288 JIV287:JIV288 JIZ287:JIZ288 JJD287:JJD288 JJH287:JJH288 JJL287:JJL288 JJP287:JJP288 JJT287:JJT288 JJX287:JJX288 JKB287:JKB288 JKF287:JKF288 JKJ287:JKJ288 JKN287:JKN288 JKR287:JKR288 JKV287:JKV288 JKZ287:JKZ288 JLD287:JLD288 JLH287:JLH288 JLL287:JLL288 JLP287:JLP288 JLT287:JLT288 JLX287:JLX288 JMB287:JMB288 JMF287:JMF288 JMJ287:JMJ288 JMN287:JMN288 JMR287:JMR288 JMV287:JMV288 JMZ287:JMZ288 JND287:JND288 JNH287:JNH288 JNL287:JNL288 JNP287:JNP288 JNT287:JNT288 JNX287:JNX288 JOB287:JOB288 JOF287:JOF288 JOJ287:JOJ288 JON287:JON288 JOR287:JOR288 JOV287:JOV288 JOZ287:JOZ288 JPD287:JPD288 JPH287:JPH288 JPL287:JPL288 JPP287:JPP288 JPT287:JPT288 JPX287:JPX288 JQB287:JQB288 JQF287:JQF288 JQJ287:JQJ288 JQN287:JQN288 JQR287:JQR288 JQV287:JQV288 JQZ287:JQZ288 JRD287:JRD288 JRH287:JRH288 JRL287:JRL288 JRP287:JRP288 JRT287:JRT288 JRX287:JRX288 JSB287:JSB288 JSF287:JSF288 JSJ287:JSJ288 JSN287:JSN288 JSR287:JSR288 JSV287:JSV288 JSZ287:JSZ288 JTD287:JTD288 JTH287:JTH288 JTL287:JTL288 JTP287:JTP288 JTT287:JTT288 JTX287:JTX288 JUB287:JUB288 JUF287:JUF288 JUJ287:JUJ288 JUN287:JUN288 JUR287:JUR288 JUV287:JUV288 JUZ287:JUZ288 JVD287:JVD288 JVH287:JVH288 JVL287:JVL288 JVP287:JVP288 JVT287:JVT288 JVX287:JVX288 JWB287:JWB288 JWF287:JWF288 JWJ287:JWJ288 JWN287:JWN288 JWR287:JWR288 JWV287:JWV288 JWZ287:JWZ288 JXD287:JXD288 JXH287:JXH288 JXL287:JXL288 JXP287:JXP288 JXT287:JXT288 JXX287:JXX288 JYB287:JYB288 JYF287:JYF288 JYJ287:JYJ288 JYN287:JYN288 JYR287:JYR288 JYV287:JYV288 JYZ287:JYZ288 JZD287:JZD288 JZH287:JZH288 JZL287:JZL288 JZP287:JZP288 JZT287:JZT288 JZX287:JZX288 KAB287:KAB288 KAF287:KAF288 KAJ287:KAJ288 KAN287:KAN288 KAR287:KAR288 KAV287:KAV288 KAZ287:KAZ288 KBD287:KBD288 KBH287:KBH288 KBL287:KBL288 KBP287:KBP288 KBT287:KBT288 KBX287:KBX288 KCB287:KCB288 KCF287:KCF288 KCJ287:KCJ288 KCN287:KCN288 KCR287:KCR288 KCV287:KCV288 KCZ287:KCZ288 KDD287:KDD288 KDH287:KDH288 KDL287:KDL288 KDP287:KDP288 KDT287:KDT288 KDX287:KDX288 KEB287:KEB288 KEF287:KEF288 KEJ287:KEJ288 KEN287:KEN288 KER287:KER288 KEV287:KEV288 KEZ287:KEZ288 KFD287:KFD288 KFH287:KFH288 KFL287:KFL288 KFP287:KFP288 KFT287:KFT288 KFX287:KFX288 KGB287:KGB288 KGF287:KGF288 KGJ287:KGJ288 KGN287:KGN288 KGR287:KGR288 KGV287:KGV288 KGZ287:KGZ288 KHD287:KHD288 KHH287:KHH288 KHL287:KHL288 KHP287:KHP288 KHT287:KHT288 KHX287:KHX288 KIB287:KIB288 KIF287:KIF288 KIJ287:KIJ288 KIN287:KIN288 KIR287:KIR288 KIV287:KIV288 KIZ287:KIZ288 KJD287:KJD288 KJH287:KJH288 KJL287:KJL288 KJP287:KJP288 KJT287:KJT288 KJX287:KJX288 KKB287:KKB288 KKF287:KKF288 KKJ287:KKJ288 KKN287:KKN288 KKR287:KKR288 KKV287:KKV288 KKZ287:KKZ288 KLD287:KLD288 KLH287:KLH288 KLL287:KLL288 KLP287:KLP288 KLT287:KLT288 KLX287:KLX288 KMB287:KMB288 KMF287:KMF288 KMJ287:KMJ288 KMN287:KMN288 KMR287:KMR288 KMV287:KMV288 KMZ287:KMZ288 KND287:KND288 KNH287:KNH288 KNL287:KNL288 KNP287:KNP288 KNT287:KNT288 KNX287:KNX288 KOB287:KOB288 KOF287:KOF288 KOJ287:KOJ288 KON287:KON288 KOR287:KOR288 KOV287:KOV288 KOZ287:KOZ288 KPD287:KPD288 KPH287:KPH288 KPL287:KPL288 KPP287:KPP288 KPT287:KPT288 KPX287:KPX288 KQB287:KQB288 KQF287:KQF288 KQJ287:KQJ288 KQN287:KQN288 KQR287:KQR288 KQV287:KQV288 KQZ287:KQZ288 KRD287:KRD288 KRH287:KRH288 KRL287:KRL288 KRP287:KRP288 KRT287:KRT288 KRX287:KRX288 KSB287:KSB288 KSF287:KSF288 KSJ287:KSJ288 KSN287:KSN288 KSR287:KSR288 KSV287:KSV288 KSZ287:KSZ288 KTD287:KTD288 KTH287:KTH288 KTL287:KTL288 KTP287:KTP288 KTT287:KTT288 KTX287:KTX288 KUB287:KUB288 KUF287:KUF288 KUJ287:KUJ288 KUN287:KUN288 KUR287:KUR288 KUV287:KUV288 KUZ287:KUZ288 KVD287:KVD288 KVH287:KVH288 KVL287:KVL288 KVP287:KVP288 KVT287:KVT288 KVX287:KVX288 KWB287:KWB288 KWF287:KWF288 KWJ287:KWJ288 KWN287:KWN288 KWR287:KWR288 KWV287:KWV288 KWZ287:KWZ288 KXD287:KXD288 KXH287:KXH288 KXL287:KXL288 KXP287:KXP288 KXT287:KXT288 KXX287:KXX288 KYB287:KYB288 KYF287:KYF288 KYJ287:KYJ288 KYN287:KYN288 KYR287:KYR288 KYV287:KYV288 KYZ287:KYZ288 KZD287:KZD288 KZH287:KZH288 KZL287:KZL288 KZP287:KZP288 KZT287:KZT288 KZX287:KZX288 LAB287:LAB288 LAF287:LAF288 LAJ287:LAJ288 LAN287:LAN288 LAR287:LAR288 LAV287:LAV288 LAZ287:LAZ288 LBD287:LBD288 LBH287:LBH288 LBL287:LBL288 LBP287:LBP288 LBT287:LBT288 LBX287:LBX288 LCB287:LCB288 LCF287:LCF288 LCJ287:LCJ288 LCN287:LCN288 LCR287:LCR288 LCV287:LCV288 LCZ287:LCZ288 LDD287:LDD288 LDH287:LDH288 LDL287:LDL288 LDP287:LDP288 LDT287:LDT288 LDX287:LDX288 LEB287:LEB288 LEF287:LEF288 LEJ287:LEJ288 LEN287:LEN288 LER287:LER288 LEV287:LEV288 LEZ287:LEZ288 LFD287:LFD288 LFH287:LFH288 LFL287:LFL288 LFP287:LFP288 LFT287:LFT288 LFX287:LFX288 LGB287:LGB288 LGF287:LGF288 LGJ287:LGJ288 LGN287:LGN288 LGR287:LGR288 LGV287:LGV288 LGZ287:LGZ288 LHD287:LHD288 LHH287:LHH288 LHL287:LHL288 LHP287:LHP288 LHT287:LHT288 LHX287:LHX288 LIB287:LIB288 LIF287:LIF288 LIJ287:LIJ288 LIN287:LIN288 LIR287:LIR288 LIV287:LIV288 LIZ287:LIZ288 LJD287:LJD288 LJH287:LJH288 LJL287:LJL288 LJP287:LJP288 LJT287:LJT288 LJX287:LJX288 LKB287:LKB288 LKF287:LKF288 LKJ287:LKJ288 LKN287:LKN288 LKR287:LKR288 LKV287:LKV288 LKZ287:LKZ288 LLD287:LLD288 LLH287:LLH288 LLL287:LLL288 LLP287:LLP288 LLT287:LLT288 LLX287:LLX288 LMB287:LMB288 LMF287:LMF288 LMJ287:LMJ288 LMN287:LMN288 LMR287:LMR288 LMV287:LMV288 LMZ287:LMZ288 LND287:LND288 LNH287:LNH288 LNL287:LNL288 LNP287:LNP288 LNT287:LNT288 LNX287:LNX288 LOB287:LOB288 LOF287:LOF288 LOJ287:LOJ288 LON287:LON288 LOR287:LOR288 LOV287:LOV288 LOZ287:LOZ288 LPD287:LPD288 LPH287:LPH288 LPL287:LPL288 LPP287:LPP288 LPT287:LPT288 LPX287:LPX288 LQB287:LQB288 LQF287:LQF288 LQJ287:LQJ288 LQN287:LQN288 LQR287:LQR288 LQV287:LQV288 LQZ287:LQZ288 LRD287:LRD288 LRH287:LRH288 LRL287:LRL288 LRP287:LRP288 LRT287:LRT288 LRX287:LRX288 LSB287:LSB288 LSF287:LSF288 LSJ287:LSJ288 LSN287:LSN288 LSR287:LSR288 LSV287:LSV288 LSZ287:LSZ288 LTD287:LTD288 LTH287:LTH288 LTL287:LTL288 LTP287:LTP288 LTT287:LTT288 LTX287:LTX288 LUB287:LUB288 LUF287:LUF288 LUJ287:LUJ288 LUN287:LUN288 LUR287:LUR288 LUV287:LUV288 LUZ287:LUZ288 LVD287:LVD288 LVH287:LVH288 LVL287:LVL288 LVP287:LVP288 LVT287:LVT288 LVX287:LVX288 LWB287:LWB288 LWF287:LWF288 LWJ287:LWJ288 LWN287:LWN288 LWR287:LWR288 LWV287:LWV288 LWZ287:LWZ288 LXD287:LXD288 LXH287:LXH288 LXL287:LXL288 LXP287:LXP288 LXT287:LXT288 LXX287:LXX288 LYB287:LYB288 LYF287:LYF288 LYJ287:LYJ288 LYN287:LYN288 LYR287:LYR288 LYV287:LYV288 LYZ287:LYZ288 LZD287:LZD288 LZH287:LZH288 LZL287:LZL288 LZP287:LZP288 LZT287:LZT288 LZX287:LZX288 MAB287:MAB288 MAF287:MAF288 MAJ287:MAJ288 MAN287:MAN288 MAR287:MAR288 MAV287:MAV288 MAZ287:MAZ288 MBD287:MBD288 MBH287:MBH288 MBL287:MBL288 MBP287:MBP288 MBT287:MBT288 MBX287:MBX288 MCB287:MCB288 MCF287:MCF288 MCJ287:MCJ288 MCN287:MCN288 MCR287:MCR288 MCV287:MCV288 MCZ287:MCZ288 MDD287:MDD288 MDH287:MDH288 MDL287:MDL288 MDP287:MDP288 MDT287:MDT288 MDX287:MDX288 MEB287:MEB288 MEF287:MEF288 MEJ287:MEJ288 MEN287:MEN288 MER287:MER288 MEV287:MEV288 MEZ287:MEZ288 MFD287:MFD288 MFH287:MFH288 MFL287:MFL288 MFP287:MFP288 MFT287:MFT288 MFX287:MFX288 MGB287:MGB288 MGF287:MGF288 MGJ287:MGJ288 MGN287:MGN288 MGR287:MGR288 MGV287:MGV288 MGZ287:MGZ288 MHD287:MHD288 MHH287:MHH288 MHL287:MHL288 MHP287:MHP288 MHT287:MHT288 MHX287:MHX288 MIB287:MIB288 MIF287:MIF288 MIJ287:MIJ288 MIN287:MIN288 MIR287:MIR288 MIV287:MIV288 MIZ287:MIZ288 MJD287:MJD288 MJH287:MJH288 MJL287:MJL288 MJP287:MJP288 MJT287:MJT288 MJX287:MJX288 MKB287:MKB288 MKF287:MKF288 MKJ287:MKJ288 MKN287:MKN288 MKR287:MKR288 MKV287:MKV288 MKZ287:MKZ288 MLD287:MLD288 MLH287:MLH288 MLL287:MLL288 MLP287:MLP288 MLT287:MLT288 MLX287:MLX288 MMB287:MMB288 MMF287:MMF288 MMJ287:MMJ288 MMN287:MMN288 MMR287:MMR288 MMV287:MMV288 MMZ287:MMZ288 MND287:MND288 MNH287:MNH288 MNL287:MNL288 MNP287:MNP288 MNT287:MNT288 MNX287:MNX288 MOB287:MOB288 MOF287:MOF288 MOJ287:MOJ288 MON287:MON288 MOR287:MOR288 MOV287:MOV288 MOZ287:MOZ288 MPD287:MPD288 MPH287:MPH288 MPL287:MPL288 MPP287:MPP288 MPT287:MPT288 MPX287:MPX288 MQB287:MQB288 MQF287:MQF288 MQJ287:MQJ288 MQN287:MQN288 MQR287:MQR288 MQV287:MQV288 MQZ287:MQZ288 MRD287:MRD288 MRH287:MRH288 MRL287:MRL288 MRP287:MRP288 MRT287:MRT288 MRX287:MRX288 MSB287:MSB288 MSF287:MSF288 MSJ287:MSJ288 MSN287:MSN288 MSR287:MSR288 MSV287:MSV288 MSZ287:MSZ288 MTD287:MTD288 MTH287:MTH288 MTL287:MTL288 MTP287:MTP288 MTT287:MTT288 MTX287:MTX288 MUB287:MUB288 MUF287:MUF288 MUJ287:MUJ288 MUN287:MUN288 MUR287:MUR288 MUV287:MUV288 MUZ287:MUZ288 MVD287:MVD288 MVH287:MVH288 MVL287:MVL288 MVP287:MVP288 MVT287:MVT288 MVX287:MVX288 MWB287:MWB288 MWF287:MWF288 MWJ287:MWJ288 MWN287:MWN288 MWR287:MWR288 MWV287:MWV288 MWZ287:MWZ288 MXD287:MXD288 MXH287:MXH288 MXL287:MXL288 MXP287:MXP288 MXT287:MXT288 MXX287:MXX288 MYB287:MYB288 MYF287:MYF288 MYJ287:MYJ288 MYN287:MYN288 MYR287:MYR288 MYV287:MYV288 MYZ287:MYZ288 MZD287:MZD288 MZH287:MZH288 MZL287:MZL288 MZP287:MZP288 MZT287:MZT288 MZX287:MZX288 NAB287:NAB288 NAF287:NAF288 NAJ287:NAJ288 NAN287:NAN288 NAR287:NAR288 NAV287:NAV288 NAZ287:NAZ288 NBD287:NBD288 NBH287:NBH288 NBL287:NBL288 NBP287:NBP288 NBT287:NBT288 NBX287:NBX288 NCB287:NCB288 NCF287:NCF288 NCJ287:NCJ288 NCN287:NCN288 NCR287:NCR288 NCV287:NCV288 NCZ287:NCZ288 NDD287:NDD288 NDH287:NDH288 NDL287:NDL288 NDP287:NDP288 NDT287:NDT288 NDX287:NDX288 NEB287:NEB288 NEF287:NEF288 NEJ287:NEJ288 NEN287:NEN288 NER287:NER288 NEV287:NEV288 NEZ287:NEZ288 NFD287:NFD288 NFH287:NFH288 NFL287:NFL288 NFP287:NFP288 NFT287:NFT288 NFX287:NFX288 NGB287:NGB288 NGF287:NGF288 NGJ287:NGJ288 NGN287:NGN288 NGR287:NGR288 NGV287:NGV288 NGZ287:NGZ288 NHD287:NHD288 NHH287:NHH288 NHL287:NHL288 NHP287:NHP288 NHT287:NHT288 NHX287:NHX288 NIB287:NIB288 NIF287:NIF288 NIJ287:NIJ288 NIN287:NIN288 NIR287:NIR288 NIV287:NIV288 NIZ287:NIZ288 NJD287:NJD288 NJH287:NJH288 NJL287:NJL288 NJP287:NJP288 NJT287:NJT288 NJX287:NJX288 NKB287:NKB288 NKF287:NKF288 NKJ287:NKJ288 NKN287:NKN288 NKR287:NKR288 NKV287:NKV288 NKZ287:NKZ288 NLD287:NLD288 NLH287:NLH288 NLL287:NLL288 NLP287:NLP288 NLT287:NLT288 NLX287:NLX288 NMB287:NMB288 NMF287:NMF288 NMJ287:NMJ288 NMN287:NMN288 NMR287:NMR288 NMV287:NMV288 NMZ287:NMZ288 NND287:NND288 NNH287:NNH288 NNL287:NNL288 NNP287:NNP288 NNT287:NNT288 NNX287:NNX288 NOB287:NOB288 NOF287:NOF288 NOJ287:NOJ288 NON287:NON288 NOR287:NOR288 NOV287:NOV288 NOZ287:NOZ288 NPD287:NPD288 NPH287:NPH288 NPL287:NPL288 NPP287:NPP288 NPT287:NPT288 NPX287:NPX288 NQB287:NQB288 NQF287:NQF288 NQJ287:NQJ288 NQN287:NQN288 NQR287:NQR288 NQV287:NQV288 NQZ287:NQZ288 NRD287:NRD288 NRH287:NRH288 NRL287:NRL288 NRP287:NRP288 NRT287:NRT288 NRX287:NRX288 NSB287:NSB288 NSF287:NSF288 NSJ287:NSJ288 NSN287:NSN288 NSR287:NSR288 NSV287:NSV288 NSZ287:NSZ288 NTD287:NTD288 NTH287:NTH288 NTL287:NTL288 NTP287:NTP288 NTT287:NTT288 NTX287:NTX288 NUB287:NUB288 NUF287:NUF288 NUJ287:NUJ288 NUN287:NUN288 NUR287:NUR288 NUV287:NUV288 NUZ287:NUZ288 NVD287:NVD288 NVH287:NVH288 NVL287:NVL288 NVP287:NVP288 NVT287:NVT288 NVX287:NVX288 NWB287:NWB288 NWF287:NWF288 NWJ287:NWJ288 NWN287:NWN288 NWR287:NWR288 NWV287:NWV288 NWZ287:NWZ288 NXD287:NXD288 NXH287:NXH288 NXL287:NXL288 NXP287:NXP288 NXT287:NXT288 NXX287:NXX288 NYB287:NYB288 NYF287:NYF288 NYJ287:NYJ288 NYN287:NYN288 NYR287:NYR288 NYV287:NYV288 NYZ287:NYZ288 NZD287:NZD288 NZH287:NZH288 NZL287:NZL288 NZP287:NZP288 NZT287:NZT288 NZX287:NZX288 OAB287:OAB288 OAF287:OAF288 OAJ287:OAJ288 OAN287:OAN288 OAR287:OAR288 OAV287:OAV288 OAZ287:OAZ288 OBD287:OBD288 OBH287:OBH288 OBL287:OBL288 OBP287:OBP288 OBT287:OBT288 OBX287:OBX288 OCB287:OCB288 OCF287:OCF288 OCJ287:OCJ288 OCN287:OCN288 OCR287:OCR288 OCV287:OCV288 OCZ287:OCZ288 ODD287:ODD288 ODH287:ODH288 ODL287:ODL288 ODP287:ODP288 ODT287:ODT288 ODX287:ODX288 OEB287:OEB288 OEF287:OEF288 OEJ287:OEJ288 OEN287:OEN288 OER287:OER288 OEV287:OEV288 OEZ287:OEZ288 OFD287:OFD288 OFH287:OFH288 OFL287:OFL288 OFP287:OFP288 OFT287:OFT288 OFX287:OFX288 OGB287:OGB288 OGF287:OGF288 OGJ287:OGJ288 OGN287:OGN288 OGR287:OGR288 OGV287:OGV288 OGZ287:OGZ288 OHD287:OHD288 OHH287:OHH288 OHL287:OHL288 OHP287:OHP288 OHT287:OHT288 OHX287:OHX288 OIB287:OIB288 OIF287:OIF288 OIJ287:OIJ288 OIN287:OIN288 OIR287:OIR288 OIV287:OIV288 OIZ287:OIZ288 OJD287:OJD288 OJH287:OJH288 OJL287:OJL288 OJP287:OJP288 OJT287:OJT288 OJX287:OJX288 OKB287:OKB288 OKF287:OKF288 OKJ287:OKJ288 OKN287:OKN288 OKR287:OKR288 OKV287:OKV288 OKZ287:OKZ288 OLD287:OLD288 OLH287:OLH288 OLL287:OLL288 OLP287:OLP288 OLT287:OLT288 OLX287:OLX288 OMB287:OMB288 OMF287:OMF288 OMJ287:OMJ288 OMN287:OMN288 OMR287:OMR288 OMV287:OMV288 OMZ287:OMZ288 OND287:OND288 ONH287:ONH288 ONL287:ONL288 ONP287:ONP288 ONT287:ONT288 ONX287:ONX288 OOB287:OOB288 OOF287:OOF288 OOJ287:OOJ288 OON287:OON288 OOR287:OOR288 OOV287:OOV288 OOZ287:OOZ288 OPD287:OPD288 OPH287:OPH288 OPL287:OPL288 OPP287:OPP288 OPT287:OPT288 OPX287:OPX288 OQB287:OQB288 OQF287:OQF288 OQJ287:OQJ288 OQN287:OQN288 OQR287:OQR288 OQV287:OQV288 OQZ287:OQZ288 ORD287:ORD288 ORH287:ORH288 ORL287:ORL288 ORP287:ORP288 ORT287:ORT288 ORX287:ORX288 OSB287:OSB288 OSF287:OSF288 OSJ287:OSJ288 OSN287:OSN288 OSR287:OSR288 OSV287:OSV288 OSZ287:OSZ288 OTD287:OTD288 OTH287:OTH288 OTL287:OTL288 OTP287:OTP288 OTT287:OTT288 OTX287:OTX288 OUB287:OUB288 OUF287:OUF288 OUJ287:OUJ288 OUN287:OUN288 OUR287:OUR288 OUV287:OUV288 OUZ287:OUZ288 OVD287:OVD288 OVH287:OVH288 OVL287:OVL288 OVP287:OVP288 OVT287:OVT288 OVX287:OVX288 OWB287:OWB288 OWF287:OWF288 OWJ287:OWJ288 OWN287:OWN288 OWR287:OWR288 OWV287:OWV288 OWZ287:OWZ288 OXD287:OXD288 OXH287:OXH288 OXL287:OXL288 OXP287:OXP288 OXT287:OXT288 OXX287:OXX288 OYB287:OYB288 OYF287:OYF288 OYJ287:OYJ288 OYN287:OYN288 OYR287:OYR288 OYV287:OYV288 OYZ287:OYZ288 OZD287:OZD288 OZH287:OZH288 OZL287:OZL288 OZP287:OZP288 OZT287:OZT288 OZX287:OZX288 PAB287:PAB288 PAF287:PAF288 PAJ287:PAJ288 PAN287:PAN288 PAR287:PAR288 PAV287:PAV288 PAZ287:PAZ288 PBD287:PBD288 PBH287:PBH288 PBL287:PBL288 PBP287:PBP288 PBT287:PBT288 PBX287:PBX288 PCB287:PCB288 PCF287:PCF288 PCJ287:PCJ288 PCN287:PCN288 PCR287:PCR288 PCV287:PCV288 PCZ287:PCZ288 PDD287:PDD288 PDH287:PDH288 PDL287:PDL288 PDP287:PDP288 PDT287:PDT288 PDX287:PDX288 PEB287:PEB288 PEF287:PEF288 PEJ287:PEJ288 PEN287:PEN288 PER287:PER288 PEV287:PEV288 PEZ287:PEZ288 PFD287:PFD288 PFH287:PFH288 PFL287:PFL288 PFP287:PFP288 PFT287:PFT288 PFX287:PFX288 PGB287:PGB288 PGF287:PGF288 PGJ287:PGJ288 PGN287:PGN288 PGR287:PGR288 PGV287:PGV288 PGZ287:PGZ288 PHD287:PHD288 PHH287:PHH288 PHL287:PHL288 PHP287:PHP288 PHT287:PHT288 PHX287:PHX288 PIB287:PIB288 PIF287:PIF288 PIJ287:PIJ288 PIN287:PIN288 PIR287:PIR288 PIV287:PIV288 PIZ287:PIZ288 PJD287:PJD288 PJH287:PJH288 PJL287:PJL288 PJP287:PJP288 PJT287:PJT288 PJX287:PJX288 PKB287:PKB288 PKF287:PKF288 PKJ287:PKJ288 PKN287:PKN288 PKR287:PKR288 PKV287:PKV288 PKZ287:PKZ288 PLD287:PLD288 PLH287:PLH288 PLL287:PLL288 PLP287:PLP288 PLT287:PLT288 PLX287:PLX288 PMB287:PMB288 PMF287:PMF288 PMJ287:PMJ288 PMN287:PMN288 PMR287:PMR288 PMV287:PMV288 PMZ287:PMZ288 PND287:PND288 PNH287:PNH288 PNL287:PNL288 PNP287:PNP288 PNT287:PNT288 PNX287:PNX288 POB287:POB288 POF287:POF288 POJ287:POJ288 PON287:PON288 POR287:POR288 POV287:POV288 POZ287:POZ288 PPD287:PPD288 PPH287:PPH288 PPL287:PPL288 PPP287:PPP288 PPT287:PPT288 PPX287:PPX288 PQB287:PQB288 PQF287:PQF288 PQJ287:PQJ288 PQN287:PQN288 PQR287:PQR288 PQV287:PQV288 PQZ287:PQZ288 PRD287:PRD288 PRH287:PRH288 PRL287:PRL288 PRP287:PRP288 PRT287:PRT288 PRX287:PRX288 PSB287:PSB288 PSF287:PSF288 PSJ287:PSJ288 PSN287:PSN288 PSR287:PSR288 PSV287:PSV288 PSZ287:PSZ288 PTD287:PTD288 PTH287:PTH288 PTL287:PTL288 PTP287:PTP288 PTT287:PTT288 PTX287:PTX288 PUB287:PUB288 PUF287:PUF288 PUJ287:PUJ288 PUN287:PUN288 PUR287:PUR288 PUV287:PUV288 PUZ287:PUZ288 PVD287:PVD288 PVH287:PVH288 PVL287:PVL288 PVP287:PVP288 PVT287:PVT288 PVX287:PVX288 PWB287:PWB288 PWF287:PWF288 PWJ287:PWJ288 PWN287:PWN288 PWR287:PWR288 PWV287:PWV288 PWZ287:PWZ288 PXD287:PXD288 PXH287:PXH288 PXL287:PXL288 PXP287:PXP288 PXT287:PXT288 PXX287:PXX288 PYB287:PYB288 PYF287:PYF288 PYJ287:PYJ288 PYN287:PYN288 PYR287:PYR288 PYV287:PYV288 PYZ287:PYZ288 PZD287:PZD288 PZH287:PZH288 PZL287:PZL288 PZP287:PZP288 PZT287:PZT288 PZX287:PZX288 QAB287:QAB288 QAF287:QAF288 QAJ287:QAJ288 QAN287:QAN288 QAR287:QAR288 QAV287:QAV288 QAZ287:QAZ288 QBD287:QBD288 QBH287:QBH288 QBL287:QBL288 QBP287:QBP288 QBT287:QBT288 QBX287:QBX288 QCB287:QCB288 QCF287:QCF288 QCJ287:QCJ288 QCN287:QCN288 QCR287:QCR288 QCV287:QCV288 QCZ287:QCZ288 QDD287:QDD288 QDH287:QDH288 QDL287:QDL288 QDP287:QDP288 QDT287:QDT288 QDX287:QDX288 QEB287:QEB288 QEF287:QEF288 QEJ287:QEJ288 QEN287:QEN288 QER287:QER288 QEV287:QEV288 QEZ287:QEZ288 QFD287:QFD288 QFH287:QFH288 QFL287:QFL288 QFP287:QFP288 QFT287:QFT288 QFX287:QFX288 QGB287:QGB288 QGF287:QGF288 QGJ287:QGJ288 QGN287:QGN288 QGR287:QGR288 QGV287:QGV288 QGZ287:QGZ288 QHD287:QHD288 QHH287:QHH288 QHL287:QHL288 QHP287:QHP288 QHT287:QHT288 QHX287:QHX288 QIB287:QIB288 QIF287:QIF288 QIJ287:QIJ288 QIN287:QIN288 QIR287:QIR288 QIV287:QIV288 QIZ287:QIZ288 QJD287:QJD288 QJH287:QJH288 QJL287:QJL288 QJP287:QJP288 QJT287:QJT288 QJX287:QJX288 QKB287:QKB288 QKF287:QKF288 QKJ287:QKJ288 QKN287:QKN288 QKR287:QKR288 QKV287:QKV288 QKZ287:QKZ288 QLD287:QLD288 QLH287:QLH288 QLL287:QLL288 QLP287:QLP288 QLT287:QLT288 QLX287:QLX288 QMB287:QMB288 QMF287:QMF288 QMJ287:QMJ288 QMN287:QMN288 QMR287:QMR288 QMV287:QMV288 QMZ287:QMZ288 QND287:QND288 QNH287:QNH288 QNL287:QNL288 QNP287:QNP288 QNT287:QNT288 QNX287:QNX288 QOB287:QOB288 QOF287:QOF288 QOJ287:QOJ288 QON287:QON288 QOR287:QOR288 QOV287:QOV288 QOZ287:QOZ288 QPD287:QPD288 QPH287:QPH288 QPL287:QPL288 QPP287:QPP288 QPT287:QPT288 QPX287:QPX288 QQB287:QQB288 QQF287:QQF288 QQJ287:QQJ288 QQN287:QQN288 QQR287:QQR288 QQV287:QQV288 QQZ287:QQZ288 QRD287:QRD288 QRH287:QRH288 QRL287:QRL288 QRP287:QRP288 QRT287:QRT288 QRX287:QRX288 QSB287:QSB288 QSF287:QSF288 QSJ287:QSJ288 QSN287:QSN288 QSR287:QSR288 QSV287:QSV288 QSZ287:QSZ288 QTD287:QTD288 QTH287:QTH288 QTL287:QTL288 QTP287:QTP288 QTT287:QTT288 QTX287:QTX288 QUB287:QUB288 QUF287:QUF288 QUJ287:QUJ288 QUN287:QUN288 QUR287:QUR288 QUV287:QUV288 QUZ287:QUZ288 QVD287:QVD288 QVH287:QVH288 QVL287:QVL288 QVP287:QVP288 QVT287:QVT288 QVX287:QVX288 QWB287:QWB288 QWF287:QWF288 QWJ287:QWJ288 QWN287:QWN288 QWR287:QWR288 QWV287:QWV288 QWZ287:QWZ288 QXD287:QXD288 QXH287:QXH288 QXL287:QXL288 QXP287:QXP288 QXT287:QXT288 QXX287:QXX288 QYB287:QYB288 QYF287:QYF288 QYJ287:QYJ288 QYN287:QYN288 QYR287:QYR288 QYV287:QYV288 QYZ287:QYZ288 QZD287:QZD288 QZH287:QZH288 QZL287:QZL288 QZP287:QZP288 QZT287:QZT288 QZX287:QZX288 RAB287:RAB288 RAF287:RAF288 RAJ287:RAJ288 RAN287:RAN288 RAR287:RAR288 RAV287:RAV288 RAZ287:RAZ288 RBD287:RBD288 RBH287:RBH288 RBL287:RBL288 RBP287:RBP288 RBT287:RBT288 RBX287:RBX288 RCB287:RCB288 RCF287:RCF288 RCJ287:RCJ288 RCN287:RCN288 RCR287:RCR288 RCV287:RCV288 RCZ287:RCZ288 RDD287:RDD288 RDH287:RDH288 RDL287:RDL288 RDP287:RDP288 RDT287:RDT288 RDX287:RDX288 REB287:REB288 REF287:REF288 REJ287:REJ288 REN287:REN288 RER287:RER288 REV287:REV288 REZ287:REZ288 RFD287:RFD288 RFH287:RFH288 RFL287:RFL288 RFP287:RFP288 RFT287:RFT288 RFX287:RFX288 RGB287:RGB288 RGF287:RGF288 RGJ287:RGJ288 RGN287:RGN288 RGR287:RGR288 RGV287:RGV288 RGZ287:RGZ288 RHD287:RHD288 RHH287:RHH288 RHL287:RHL288 RHP287:RHP288 RHT287:RHT288 RHX287:RHX288 RIB287:RIB288 RIF287:RIF288 RIJ287:RIJ288 RIN287:RIN288 RIR287:RIR288 RIV287:RIV288 RIZ287:RIZ288 RJD287:RJD288 RJH287:RJH288 RJL287:RJL288 RJP287:RJP288 RJT287:RJT288 RJX287:RJX288 RKB287:RKB288 RKF287:RKF288 RKJ287:RKJ288 RKN287:RKN288 RKR287:RKR288 RKV287:RKV288 RKZ287:RKZ288 RLD287:RLD288 RLH287:RLH288 RLL287:RLL288 RLP287:RLP288 RLT287:RLT288 RLX287:RLX288 RMB287:RMB288 RMF287:RMF288 RMJ287:RMJ288 RMN287:RMN288 RMR287:RMR288 RMV287:RMV288 RMZ287:RMZ288 RND287:RND288 RNH287:RNH288 RNL287:RNL288 RNP287:RNP288 RNT287:RNT288 RNX287:RNX288 ROB287:ROB288 ROF287:ROF288 ROJ287:ROJ288 RON287:RON288 ROR287:ROR288 ROV287:ROV288 ROZ287:ROZ288 RPD287:RPD288 RPH287:RPH288 RPL287:RPL288 RPP287:RPP288 RPT287:RPT288 RPX287:RPX288 RQB287:RQB288 RQF287:RQF288 RQJ287:RQJ288 RQN287:RQN288 RQR287:RQR288 RQV287:RQV288 RQZ287:RQZ288 RRD287:RRD288 RRH287:RRH288 RRL287:RRL288 RRP287:RRP288 RRT287:RRT288 RRX287:RRX288 RSB287:RSB288 RSF287:RSF288 RSJ287:RSJ288 RSN287:RSN288 RSR287:RSR288 RSV287:RSV288 RSZ287:RSZ288 RTD287:RTD288 RTH287:RTH288 RTL287:RTL288 RTP287:RTP288 RTT287:RTT288 RTX287:RTX288 RUB287:RUB288 RUF287:RUF288 RUJ287:RUJ288 RUN287:RUN288 RUR287:RUR288 RUV287:RUV288 RUZ287:RUZ288 RVD287:RVD288 RVH287:RVH288 RVL287:RVL288 RVP287:RVP288 RVT287:RVT288 RVX287:RVX288 RWB287:RWB288 RWF287:RWF288 RWJ287:RWJ288 RWN287:RWN288 RWR287:RWR288 RWV287:RWV288 RWZ287:RWZ288 RXD287:RXD288 RXH287:RXH288 RXL287:RXL288 RXP287:RXP288 RXT287:RXT288 RXX287:RXX288 RYB287:RYB288 RYF287:RYF288 RYJ287:RYJ288 RYN287:RYN288 RYR287:RYR288 RYV287:RYV288 RYZ287:RYZ288 RZD287:RZD288 RZH287:RZH288 RZL287:RZL288 RZP287:RZP288 RZT287:RZT288 RZX287:RZX288 SAB287:SAB288 SAF287:SAF288 SAJ287:SAJ288 SAN287:SAN288 SAR287:SAR288 SAV287:SAV288 SAZ287:SAZ288 SBD287:SBD288 SBH287:SBH288 SBL287:SBL288 SBP287:SBP288 SBT287:SBT288 SBX287:SBX288 SCB287:SCB288 SCF287:SCF288 SCJ287:SCJ288 SCN287:SCN288 SCR287:SCR288 SCV287:SCV288 SCZ287:SCZ288 SDD287:SDD288 SDH287:SDH288 SDL287:SDL288 SDP287:SDP288 SDT287:SDT288 SDX287:SDX288 SEB287:SEB288 SEF287:SEF288 SEJ287:SEJ288 SEN287:SEN288 SER287:SER288 SEV287:SEV288 SEZ287:SEZ288 SFD287:SFD288 SFH287:SFH288 SFL287:SFL288 SFP287:SFP288 SFT287:SFT288 SFX287:SFX288 SGB287:SGB288 SGF287:SGF288 SGJ287:SGJ288 SGN287:SGN288 SGR287:SGR288 SGV287:SGV288 SGZ287:SGZ288 SHD287:SHD288 SHH287:SHH288 SHL287:SHL288 SHP287:SHP288 SHT287:SHT288 SHX287:SHX288 SIB287:SIB288 SIF287:SIF288 SIJ287:SIJ288 SIN287:SIN288 SIR287:SIR288 SIV287:SIV288 SIZ287:SIZ288 SJD287:SJD288 SJH287:SJH288 SJL287:SJL288 SJP287:SJP288 SJT287:SJT288 SJX287:SJX288 SKB287:SKB288 SKF287:SKF288 SKJ287:SKJ288 SKN287:SKN288 SKR287:SKR288 SKV287:SKV288 SKZ287:SKZ288 SLD287:SLD288 SLH287:SLH288 SLL287:SLL288 SLP287:SLP288 SLT287:SLT288 SLX287:SLX288 SMB287:SMB288 SMF287:SMF288 SMJ287:SMJ288 SMN287:SMN288 SMR287:SMR288 SMV287:SMV288 SMZ287:SMZ288 SND287:SND288 SNH287:SNH288 SNL287:SNL288 SNP287:SNP288 SNT287:SNT288 SNX287:SNX288 SOB287:SOB288 SOF287:SOF288 SOJ287:SOJ288 SON287:SON288 SOR287:SOR288 SOV287:SOV288 SOZ287:SOZ288 SPD287:SPD288 SPH287:SPH288 SPL287:SPL288 SPP287:SPP288 SPT287:SPT288 SPX287:SPX288 SQB287:SQB288 SQF287:SQF288 SQJ287:SQJ288 SQN287:SQN288 SQR287:SQR288 SQV287:SQV288 SQZ287:SQZ288 SRD287:SRD288 SRH287:SRH288 SRL287:SRL288 SRP287:SRP288 SRT287:SRT288 SRX287:SRX288 SSB287:SSB288 SSF287:SSF288 SSJ287:SSJ288 SSN287:SSN288 SSR287:SSR288 SSV287:SSV288 SSZ287:SSZ288 STD287:STD288 STH287:STH288 STL287:STL288 STP287:STP288 STT287:STT288 STX287:STX288 SUB287:SUB288 SUF287:SUF288 SUJ287:SUJ288 SUN287:SUN288 SUR287:SUR288 SUV287:SUV288 SUZ287:SUZ288 SVD287:SVD288 SVH287:SVH288 SVL287:SVL288 SVP287:SVP288 SVT287:SVT288 SVX287:SVX288 SWB287:SWB288 SWF287:SWF288 SWJ287:SWJ288 SWN287:SWN288 SWR287:SWR288 SWV287:SWV288 SWZ287:SWZ288 SXD287:SXD288 SXH287:SXH288 SXL287:SXL288 SXP287:SXP288 SXT287:SXT288 SXX287:SXX288 SYB287:SYB288 SYF287:SYF288 SYJ287:SYJ288 SYN287:SYN288 SYR287:SYR288 SYV287:SYV288 SYZ287:SYZ288 SZD287:SZD288 SZH287:SZH288 SZL287:SZL288 SZP287:SZP288 SZT287:SZT288 SZX287:SZX288 TAB287:TAB288 TAF287:TAF288 TAJ287:TAJ288 TAN287:TAN288 TAR287:TAR288 TAV287:TAV288 TAZ287:TAZ288 TBD287:TBD288 TBH287:TBH288 TBL287:TBL288 TBP287:TBP288 TBT287:TBT288 TBX287:TBX288 TCB287:TCB288 TCF287:TCF288 TCJ287:TCJ288 TCN287:TCN288 TCR287:TCR288 TCV287:TCV288 TCZ287:TCZ288 TDD287:TDD288 TDH287:TDH288 TDL287:TDL288 TDP287:TDP288 TDT287:TDT288 TDX287:TDX288 TEB287:TEB288 TEF287:TEF288 TEJ287:TEJ288 TEN287:TEN288 TER287:TER288 TEV287:TEV288 TEZ287:TEZ288 TFD287:TFD288 TFH287:TFH288 TFL287:TFL288 TFP287:TFP288 TFT287:TFT288 TFX287:TFX288 TGB287:TGB288 TGF287:TGF288 TGJ287:TGJ288 TGN287:TGN288 TGR287:TGR288 TGV287:TGV288 TGZ287:TGZ288 THD287:THD288 THH287:THH288 THL287:THL288 THP287:THP288 THT287:THT288 THX287:THX288 TIB287:TIB288 TIF287:TIF288 TIJ287:TIJ288 TIN287:TIN288 TIR287:TIR288 TIV287:TIV288 TIZ287:TIZ288 TJD287:TJD288 TJH287:TJH288 TJL287:TJL288 TJP287:TJP288 TJT287:TJT288 TJX287:TJX288 TKB287:TKB288 TKF287:TKF288 TKJ287:TKJ288 TKN287:TKN288 TKR287:TKR288 TKV287:TKV288 TKZ287:TKZ288 TLD287:TLD288 TLH287:TLH288 TLL287:TLL288 TLP287:TLP288 TLT287:TLT288 TLX287:TLX288 TMB287:TMB288 TMF287:TMF288 TMJ287:TMJ288 TMN287:TMN288 TMR287:TMR288 TMV287:TMV288 TMZ287:TMZ288 TND287:TND288 TNH287:TNH288 TNL287:TNL288 TNP287:TNP288 TNT287:TNT288 TNX287:TNX288 TOB287:TOB288 TOF287:TOF288 TOJ287:TOJ288 TON287:TON288 TOR287:TOR288 TOV287:TOV288 TOZ287:TOZ288 TPD287:TPD288 TPH287:TPH288 TPL287:TPL288 TPP287:TPP288 TPT287:TPT288 TPX287:TPX288 TQB287:TQB288 TQF287:TQF288 TQJ287:TQJ288 TQN287:TQN288 TQR287:TQR288 TQV287:TQV288 TQZ287:TQZ288 TRD287:TRD288 TRH287:TRH288 TRL287:TRL288 TRP287:TRP288 TRT287:TRT288 TRX287:TRX288 TSB287:TSB288 TSF287:TSF288 TSJ287:TSJ288 TSN287:TSN288 TSR287:TSR288 TSV287:TSV288 TSZ287:TSZ288 TTD287:TTD288 TTH287:TTH288 TTL287:TTL288 TTP287:TTP288 TTT287:TTT288 TTX287:TTX288 TUB287:TUB288 TUF287:TUF288 TUJ287:TUJ288 TUN287:TUN288 TUR287:TUR288 TUV287:TUV288 TUZ287:TUZ288 TVD287:TVD288 TVH287:TVH288 TVL287:TVL288 TVP287:TVP288 TVT287:TVT288 TVX287:TVX288 TWB287:TWB288 TWF287:TWF288 TWJ287:TWJ288 TWN287:TWN288 TWR287:TWR288 TWV287:TWV288 TWZ287:TWZ288 TXD287:TXD288 TXH287:TXH288 TXL287:TXL288 TXP287:TXP288 TXT287:TXT288 TXX287:TXX288 TYB287:TYB288 TYF287:TYF288 TYJ287:TYJ288 TYN287:TYN288 TYR287:TYR288 TYV287:TYV288 TYZ287:TYZ288 TZD287:TZD288 TZH287:TZH288 TZL287:TZL288 TZP287:TZP288 TZT287:TZT288 TZX287:TZX288 UAB287:UAB288 UAF287:UAF288 UAJ287:UAJ288 UAN287:UAN288 UAR287:UAR288 UAV287:UAV288 UAZ287:UAZ288 UBD287:UBD288 UBH287:UBH288 UBL287:UBL288 UBP287:UBP288 UBT287:UBT288 UBX287:UBX288 UCB287:UCB288 UCF287:UCF288 UCJ287:UCJ288 UCN287:UCN288 UCR287:UCR288 UCV287:UCV288 UCZ287:UCZ288 UDD287:UDD288 UDH287:UDH288 UDL287:UDL288 UDP287:UDP288 UDT287:UDT288 UDX287:UDX288 UEB287:UEB288 UEF287:UEF288 UEJ287:UEJ288 UEN287:UEN288 UER287:UER288 UEV287:UEV288 UEZ287:UEZ288 UFD287:UFD288 UFH287:UFH288 UFL287:UFL288 UFP287:UFP288 UFT287:UFT288 UFX287:UFX288 UGB287:UGB288 UGF287:UGF288 UGJ287:UGJ288 UGN287:UGN288 UGR287:UGR288 UGV287:UGV288 UGZ287:UGZ288 UHD287:UHD288 UHH287:UHH288 UHL287:UHL288 UHP287:UHP288 UHT287:UHT288 UHX287:UHX288 UIB287:UIB288 UIF287:UIF288 UIJ287:UIJ288 UIN287:UIN288 UIR287:UIR288 UIV287:UIV288 UIZ287:UIZ288 UJD287:UJD288 UJH287:UJH288 UJL287:UJL288 UJP287:UJP288 UJT287:UJT288 UJX287:UJX288 UKB287:UKB288 UKF287:UKF288 UKJ287:UKJ288 UKN287:UKN288 UKR287:UKR288 UKV287:UKV288 UKZ287:UKZ288 ULD287:ULD288 ULH287:ULH288 ULL287:ULL288 ULP287:ULP288 ULT287:ULT288 ULX287:ULX288 UMB287:UMB288 UMF287:UMF288 UMJ287:UMJ288 UMN287:UMN288 UMR287:UMR288 UMV287:UMV288 UMZ287:UMZ288 UND287:UND288 UNH287:UNH288 UNL287:UNL288 UNP287:UNP288 UNT287:UNT288 UNX287:UNX288 UOB287:UOB288 UOF287:UOF288 UOJ287:UOJ288 UON287:UON288 UOR287:UOR288 UOV287:UOV288 UOZ287:UOZ288 UPD287:UPD288 UPH287:UPH288 UPL287:UPL288 UPP287:UPP288 UPT287:UPT288 UPX287:UPX288 UQB287:UQB288 UQF287:UQF288 UQJ287:UQJ288 UQN287:UQN288 UQR287:UQR288 UQV287:UQV288 UQZ287:UQZ288 URD287:URD288 URH287:URH288 URL287:URL288 URP287:URP288 URT287:URT288 URX287:URX288 USB287:USB288 USF287:USF288 USJ287:USJ288 USN287:USN288 USR287:USR288 USV287:USV288 USZ287:USZ288 UTD287:UTD288 UTH287:UTH288 UTL287:UTL288 UTP287:UTP288 UTT287:UTT288 UTX287:UTX288 UUB287:UUB288 UUF287:UUF288 UUJ287:UUJ288 UUN287:UUN288 UUR287:UUR288 UUV287:UUV288 UUZ287:UUZ288 UVD287:UVD288 UVH287:UVH288 UVL287:UVL288 UVP287:UVP288 UVT287:UVT288 UVX287:UVX288 UWB287:UWB288 UWF287:UWF288 UWJ287:UWJ288 UWN287:UWN288 UWR287:UWR288 UWV287:UWV288 UWZ287:UWZ288 UXD287:UXD288 UXH287:UXH288 UXL287:UXL288 UXP287:UXP288 UXT287:UXT288 UXX287:UXX288 UYB287:UYB288 UYF287:UYF288 UYJ287:UYJ288 UYN287:UYN288 UYR287:UYR288 UYV287:UYV288 UYZ287:UYZ288 UZD287:UZD288 UZH287:UZH288 UZL287:UZL288 UZP287:UZP288 UZT287:UZT288 UZX287:UZX288 VAB287:VAB288 VAF287:VAF288 VAJ287:VAJ288 VAN287:VAN288 VAR287:VAR288 VAV287:VAV288 VAZ287:VAZ288 VBD287:VBD288 VBH287:VBH288 VBL287:VBL288 VBP287:VBP288 VBT287:VBT288 VBX287:VBX288 VCB287:VCB288 VCF287:VCF288 VCJ287:VCJ288 VCN287:VCN288 VCR287:VCR288 VCV287:VCV288 VCZ287:VCZ288 VDD287:VDD288 VDH287:VDH288 VDL287:VDL288 VDP287:VDP288 VDT287:VDT288 VDX287:VDX288 VEB287:VEB288 VEF287:VEF288 VEJ287:VEJ288 VEN287:VEN288 VER287:VER288 VEV287:VEV288 VEZ287:VEZ288 VFD287:VFD288 VFH287:VFH288 VFL287:VFL288 VFP287:VFP288 VFT287:VFT288 VFX287:VFX288 VGB287:VGB288 VGF287:VGF288 VGJ287:VGJ288 VGN287:VGN288 VGR287:VGR288 VGV287:VGV288 VGZ287:VGZ288 VHD287:VHD288 VHH287:VHH288 VHL287:VHL288 VHP287:VHP288 VHT287:VHT288 VHX287:VHX288 VIB287:VIB288 VIF287:VIF288 VIJ287:VIJ288 VIN287:VIN288 VIR287:VIR288 VIV287:VIV288 VIZ287:VIZ288 VJD287:VJD288 VJH287:VJH288 VJL287:VJL288 VJP287:VJP288 VJT287:VJT288 VJX287:VJX288 VKB287:VKB288 VKF287:VKF288 VKJ287:VKJ288 VKN287:VKN288 VKR287:VKR288 VKV287:VKV288 VKZ287:VKZ288 VLD287:VLD288 VLH287:VLH288 VLL287:VLL288 VLP287:VLP288 VLT287:VLT288 VLX287:VLX288 VMB287:VMB288 VMF287:VMF288 VMJ287:VMJ288 VMN287:VMN288 VMR287:VMR288 VMV287:VMV288 VMZ287:VMZ288 VND287:VND288 VNH287:VNH288 VNL287:VNL288 VNP287:VNP288 VNT287:VNT288 VNX287:VNX288 VOB287:VOB288 VOF287:VOF288 VOJ287:VOJ288 VON287:VON288 VOR287:VOR288 VOV287:VOV288 VOZ287:VOZ288 VPD287:VPD288 VPH287:VPH288 VPL287:VPL288 VPP287:VPP288 VPT287:VPT288 VPX287:VPX288 VQB287:VQB288 VQF287:VQF288 VQJ287:VQJ288 VQN287:VQN288 VQR287:VQR288 VQV287:VQV288 VQZ287:VQZ288 VRD287:VRD288 VRH287:VRH288 VRL287:VRL288 VRP287:VRP288 VRT287:VRT288 VRX287:VRX288 VSB287:VSB288 VSF287:VSF288 VSJ287:VSJ288 VSN287:VSN288 VSR287:VSR288 VSV287:VSV288 VSZ287:VSZ288 VTD287:VTD288 VTH287:VTH288 VTL287:VTL288 VTP287:VTP288 VTT287:VTT288 VTX287:VTX288 VUB287:VUB288 VUF287:VUF288 VUJ287:VUJ288 VUN287:VUN288 VUR287:VUR288 VUV287:VUV288 VUZ287:VUZ288 VVD287:VVD288 VVH287:VVH288 VVL287:VVL288 VVP287:VVP288 VVT287:VVT288 VVX287:VVX288 VWB287:VWB288 VWF287:VWF288 VWJ287:VWJ288 VWN287:VWN288 VWR287:VWR288 VWV287:VWV288 VWZ287:VWZ288 VXD287:VXD288 VXH287:VXH288 VXL287:VXL288 VXP287:VXP288 VXT287:VXT288 VXX287:VXX288 VYB287:VYB288 VYF287:VYF288 VYJ287:VYJ288 VYN287:VYN288 VYR287:VYR288 VYV287:VYV288 VYZ287:VYZ288 VZD287:VZD288 VZH287:VZH288 VZL287:VZL288 VZP287:VZP288 VZT287:VZT288 VZX287:VZX288 WAB287:WAB288 WAF287:WAF288 WAJ287:WAJ288 WAN287:WAN288 WAR287:WAR288 WAV287:WAV288 WAZ287:WAZ288 WBD287:WBD288 WBH287:WBH288 WBL287:WBL288 WBP287:WBP288 WBT287:WBT288 WBX287:WBX288 WCB287:WCB288 WCF287:WCF288 WCJ287:WCJ288 WCN287:WCN288 WCR287:WCR288 WCV287:WCV288 WCZ287:WCZ288 WDD287:WDD288 WDH287:WDH288 WDL287:WDL288 WDP287:WDP288 WDT287:WDT288 WDX287:WDX288 WEB287:WEB288 WEF287:WEF288 WEJ287:WEJ288 WEN287:WEN288 WER287:WER288 WEV287:WEV288 WEZ287:WEZ288 WFD287:WFD288 WFH287:WFH288 WFL287:WFL288 WFP287:WFP288 WFT287:WFT288 WFX287:WFX288 WGB287:WGB288 WGF287:WGF288 WGJ287:WGJ288 WGN287:WGN288 WGR287:WGR288 WGV287:WGV288 WGZ287:WGZ288 WHD287:WHD288 WHH287:WHH288 WHL287:WHL288 WHP287:WHP288 WHT287:WHT288 WHX287:WHX288 WIB287:WIB288 WIF287:WIF288 WIJ287:WIJ288 WIN287:WIN288 WIR287:WIR288 WIV287:WIV288 WIZ287:WIZ288 WJD287:WJD288 WJH287:WJH288 WJL287:WJL288 WJP287:WJP288 WJT287:WJT288 WJX287:WJX288 WKB287:WKB288 WKF287:WKF288 WKJ287:WKJ288 WKN287:WKN288 WKR287:WKR288 WKV287:WKV288 WKZ287:WKZ288 WLD287:WLD288 WLH287:WLH288 WLL287:WLL288 WLP287:WLP288 WLT287:WLT288 WLX287:WLX288 WMB287:WMB288 WMF287:WMF288 WMJ287:WMJ288 WMN287:WMN288 WMR287:WMR288 WMV287:WMV288 WMZ287:WMZ288 WND287:WND288 WNH287:WNH288 WNL287:WNL288 WNP287:WNP288 WNT287:WNT288 WNX287:WNX288 WOB287:WOB288 WOF287:WOF288 WOJ287:WOJ288 WON287:WON288 WOR287:WOR288 WOV287:WOV288 WOZ287:WOZ288 WPD287:WPD288 WPH287:WPH288 WPL287:WPL288 WPP287:WPP288 WPT287:WPT288 WPX287:WPX288 WQB287:WQB288 WQF287:WQF288 WQJ287:WQJ288 WQN287:WQN288 WQR287:WQR288 WQV287:WQV288 WQZ287:WQZ288 WRD287:WRD288 WRH287:WRH288 WRL287:WRL288 WRP287:WRP288 WRT287:WRT288 WRX287:WRX288 WSB287:WSB288 WSF287:WSF288 WSJ287:WSJ288 WSN287:WSN288 WSR287:WSR288 WSV287:WSV288 WSZ287:WSZ288 WTD287:WTD288 WTH287:WTH288 WTL287:WTL288 WTP287:WTP288 WTT287:WTT288 WTX287:WTX288 WUB287:WUB288 WUF287:WUF288 WUJ287:WUJ288 WUN287:WUN288 WUR287:WUR288 WUV287:WUV288 WUZ287:WUZ288 WVD287:WVD288 WVH287:WVH288 WVL287:WVL288 WVP287:WVP288 WVT287:WVT288 WVX287:WVX288 WWB287:WWB288 WWF287:WWF288 WWJ287:WWJ288 WWN287:WWN288 WWR287:WWR288 WWV287:WWV288 WWZ287:WWZ288 WXD287:WXD288 WXH287:WXH288 WXL287:WXL288 WXP287:WXP288 WXT287:WXT288 WXX287:WXX288 WYB287:WYB288 WYF287:WYF288 WYJ287:WYJ288 WYN287:WYN288 WYR287:WYR288 WYV287:WYV288 WYZ287:WYZ288 WZD287:WZD288 WZH287:WZH288 WZL287:WZL288 WZP287:WZP288 WZT287:WZT288 WZX287:WZX288 XAB287:XAB288 XAF287:XAF288 XAJ287:XAJ288 XAN287:XAN288 XAR287:XAR288 XAV287:XAV288 XAZ287:XAZ288 XBD287:XBD288 XBH287:XBH288 XBL287:XBL288 XBP287:XBP288 XBT287:XBT288 XBX287:XBX288 XCB287:XCB288 XCF287:XCF288 XCJ287:XCJ288 XCN287:XCN288 XCR287:XCR288 XCV287:XCV288 XCZ287:XCZ288 XDD287:XDD288 XDH287:XDH288 XDL287:XDL288 XDP287:XDP288 XDT287:XDT288 XDX287:XDX288 XEB287:XEB288 XEF287:XEF288 XEJ287:XEJ288 XEN287:XEN288 XER287:XER288 XEV287:XEV288 XEZ287:XEZ288 XFD287:XFD288 D287:D339">
    <cfRule type="cellIs" dxfId="800" priority="42" operator="equal">
      <formula>"Pass"</formula>
    </cfRule>
    <cfRule type="cellIs" dxfId="799" priority="43" operator="equal">
      <formula>"Fail"</formula>
    </cfRule>
    <cfRule type="cellIs" dxfId="798" priority="44" operator="equal">
      <formula>"No Run"</formula>
    </cfRule>
  </conditionalFormatting>
  <conditionalFormatting sqref="H287:H288 L287:L288 P287:P288 T287:T288 X287:X288 AB287:AB288 AF287:AF288 AJ287:AJ288 AN287:AN288 AR287:AR288 AV287:AV288 AZ287:AZ288 BD287:BD288 BH287:BH288 BL287:BL288 BP287:BP288 BT287:BT288 BX287:BX288 CB287:CB288 CF287:CF288 CJ287:CJ288 CN287:CN288 CR287:CR288 CV287:CV288 CZ287:CZ288 DD287:DD288 DH287:DH288 DL287:DL288 DP287:DP288 DT287:DT288 DX287:DX288 EB287:EB288 EF287:EF288 EJ287:EJ288 EN287:EN288 ER287:ER288 EV287:EV288 EZ287:EZ288 FD287:FD288 FH287:FH288 FL287:FL288 FP287:FP288 FT287:FT288 FX287:FX288 GB287:GB288 GF287:GF288 GJ287:GJ288 GN287:GN288 GR287:GR288 GV287:GV288 GZ287:GZ288 HD287:HD288 HH287:HH288 HL287:HL288 HP287:HP288 HT287:HT288 HX287:HX288 IB287:IB288 IF287:IF288 IJ287:IJ288 IN287:IN288 IR287:IR288 IV287:IV288 IZ287:IZ288 JD287:JD288 JH287:JH288 JL287:JL288 JP287:JP288 JT287:JT288 JX287:JX288 KB287:KB288 KF287:KF288 KJ287:KJ288 KN287:KN288 KR287:KR288 KV287:KV288 KZ287:KZ288 LD287:LD288 LH287:LH288 LL287:LL288 LP287:LP288 LT287:LT288 LX287:LX288 MB287:MB288 MF287:MF288 MJ287:MJ288 MN287:MN288 MR287:MR288 MV287:MV288 MZ287:MZ288 ND287:ND288 NH287:NH288 NL287:NL288 NP287:NP288 NT287:NT288 NX287:NX288 OB287:OB288 OF287:OF288 OJ287:OJ288 ON287:ON288 OR287:OR288 OV287:OV288 OZ287:OZ288 PD287:PD288 PH287:PH288 PL287:PL288 PP287:PP288 PT287:PT288 PX287:PX288 QB287:QB288 QF287:QF288 QJ287:QJ288 QN287:QN288 QR287:QR288 QV287:QV288 QZ287:QZ288 RD287:RD288 RH287:RH288 RL287:RL288 RP287:RP288 RT287:RT288 RX287:RX288 SB287:SB288 SF287:SF288 SJ287:SJ288 SN287:SN288 SR287:SR288 SV287:SV288 SZ287:SZ288 TD287:TD288 TH287:TH288 TL287:TL288 TP287:TP288 TT287:TT288 TX287:TX288 UB287:UB288 UF287:UF288 UJ287:UJ288 UN287:UN288 UR287:UR288 UV287:UV288 UZ287:UZ288 VD287:VD288 VH287:VH288 VL287:VL288 VP287:VP288 VT287:VT288 VX287:VX288 WB287:WB288 WF287:WF288 WJ287:WJ288 WN287:WN288 WR287:WR288 WV287:WV288 WZ287:WZ288 XD287:XD288 XH287:XH288 XL287:XL288 XP287:XP288 XT287:XT288 XX287:XX288 YB287:YB288 YF287:YF288 YJ287:YJ288 YN287:YN288 YR287:YR288 YV287:YV288 YZ287:YZ288 ZD287:ZD288 ZH287:ZH288 ZL287:ZL288 ZP287:ZP288 ZT287:ZT288 ZX287:ZX288 AAB287:AAB288 AAF287:AAF288 AAJ287:AAJ288 AAN287:AAN288 AAR287:AAR288 AAV287:AAV288 AAZ287:AAZ288 ABD287:ABD288 ABH287:ABH288 ABL287:ABL288 ABP287:ABP288 ABT287:ABT288 ABX287:ABX288 ACB287:ACB288 ACF287:ACF288 ACJ287:ACJ288 ACN287:ACN288 ACR287:ACR288 ACV287:ACV288 ACZ287:ACZ288 ADD287:ADD288 ADH287:ADH288 ADL287:ADL288 ADP287:ADP288 ADT287:ADT288 ADX287:ADX288 AEB287:AEB288 AEF287:AEF288 AEJ287:AEJ288 AEN287:AEN288 AER287:AER288 AEV287:AEV288 AEZ287:AEZ288 AFD287:AFD288 AFH287:AFH288 AFL287:AFL288 AFP287:AFP288 AFT287:AFT288 AFX287:AFX288 AGB287:AGB288 AGF287:AGF288 AGJ287:AGJ288 AGN287:AGN288 AGR287:AGR288 AGV287:AGV288 AGZ287:AGZ288 AHD287:AHD288 AHH287:AHH288 AHL287:AHL288 AHP287:AHP288 AHT287:AHT288 AHX287:AHX288 AIB287:AIB288 AIF287:AIF288 AIJ287:AIJ288 AIN287:AIN288 AIR287:AIR288 AIV287:AIV288 AIZ287:AIZ288 AJD287:AJD288 AJH287:AJH288 AJL287:AJL288 AJP287:AJP288 AJT287:AJT288 AJX287:AJX288 AKB287:AKB288 AKF287:AKF288 AKJ287:AKJ288 AKN287:AKN288 AKR287:AKR288 AKV287:AKV288 AKZ287:AKZ288 ALD287:ALD288 ALH287:ALH288 ALL287:ALL288 ALP287:ALP288 ALT287:ALT288 ALX287:ALX288 AMB287:AMB288 AMF287:AMF288 AMJ287:AMJ288 AMN287:AMN288 AMR287:AMR288 AMV287:AMV288 AMZ287:AMZ288 AND287:AND288 ANH287:ANH288 ANL287:ANL288 ANP287:ANP288 ANT287:ANT288 ANX287:ANX288 AOB287:AOB288 AOF287:AOF288 AOJ287:AOJ288 AON287:AON288 AOR287:AOR288 AOV287:AOV288 AOZ287:AOZ288 APD287:APD288 APH287:APH288 APL287:APL288 APP287:APP288 APT287:APT288 APX287:APX288 AQB287:AQB288 AQF287:AQF288 AQJ287:AQJ288 AQN287:AQN288 AQR287:AQR288 AQV287:AQV288 AQZ287:AQZ288 ARD287:ARD288 ARH287:ARH288 ARL287:ARL288 ARP287:ARP288 ART287:ART288 ARX287:ARX288 ASB287:ASB288 ASF287:ASF288 ASJ287:ASJ288 ASN287:ASN288 ASR287:ASR288 ASV287:ASV288 ASZ287:ASZ288 ATD287:ATD288 ATH287:ATH288 ATL287:ATL288 ATP287:ATP288 ATT287:ATT288 ATX287:ATX288 AUB287:AUB288 AUF287:AUF288 AUJ287:AUJ288 AUN287:AUN288 AUR287:AUR288 AUV287:AUV288 AUZ287:AUZ288 AVD287:AVD288 AVH287:AVH288 AVL287:AVL288 AVP287:AVP288 AVT287:AVT288 AVX287:AVX288 AWB287:AWB288 AWF287:AWF288 AWJ287:AWJ288 AWN287:AWN288 AWR287:AWR288 AWV287:AWV288 AWZ287:AWZ288 AXD287:AXD288 AXH287:AXH288 AXL287:AXL288 AXP287:AXP288 AXT287:AXT288 AXX287:AXX288 AYB287:AYB288 AYF287:AYF288 AYJ287:AYJ288 AYN287:AYN288 AYR287:AYR288 AYV287:AYV288 AYZ287:AYZ288 AZD287:AZD288 AZH287:AZH288 AZL287:AZL288 AZP287:AZP288 AZT287:AZT288 AZX287:AZX288 BAB287:BAB288 BAF287:BAF288 BAJ287:BAJ288 BAN287:BAN288 BAR287:BAR288 BAV287:BAV288 BAZ287:BAZ288 BBD287:BBD288 BBH287:BBH288 BBL287:BBL288 BBP287:BBP288 BBT287:BBT288 BBX287:BBX288 BCB287:BCB288 BCF287:BCF288 BCJ287:BCJ288 BCN287:BCN288 BCR287:BCR288 BCV287:BCV288 BCZ287:BCZ288 BDD287:BDD288 BDH287:BDH288 BDL287:BDL288 BDP287:BDP288 BDT287:BDT288 BDX287:BDX288 BEB287:BEB288 BEF287:BEF288 BEJ287:BEJ288 BEN287:BEN288 BER287:BER288 BEV287:BEV288 BEZ287:BEZ288 BFD287:BFD288 BFH287:BFH288 BFL287:BFL288 BFP287:BFP288 BFT287:BFT288 BFX287:BFX288 BGB287:BGB288 BGF287:BGF288 BGJ287:BGJ288 BGN287:BGN288 BGR287:BGR288 BGV287:BGV288 BGZ287:BGZ288 BHD287:BHD288 BHH287:BHH288 BHL287:BHL288 BHP287:BHP288 BHT287:BHT288 BHX287:BHX288 BIB287:BIB288 BIF287:BIF288 BIJ287:BIJ288 BIN287:BIN288 BIR287:BIR288 BIV287:BIV288 BIZ287:BIZ288 BJD287:BJD288 BJH287:BJH288 BJL287:BJL288 BJP287:BJP288 BJT287:BJT288 BJX287:BJX288 BKB287:BKB288 BKF287:BKF288 BKJ287:BKJ288 BKN287:BKN288 BKR287:BKR288 BKV287:BKV288 BKZ287:BKZ288 BLD287:BLD288 BLH287:BLH288 BLL287:BLL288 BLP287:BLP288 BLT287:BLT288 BLX287:BLX288 BMB287:BMB288 BMF287:BMF288 BMJ287:BMJ288 BMN287:BMN288 BMR287:BMR288 BMV287:BMV288 BMZ287:BMZ288 BND287:BND288 BNH287:BNH288 BNL287:BNL288 BNP287:BNP288 BNT287:BNT288 BNX287:BNX288 BOB287:BOB288 BOF287:BOF288 BOJ287:BOJ288 BON287:BON288 BOR287:BOR288 BOV287:BOV288 BOZ287:BOZ288 BPD287:BPD288 BPH287:BPH288 BPL287:BPL288 BPP287:BPP288 BPT287:BPT288 BPX287:BPX288 BQB287:BQB288 BQF287:BQF288 BQJ287:BQJ288 BQN287:BQN288 BQR287:BQR288 BQV287:BQV288 BQZ287:BQZ288 BRD287:BRD288 BRH287:BRH288 BRL287:BRL288 BRP287:BRP288 BRT287:BRT288 BRX287:BRX288 BSB287:BSB288 BSF287:BSF288 BSJ287:BSJ288 BSN287:BSN288 BSR287:BSR288 BSV287:BSV288 BSZ287:BSZ288 BTD287:BTD288 BTH287:BTH288 BTL287:BTL288 BTP287:BTP288 BTT287:BTT288 BTX287:BTX288 BUB287:BUB288 BUF287:BUF288 BUJ287:BUJ288 BUN287:BUN288 BUR287:BUR288 BUV287:BUV288 BUZ287:BUZ288 BVD287:BVD288 BVH287:BVH288 BVL287:BVL288 BVP287:BVP288 BVT287:BVT288 BVX287:BVX288 BWB287:BWB288 BWF287:BWF288 BWJ287:BWJ288 BWN287:BWN288 BWR287:BWR288 BWV287:BWV288 BWZ287:BWZ288 BXD287:BXD288 BXH287:BXH288 BXL287:BXL288 BXP287:BXP288 BXT287:BXT288 BXX287:BXX288 BYB287:BYB288 BYF287:BYF288 BYJ287:BYJ288 BYN287:BYN288 BYR287:BYR288 BYV287:BYV288 BYZ287:BYZ288 BZD287:BZD288 BZH287:BZH288 BZL287:BZL288 BZP287:BZP288 BZT287:BZT288 BZX287:BZX288 CAB287:CAB288 CAF287:CAF288 CAJ287:CAJ288 CAN287:CAN288 CAR287:CAR288 CAV287:CAV288 CAZ287:CAZ288 CBD287:CBD288 CBH287:CBH288 CBL287:CBL288 CBP287:CBP288 CBT287:CBT288 CBX287:CBX288 CCB287:CCB288 CCF287:CCF288 CCJ287:CCJ288 CCN287:CCN288 CCR287:CCR288 CCV287:CCV288 CCZ287:CCZ288 CDD287:CDD288 CDH287:CDH288 CDL287:CDL288 CDP287:CDP288 CDT287:CDT288 CDX287:CDX288 CEB287:CEB288 CEF287:CEF288 CEJ287:CEJ288 CEN287:CEN288 CER287:CER288 CEV287:CEV288 CEZ287:CEZ288 CFD287:CFD288 CFH287:CFH288 CFL287:CFL288 CFP287:CFP288 CFT287:CFT288 CFX287:CFX288 CGB287:CGB288 CGF287:CGF288 CGJ287:CGJ288 CGN287:CGN288 CGR287:CGR288 CGV287:CGV288 CGZ287:CGZ288 CHD287:CHD288 CHH287:CHH288 CHL287:CHL288 CHP287:CHP288 CHT287:CHT288 CHX287:CHX288 CIB287:CIB288 CIF287:CIF288 CIJ287:CIJ288 CIN287:CIN288 CIR287:CIR288 CIV287:CIV288 CIZ287:CIZ288 CJD287:CJD288 CJH287:CJH288 CJL287:CJL288 CJP287:CJP288 CJT287:CJT288 CJX287:CJX288 CKB287:CKB288 CKF287:CKF288 CKJ287:CKJ288 CKN287:CKN288 CKR287:CKR288 CKV287:CKV288 CKZ287:CKZ288 CLD287:CLD288 CLH287:CLH288 CLL287:CLL288 CLP287:CLP288 CLT287:CLT288 CLX287:CLX288 CMB287:CMB288 CMF287:CMF288 CMJ287:CMJ288 CMN287:CMN288 CMR287:CMR288 CMV287:CMV288 CMZ287:CMZ288 CND287:CND288 CNH287:CNH288 CNL287:CNL288 CNP287:CNP288 CNT287:CNT288 CNX287:CNX288 COB287:COB288 COF287:COF288 COJ287:COJ288 CON287:CON288 COR287:COR288 COV287:COV288 COZ287:COZ288 CPD287:CPD288 CPH287:CPH288 CPL287:CPL288 CPP287:CPP288 CPT287:CPT288 CPX287:CPX288 CQB287:CQB288 CQF287:CQF288 CQJ287:CQJ288 CQN287:CQN288 CQR287:CQR288 CQV287:CQV288 CQZ287:CQZ288 CRD287:CRD288 CRH287:CRH288 CRL287:CRL288 CRP287:CRP288 CRT287:CRT288 CRX287:CRX288 CSB287:CSB288 CSF287:CSF288 CSJ287:CSJ288 CSN287:CSN288 CSR287:CSR288 CSV287:CSV288 CSZ287:CSZ288 CTD287:CTD288 CTH287:CTH288 CTL287:CTL288 CTP287:CTP288 CTT287:CTT288 CTX287:CTX288 CUB287:CUB288 CUF287:CUF288 CUJ287:CUJ288 CUN287:CUN288 CUR287:CUR288 CUV287:CUV288 CUZ287:CUZ288 CVD287:CVD288 CVH287:CVH288 CVL287:CVL288 CVP287:CVP288 CVT287:CVT288 CVX287:CVX288 CWB287:CWB288 CWF287:CWF288 CWJ287:CWJ288 CWN287:CWN288 CWR287:CWR288 CWV287:CWV288 CWZ287:CWZ288 CXD287:CXD288 CXH287:CXH288 CXL287:CXL288 CXP287:CXP288 CXT287:CXT288 CXX287:CXX288 CYB287:CYB288 CYF287:CYF288 CYJ287:CYJ288 CYN287:CYN288 CYR287:CYR288 CYV287:CYV288 CYZ287:CYZ288 CZD287:CZD288 CZH287:CZH288 CZL287:CZL288 CZP287:CZP288 CZT287:CZT288 CZX287:CZX288 DAB287:DAB288 DAF287:DAF288 DAJ287:DAJ288 DAN287:DAN288 DAR287:DAR288 DAV287:DAV288 DAZ287:DAZ288 DBD287:DBD288 DBH287:DBH288 DBL287:DBL288 DBP287:DBP288 DBT287:DBT288 DBX287:DBX288 DCB287:DCB288 DCF287:DCF288 DCJ287:DCJ288 DCN287:DCN288 DCR287:DCR288 DCV287:DCV288 DCZ287:DCZ288 DDD287:DDD288 DDH287:DDH288 DDL287:DDL288 DDP287:DDP288 DDT287:DDT288 DDX287:DDX288 DEB287:DEB288 DEF287:DEF288 DEJ287:DEJ288 DEN287:DEN288 DER287:DER288 DEV287:DEV288 DEZ287:DEZ288 DFD287:DFD288 DFH287:DFH288 DFL287:DFL288 DFP287:DFP288 DFT287:DFT288 DFX287:DFX288 DGB287:DGB288 DGF287:DGF288 DGJ287:DGJ288 DGN287:DGN288 DGR287:DGR288 DGV287:DGV288 DGZ287:DGZ288 DHD287:DHD288 DHH287:DHH288 DHL287:DHL288 DHP287:DHP288 DHT287:DHT288 DHX287:DHX288 DIB287:DIB288 DIF287:DIF288 DIJ287:DIJ288 DIN287:DIN288 DIR287:DIR288 DIV287:DIV288 DIZ287:DIZ288 DJD287:DJD288 DJH287:DJH288 DJL287:DJL288 DJP287:DJP288 DJT287:DJT288 DJX287:DJX288 DKB287:DKB288 DKF287:DKF288 DKJ287:DKJ288 DKN287:DKN288 DKR287:DKR288 DKV287:DKV288 DKZ287:DKZ288 DLD287:DLD288 DLH287:DLH288 DLL287:DLL288 DLP287:DLP288 DLT287:DLT288 DLX287:DLX288 DMB287:DMB288 DMF287:DMF288 DMJ287:DMJ288 DMN287:DMN288 DMR287:DMR288 DMV287:DMV288 DMZ287:DMZ288 DND287:DND288 DNH287:DNH288 DNL287:DNL288 DNP287:DNP288 DNT287:DNT288 DNX287:DNX288 DOB287:DOB288 DOF287:DOF288 DOJ287:DOJ288 DON287:DON288 DOR287:DOR288 DOV287:DOV288 DOZ287:DOZ288 DPD287:DPD288 DPH287:DPH288 DPL287:DPL288 DPP287:DPP288 DPT287:DPT288 DPX287:DPX288 DQB287:DQB288 DQF287:DQF288 DQJ287:DQJ288 DQN287:DQN288 DQR287:DQR288 DQV287:DQV288 DQZ287:DQZ288 DRD287:DRD288 DRH287:DRH288 DRL287:DRL288 DRP287:DRP288 DRT287:DRT288 DRX287:DRX288 DSB287:DSB288 DSF287:DSF288 DSJ287:DSJ288 DSN287:DSN288 DSR287:DSR288 DSV287:DSV288 DSZ287:DSZ288 DTD287:DTD288 DTH287:DTH288 DTL287:DTL288 DTP287:DTP288 DTT287:DTT288 DTX287:DTX288 DUB287:DUB288 DUF287:DUF288 DUJ287:DUJ288 DUN287:DUN288 DUR287:DUR288 DUV287:DUV288 DUZ287:DUZ288 DVD287:DVD288 DVH287:DVH288 DVL287:DVL288 DVP287:DVP288 DVT287:DVT288 DVX287:DVX288 DWB287:DWB288 DWF287:DWF288 DWJ287:DWJ288 DWN287:DWN288 DWR287:DWR288 DWV287:DWV288 DWZ287:DWZ288 DXD287:DXD288 DXH287:DXH288 DXL287:DXL288 DXP287:DXP288 DXT287:DXT288 DXX287:DXX288 DYB287:DYB288 DYF287:DYF288 DYJ287:DYJ288 DYN287:DYN288 DYR287:DYR288 DYV287:DYV288 DYZ287:DYZ288 DZD287:DZD288 DZH287:DZH288 DZL287:DZL288 DZP287:DZP288 DZT287:DZT288 DZX287:DZX288 EAB287:EAB288 EAF287:EAF288 EAJ287:EAJ288 EAN287:EAN288 EAR287:EAR288 EAV287:EAV288 EAZ287:EAZ288 EBD287:EBD288 EBH287:EBH288 EBL287:EBL288 EBP287:EBP288 EBT287:EBT288 EBX287:EBX288 ECB287:ECB288 ECF287:ECF288 ECJ287:ECJ288 ECN287:ECN288 ECR287:ECR288 ECV287:ECV288 ECZ287:ECZ288 EDD287:EDD288 EDH287:EDH288 EDL287:EDL288 EDP287:EDP288 EDT287:EDT288 EDX287:EDX288 EEB287:EEB288 EEF287:EEF288 EEJ287:EEJ288 EEN287:EEN288 EER287:EER288 EEV287:EEV288 EEZ287:EEZ288 EFD287:EFD288 EFH287:EFH288 EFL287:EFL288 EFP287:EFP288 EFT287:EFT288 EFX287:EFX288 EGB287:EGB288 EGF287:EGF288 EGJ287:EGJ288 EGN287:EGN288 EGR287:EGR288 EGV287:EGV288 EGZ287:EGZ288 EHD287:EHD288 EHH287:EHH288 EHL287:EHL288 EHP287:EHP288 EHT287:EHT288 EHX287:EHX288 EIB287:EIB288 EIF287:EIF288 EIJ287:EIJ288 EIN287:EIN288 EIR287:EIR288 EIV287:EIV288 EIZ287:EIZ288 EJD287:EJD288 EJH287:EJH288 EJL287:EJL288 EJP287:EJP288 EJT287:EJT288 EJX287:EJX288 EKB287:EKB288 EKF287:EKF288 EKJ287:EKJ288 EKN287:EKN288 EKR287:EKR288 EKV287:EKV288 EKZ287:EKZ288 ELD287:ELD288 ELH287:ELH288 ELL287:ELL288 ELP287:ELP288 ELT287:ELT288 ELX287:ELX288 EMB287:EMB288 EMF287:EMF288 EMJ287:EMJ288 EMN287:EMN288 EMR287:EMR288 EMV287:EMV288 EMZ287:EMZ288 END287:END288 ENH287:ENH288 ENL287:ENL288 ENP287:ENP288 ENT287:ENT288 ENX287:ENX288 EOB287:EOB288 EOF287:EOF288 EOJ287:EOJ288 EON287:EON288 EOR287:EOR288 EOV287:EOV288 EOZ287:EOZ288 EPD287:EPD288 EPH287:EPH288 EPL287:EPL288 EPP287:EPP288 EPT287:EPT288 EPX287:EPX288 EQB287:EQB288 EQF287:EQF288 EQJ287:EQJ288 EQN287:EQN288 EQR287:EQR288 EQV287:EQV288 EQZ287:EQZ288 ERD287:ERD288 ERH287:ERH288 ERL287:ERL288 ERP287:ERP288 ERT287:ERT288 ERX287:ERX288 ESB287:ESB288 ESF287:ESF288 ESJ287:ESJ288 ESN287:ESN288 ESR287:ESR288 ESV287:ESV288 ESZ287:ESZ288 ETD287:ETD288 ETH287:ETH288 ETL287:ETL288 ETP287:ETP288 ETT287:ETT288 ETX287:ETX288 EUB287:EUB288 EUF287:EUF288 EUJ287:EUJ288 EUN287:EUN288 EUR287:EUR288 EUV287:EUV288 EUZ287:EUZ288 EVD287:EVD288 EVH287:EVH288 EVL287:EVL288 EVP287:EVP288 EVT287:EVT288 EVX287:EVX288 EWB287:EWB288 EWF287:EWF288 EWJ287:EWJ288 EWN287:EWN288 EWR287:EWR288 EWV287:EWV288 EWZ287:EWZ288 EXD287:EXD288 EXH287:EXH288 EXL287:EXL288 EXP287:EXP288 EXT287:EXT288 EXX287:EXX288 EYB287:EYB288 EYF287:EYF288 EYJ287:EYJ288 EYN287:EYN288 EYR287:EYR288 EYV287:EYV288 EYZ287:EYZ288 EZD287:EZD288 EZH287:EZH288 EZL287:EZL288 EZP287:EZP288 EZT287:EZT288 EZX287:EZX288 FAB287:FAB288 FAF287:FAF288 FAJ287:FAJ288 FAN287:FAN288 FAR287:FAR288 FAV287:FAV288 FAZ287:FAZ288 FBD287:FBD288 FBH287:FBH288 FBL287:FBL288 FBP287:FBP288 FBT287:FBT288 FBX287:FBX288 FCB287:FCB288 FCF287:FCF288 FCJ287:FCJ288 FCN287:FCN288 FCR287:FCR288 FCV287:FCV288 FCZ287:FCZ288 FDD287:FDD288 FDH287:FDH288 FDL287:FDL288 FDP287:FDP288 FDT287:FDT288 FDX287:FDX288 FEB287:FEB288 FEF287:FEF288 FEJ287:FEJ288 FEN287:FEN288 FER287:FER288 FEV287:FEV288 FEZ287:FEZ288 FFD287:FFD288 FFH287:FFH288 FFL287:FFL288 FFP287:FFP288 FFT287:FFT288 FFX287:FFX288 FGB287:FGB288 FGF287:FGF288 FGJ287:FGJ288 FGN287:FGN288 FGR287:FGR288 FGV287:FGV288 FGZ287:FGZ288 FHD287:FHD288 FHH287:FHH288 FHL287:FHL288 FHP287:FHP288 FHT287:FHT288 FHX287:FHX288 FIB287:FIB288 FIF287:FIF288 FIJ287:FIJ288 FIN287:FIN288 FIR287:FIR288 FIV287:FIV288 FIZ287:FIZ288 FJD287:FJD288 FJH287:FJH288 FJL287:FJL288 FJP287:FJP288 FJT287:FJT288 FJX287:FJX288 FKB287:FKB288 FKF287:FKF288 FKJ287:FKJ288 FKN287:FKN288 FKR287:FKR288 FKV287:FKV288 FKZ287:FKZ288 FLD287:FLD288 FLH287:FLH288 FLL287:FLL288 FLP287:FLP288 FLT287:FLT288 FLX287:FLX288 FMB287:FMB288 FMF287:FMF288 FMJ287:FMJ288 FMN287:FMN288 FMR287:FMR288 FMV287:FMV288 FMZ287:FMZ288 FND287:FND288 FNH287:FNH288 FNL287:FNL288 FNP287:FNP288 FNT287:FNT288 FNX287:FNX288 FOB287:FOB288 FOF287:FOF288 FOJ287:FOJ288 FON287:FON288 FOR287:FOR288 FOV287:FOV288 FOZ287:FOZ288 FPD287:FPD288 FPH287:FPH288 FPL287:FPL288 FPP287:FPP288 FPT287:FPT288 FPX287:FPX288 FQB287:FQB288 FQF287:FQF288 FQJ287:FQJ288 FQN287:FQN288 FQR287:FQR288 FQV287:FQV288 FQZ287:FQZ288 FRD287:FRD288 FRH287:FRH288 FRL287:FRL288 FRP287:FRP288 FRT287:FRT288 FRX287:FRX288 FSB287:FSB288 FSF287:FSF288 FSJ287:FSJ288 FSN287:FSN288 FSR287:FSR288 FSV287:FSV288 FSZ287:FSZ288 FTD287:FTD288 FTH287:FTH288 FTL287:FTL288 FTP287:FTP288 FTT287:FTT288 FTX287:FTX288 FUB287:FUB288 FUF287:FUF288 FUJ287:FUJ288 FUN287:FUN288 FUR287:FUR288 FUV287:FUV288 FUZ287:FUZ288 FVD287:FVD288 FVH287:FVH288 FVL287:FVL288 FVP287:FVP288 FVT287:FVT288 FVX287:FVX288 FWB287:FWB288 FWF287:FWF288 FWJ287:FWJ288 FWN287:FWN288 FWR287:FWR288 FWV287:FWV288 FWZ287:FWZ288 FXD287:FXD288 FXH287:FXH288 FXL287:FXL288 FXP287:FXP288 FXT287:FXT288 FXX287:FXX288 FYB287:FYB288 FYF287:FYF288 FYJ287:FYJ288 FYN287:FYN288 FYR287:FYR288 FYV287:FYV288 FYZ287:FYZ288 FZD287:FZD288 FZH287:FZH288 FZL287:FZL288 FZP287:FZP288 FZT287:FZT288 FZX287:FZX288 GAB287:GAB288 GAF287:GAF288 GAJ287:GAJ288 GAN287:GAN288 GAR287:GAR288 GAV287:GAV288 GAZ287:GAZ288 GBD287:GBD288 GBH287:GBH288 GBL287:GBL288 GBP287:GBP288 GBT287:GBT288 GBX287:GBX288 GCB287:GCB288 GCF287:GCF288 GCJ287:GCJ288 GCN287:GCN288 GCR287:GCR288 GCV287:GCV288 GCZ287:GCZ288 GDD287:GDD288 GDH287:GDH288 GDL287:GDL288 GDP287:GDP288 GDT287:GDT288 GDX287:GDX288 GEB287:GEB288 GEF287:GEF288 GEJ287:GEJ288 GEN287:GEN288 GER287:GER288 GEV287:GEV288 GEZ287:GEZ288 GFD287:GFD288 GFH287:GFH288 GFL287:GFL288 GFP287:GFP288 GFT287:GFT288 GFX287:GFX288 GGB287:GGB288 GGF287:GGF288 GGJ287:GGJ288 GGN287:GGN288 GGR287:GGR288 GGV287:GGV288 GGZ287:GGZ288 GHD287:GHD288 GHH287:GHH288 GHL287:GHL288 GHP287:GHP288 GHT287:GHT288 GHX287:GHX288 GIB287:GIB288 GIF287:GIF288 GIJ287:GIJ288 GIN287:GIN288 GIR287:GIR288 GIV287:GIV288 GIZ287:GIZ288 GJD287:GJD288 GJH287:GJH288 GJL287:GJL288 GJP287:GJP288 GJT287:GJT288 GJX287:GJX288 GKB287:GKB288 GKF287:GKF288 GKJ287:GKJ288 GKN287:GKN288 GKR287:GKR288 GKV287:GKV288 GKZ287:GKZ288 GLD287:GLD288 GLH287:GLH288 GLL287:GLL288 GLP287:GLP288 GLT287:GLT288 GLX287:GLX288 GMB287:GMB288 GMF287:GMF288 GMJ287:GMJ288 GMN287:GMN288 GMR287:GMR288 GMV287:GMV288 GMZ287:GMZ288 GND287:GND288 GNH287:GNH288 GNL287:GNL288 GNP287:GNP288 GNT287:GNT288 GNX287:GNX288 GOB287:GOB288 GOF287:GOF288 GOJ287:GOJ288 GON287:GON288 GOR287:GOR288 GOV287:GOV288 GOZ287:GOZ288 GPD287:GPD288 GPH287:GPH288 GPL287:GPL288 GPP287:GPP288 GPT287:GPT288 GPX287:GPX288 GQB287:GQB288 GQF287:GQF288 GQJ287:GQJ288 GQN287:GQN288 GQR287:GQR288 GQV287:GQV288 GQZ287:GQZ288 GRD287:GRD288 GRH287:GRH288 GRL287:GRL288 GRP287:GRP288 GRT287:GRT288 GRX287:GRX288 GSB287:GSB288 GSF287:GSF288 GSJ287:GSJ288 GSN287:GSN288 GSR287:GSR288 GSV287:GSV288 GSZ287:GSZ288 GTD287:GTD288 GTH287:GTH288 GTL287:GTL288 GTP287:GTP288 GTT287:GTT288 GTX287:GTX288 GUB287:GUB288 GUF287:GUF288 GUJ287:GUJ288 GUN287:GUN288 GUR287:GUR288 GUV287:GUV288 GUZ287:GUZ288 GVD287:GVD288 GVH287:GVH288 GVL287:GVL288 GVP287:GVP288 GVT287:GVT288 GVX287:GVX288 GWB287:GWB288 GWF287:GWF288 GWJ287:GWJ288 GWN287:GWN288 GWR287:GWR288 GWV287:GWV288 GWZ287:GWZ288 GXD287:GXD288 GXH287:GXH288 GXL287:GXL288 GXP287:GXP288 GXT287:GXT288 GXX287:GXX288 GYB287:GYB288 GYF287:GYF288 GYJ287:GYJ288 GYN287:GYN288 GYR287:GYR288 GYV287:GYV288 GYZ287:GYZ288 GZD287:GZD288 GZH287:GZH288 GZL287:GZL288 GZP287:GZP288 GZT287:GZT288 GZX287:GZX288 HAB287:HAB288 HAF287:HAF288 HAJ287:HAJ288 HAN287:HAN288 HAR287:HAR288 HAV287:HAV288 HAZ287:HAZ288 HBD287:HBD288 HBH287:HBH288 HBL287:HBL288 HBP287:HBP288 HBT287:HBT288 HBX287:HBX288 HCB287:HCB288 HCF287:HCF288 HCJ287:HCJ288 HCN287:HCN288 HCR287:HCR288 HCV287:HCV288 HCZ287:HCZ288 HDD287:HDD288 HDH287:HDH288 HDL287:HDL288 HDP287:HDP288 HDT287:HDT288 HDX287:HDX288 HEB287:HEB288 HEF287:HEF288 HEJ287:HEJ288 HEN287:HEN288 HER287:HER288 HEV287:HEV288 HEZ287:HEZ288 HFD287:HFD288 HFH287:HFH288 HFL287:HFL288 HFP287:HFP288 HFT287:HFT288 HFX287:HFX288 HGB287:HGB288 HGF287:HGF288 HGJ287:HGJ288 HGN287:HGN288 HGR287:HGR288 HGV287:HGV288 HGZ287:HGZ288 HHD287:HHD288 HHH287:HHH288 HHL287:HHL288 HHP287:HHP288 HHT287:HHT288 HHX287:HHX288 HIB287:HIB288 HIF287:HIF288 HIJ287:HIJ288 HIN287:HIN288 HIR287:HIR288 HIV287:HIV288 HIZ287:HIZ288 HJD287:HJD288 HJH287:HJH288 HJL287:HJL288 HJP287:HJP288 HJT287:HJT288 HJX287:HJX288 HKB287:HKB288 HKF287:HKF288 HKJ287:HKJ288 HKN287:HKN288 HKR287:HKR288 HKV287:HKV288 HKZ287:HKZ288 HLD287:HLD288 HLH287:HLH288 HLL287:HLL288 HLP287:HLP288 HLT287:HLT288 HLX287:HLX288 HMB287:HMB288 HMF287:HMF288 HMJ287:HMJ288 HMN287:HMN288 HMR287:HMR288 HMV287:HMV288 HMZ287:HMZ288 HND287:HND288 HNH287:HNH288 HNL287:HNL288 HNP287:HNP288 HNT287:HNT288 HNX287:HNX288 HOB287:HOB288 HOF287:HOF288 HOJ287:HOJ288 HON287:HON288 HOR287:HOR288 HOV287:HOV288 HOZ287:HOZ288 HPD287:HPD288 HPH287:HPH288 HPL287:HPL288 HPP287:HPP288 HPT287:HPT288 HPX287:HPX288 HQB287:HQB288 HQF287:HQF288 HQJ287:HQJ288 HQN287:HQN288 HQR287:HQR288 HQV287:HQV288 HQZ287:HQZ288 HRD287:HRD288 HRH287:HRH288 HRL287:HRL288 HRP287:HRP288 HRT287:HRT288 HRX287:HRX288 HSB287:HSB288 HSF287:HSF288 HSJ287:HSJ288 HSN287:HSN288 HSR287:HSR288 HSV287:HSV288 HSZ287:HSZ288 HTD287:HTD288 HTH287:HTH288 HTL287:HTL288 HTP287:HTP288 HTT287:HTT288 HTX287:HTX288 HUB287:HUB288 HUF287:HUF288 HUJ287:HUJ288 HUN287:HUN288 HUR287:HUR288 HUV287:HUV288 HUZ287:HUZ288 HVD287:HVD288 HVH287:HVH288 HVL287:HVL288 HVP287:HVP288 HVT287:HVT288 HVX287:HVX288 HWB287:HWB288 HWF287:HWF288 HWJ287:HWJ288 HWN287:HWN288 HWR287:HWR288 HWV287:HWV288 HWZ287:HWZ288 HXD287:HXD288 HXH287:HXH288 HXL287:HXL288 HXP287:HXP288 HXT287:HXT288 HXX287:HXX288 HYB287:HYB288 HYF287:HYF288 HYJ287:HYJ288 HYN287:HYN288 HYR287:HYR288 HYV287:HYV288 HYZ287:HYZ288 HZD287:HZD288 HZH287:HZH288 HZL287:HZL288 HZP287:HZP288 HZT287:HZT288 HZX287:HZX288 IAB287:IAB288 IAF287:IAF288 IAJ287:IAJ288 IAN287:IAN288 IAR287:IAR288 IAV287:IAV288 IAZ287:IAZ288 IBD287:IBD288 IBH287:IBH288 IBL287:IBL288 IBP287:IBP288 IBT287:IBT288 IBX287:IBX288 ICB287:ICB288 ICF287:ICF288 ICJ287:ICJ288 ICN287:ICN288 ICR287:ICR288 ICV287:ICV288 ICZ287:ICZ288 IDD287:IDD288 IDH287:IDH288 IDL287:IDL288 IDP287:IDP288 IDT287:IDT288 IDX287:IDX288 IEB287:IEB288 IEF287:IEF288 IEJ287:IEJ288 IEN287:IEN288 IER287:IER288 IEV287:IEV288 IEZ287:IEZ288 IFD287:IFD288 IFH287:IFH288 IFL287:IFL288 IFP287:IFP288 IFT287:IFT288 IFX287:IFX288 IGB287:IGB288 IGF287:IGF288 IGJ287:IGJ288 IGN287:IGN288 IGR287:IGR288 IGV287:IGV288 IGZ287:IGZ288 IHD287:IHD288 IHH287:IHH288 IHL287:IHL288 IHP287:IHP288 IHT287:IHT288 IHX287:IHX288 IIB287:IIB288 IIF287:IIF288 IIJ287:IIJ288 IIN287:IIN288 IIR287:IIR288 IIV287:IIV288 IIZ287:IIZ288 IJD287:IJD288 IJH287:IJH288 IJL287:IJL288 IJP287:IJP288 IJT287:IJT288 IJX287:IJX288 IKB287:IKB288 IKF287:IKF288 IKJ287:IKJ288 IKN287:IKN288 IKR287:IKR288 IKV287:IKV288 IKZ287:IKZ288 ILD287:ILD288 ILH287:ILH288 ILL287:ILL288 ILP287:ILP288 ILT287:ILT288 ILX287:ILX288 IMB287:IMB288 IMF287:IMF288 IMJ287:IMJ288 IMN287:IMN288 IMR287:IMR288 IMV287:IMV288 IMZ287:IMZ288 IND287:IND288 INH287:INH288 INL287:INL288 INP287:INP288 INT287:INT288 INX287:INX288 IOB287:IOB288 IOF287:IOF288 IOJ287:IOJ288 ION287:ION288 IOR287:IOR288 IOV287:IOV288 IOZ287:IOZ288 IPD287:IPD288 IPH287:IPH288 IPL287:IPL288 IPP287:IPP288 IPT287:IPT288 IPX287:IPX288 IQB287:IQB288 IQF287:IQF288 IQJ287:IQJ288 IQN287:IQN288 IQR287:IQR288 IQV287:IQV288 IQZ287:IQZ288 IRD287:IRD288 IRH287:IRH288 IRL287:IRL288 IRP287:IRP288 IRT287:IRT288 IRX287:IRX288 ISB287:ISB288 ISF287:ISF288 ISJ287:ISJ288 ISN287:ISN288 ISR287:ISR288 ISV287:ISV288 ISZ287:ISZ288 ITD287:ITD288 ITH287:ITH288 ITL287:ITL288 ITP287:ITP288 ITT287:ITT288 ITX287:ITX288 IUB287:IUB288 IUF287:IUF288 IUJ287:IUJ288 IUN287:IUN288 IUR287:IUR288 IUV287:IUV288 IUZ287:IUZ288 IVD287:IVD288 IVH287:IVH288 IVL287:IVL288 IVP287:IVP288 IVT287:IVT288 IVX287:IVX288 IWB287:IWB288 IWF287:IWF288 IWJ287:IWJ288 IWN287:IWN288 IWR287:IWR288 IWV287:IWV288 IWZ287:IWZ288 IXD287:IXD288 IXH287:IXH288 IXL287:IXL288 IXP287:IXP288 IXT287:IXT288 IXX287:IXX288 IYB287:IYB288 IYF287:IYF288 IYJ287:IYJ288 IYN287:IYN288 IYR287:IYR288 IYV287:IYV288 IYZ287:IYZ288 IZD287:IZD288 IZH287:IZH288 IZL287:IZL288 IZP287:IZP288 IZT287:IZT288 IZX287:IZX288 JAB287:JAB288 JAF287:JAF288 JAJ287:JAJ288 JAN287:JAN288 JAR287:JAR288 JAV287:JAV288 JAZ287:JAZ288 JBD287:JBD288 JBH287:JBH288 JBL287:JBL288 JBP287:JBP288 JBT287:JBT288 JBX287:JBX288 JCB287:JCB288 JCF287:JCF288 JCJ287:JCJ288 JCN287:JCN288 JCR287:JCR288 JCV287:JCV288 JCZ287:JCZ288 JDD287:JDD288 JDH287:JDH288 JDL287:JDL288 JDP287:JDP288 JDT287:JDT288 JDX287:JDX288 JEB287:JEB288 JEF287:JEF288 JEJ287:JEJ288 JEN287:JEN288 JER287:JER288 JEV287:JEV288 JEZ287:JEZ288 JFD287:JFD288 JFH287:JFH288 JFL287:JFL288 JFP287:JFP288 JFT287:JFT288 JFX287:JFX288 JGB287:JGB288 JGF287:JGF288 JGJ287:JGJ288 JGN287:JGN288 JGR287:JGR288 JGV287:JGV288 JGZ287:JGZ288 JHD287:JHD288 JHH287:JHH288 JHL287:JHL288 JHP287:JHP288 JHT287:JHT288 JHX287:JHX288 JIB287:JIB288 JIF287:JIF288 JIJ287:JIJ288 JIN287:JIN288 JIR287:JIR288 JIV287:JIV288 JIZ287:JIZ288 JJD287:JJD288 JJH287:JJH288 JJL287:JJL288 JJP287:JJP288 JJT287:JJT288 JJX287:JJX288 JKB287:JKB288 JKF287:JKF288 JKJ287:JKJ288 JKN287:JKN288 JKR287:JKR288 JKV287:JKV288 JKZ287:JKZ288 JLD287:JLD288 JLH287:JLH288 JLL287:JLL288 JLP287:JLP288 JLT287:JLT288 JLX287:JLX288 JMB287:JMB288 JMF287:JMF288 JMJ287:JMJ288 JMN287:JMN288 JMR287:JMR288 JMV287:JMV288 JMZ287:JMZ288 JND287:JND288 JNH287:JNH288 JNL287:JNL288 JNP287:JNP288 JNT287:JNT288 JNX287:JNX288 JOB287:JOB288 JOF287:JOF288 JOJ287:JOJ288 JON287:JON288 JOR287:JOR288 JOV287:JOV288 JOZ287:JOZ288 JPD287:JPD288 JPH287:JPH288 JPL287:JPL288 JPP287:JPP288 JPT287:JPT288 JPX287:JPX288 JQB287:JQB288 JQF287:JQF288 JQJ287:JQJ288 JQN287:JQN288 JQR287:JQR288 JQV287:JQV288 JQZ287:JQZ288 JRD287:JRD288 JRH287:JRH288 JRL287:JRL288 JRP287:JRP288 JRT287:JRT288 JRX287:JRX288 JSB287:JSB288 JSF287:JSF288 JSJ287:JSJ288 JSN287:JSN288 JSR287:JSR288 JSV287:JSV288 JSZ287:JSZ288 JTD287:JTD288 JTH287:JTH288 JTL287:JTL288 JTP287:JTP288 JTT287:JTT288 JTX287:JTX288 JUB287:JUB288 JUF287:JUF288 JUJ287:JUJ288 JUN287:JUN288 JUR287:JUR288 JUV287:JUV288 JUZ287:JUZ288 JVD287:JVD288 JVH287:JVH288 JVL287:JVL288 JVP287:JVP288 JVT287:JVT288 JVX287:JVX288 JWB287:JWB288 JWF287:JWF288 JWJ287:JWJ288 JWN287:JWN288 JWR287:JWR288 JWV287:JWV288 JWZ287:JWZ288 JXD287:JXD288 JXH287:JXH288 JXL287:JXL288 JXP287:JXP288 JXT287:JXT288 JXX287:JXX288 JYB287:JYB288 JYF287:JYF288 JYJ287:JYJ288 JYN287:JYN288 JYR287:JYR288 JYV287:JYV288 JYZ287:JYZ288 JZD287:JZD288 JZH287:JZH288 JZL287:JZL288 JZP287:JZP288 JZT287:JZT288 JZX287:JZX288 KAB287:KAB288 KAF287:KAF288 KAJ287:KAJ288 KAN287:KAN288 KAR287:KAR288 KAV287:KAV288 KAZ287:KAZ288 KBD287:KBD288 KBH287:KBH288 KBL287:KBL288 KBP287:KBP288 KBT287:KBT288 KBX287:KBX288 KCB287:KCB288 KCF287:KCF288 KCJ287:KCJ288 KCN287:KCN288 KCR287:KCR288 KCV287:KCV288 KCZ287:KCZ288 KDD287:KDD288 KDH287:KDH288 KDL287:KDL288 KDP287:KDP288 KDT287:KDT288 KDX287:KDX288 KEB287:KEB288 KEF287:KEF288 KEJ287:KEJ288 KEN287:KEN288 KER287:KER288 KEV287:KEV288 KEZ287:KEZ288 KFD287:KFD288 KFH287:KFH288 KFL287:KFL288 KFP287:KFP288 KFT287:KFT288 KFX287:KFX288 KGB287:KGB288 KGF287:KGF288 KGJ287:KGJ288 KGN287:KGN288 KGR287:KGR288 KGV287:KGV288 KGZ287:KGZ288 KHD287:KHD288 KHH287:KHH288 KHL287:KHL288 KHP287:KHP288 KHT287:KHT288 KHX287:KHX288 KIB287:KIB288 KIF287:KIF288 KIJ287:KIJ288 KIN287:KIN288 KIR287:KIR288 KIV287:KIV288 KIZ287:KIZ288 KJD287:KJD288 KJH287:KJH288 KJL287:KJL288 KJP287:KJP288 KJT287:KJT288 KJX287:KJX288 KKB287:KKB288 KKF287:KKF288 KKJ287:KKJ288 KKN287:KKN288 KKR287:KKR288 KKV287:KKV288 KKZ287:KKZ288 KLD287:KLD288 KLH287:KLH288 KLL287:KLL288 KLP287:KLP288 KLT287:KLT288 KLX287:KLX288 KMB287:KMB288 KMF287:KMF288 KMJ287:KMJ288 KMN287:KMN288 KMR287:KMR288 KMV287:KMV288 KMZ287:KMZ288 KND287:KND288 KNH287:KNH288 KNL287:KNL288 KNP287:KNP288 KNT287:KNT288 KNX287:KNX288 KOB287:KOB288 KOF287:KOF288 KOJ287:KOJ288 KON287:KON288 KOR287:KOR288 KOV287:KOV288 KOZ287:KOZ288 KPD287:KPD288 KPH287:KPH288 KPL287:KPL288 KPP287:KPP288 KPT287:KPT288 KPX287:KPX288 KQB287:KQB288 KQF287:KQF288 KQJ287:KQJ288 KQN287:KQN288 KQR287:KQR288 KQV287:KQV288 KQZ287:KQZ288 KRD287:KRD288 KRH287:KRH288 KRL287:KRL288 KRP287:KRP288 KRT287:KRT288 KRX287:KRX288 KSB287:KSB288 KSF287:KSF288 KSJ287:KSJ288 KSN287:KSN288 KSR287:KSR288 KSV287:KSV288 KSZ287:KSZ288 KTD287:KTD288 KTH287:KTH288 KTL287:KTL288 KTP287:KTP288 KTT287:KTT288 KTX287:KTX288 KUB287:KUB288 KUF287:KUF288 KUJ287:KUJ288 KUN287:KUN288 KUR287:KUR288 KUV287:KUV288 KUZ287:KUZ288 KVD287:KVD288 KVH287:KVH288 KVL287:KVL288 KVP287:KVP288 KVT287:KVT288 KVX287:KVX288 KWB287:KWB288 KWF287:KWF288 KWJ287:KWJ288 KWN287:KWN288 KWR287:KWR288 KWV287:KWV288 KWZ287:KWZ288 KXD287:KXD288 KXH287:KXH288 KXL287:KXL288 KXP287:KXP288 KXT287:KXT288 KXX287:KXX288 KYB287:KYB288 KYF287:KYF288 KYJ287:KYJ288 KYN287:KYN288 KYR287:KYR288 KYV287:KYV288 KYZ287:KYZ288 KZD287:KZD288 KZH287:KZH288 KZL287:KZL288 KZP287:KZP288 KZT287:KZT288 KZX287:KZX288 LAB287:LAB288 LAF287:LAF288 LAJ287:LAJ288 LAN287:LAN288 LAR287:LAR288 LAV287:LAV288 LAZ287:LAZ288 LBD287:LBD288 LBH287:LBH288 LBL287:LBL288 LBP287:LBP288 LBT287:LBT288 LBX287:LBX288 LCB287:LCB288 LCF287:LCF288 LCJ287:LCJ288 LCN287:LCN288 LCR287:LCR288 LCV287:LCV288 LCZ287:LCZ288 LDD287:LDD288 LDH287:LDH288 LDL287:LDL288 LDP287:LDP288 LDT287:LDT288 LDX287:LDX288 LEB287:LEB288 LEF287:LEF288 LEJ287:LEJ288 LEN287:LEN288 LER287:LER288 LEV287:LEV288 LEZ287:LEZ288 LFD287:LFD288 LFH287:LFH288 LFL287:LFL288 LFP287:LFP288 LFT287:LFT288 LFX287:LFX288 LGB287:LGB288 LGF287:LGF288 LGJ287:LGJ288 LGN287:LGN288 LGR287:LGR288 LGV287:LGV288 LGZ287:LGZ288 LHD287:LHD288 LHH287:LHH288 LHL287:LHL288 LHP287:LHP288 LHT287:LHT288 LHX287:LHX288 LIB287:LIB288 LIF287:LIF288 LIJ287:LIJ288 LIN287:LIN288 LIR287:LIR288 LIV287:LIV288 LIZ287:LIZ288 LJD287:LJD288 LJH287:LJH288 LJL287:LJL288 LJP287:LJP288 LJT287:LJT288 LJX287:LJX288 LKB287:LKB288 LKF287:LKF288 LKJ287:LKJ288 LKN287:LKN288 LKR287:LKR288 LKV287:LKV288 LKZ287:LKZ288 LLD287:LLD288 LLH287:LLH288 LLL287:LLL288 LLP287:LLP288 LLT287:LLT288 LLX287:LLX288 LMB287:LMB288 LMF287:LMF288 LMJ287:LMJ288 LMN287:LMN288 LMR287:LMR288 LMV287:LMV288 LMZ287:LMZ288 LND287:LND288 LNH287:LNH288 LNL287:LNL288 LNP287:LNP288 LNT287:LNT288 LNX287:LNX288 LOB287:LOB288 LOF287:LOF288 LOJ287:LOJ288 LON287:LON288 LOR287:LOR288 LOV287:LOV288 LOZ287:LOZ288 LPD287:LPD288 LPH287:LPH288 LPL287:LPL288 LPP287:LPP288 LPT287:LPT288 LPX287:LPX288 LQB287:LQB288 LQF287:LQF288 LQJ287:LQJ288 LQN287:LQN288 LQR287:LQR288 LQV287:LQV288 LQZ287:LQZ288 LRD287:LRD288 LRH287:LRH288 LRL287:LRL288 LRP287:LRP288 LRT287:LRT288 LRX287:LRX288 LSB287:LSB288 LSF287:LSF288 LSJ287:LSJ288 LSN287:LSN288 LSR287:LSR288 LSV287:LSV288 LSZ287:LSZ288 LTD287:LTD288 LTH287:LTH288 LTL287:LTL288 LTP287:LTP288 LTT287:LTT288 LTX287:LTX288 LUB287:LUB288 LUF287:LUF288 LUJ287:LUJ288 LUN287:LUN288 LUR287:LUR288 LUV287:LUV288 LUZ287:LUZ288 LVD287:LVD288 LVH287:LVH288 LVL287:LVL288 LVP287:LVP288 LVT287:LVT288 LVX287:LVX288 LWB287:LWB288 LWF287:LWF288 LWJ287:LWJ288 LWN287:LWN288 LWR287:LWR288 LWV287:LWV288 LWZ287:LWZ288 LXD287:LXD288 LXH287:LXH288 LXL287:LXL288 LXP287:LXP288 LXT287:LXT288 LXX287:LXX288 LYB287:LYB288 LYF287:LYF288 LYJ287:LYJ288 LYN287:LYN288 LYR287:LYR288 LYV287:LYV288 LYZ287:LYZ288 LZD287:LZD288 LZH287:LZH288 LZL287:LZL288 LZP287:LZP288 LZT287:LZT288 LZX287:LZX288 MAB287:MAB288 MAF287:MAF288 MAJ287:MAJ288 MAN287:MAN288 MAR287:MAR288 MAV287:MAV288 MAZ287:MAZ288 MBD287:MBD288 MBH287:MBH288 MBL287:MBL288 MBP287:MBP288 MBT287:MBT288 MBX287:MBX288 MCB287:MCB288 MCF287:MCF288 MCJ287:MCJ288 MCN287:MCN288 MCR287:MCR288 MCV287:MCV288 MCZ287:MCZ288 MDD287:MDD288 MDH287:MDH288 MDL287:MDL288 MDP287:MDP288 MDT287:MDT288 MDX287:MDX288 MEB287:MEB288 MEF287:MEF288 MEJ287:MEJ288 MEN287:MEN288 MER287:MER288 MEV287:MEV288 MEZ287:MEZ288 MFD287:MFD288 MFH287:MFH288 MFL287:MFL288 MFP287:MFP288 MFT287:MFT288 MFX287:MFX288 MGB287:MGB288 MGF287:MGF288 MGJ287:MGJ288 MGN287:MGN288 MGR287:MGR288 MGV287:MGV288 MGZ287:MGZ288 MHD287:MHD288 MHH287:MHH288 MHL287:MHL288 MHP287:MHP288 MHT287:MHT288 MHX287:MHX288 MIB287:MIB288 MIF287:MIF288 MIJ287:MIJ288 MIN287:MIN288 MIR287:MIR288 MIV287:MIV288 MIZ287:MIZ288 MJD287:MJD288 MJH287:MJH288 MJL287:MJL288 MJP287:MJP288 MJT287:MJT288 MJX287:MJX288 MKB287:MKB288 MKF287:MKF288 MKJ287:MKJ288 MKN287:MKN288 MKR287:MKR288 MKV287:MKV288 MKZ287:MKZ288 MLD287:MLD288 MLH287:MLH288 MLL287:MLL288 MLP287:MLP288 MLT287:MLT288 MLX287:MLX288 MMB287:MMB288 MMF287:MMF288 MMJ287:MMJ288 MMN287:MMN288 MMR287:MMR288 MMV287:MMV288 MMZ287:MMZ288 MND287:MND288 MNH287:MNH288 MNL287:MNL288 MNP287:MNP288 MNT287:MNT288 MNX287:MNX288 MOB287:MOB288 MOF287:MOF288 MOJ287:MOJ288 MON287:MON288 MOR287:MOR288 MOV287:MOV288 MOZ287:MOZ288 MPD287:MPD288 MPH287:MPH288 MPL287:MPL288 MPP287:MPP288 MPT287:MPT288 MPX287:MPX288 MQB287:MQB288 MQF287:MQF288 MQJ287:MQJ288 MQN287:MQN288 MQR287:MQR288 MQV287:MQV288 MQZ287:MQZ288 MRD287:MRD288 MRH287:MRH288 MRL287:MRL288 MRP287:MRP288 MRT287:MRT288 MRX287:MRX288 MSB287:MSB288 MSF287:MSF288 MSJ287:MSJ288 MSN287:MSN288 MSR287:MSR288 MSV287:MSV288 MSZ287:MSZ288 MTD287:MTD288 MTH287:MTH288 MTL287:MTL288 MTP287:MTP288 MTT287:MTT288 MTX287:MTX288 MUB287:MUB288 MUF287:MUF288 MUJ287:MUJ288 MUN287:MUN288 MUR287:MUR288 MUV287:MUV288 MUZ287:MUZ288 MVD287:MVD288 MVH287:MVH288 MVL287:MVL288 MVP287:MVP288 MVT287:MVT288 MVX287:MVX288 MWB287:MWB288 MWF287:MWF288 MWJ287:MWJ288 MWN287:MWN288 MWR287:MWR288 MWV287:MWV288 MWZ287:MWZ288 MXD287:MXD288 MXH287:MXH288 MXL287:MXL288 MXP287:MXP288 MXT287:MXT288 MXX287:MXX288 MYB287:MYB288 MYF287:MYF288 MYJ287:MYJ288 MYN287:MYN288 MYR287:MYR288 MYV287:MYV288 MYZ287:MYZ288 MZD287:MZD288 MZH287:MZH288 MZL287:MZL288 MZP287:MZP288 MZT287:MZT288 MZX287:MZX288 NAB287:NAB288 NAF287:NAF288 NAJ287:NAJ288 NAN287:NAN288 NAR287:NAR288 NAV287:NAV288 NAZ287:NAZ288 NBD287:NBD288 NBH287:NBH288 NBL287:NBL288 NBP287:NBP288 NBT287:NBT288 NBX287:NBX288 NCB287:NCB288 NCF287:NCF288 NCJ287:NCJ288 NCN287:NCN288 NCR287:NCR288 NCV287:NCV288 NCZ287:NCZ288 NDD287:NDD288 NDH287:NDH288 NDL287:NDL288 NDP287:NDP288 NDT287:NDT288 NDX287:NDX288 NEB287:NEB288 NEF287:NEF288 NEJ287:NEJ288 NEN287:NEN288 NER287:NER288 NEV287:NEV288 NEZ287:NEZ288 NFD287:NFD288 NFH287:NFH288 NFL287:NFL288 NFP287:NFP288 NFT287:NFT288 NFX287:NFX288 NGB287:NGB288 NGF287:NGF288 NGJ287:NGJ288 NGN287:NGN288 NGR287:NGR288 NGV287:NGV288 NGZ287:NGZ288 NHD287:NHD288 NHH287:NHH288 NHL287:NHL288 NHP287:NHP288 NHT287:NHT288 NHX287:NHX288 NIB287:NIB288 NIF287:NIF288 NIJ287:NIJ288 NIN287:NIN288 NIR287:NIR288 NIV287:NIV288 NIZ287:NIZ288 NJD287:NJD288 NJH287:NJH288 NJL287:NJL288 NJP287:NJP288 NJT287:NJT288 NJX287:NJX288 NKB287:NKB288 NKF287:NKF288 NKJ287:NKJ288 NKN287:NKN288 NKR287:NKR288 NKV287:NKV288 NKZ287:NKZ288 NLD287:NLD288 NLH287:NLH288 NLL287:NLL288 NLP287:NLP288 NLT287:NLT288 NLX287:NLX288 NMB287:NMB288 NMF287:NMF288 NMJ287:NMJ288 NMN287:NMN288 NMR287:NMR288 NMV287:NMV288 NMZ287:NMZ288 NND287:NND288 NNH287:NNH288 NNL287:NNL288 NNP287:NNP288 NNT287:NNT288 NNX287:NNX288 NOB287:NOB288 NOF287:NOF288 NOJ287:NOJ288 NON287:NON288 NOR287:NOR288 NOV287:NOV288 NOZ287:NOZ288 NPD287:NPD288 NPH287:NPH288 NPL287:NPL288 NPP287:NPP288 NPT287:NPT288 NPX287:NPX288 NQB287:NQB288 NQF287:NQF288 NQJ287:NQJ288 NQN287:NQN288 NQR287:NQR288 NQV287:NQV288 NQZ287:NQZ288 NRD287:NRD288 NRH287:NRH288 NRL287:NRL288 NRP287:NRP288 NRT287:NRT288 NRX287:NRX288 NSB287:NSB288 NSF287:NSF288 NSJ287:NSJ288 NSN287:NSN288 NSR287:NSR288 NSV287:NSV288 NSZ287:NSZ288 NTD287:NTD288 NTH287:NTH288 NTL287:NTL288 NTP287:NTP288 NTT287:NTT288 NTX287:NTX288 NUB287:NUB288 NUF287:NUF288 NUJ287:NUJ288 NUN287:NUN288 NUR287:NUR288 NUV287:NUV288 NUZ287:NUZ288 NVD287:NVD288 NVH287:NVH288 NVL287:NVL288 NVP287:NVP288 NVT287:NVT288 NVX287:NVX288 NWB287:NWB288 NWF287:NWF288 NWJ287:NWJ288 NWN287:NWN288 NWR287:NWR288 NWV287:NWV288 NWZ287:NWZ288 NXD287:NXD288 NXH287:NXH288 NXL287:NXL288 NXP287:NXP288 NXT287:NXT288 NXX287:NXX288 NYB287:NYB288 NYF287:NYF288 NYJ287:NYJ288 NYN287:NYN288 NYR287:NYR288 NYV287:NYV288 NYZ287:NYZ288 NZD287:NZD288 NZH287:NZH288 NZL287:NZL288 NZP287:NZP288 NZT287:NZT288 NZX287:NZX288 OAB287:OAB288 OAF287:OAF288 OAJ287:OAJ288 OAN287:OAN288 OAR287:OAR288 OAV287:OAV288 OAZ287:OAZ288 OBD287:OBD288 OBH287:OBH288 OBL287:OBL288 OBP287:OBP288 OBT287:OBT288 OBX287:OBX288 OCB287:OCB288 OCF287:OCF288 OCJ287:OCJ288 OCN287:OCN288 OCR287:OCR288 OCV287:OCV288 OCZ287:OCZ288 ODD287:ODD288 ODH287:ODH288 ODL287:ODL288 ODP287:ODP288 ODT287:ODT288 ODX287:ODX288 OEB287:OEB288 OEF287:OEF288 OEJ287:OEJ288 OEN287:OEN288 OER287:OER288 OEV287:OEV288 OEZ287:OEZ288 OFD287:OFD288 OFH287:OFH288 OFL287:OFL288 OFP287:OFP288 OFT287:OFT288 OFX287:OFX288 OGB287:OGB288 OGF287:OGF288 OGJ287:OGJ288 OGN287:OGN288 OGR287:OGR288 OGV287:OGV288 OGZ287:OGZ288 OHD287:OHD288 OHH287:OHH288 OHL287:OHL288 OHP287:OHP288 OHT287:OHT288 OHX287:OHX288 OIB287:OIB288 OIF287:OIF288 OIJ287:OIJ288 OIN287:OIN288 OIR287:OIR288 OIV287:OIV288 OIZ287:OIZ288 OJD287:OJD288 OJH287:OJH288 OJL287:OJL288 OJP287:OJP288 OJT287:OJT288 OJX287:OJX288 OKB287:OKB288 OKF287:OKF288 OKJ287:OKJ288 OKN287:OKN288 OKR287:OKR288 OKV287:OKV288 OKZ287:OKZ288 OLD287:OLD288 OLH287:OLH288 OLL287:OLL288 OLP287:OLP288 OLT287:OLT288 OLX287:OLX288 OMB287:OMB288 OMF287:OMF288 OMJ287:OMJ288 OMN287:OMN288 OMR287:OMR288 OMV287:OMV288 OMZ287:OMZ288 OND287:OND288 ONH287:ONH288 ONL287:ONL288 ONP287:ONP288 ONT287:ONT288 ONX287:ONX288 OOB287:OOB288 OOF287:OOF288 OOJ287:OOJ288 OON287:OON288 OOR287:OOR288 OOV287:OOV288 OOZ287:OOZ288 OPD287:OPD288 OPH287:OPH288 OPL287:OPL288 OPP287:OPP288 OPT287:OPT288 OPX287:OPX288 OQB287:OQB288 OQF287:OQF288 OQJ287:OQJ288 OQN287:OQN288 OQR287:OQR288 OQV287:OQV288 OQZ287:OQZ288 ORD287:ORD288 ORH287:ORH288 ORL287:ORL288 ORP287:ORP288 ORT287:ORT288 ORX287:ORX288 OSB287:OSB288 OSF287:OSF288 OSJ287:OSJ288 OSN287:OSN288 OSR287:OSR288 OSV287:OSV288 OSZ287:OSZ288 OTD287:OTD288 OTH287:OTH288 OTL287:OTL288 OTP287:OTP288 OTT287:OTT288 OTX287:OTX288 OUB287:OUB288 OUF287:OUF288 OUJ287:OUJ288 OUN287:OUN288 OUR287:OUR288 OUV287:OUV288 OUZ287:OUZ288 OVD287:OVD288 OVH287:OVH288 OVL287:OVL288 OVP287:OVP288 OVT287:OVT288 OVX287:OVX288 OWB287:OWB288 OWF287:OWF288 OWJ287:OWJ288 OWN287:OWN288 OWR287:OWR288 OWV287:OWV288 OWZ287:OWZ288 OXD287:OXD288 OXH287:OXH288 OXL287:OXL288 OXP287:OXP288 OXT287:OXT288 OXX287:OXX288 OYB287:OYB288 OYF287:OYF288 OYJ287:OYJ288 OYN287:OYN288 OYR287:OYR288 OYV287:OYV288 OYZ287:OYZ288 OZD287:OZD288 OZH287:OZH288 OZL287:OZL288 OZP287:OZP288 OZT287:OZT288 OZX287:OZX288 PAB287:PAB288 PAF287:PAF288 PAJ287:PAJ288 PAN287:PAN288 PAR287:PAR288 PAV287:PAV288 PAZ287:PAZ288 PBD287:PBD288 PBH287:PBH288 PBL287:PBL288 PBP287:PBP288 PBT287:PBT288 PBX287:PBX288 PCB287:PCB288 PCF287:PCF288 PCJ287:PCJ288 PCN287:PCN288 PCR287:PCR288 PCV287:PCV288 PCZ287:PCZ288 PDD287:PDD288 PDH287:PDH288 PDL287:PDL288 PDP287:PDP288 PDT287:PDT288 PDX287:PDX288 PEB287:PEB288 PEF287:PEF288 PEJ287:PEJ288 PEN287:PEN288 PER287:PER288 PEV287:PEV288 PEZ287:PEZ288 PFD287:PFD288 PFH287:PFH288 PFL287:PFL288 PFP287:PFP288 PFT287:PFT288 PFX287:PFX288 PGB287:PGB288 PGF287:PGF288 PGJ287:PGJ288 PGN287:PGN288 PGR287:PGR288 PGV287:PGV288 PGZ287:PGZ288 PHD287:PHD288 PHH287:PHH288 PHL287:PHL288 PHP287:PHP288 PHT287:PHT288 PHX287:PHX288 PIB287:PIB288 PIF287:PIF288 PIJ287:PIJ288 PIN287:PIN288 PIR287:PIR288 PIV287:PIV288 PIZ287:PIZ288 PJD287:PJD288 PJH287:PJH288 PJL287:PJL288 PJP287:PJP288 PJT287:PJT288 PJX287:PJX288 PKB287:PKB288 PKF287:PKF288 PKJ287:PKJ288 PKN287:PKN288 PKR287:PKR288 PKV287:PKV288 PKZ287:PKZ288 PLD287:PLD288 PLH287:PLH288 PLL287:PLL288 PLP287:PLP288 PLT287:PLT288 PLX287:PLX288 PMB287:PMB288 PMF287:PMF288 PMJ287:PMJ288 PMN287:PMN288 PMR287:PMR288 PMV287:PMV288 PMZ287:PMZ288 PND287:PND288 PNH287:PNH288 PNL287:PNL288 PNP287:PNP288 PNT287:PNT288 PNX287:PNX288 POB287:POB288 POF287:POF288 POJ287:POJ288 PON287:PON288 POR287:POR288 POV287:POV288 POZ287:POZ288 PPD287:PPD288 PPH287:PPH288 PPL287:PPL288 PPP287:PPP288 PPT287:PPT288 PPX287:PPX288 PQB287:PQB288 PQF287:PQF288 PQJ287:PQJ288 PQN287:PQN288 PQR287:PQR288 PQV287:PQV288 PQZ287:PQZ288 PRD287:PRD288 PRH287:PRH288 PRL287:PRL288 PRP287:PRP288 PRT287:PRT288 PRX287:PRX288 PSB287:PSB288 PSF287:PSF288 PSJ287:PSJ288 PSN287:PSN288 PSR287:PSR288 PSV287:PSV288 PSZ287:PSZ288 PTD287:PTD288 PTH287:PTH288 PTL287:PTL288 PTP287:PTP288 PTT287:PTT288 PTX287:PTX288 PUB287:PUB288 PUF287:PUF288 PUJ287:PUJ288 PUN287:PUN288 PUR287:PUR288 PUV287:PUV288 PUZ287:PUZ288 PVD287:PVD288 PVH287:PVH288 PVL287:PVL288 PVP287:PVP288 PVT287:PVT288 PVX287:PVX288 PWB287:PWB288 PWF287:PWF288 PWJ287:PWJ288 PWN287:PWN288 PWR287:PWR288 PWV287:PWV288 PWZ287:PWZ288 PXD287:PXD288 PXH287:PXH288 PXL287:PXL288 PXP287:PXP288 PXT287:PXT288 PXX287:PXX288 PYB287:PYB288 PYF287:PYF288 PYJ287:PYJ288 PYN287:PYN288 PYR287:PYR288 PYV287:PYV288 PYZ287:PYZ288 PZD287:PZD288 PZH287:PZH288 PZL287:PZL288 PZP287:PZP288 PZT287:PZT288 PZX287:PZX288 QAB287:QAB288 QAF287:QAF288 QAJ287:QAJ288 QAN287:QAN288 QAR287:QAR288 QAV287:QAV288 QAZ287:QAZ288 QBD287:QBD288 QBH287:QBH288 QBL287:QBL288 QBP287:QBP288 QBT287:QBT288 QBX287:QBX288 QCB287:QCB288 QCF287:QCF288 QCJ287:QCJ288 QCN287:QCN288 QCR287:QCR288 QCV287:QCV288 QCZ287:QCZ288 QDD287:QDD288 QDH287:QDH288 QDL287:QDL288 QDP287:QDP288 QDT287:QDT288 QDX287:QDX288 QEB287:QEB288 QEF287:QEF288 QEJ287:QEJ288 QEN287:QEN288 QER287:QER288 QEV287:QEV288 QEZ287:QEZ288 QFD287:QFD288 QFH287:QFH288 QFL287:QFL288 QFP287:QFP288 QFT287:QFT288 QFX287:QFX288 QGB287:QGB288 QGF287:QGF288 QGJ287:QGJ288 QGN287:QGN288 QGR287:QGR288 QGV287:QGV288 QGZ287:QGZ288 QHD287:QHD288 QHH287:QHH288 QHL287:QHL288 QHP287:QHP288 QHT287:QHT288 QHX287:QHX288 QIB287:QIB288 QIF287:QIF288 QIJ287:QIJ288 QIN287:QIN288 QIR287:QIR288 QIV287:QIV288 QIZ287:QIZ288 QJD287:QJD288 QJH287:QJH288 QJL287:QJL288 QJP287:QJP288 QJT287:QJT288 QJX287:QJX288 QKB287:QKB288 QKF287:QKF288 QKJ287:QKJ288 QKN287:QKN288 QKR287:QKR288 QKV287:QKV288 QKZ287:QKZ288 QLD287:QLD288 QLH287:QLH288 QLL287:QLL288 QLP287:QLP288 QLT287:QLT288 QLX287:QLX288 QMB287:QMB288 QMF287:QMF288 QMJ287:QMJ288 QMN287:QMN288 QMR287:QMR288 QMV287:QMV288 QMZ287:QMZ288 QND287:QND288 QNH287:QNH288 QNL287:QNL288 QNP287:QNP288 QNT287:QNT288 QNX287:QNX288 QOB287:QOB288 QOF287:QOF288 QOJ287:QOJ288 QON287:QON288 QOR287:QOR288 QOV287:QOV288 QOZ287:QOZ288 QPD287:QPD288 QPH287:QPH288 QPL287:QPL288 QPP287:QPP288 QPT287:QPT288 QPX287:QPX288 QQB287:QQB288 QQF287:QQF288 QQJ287:QQJ288 QQN287:QQN288 QQR287:QQR288 QQV287:QQV288 QQZ287:QQZ288 QRD287:QRD288 QRH287:QRH288 QRL287:QRL288 QRP287:QRP288 QRT287:QRT288 QRX287:QRX288 QSB287:QSB288 QSF287:QSF288 QSJ287:QSJ288 QSN287:QSN288 QSR287:QSR288 QSV287:QSV288 QSZ287:QSZ288 QTD287:QTD288 QTH287:QTH288 QTL287:QTL288 QTP287:QTP288 QTT287:QTT288 QTX287:QTX288 QUB287:QUB288 QUF287:QUF288 QUJ287:QUJ288 QUN287:QUN288 QUR287:QUR288 QUV287:QUV288 QUZ287:QUZ288 QVD287:QVD288 QVH287:QVH288 QVL287:QVL288 QVP287:QVP288 QVT287:QVT288 QVX287:QVX288 QWB287:QWB288 QWF287:QWF288 QWJ287:QWJ288 QWN287:QWN288 QWR287:QWR288 QWV287:QWV288 QWZ287:QWZ288 QXD287:QXD288 QXH287:QXH288 QXL287:QXL288 QXP287:QXP288 QXT287:QXT288 QXX287:QXX288 QYB287:QYB288 QYF287:QYF288 QYJ287:QYJ288 QYN287:QYN288 QYR287:QYR288 QYV287:QYV288 QYZ287:QYZ288 QZD287:QZD288 QZH287:QZH288 QZL287:QZL288 QZP287:QZP288 QZT287:QZT288 QZX287:QZX288 RAB287:RAB288 RAF287:RAF288 RAJ287:RAJ288 RAN287:RAN288 RAR287:RAR288 RAV287:RAV288 RAZ287:RAZ288 RBD287:RBD288 RBH287:RBH288 RBL287:RBL288 RBP287:RBP288 RBT287:RBT288 RBX287:RBX288 RCB287:RCB288 RCF287:RCF288 RCJ287:RCJ288 RCN287:RCN288 RCR287:RCR288 RCV287:RCV288 RCZ287:RCZ288 RDD287:RDD288 RDH287:RDH288 RDL287:RDL288 RDP287:RDP288 RDT287:RDT288 RDX287:RDX288 REB287:REB288 REF287:REF288 REJ287:REJ288 REN287:REN288 RER287:RER288 REV287:REV288 REZ287:REZ288 RFD287:RFD288 RFH287:RFH288 RFL287:RFL288 RFP287:RFP288 RFT287:RFT288 RFX287:RFX288 RGB287:RGB288 RGF287:RGF288 RGJ287:RGJ288 RGN287:RGN288 RGR287:RGR288 RGV287:RGV288 RGZ287:RGZ288 RHD287:RHD288 RHH287:RHH288 RHL287:RHL288 RHP287:RHP288 RHT287:RHT288 RHX287:RHX288 RIB287:RIB288 RIF287:RIF288 RIJ287:RIJ288 RIN287:RIN288 RIR287:RIR288 RIV287:RIV288 RIZ287:RIZ288 RJD287:RJD288 RJH287:RJH288 RJL287:RJL288 RJP287:RJP288 RJT287:RJT288 RJX287:RJX288 RKB287:RKB288 RKF287:RKF288 RKJ287:RKJ288 RKN287:RKN288 RKR287:RKR288 RKV287:RKV288 RKZ287:RKZ288 RLD287:RLD288 RLH287:RLH288 RLL287:RLL288 RLP287:RLP288 RLT287:RLT288 RLX287:RLX288 RMB287:RMB288 RMF287:RMF288 RMJ287:RMJ288 RMN287:RMN288 RMR287:RMR288 RMV287:RMV288 RMZ287:RMZ288 RND287:RND288 RNH287:RNH288 RNL287:RNL288 RNP287:RNP288 RNT287:RNT288 RNX287:RNX288 ROB287:ROB288 ROF287:ROF288 ROJ287:ROJ288 RON287:RON288 ROR287:ROR288 ROV287:ROV288 ROZ287:ROZ288 RPD287:RPD288 RPH287:RPH288 RPL287:RPL288 RPP287:RPP288 RPT287:RPT288 RPX287:RPX288 RQB287:RQB288 RQF287:RQF288 RQJ287:RQJ288 RQN287:RQN288 RQR287:RQR288 RQV287:RQV288 RQZ287:RQZ288 RRD287:RRD288 RRH287:RRH288 RRL287:RRL288 RRP287:RRP288 RRT287:RRT288 RRX287:RRX288 RSB287:RSB288 RSF287:RSF288 RSJ287:RSJ288 RSN287:RSN288 RSR287:RSR288 RSV287:RSV288 RSZ287:RSZ288 RTD287:RTD288 RTH287:RTH288 RTL287:RTL288 RTP287:RTP288 RTT287:RTT288 RTX287:RTX288 RUB287:RUB288 RUF287:RUF288 RUJ287:RUJ288 RUN287:RUN288 RUR287:RUR288 RUV287:RUV288 RUZ287:RUZ288 RVD287:RVD288 RVH287:RVH288 RVL287:RVL288 RVP287:RVP288 RVT287:RVT288 RVX287:RVX288 RWB287:RWB288 RWF287:RWF288 RWJ287:RWJ288 RWN287:RWN288 RWR287:RWR288 RWV287:RWV288 RWZ287:RWZ288 RXD287:RXD288 RXH287:RXH288 RXL287:RXL288 RXP287:RXP288 RXT287:RXT288 RXX287:RXX288 RYB287:RYB288 RYF287:RYF288 RYJ287:RYJ288 RYN287:RYN288 RYR287:RYR288 RYV287:RYV288 RYZ287:RYZ288 RZD287:RZD288 RZH287:RZH288 RZL287:RZL288 RZP287:RZP288 RZT287:RZT288 RZX287:RZX288 SAB287:SAB288 SAF287:SAF288 SAJ287:SAJ288 SAN287:SAN288 SAR287:SAR288 SAV287:SAV288 SAZ287:SAZ288 SBD287:SBD288 SBH287:SBH288 SBL287:SBL288 SBP287:SBP288 SBT287:SBT288 SBX287:SBX288 SCB287:SCB288 SCF287:SCF288 SCJ287:SCJ288 SCN287:SCN288 SCR287:SCR288 SCV287:SCV288 SCZ287:SCZ288 SDD287:SDD288 SDH287:SDH288 SDL287:SDL288 SDP287:SDP288 SDT287:SDT288 SDX287:SDX288 SEB287:SEB288 SEF287:SEF288 SEJ287:SEJ288 SEN287:SEN288 SER287:SER288 SEV287:SEV288 SEZ287:SEZ288 SFD287:SFD288 SFH287:SFH288 SFL287:SFL288 SFP287:SFP288 SFT287:SFT288 SFX287:SFX288 SGB287:SGB288 SGF287:SGF288 SGJ287:SGJ288 SGN287:SGN288 SGR287:SGR288 SGV287:SGV288 SGZ287:SGZ288 SHD287:SHD288 SHH287:SHH288 SHL287:SHL288 SHP287:SHP288 SHT287:SHT288 SHX287:SHX288 SIB287:SIB288 SIF287:SIF288 SIJ287:SIJ288 SIN287:SIN288 SIR287:SIR288 SIV287:SIV288 SIZ287:SIZ288 SJD287:SJD288 SJH287:SJH288 SJL287:SJL288 SJP287:SJP288 SJT287:SJT288 SJX287:SJX288 SKB287:SKB288 SKF287:SKF288 SKJ287:SKJ288 SKN287:SKN288 SKR287:SKR288 SKV287:SKV288 SKZ287:SKZ288 SLD287:SLD288 SLH287:SLH288 SLL287:SLL288 SLP287:SLP288 SLT287:SLT288 SLX287:SLX288 SMB287:SMB288 SMF287:SMF288 SMJ287:SMJ288 SMN287:SMN288 SMR287:SMR288 SMV287:SMV288 SMZ287:SMZ288 SND287:SND288 SNH287:SNH288 SNL287:SNL288 SNP287:SNP288 SNT287:SNT288 SNX287:SNX288 SOB287:SOB288 SOF287:SOF288 SOJ287:SOJ288 SON287:SON288 SOR287:SOR288 SOV287:SOV288 SOZ287:SOZ288 SPD287:SPD288 SPH287:SPH288 SPL287:SPL288 SPP287:SPP288 SPT287:SPT288 SPX287:SPX288 SQB287:SQB288 SQF287:SQF288 SQJ287:SQJ288 SQN287:SQN288 SQR287:SQR288 SQV287:SQV288 SQZ287:SQZ288 SRD287:SRD288 SRH287:SRH288 SRL287:SRL288 SRP287:SRP288 SRT287:SRT288 SRX287:SRX288 SSB287:SSB288 SSF287:SSF288 SSJ287:SSJ288 SSN287:SSN288 SSR287:SSR288 SSV287:SSV288 SSZ287:SSZ288 STD287:STD288 STH287:STH288 STL287:STL288 STP287:STP288 STT287:STT288 STX287:STX288 SUB287:SUB288 SUF287:SUF288 SUJ287:SUJ288 SUN287:SUN288 SUR287:SUR288 SUV287:SUV288 SUZ287:SUZ288 SVD287:SVD288 SVH287:SVH288 SVL287:SVL288 SVP287:SVP288 SVT287:SVT288 SVX287:SVX288 SWB287:SWB288 SWF287:SWF288 SWJ287:SWJ288 SWN287:SWN288 SWR287:SWR288 SWV287:SWV288 SWZ287:SWZ288 SXD287:SXD288 SXH287:SXH288 SXL287:SXL288 SXP287:SXP288 SXT287:SXT288 SXX287:SXX288 SYB287:SYB288 SYF287:SYF288 SYJ287:SYJ288 SYN287:SYN288 SYR287:SYR288 SYV287:SYV288 SYZ287:SYZ288 SZD287:SZD288 SZH287:SZH288 SZL287:SZL288 SZP287:SZP288 SZT287:SZT288 SZX287:SZX288 TAB287:TAB288 TAF287:TAF288 TAJ287:TAJ288 TAN287:TAN288 TAR287:TAR288 TAV287:TAV288 TAZ287:TAZ288 TBD287:TBD288 TBH287:TBH288 TBL287:TBL288 TBP287:TBP288 TBT287:TBT288 TBX287:TBX288 TCB287:TCB288 TCF287:TCF288 TCJ287:TCJ288 TCN287:TCN288 TCR287:TCR288 TCV287:TCV288 TCZ287:TCZ288 TDD287:TDD288 TDH287:TDH288 TDL287:TDL288 TDP287:TDP288 TDT287:TDT288 TDX287:TDX288 TEB287:TEB288 TEF287:TEF288 TEJ287:TEJ288 TEN287:TEN288 TER287:TER288 TEV287:TEV288 TEZ287:TEZ288 TFD287:TFD288 TFH287:TFH288 TFL287:TFL288 TFP287:TFP288 TFT287:TFT288 TFX287:TFX288 TGB287:TGB288 TGF287:TGF288 TGJ287:TGJ288 TGN287:TGN288 TGR287:TGR288 TGV287:TGV288 TGZ287:TGZ288 THD287:THD288 THH287:THH288 THL287:THL288 THP287:THP288 THT287:THT288 THX287:THX288 TIB287:TIB288 TIF287:TIF288 TIJ287:TIJ288 TIN287:TIN288 TIR287:TIR288 TIV287:TIV288 TIZ287:TIZ288 TJD287:TJD288 TJH287:TJH288 TJL287:TJL288 TJP287:TJP288 TJT287:TJT288 TJX287:TJX288 TKB287:TKB288 TKF287:TKF288 TKJ287:TKJ288 TKN287:TKN288 TKR287:TKR288 TKV287:TKV288 TKZ287:TKZ288 TLD287:TLD288 TLH287:TLH288 TLL287:TLL288 TLP287:TLP288 TLT287:TLT288 TLX287:TLX288 TMB287:TMB288 TMF287:TMF288 TMJ287:TMJ288 TMN287:TMN288 TMR287:TMR288 TMV287:TMV288 TMZ287:TMZ288 TND287:TND288 TNH287:TNH288 TNL287:TNL288 TNP287:TNP288 TNT287:TNT288 TNX287:TNX288 TOB287:TOB288 TOF287:TOF288 TOJ287:TOJ288 TON287:TON288 TOR287:TOR288 TOV287:TOV288 TOZ287:TOZ288 TPD287:TPD288 TPH287:TPH288 TPL287:TPL288 TPP287:TPP288 TPT287:TPT288 TPX287:TPX288 TQB287:TQB288 TQF287:TQF288 TQJ287:TQJ288 TQN287:TQN288 TQR287:TQR288 TQV287:TQV288 TQZ287:TQZ288 TRD287:TRD288 TRH287:TRH288 TRL287:TRL288 TRP287:TRP288 TRT287:TRT288 TRX287:TRX288 TSB287:TSB288 TSF287:TSF288 TSJ287:TSJ288 TSN287:TSN288 TSR287:TSR288 TSV287:TSV288 TSZ287:TSZ288 TTD287:TTD288 TTH287:TTH288 TTL287:TTL288 TTP287:TTP288 TTT287:TTT288 TTX287:TTX288 TUB287:TUB288 TUF287:TUF288 TUJ287:TUJ288 TUN287:TUN288 TUR287:TUR288 TUV287:TUV288 TUZ287:TUZ288 TVD287:TVD288 TVH287:TVH288 TVL287:TVL288 TVP287:TVP288 TVT287:TVT288 TVX287:TVX288 TWB287:TWB288 TWF287:TWF288 TWJ287:TWJ288 TWN287:TWN288 TWR287:TWR288 TWV287:TWV288 TWZ287:TWZ288 TXD287:TXD288 TXH287:TXH288 TXL287:TXL288 TXP287:TXP288 TXT287:TXT288 TXX287:TXX288 TYB287:TYB288 TYF287:TYF288 TYJ287:TYJ288 TYN287:TYN288 TYR287:TYR288 TYV287:TYV288 TYZ287:TYZ288 TZD287:TZD288 TZH287:TZH288 TZL287:TZL288 TZP287:TZP288 TZT287:TZT288 TZX287:TZX288 UAB287:UAB288 UAF287:UAF288 UAJ287:UAJ288 UAN287:UAN288 UAR287:UAR288 UAV287:UAV288 UAZ287:UAZ288 UBD287:UBD288 UBH287:UBH288 UBL287:UBL288 UBP287:UBP288 UBT287:UBT288 UBX287:UBX288 UCB287:UCB288 UCF287:UCF288 UCJ287:UCJ288 UCN287:UCN288 UCR287:UCR288 UCV287:UCV288 UCZ287:UCZ288 UDD287:UDD288 UDH287:UDH288 UDL287:UDL288 UDP287:UDP288 UDT287:UDT288 UDX287:UDX288 UEB287:UEB288 UEF287:UEF288 UEJ287:UEJ288 UEN287:UEN288 UER287:UER288 UEV287:UEV288 UEZ287:UEZ288 UFD287:UFD288 UFH287:UFH288 UFL287:UFL288 UFP287:UFP288 UFT287:UFT288 UFX287:UFX288 UGB287:UGB288 UGF287:UGF288 UGJ287:UGJ288 UGN287:UGN288 UGR287:UGR288 UGV287:UGV288 UGZ287:UGZ288 UHD287:UHD288 UHH287:UHH288 UHL287:UHL288 UHP287:UHP288 UHT287:UHT288 UHX287:UHX288 UIB287:UIB288 UIF287:UIF288 UIJ287:UIJ288 UIN287:UIN288 UIR287:UIR288 UIV287:UIV288 UIZ287:UIZ288 UJD287:UJD288 UJH287:UJH288 UJL287:UJL288 UJP287:UJP288 UJT287:UJT288 UJX287:UJX288 UKB287:UKB288 UKF287:UKF288 UKJ287:UKJ288 UKN287:UKN288 UKR287:UKR288 UKV287:UKV288 UKZ287:UKZ288 ULD287:ULD288 ULH287:ULH288 ULL287:ULL288 ULP287:ULP288 ULT287:ULT288 ULX287:ULX288 UMB287:UMB288 UMF287:UMF288 UMJ287:UMJ288 UMN287:UMN288 UMR287:UMR288 UMV287:UMV288 UMZ287:UMZ288 UND287:UND288 UNH287:UNH288 UNL287:UNL288 UNP287:UNP288 UNT287:UNT288 UNX287:UNX288 UOB287:UOB288 UOF287:UOF288 UOJ287:UOJ288 UON287:UON288 UOR287:UOR288 UOV287:UOV288 UOZ287:UOZ288 UPD287:UPD288 UPH287:UPH288 UPL287:UPL288 UPP287:UPP288 UPT287:UPT288 UPX287:UPX288 UQB287:UQB288 UQF287:UQF288 UQJ287:UQJ288 UQN287:UQN288 UQR287:UQR288 UQV287:UQV288 UQZ287:UQZ288 URD287:URD288 URH287:URH288 URL287:URL288 URP287:URP288 URT287:URT288 URX287:URX288 USB287:USB288 USF287:USF288 USJ287:USJ288 USN287:USN288 USR287:USR288 USV287:USV288 USZ287:USZ288 UTD287:UTD288 UTH287:UTH288 UTL287:UTL288 UTP287:UTP288 UTT287:UTT288 UTX287:UTX288 UUB287:UUB288 UUF287:UUF288 UUJ287:UUJ288 UUN287:UUN288 UUR287:UUR288 UUV287:UUV288 UUZ287:UUZ288 UVD287:UVD288 UVH287:UVH288 UVL287:UVL288 UVP287:UVP288 UVT287:UVT288 UVX287:UVX288 UWB287:UWB288 UWF287:UWF288 UWJ287:UWJ288 UWN287:UWN288 UWR287:UWR288 UWV287:UWV288 UWZ287:UWZ288 UXD287:UXD288 UXH287:UXH288 UXL287:UXL288 UXP287:UXP288 UXT287:UXT288 UXX287:UXX288 UYB287:UYB288 UYF287:UYF288 UYJ287:UYJ288 UYN287:UYN288 UYR287:UYR288 UYV287:UYV288 UYZ287:UYZ288 UZD287:UZD288 UZH287:UZH288 UZL287:UZL288 UZP287:UZP288 UZT287:UZT288 UZX287:UZX288 VAB287:VAB288 VAF287:VAF288 VAJ287:VAJ288 VAN287:VAN288 VAR287:VAR288 VAV287:VAV288 VAZ287:VAZ288 VBD287:VBD288 VBH287:VBH288 VBL287:VBL288 VBP287:VBP288 VBT287:VBT288 VBX287:VBX288 VCB287:VCB288 VCF287:VCF288 VCJ287:VCJ288 VCN287:VCN288 VCR287:VCR288 VCV287:VCV288 VCZ287:VCZ288 VDD287:VDD288 VDH287:VDH288 VDL287:VDL288 VDP287:VDP288 VDT287:VDT288 VDX287:VDX288 VEB287:VEB288 VEF287:VEF288 VEJ287:VEJ288 VEN287:VEN288 VER287:VER288 VEV287:VEV288 VEZ287:VEZ288 VFD287:VFD288 VFH287:VFH288 VFL287:VFL288 VFP287:VFP288 VFT287:VFT288 VFX287:VFX288 VGB287:VGB288 VGF287:VGF288 VGJ287:VGJ288 VGN287:VGN288 VGR287:VGR288 VGV287:VGV288 VGZ287:VGZ288 VHD287:VHD288 VHH287:VHH288 VHL287:VHL288 VHP287:VHP288 VHT287:VHT288 VHX287:VHX288 VIB287:VIB288 VIF287:VIF288 VIJ287:VIJ288 VIN287:VIN288 VIR287:VIR288 VIV287:VIV288 VIZ287:VIZ288 VJD287:VJD288 VJH287:VJH288 VJL287:VJL288 VJP287:VJP288 VJT287:VJT288 VJX287:VJX288 VKB287:VKB288 VKF287:VKF288 VKJ287:VKJ288 VKN287:VKN288 VKR287:VKR288 VKV287:VKV288 VKZ287:VKZ288 VLD287:VLD288 VLH287:VLH288 VLL287:VLL288 VLP287:VLP288 VLT287:VLT288 VLX287:VLX288 VMB287:VMB288 VMF287:VMF288 VMJ287:VMJ288 VMN287:VMN288 VMR287:VMR288 VMV287:VMV288 VMZ287:VMZ288 VND287:VND288 VNH287:VNH288 VNL287:VNL288 VNP287:VNP288 VNT287:VNT288 VNX287:VNX288 VOB287:VOB288 VOF287:VOF288 VOJ287:VOJ288 VON287:VON288 VOR287:VOR288 VOV287:VOV288 VOZ287:VOZ288 VPD287:VPD288 VPH287:VPH288 VPL287:VPL288 VPP287:VPP288 VPT287:VPT288 VPX287:VPX288 VQB287:VQB288 VQF287:VQF288 VQJ287:VQJ288 VQN287:VQN288 VQR287:VQR288 VQV287:VQV288 VQZ287:VQZ288 VRD287:VRD288 VRH287:VRH288 VRL287:VRL288 VRP287:VRP288 VRT287:VRT288 VRX287:VRX288 VSB287:VSB288 VSF287:VSF288 VSJ287:VSJ288 VSN287:VSN288 VSR287:VSR288 VSV287:VSV288 VSZ287:VSZ288 VTD287:VTD288 VTH287:VTH288 VTL287:VTL288 VTP287:VTP288 VTT287:VTT288 VTX287:VTX288 VUB287:VUB288 VUF287:VUF288 VUJ287:VUJ288 VUN287:VUN288 VUR287:VUR288 VUV287:VUV288 VUZ287:VUZ288 VVD287:VVD288 VVH287:VVH288 VVL287:VVL288 VVP287:VVP288 VVT287:VVT288 VVX287:VVX288 VWB287:VWB288 VWF287:VWF288 VWJ287:VWJ288 VWN287:VWN288 VWR287:VWR288 VWV287:VWV288 VWZ287:VWZ288 VXD287:VXD288 VXH287:VXH288 VXL287:VXL288 VXP287:VXP288 VXT287:VXT288 VXX287:VXX288 VYB287:VYB288 VYF287:VYF288 VYJ287:VYJ288 VYN287:VYN288 VYR287:VYR288 VYV287:VYV288 VYZ287:VYZ288 VZD287:VZD288 VZH287:VZH288 VZL287:VZL288 VZP287:VZP288 VZT287:VZT288 VZX287:VZX288 WAB287:WAB288 WAF287:WAF288 WAJ287:WAJ288 WAN287:WAN288 WAR287:WAR288 WAV287:WAV288 WAZ287:WAZ288 WBD287:WBD288 WBH287:WBH288 WBL287:WBL288 WBP287:WBP288 WBT287:WBT288 WBX287:WBX288 WCB287:WCB288 WCF287:WCF288 WCJ287:WCJ288 WCN287:WCN288 WCR287:WCR288 WCV287:WCV288 WCZ287:WCZ288 WDD287:WDD288 WDH287:WDH288 WDL287:WDL288 WDP287:WDP288 WDT287:WDT288 WDX287:WDX288 WEB287:WEB288 WEF287:WEF288 WEJ287:WEJ288 WEN287:WEN288 WER287:WER288 WEV287:WEV288 WEZ287:WEZ288 WFD287:WFD288 WFH287:WFH288 WFL287:WFL288 WFP287:WFP288 WFT287:WFT288 WFX287:WFX288 WGB287:WGB288 WGF287:WGF288 WGJ287:WGJ288 WGN287:WGN288 WGR287:WGR288 WGV287:WGV288 WGZ287:WGZ288 WHD287:WHD288 WHH287:WHH288 WHL287:WHL288 WHP287:WHP288 WHT287:WHT288 WHX287:WHX288 WIB287:WIB288 WIF287:WIF288 WIJ287:WIJ288 WIN287:WIN288 WIR287:WIR288 WIV287:WIV288 WIZ287:WIZ288 WJD287:WJD288 WJH287:WJH288 WJL287:WJL288 WJP287:WJP288 WJT287:WJT288 WJX287:WJX288 WKB287:WKB288 WKF287:WKF288 WKJ287:WKJ288 WKN287:WKN288 WKR287:WKR288 WKV287:WKV288 WKZ287:WKZ288 WLD287:WLD288 WLH287:WLH288 WLL287:WLL288 WLP287:WLP288 WLT287:WLT288 WLX287:WLX288 WMB287:WMB288 WMF287:WMF288 WMJ287:WMJ288 WMN287:WMN288 WMR287:WMR288 WMV287:WMV288 WMZ287:WMZ288 WND287:WND288 WNH287:WNH288 WNL287:WNL288 WNP287:WNP288 WNT287:WNT288 WNX287:WNX288 WOB287:WOB288 WOF287:WOF288 WOJ287:WOJ288 WON287:WON288 WOR287:WOR288 WOV287:WOV288 WOZ287:WOZ288 WPD287:WPD288 WPH287:WPH288 WPL287:WPL288 WPP287:WPP288 WPT287:WPT288 WPX287:WPX288 WQB287:WQB288 WQF287:WQF288 WQJ287:WQJ288 WQN287:WQN288 WQR287:WQR288 WQV287:WQV288 WQZ287:WQZ288 WRD287:WRD288 WRH287:WRH288 WRL287:WRL288 WRP287:WRP288 WRT287:WRT288 WRX287:WRX288 WSB287:WSB288 WSF287:WSF288 WSJ287:WSJ288 WSN287:WSN288 WSR287:WSR288 WSV287:WSV288 WSZ287:WSZ288 WTD287:WTD288 WTH287:WTH288 WTL287:WTL288 WTP287:WTP288 WTT287:WTT288 WTX287:WTX288 WUB287:WUB288 WUF287:WUF288 WUJ287:WUJ288 WUN287:WUN288 WUR287:WUR288 WUV287:WUV288 WUZ287:WUZ288 WVD287:WVD288 WVH287:WVH288 WVL287:WVL288 WVP287:WVP288 WVT287:WVT288 WVX287:WVX288 WWB287:WWB288 WWF287:WWF288 WWJ287:WWJ288 WWN287:WWN288 WWR287:WWR288 WWV287:WWV288 WWZ287:WWZ288 WXD287:WXD288 WXH287:WXH288 WXL287:WXL288 WXP287:WXP288 WXT287:WXT288 WXX287:WXX288 WYB287:WYB288 WYF287:WYF288 WYJ287:WYJ288 WYN287:WYN288 WYR287:WYR288 WYV287:WYV288 WYZ287:WYZ288 WZD287:WZD288 WZH287:WZH288 WZL287:WZL288 WZP287:WZP288 WZT287:WZT288 WZX287:WZX288 XAB287:XAB288 XAF287:XAF288 XAJ287:XAJ288 XAN287:XAN288 XAR287:XAR288 XAV287:XAV288 XAZ287:XAZ288 XBD287:XBD288 XBH287:XBH288 XBL287:XBL288 XBP287:XBP288 XBT287:XBT288 XBX287:XBX288 XCB287:XCB288 XCF287:XCF288 XCJ287:XCJ288 XCN287:XCN288 XCR287:XCR288 XCV287:XCV288 XCZ287:XCZ288 XDD287:XDD288 XDH287:XDH288 XDL287:XDL288 XDP287:XDP288 XDT287:XDT288 XDX287:XDX288 XEB287:XEB288 XEF287:XEF288 XEJ287:XEJ288 XEN287:XEN288 XER287:XER288 XEV287:XEV288 XEZ287:XEZ288 XFD287:XFD288">
    <cfRule type="cellIs" dxfId="797" priority="41" operator="equal">
      <formula>"Pass"</formula>
    </cfRule>
  </conditionalFormatting>
  <conditionalFormatting sqref="D137">
    <cfRule type="cellIs" dxfId="796" priority="37" operator="equal">
      <formula>"Pass"</formula>
    </cfRule>
    <cfRule type="cellIs" dxfId="795" priority="38" operator="equal">
      <formula>"Fail"</formula>
    </cfRule>
    <cfRule type="cellIs" dxfId="794" priority="39" operator="equal">
      <formula>"No Run"</formula>
    </cfRule>
  </conditionalFormatting>
  <conditionalFormatting sqref="D137">
    <cfRule type="cellIs" dxfId="793" priority="40" operator="equal">
      <formula>"Pass"</formula>
    </cfRule>
  </conditionalFormatting>
  <conditionalFormatting sqref="D150">
    <cfRule type="cellIs" dxfId="792" priority="33" operator="equal">
      <formula>"Pass"</formula>
    </cfRule>
    <cfRule type="cellIs" dxfId="791" priority="34" operator="equal">
      <formula>"Fail"</formula>
    </cfRule>
    <cfRule type="cellIs" dxfId="790" priority="35" operator="equal">
      <formula>"No Run"</formula>
    </cfRule>
  </conditionalFormatting>
  <conditionalFormatting sqref="D150">
    <cfRule type="cellIs" dxfId="789" priority="36" operator="equal">
      <formula>"Pass"</formula>
    </cfRule>
  </conditionalFormatting>
  <conditionalFormatting sqref="D163">
    <cfRule type="cellIs" dxfId="788" priority="29" operator="equal">
      <formula>"Pass"</formula>
    </cfRule>
    <cfRule type="cellIs" dxfId="787" priority="30" operator="equal">
      <formula>"Fail"</formula>
    </cfRule>
    <cfRule type="cellIs" dxfId="786" priority="31" operator="equal">
      <formula>"No Run"</formula>
    </cfRule>
  </conditionalFormatting>
  <conditionalFormatting sqref="D163">
    <cfRule type="cellIs" dxfId="785" priority="32" operator="equal">
      <formula>"Pass"</formula>
    </cfRule>
  </conditionalFormatting>
  <conditionalFormatting sqref="D177">
    <cfRule type="cellIs" dxfId="784" priority="25" operator="equal">
      <formula>"Pass"</formula>
    </cfRule>
    <cfRule type="cellIs" dxfId="783" priority="26" operator="equal">
      <formula>"Fail"</formula>
    </cfRule>
    <cfRule type="cellIs" dxfId="782" priority="27" operator="equal">
      <formula>"No Run"</formula>
    </cfRule>
  </conditionalFormatting>
  <conditionalFormatting sqref="D177">
    <cfRule type="cellIs" dxfId="781" priority="28" operator="equal">
      <formula>"Pass"</formula>
    </cfRule>
  </conditionalFormatting>
  <conditionalFormatting sqref="D253">
    <cfRule type="cellIs" dxfId="780" priority="21" operator="equal">
      <formula>"Pass"</formula>
    </cfRule>
    <cfRule type="cellIs" dxfId="779" priority="22" operator="equal">
      <formula>"Fail"</formula>
    </cfRule>
    <cfRule type="cellIs" dxfId="778" priority="23" operator="equal">
      <formula>"No Run"</formula>
    </cfRule>
  </conditionalFormatting>
  <conditionalFormatting sqref="D253">
    <cfRule type="cellIs" dxfId="777" priority="24" operator="equal">
      <formula>"Pass"</formula>
    </cfRule>
  </conditionalFormatting>
  <conditionalFormatting sqref="D266">
    <cfRule type="cellIs" dxfId="776" priority="17" operator="equal">
      <formula>"Pass"</formula>
    </cfRule>
    <cfRule type="cellIs" dxfId="775" priority="18" operator="equal">
      <formula>"Fail"</formula>
    </cfRule>
    <cfRule type="cellIs" dxfId="774" priority="19" operator="equal">
      <formula>"No Run"</formula>
    </cfRule>
  </conditionalFormatting>
  <conditionalFormatting sqref="D266">
    <cfRule type="cellIs" dxfId="773" priority="20" operator="equal">
      <formula>"Pass"</formula>
    </cfRule>
  </conditionalFormatting>
  <conditionalFormatting sqref="D279">
    <cfRule type="cellIs" dxfId="772" priority="13" operator="equal">
      <formula>"Pass"</formula>
    </cfRule>
    <cfRule type="cellIs" dxfId="771" priority="14" operator="equal">
      <formula>"Fail"</formula>
    </cfRule>
    <cfRule type="cellIs" dxfId="770" priority="15" operator="equal">
      <formula>"No Run"</formula>
    </cfRule>
  </conditionalFormatting>
  <conditionalFormatting sqref="D279">
    <cfRule type="cellIs" dxfId="769" priority="16" operator="equal">
      <formula>"Pass"</formula>
    </cfRule>
  </conditionalFormatting>
  <conditionalFormatting sqref="D21:D23">
    <cfRule type="cellIs" dxfId="768" priority="9" operator="equal">
      <formula>"Pass"</formula>
    </cfRule>
    <cfRule type="cellIs" dxfId="767" priority="10" operator="equal">
      <formula>"Fail"</formula>
    </cfRule>
    <cfRule type="cellIs" dxfId="766" priority="11" operator="equal">
      <formula>"No Run"</formula>
    </cfRule>
  </conditionalFormatting>
  <conditionalFormatting sqref="D21:D23">
    <cfRule type="cellIs" dxfId="765" priority="12" operator="equal">
      <formula>"Pass"</formula>
    </cfRule>
  </conditionalFormatting>
  <conditionalFormatting sqref="D58:D59">
    <cfRule type="cellIs" dxfId="764" priority="1" operator="equal">
      <formula>"Pass"</formula>
    </cfRule>
    <cfRule type="cellIs" dxfId="763" priority="2" operator="equal">
      <formula>"Fail"</formula>
    </cfRule>
    <cfRule type="cellIs" dxfId="762" priority="3" operator="equal">
      <formula>"No Run"</formula>
    </cfRule>
  </conditionalFormatting>
  <conditionalFormatting sqref="D58:D59">
    <cfRule type="cellIs" dxfId="761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>
      <selection activeCell="K15" sqref="K15"/>
    </sheetView>
  </sheetViews>
  <sheetFormatPr defaultColWidth="9.28515625" defaultRowHeight="15" x14ac:dyDescent="0.25"/>
  <cols>
    <col min="2" max="2" width="3.85546875" bestFit="1" customWidth="1"/>
    <col min="3" max="3" width="4.7109375" bestFit="1" customWidth="1"/>
    <col min="4" max="4" width="9.5703125" bestFit="1" customWidth="1"/>
    <col min="5" max="5" width="8.85546875" bestFit="1" customWidth="1"/>
    <col min="6" max="8" width="6" bestFit="1" customWidth="1"/>
    <col min="9" max="9" width="5.5703125" bestFit="1" customWidth="1"/>
    <col min="10" max="10" width="7" bestFit="1" customWidth="1"/>
    <col min="11" max="11" width="9.140625" bestFit="1" customWidth="1"/>
    <col min="13" max="13" width="15.5703125" bestFit="1" customWidth="1"/>
    <col min="14" max="14" width="28.85546875" bestFit="1" customWidth="1"/>
    <col min="15" max="15" width="29.42578125" bestFit="1" customWidth="1"/>
    <col min="16" max="16" width="5.85546875" bestFit="1" customWidth="1"/>
    <col min="17" max="19" width="17.7109375" bestFit="1" customWidth="1"/>
    <col min="20" max="20" width="13.85546875" bestFit="1" customWidth="1"/>
    <col min="21" max="21" width="15.28515625" bestFit="1" customWidth="1"/>
    <col min="22" max="22" width="17.28515625" bestFit="1" customWidth="1"/>
    <col min="23" max="23" width="15" bestFit="1" customWidth="1"/>
  </cols>
  <sheetData>
    <row r="1" spans="1:23" s="47" customFormat="1" x14ac:dyDescent="0.25">
      <c r="A1" s="47" t="s">
        <v>650</v>
      </c>
      <c r="B1" s="47" t="s">
        <v>201</v>
      </c>
      <c r="C1" s="47" t="s">
        <v>202</v>
      </c>
      <c r="D1" s="47" t="s">
        <v>203</v>
      </c>
      <c r="E1" s="47" t="s">
        <v>57</v>
      </c>
      <c r="F1" s="47" t="s">
        <v>204</v>
      </c>
      <c r="G1" s="47" t="s">
        <v>205</v>
      </c>
      <c r="H1" s="47" t="s">
        <v>206</v>
      </c>
      <c r="I1" s="47" t="s">
        <v>207</v>
      </c>
      <c r="J1" s="47" t="s">
        <v>208</v>
      </c>
      <c r="K1" s="47" t="s">
        <v>209</v>
      </c>
      <c r="L1" s="47" t="s">
        <v>210</v>
      </c>
      <c r="M1" s="47" t="s">
        <v>211</v>
      </c>
      <c r="N1" s="47" t="s">
        <v>212</v>
      </c>
      <c r="O1" s="47" t="s">
        <v>213</v>
      </c>
      <c r="P1" s="47" t="s">
        <v>214</v>
      </c>
      <c r="Q1" s="47" t="s">
        <v>215</v>
      </c>
      <c r="R1" s="47" t="s">
        <v>216</v>
      </c>
      <c r="S1" s="47" t="s">
        <v>217</v>
      </c>
      <c r="T1" s="47" t="s">
        <v>218</v>
      </c>
      <c r="U1" s="47" t="s">
        <v>219</v>
      </c>
      <c r="V1" s="47" t="s">
        <v>220</v>
      </c>
      <c r="W1" s="47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B39" sqref="B39"/>
    </sheetView>
  </sheetViews>
  <sheetFormatPr defaultRowHeight="15" x14ac:dyDescent="0.25"/>
  <cols>
    <col min="1" max="1" width="34" style="6" bestFit="1" customWidth="1"/>
    <col min="2" max="2" width="76" style="6" bestFit="1" customWidth="1"/>
    <col min="3" max="3" width="24.42578125" style="6" bestFit="1" customWidth="1"/>
    <col min="4" max="4" width="7" style="6" bestFit="1" customWidth="1"/>
    <col min="5" max="16384" width="9.140625" style="6"/>
  </cols>
  <sheetData>
    <row r="1" spans="1:4" x14ac:dyDescent="0.25">
      <c r="A1" s="5" t="s">
        <v>15</v>
      </c>
      <c r="B1" s="5" t="s">
        <v>16</v>
      </c>
      <c r="C1" s="5" t="s">
        <v>17</v>
      </c>
      <c r="D1" s="16" t="s">
        <v>6</v>
      </c>
    </row>
    <row r="2" spans="1:4" x14ac:dyDescent="0.25">
      <c r="A2" s="7" t="s">
        <v>18</v>
      </c>
      <c r="B2" s="8" t="s">
        <v>1081</v>
      </c>
      <c r="C2" s="9"/>
      <c r="D2" s="17" t="s">
        <v>12</v>
      </c>
    </row>
    <row r="3" spans="1:4" x14ac:dyDescent="0.25">
      <c r="A3" s="7" t="s">
        <v>19</v>
      </c>
      <c r="B3" s="7" t="s">
        <v>20</v>
      </c>
      <c r="C3" s="10" t="s">
        <v>21</v>
      </c>
      <c r="D3" s="17" t="s">
        <v>12</v>
      </c>
    </row>
    <row r="4" spans="1:4" x14ac:dyDescent="0.25">
      <c r="A4" s="7" t="s">
        <v>19</v>
      </c>
      <c r="B4" s="7" t="s">
        <v>22</v>
      </c>
      <c r="C4" s="11" t="s">
        <v>23</v>
      </c>
      <c r="D4" s="17" t="s">
        <v>12</v>
      </c>
    </row>
    <row r="5" spans="1:4" x14ac:dyDescent="0.25">
      <c r="A5" s="7" t="s">
        <v>24</v>
      </c>
      <c r="B5" s="7" t="s">
        <v>25</v>
      </c>
      <c r="C5" s="9"/>
      <c r="D5" s="17" t="s">
        <v>12</v>
      </c>
    </row>
    <row r="6" spans="1:4" x14ac:dyDescent="0.25">
      <c r="A6" s="7" t="s">
        <v>91</v>
      </c>
      <c r="B6" s="7" t="s">
        <v>148</v>
      </c>
      <c r="C6" s="63"/>
      <c r="D6" s="17" t="s">
        <v>12</v>
      </c>
    </row>
    <row r="7" spans="1:4" x14ac:dyDescent="0.25">
      <c r="A7" s="7" t="s">
        <v>24</v>
      </c>
      <c r="B7" s="7" t="s">
        <v>122</v>
      </c>
      <c r="C7" s="63"/>
      <c r="D7" s="17" t="s">
        <v>12</v>
      </c>
    </row>
    <row r="8" spans="1:4" x14ac:dyDescent="0.25">
      <c r="A8" s="7" t="s">
        <v>19</v>
      </c>
      <c r="B8" s="7" t="s">
        <v>149</v>
      </c>
      <c r="C8" s="9" t="s">
        <v>252</v>
      </c>
      <c r="D8" s="17" t="s">
        <v>12</v>
      </c>
    </row>
    <row r="9" spans="1:4" x14ac:dyDescent="0.25">
      <c r="A9" s="7" t="s">
        <v>19</v>
      </c>
      <c r="B9" s="7" t="s">
        <v>1068</v>
      </c>
      <c r="C9" s="9"/>
      <c r="D9" s="17" t="s">
        <v>12</v>
      </c>
    </row>
    <row r="10" spans="1:4" x14ac:dyDescent="0.25">
      <c r="A10" s="7" t="s">
        <v>19</v>
      </c>
      <c r="B10" s="7" t="s">
        <v>78</v>
      </c>
      <c r="C10" s="19">
        <v>42005</v>
      </c>
      <c r="D10" s="17" t="s">
        <v>12</v>
      </c>
    </row>
    <row r="11" spans="1:4" x14ac:dyDescent="0.25">
      <c r="A11" s="7" t="s">
        <v>19</v>
      </c>
      <c r="B11" s="7" t="s">
        <v>151</v>
      </c>
      <c r="C11" s="19">
        <v>42369</v>
      </c>
      <c r="D11" s="17" t="s">
        <v>12</v>
      </c>
    </row>
    <row r="12" spans="1:4" x14ac:dyDescent="0.25">
      <c r="A12" s="7" t="s">
        <v>28</v>
      </c>
      <c r="B12" s="7" t="s">
        <v>152</v>
      </c>
      <c r="C12" s="9" t="s">
        <v>192</v>
      </c>
      <c r="D12" s="17" t="s">
        <v>12</v>
      </c>
    </row>
    <row r="13" spans="1:4" x14ac:dyDescent="0.25">
      <c r="A13" s="7" t="s">
        <v>28</v>
      </c>
      <c r="B13" s="7" t="s">
        <v>154</v>
      </c>
      <c r="C13" s="9" t="s">
        <v>253</v>
      </c>
      <c r="D13" s="17" t="s">
        <v>12</v>
      </c>
    </row>
    <row r="14" spans="1:4" x14ac:dyDescent="0.25">
      <c r="A14" s="13" t="s">
        <v>24</v>
      </c>
      <c r="B14" s="62" t="s">
        <v>89</v>
      </c>
      <c r="C14" s="9"/>
      <c r="D14" s="17" t="s">
        <v>12</v>
      </c>
    </row>
    <row r="15" spans="1:4" x14ac:dyDescent="0.25">
      <c r="A15" s="7" t="s">
        <v>39</v>
      </c>
      <c r="B15" s="7" t="s">
        <v>156</v>
      </c>
      <c r="C15" s="9"/>
      <c r="D15" s="17" t="s">
        <v>12</v>
      </c>
    </row>
    <row r="16" spans="1:4" x14ac:dyDescent="0.25">
      <c r="A16" s="13" t="s">
        <v>157</v>
      </c>
      <c r="B16" s="62" t="s">
        <v>194</v>
      </c>
      <c r="C16" s="9"/>
      <c r="D16" s="17" t="s">
        <v>12</v>
      </c>
    </row>
    <row r="17" spans="1:4" x14ac:dyDescent="0.25">
      <c r="A17" s="13" t="s">
        <v>159</v>
      </c>
      <c r="B17" s="62" t="s">
        <v>194</v>
      </c>
      <c r="C17" s="9">
        <v>2</v>
      </c>
      <c r="D17" s="17" t="s">
        <v>12</v>
      </c>
    </row>
    <row r="18" spans="1:4" x14ac:dyDescent="0.25">
      <c r="A18" s="7" t="s">
        <v>28</v>
      </c>
      <c r="B18" s="7" t="s">
        <v>160</v>
      </c>
      <c r="C18" s="9" t="s">
        <v>161</v>
      </c>
      <c r="D18" s="17" t="s">
        <v>12</v>
      </c>
    </row>
    <row r="19" spans="1:4" x14ac:dyDescent="0.25">
      <c r="A19" s="13" t="s">
        <v>24</v>
      </c>
      <c r="B19" s="62" t="s">
        <v>89</v>
      </c>
      <c r="C19" s="9"/>
      <c r="D19" s="17" t="s">
        <v>12</v>
      </c>
    </row>
    <row r="20" spans="1:4" x14ac:dyDescent="0.25">
      <c r="A20" s="7" t="s">
        <v>157</v>
      </c>
      <c r="B20" s="7" t="s">
        <v>197</v>
      </c>
      <c r="C20" s="9"/>
      <c r="D20" s="17" t="s">
        <v>12</v>
      </c>
    </row>
    <row r="21" spans="1:4" x14ac:dyDescent="0.25">
      <c r="A21" s="13" t="s">
        <v>24</v>
      </c>
      <c r="B21" s="7" t="s">
        <v>254</v>
      </c>
      <c r="C21" s="9"/>
      <c r="D21" s="17" t="s">
        <v>12</v>
      </c>
    </row>
    <row r="22" spans="1:4" x14ac:dyDescent="0.25">
      <c r="A22" s="13" t="s">
        <v>24</v>
      </c>
      <c r="B22" s="7" t="s">
        <v>171</v>
      </c>
      <c r="C22" s="9"/>
      <c r="D22" s="17" t="s">
        <v>12</v>
      </c>
    </row>
    <row r="23" spans="1:4" x14ac:dyDescent="0.25">
      <c r="A23" s="90" t="s">
        <v>19</v>
      </c>
      <c r="B23" s="90" t="s">
        <v>255</v>
      </c>
      <c r="C23" s="90">
        <v>10</v>
      </c>
      <c r="D23" s="17" t="s">
        <v>12</v>
      </c>
    </row>
    <row r="24" spans="1:4" x14ac:dyDescent="0.25">
      <c r="A24" s="90" t="s">
        <v>19</v>
      </c>
      <c r="B24" s="90" t="s">
        <v>256</v>
      </c>
      <c r="C24" s="90">
        <v>10</v>
      </c>
      <c r="D24" s="17" t="s">
        <v>12</v>
      </c>
    </row>
    <row r="25" spans="1:4" x14ac:dyDescent="0.25">
      <c r="A25" s="90" t="s">
        <v>19</v>
      </c>
      <c r="B25" s="90" t="s">
        <v>257</v>
      </c>
      <c r="C25" s="90">
        <v>10</v>
      </c>
      <c r="D25" s="17" t="s">
        <v>12</v>
      </c>
    </row>
    <row r="26" spans="1:4" x14ac:dyDescent="0.25">
      <c r="A26" s="65" t="s">
        <v>24</v>
      </c>
      <c r="B26" s="66" t="s">
        <v>89</v>
      </c>
      <c r="C26" s="67"/>
      <c r="D26" s="17" t="s">
        <v>12</v>
      </c>
    </row>
    <row r="27" spans="1:4" x14ac:dyDescent="0.25">
      <c r="A27" s="7" t="s">
        <v>39</v>
      </c>
      <c r="B27" s="7" t="s">
        <v>199</v>
      </c>
      <c r="C27" s="9"/>
      <c r="D27" s="17" t="s">
        <v>12</v>
      </c>
    </row>
    <row r="28" spans="1:4" x14ac:dyDescent="0.25">
      <c r="A28" s="13" t="s">
        <v>24</v>
      </c>
      <c r="B28" s="7" t="s">
        <v>178</v>
      </c>
      <c r="C28" s="9"/>
      <c r="D28" s="17" t="s">
        <v>12</v>
      </c>
    </row>
    <row r="29" spans="1:4" x14ac:dyDescent="0.25">
      <c r="A29" s="7" t="s">
        <v>91</v>
      </c>
      <c r="B29" s="7" t="s">
        <v>124</v>
      </c>
      <c r="C29" s="9"/>
      <c r="D29" s="17" t="s">
        <v>12</v>
      </c>
    </row>
    <row r="30" spans="1:4" x14ac:dyDescent="0.25">
      <c r="A30" s="13" t="s">
        <v>159</v>
      </c>
      <c r="B30" s="7" t="s">
        <v>179</v>
      </c>
      <c r="C30" s="9"/>
      <c r="D30" s="17" t="s">
        <v>12</v>
      </c>
    </row>
    <row r="31" spans="1:4" x14ac:dyDescent="0.25">
      <c r="A31" s="7" t="s">
        <v>106</v>
      </c>
      <c r="B31" s="7" t="s">
        <v>252</v>
      </c>
      <c r="C31" s="9" t="s">
        <v>123</v>
      </c>
      <c r="D31" s="17" t="s">
        <v>12</v>
      </c>
    </row>
    <row r="32" spans="1:4" x14ac:dyDescent="0.25">
      <c r="A32" s="7" t="s">
        <v>24</v>
      </c>
      <c r="B32" s="7" t="s">
        <v>89</v>
      </c>
      <c r="C32" s="9"/>
      <c r="D32" s="17" t="s">
        <v>12</v>
      </c>
    </row>
    <row r="33" spans="1:4" x14ac:dyDescent="0.25">
      <c r="A33" s="7" t="s">
        <v>118</v>
      </c>
      <c r="B33" s="7" t="s">
        <v>180</v>
      </c>
      <c r="C33" s="9"/>
      <c r="D33" s="17" t="s">
        <v>12</v>
      </c>
    </row>
    <row r="34" spans="1:4" x14ac:dyDescent="0.25">
      <c r="A34" s="7" t="s">
        <v>28</v>
      </c>
      <c r="B34" s="7" t="s">
        <v>38</v>
      </c>
      <c r="C34" s="9" t="s">
        <v>45</v>
      </c>
      <c r="D34" s="17" t="s">
        <v>12</v>
      </c>
    </row>
    <row r="35" spans="1:4" x14ac:dyDescent="0.25">
      <c r="A35" s="7" t="s">
        <v>28</v>
      </c>
      <c r="B35" s="7" t="s">
        <v>181</v>
      </c>
      <c r="C35" s="9" t="s">
        <v>45</v>
      </c>
      <c r="D35" s="17" t="s">
        <v>12</v>
      </c>
    </row>
    <row r="36" spans="1:4" x14ac:dyDescent="0.25">
      <c r="A36" s="7" t="s">
        <v>24</v>
      </c>
      <c r="B36" s="7" t="s">
        <v>45</v>
      </c>
      <c r="C36" s="9"/>
      <c r="D36" s="17" t="s">
        <v>12</v>
      </c>
    </row>
    <row r="37" spans="1:4" x14ac:dyDescent="0.25">
      <c r="A37" s="7" t="s">
        <v>24</v>
      </c>
      <c r="B37" s="7" t="s">
        <v>89</v>
      </c>
      <c r="C37" s="9"/>
      <c r="D37" s="17" t="s">
        <v>12</v>
      </c>
    </row>
    <row r="38" spans="1:4" x14ac:dyDescent="0.25">
      <c r="A38" s="7" t="s">
        <v>39</v>
      </c>
      <c r="B38" s="7" t="s">
        <v>182</v>
      </c>
      <c r="C38" s="9"/>
      <c r="D38" s="17" t="s">
        <v>12</v>
      </c>
    </row>
    <row r="39" spans="1:4" x14ac:dyDescent="0.25">
      <c r="A39" s="7" t="s">
        <v>26</v>
      </c>
      <c r="B39" s="7" t="s">
        <v>27</v>
      </c>
      <c r="C39" s="21"/>
      <c r="D39" s="17" t="s">
        <v>12</v>
      </c>
    </row>
    <row r="40" spans="1:4" x14ac:dyDescent="0.25">
      <c r="A40" s="7" t="s">
        <v>28</v>
      </c>
      <c r="B40" s="7" t="s">
        <v>29</v>
      </c>
      <c r="C40" s="21" t="s">
        <v>259</v>
      </c>
      <c r="D40" s="17" t="s">
        <v>12</v>
      </c>
    </row>
    <row r="41" spans="1:4" x14ac:dyDescent="0.25">
      <c r="A41" s="7" t="s">
        <v>31</v>
      </c>
      <c r="B41" s="7" t="s">
        <v>32</v>
      </c>
      <c r="C41" s="21"/>
      <c r="D41" s="17" t="s">
        <v>12</v>
      </c>
    </row>
    <row r="42" spans="1:4" x14ac:dyDescent="0.25">
      <c r="A42" s="7" t="s">
        <v>31</v>
      </c>
      <c r="B42" s="7" t="s">
        <v>33</v>
      </c>
      <c r="C42" s="69" t="str">
        <f ca="1">"04/03/" &amp; TEXT(TODAY()+365,"yyyy") &amp; ""</f>
        <v>04/03/2015</v>
      </c>
      <c r="D42" s="17" t="s">
        <v>12</v>
      </c>
    </row>
    <row r="43" spans="1:4" x14ac:dyDescent="0.25">
      <c r="A43" s="7" t="s">
        <v>34</v>
      </c>
      <c r="B43" s="7" t="s">
        <v>287</v>
      </c>
      <c r="C43" s="30" t="s">
        <v>301</v>
      </c>
      <c r="D43" s="17" t="s">
        <v>12</v>
      </c>
    </row>
    <row r="44" spans="1:4" x14ac:dyDescent="0.25">
      <c r="A44" s="7" t="s">
        <v>34</v>
      </c>
      <c r="B44" s="7" t="s">
        <v>35</v>
      </c>
      <c r="C44" s="21"/>
      <c r="D44" s="17" t="s">
        <v>12</v>
      </c>
    </row>
    <row r="45" spans="1:4" x14ac:dyDescent="0.25">
      <c r="A45" s="7" t="s">
        <v>36</v>
      </c>
      <c r="B45" s="7" t="s">
        <v>37</v>
      </c>
      <c r="C45" s="21" t="s">
        <v>303</v>
      </c>
      <c r="D45" s="17" t="s">
        <v>12</v>
      </c>
    </row>
    <row r="46" spans="1:4" x14ac:dyDescent="0.25">
      <c r="A46" s="7" t="s">
        <v>36</v>
      </c>
      <c r="B46" s="7" t="s">
        <v>38</v>
      </c>
      <c r="C46" s="20" t="s">
        <v>252</v>
      </c>
      <c r="D46" s="17" t="s">
        <v>12</v>
      </c>
    </row>
    <row r="47" spans="1:4" x14ac:dyDescent="0.25">
      <c r="A47" s="7" t="s">
        <v>34</v>
      </c>
      <c r="B47" s="7" t="s">
        <v>40</v>
      </c>
      <c r="C47" s="30" t="s">
        <v>301</v>
      </c>
      <c r="D47" s="17" t="s">
        <v>12</v>
      </c>
    </row>
    <row r="48" spans="1:4" x14ac:dyDescent="0.25">
      <c r="A48" s="7" t="s">
        <v>34</v>
      </c>
      <c r="B48" s="7" t="s">
        <v>41</v>
      </c>
      <c r="C48" s="20"/>
      <c r="D48" s="17" t="s">
        <v>12</v>
      </c>
    </row>
    <row r="49" spans="1:4" x14ac:dyDescent="0.25">
      <c r="A49" s="7" t="s">
        <v>34</v>
      </c>
      <c r="B49" s="7" t="s">
        <v>42</v>
      </c>
      <c r="C49" s="31"/>
      <c r="D49" s="17" t="s">
        <v>12</v>
      </c>
    </row>
    <row r="50" spans="1:4" ht="60" x14ac:dyDescent="0.25">
      <c r="A50" s="7" t="s">
        <v>36</v>
      </c>
      <c r="B50" s="7" t="s">
        <v>43</v>
      </c>
      <c r="C50" s="33" t="s">
        <v>328</v>
      </c>
      <c r="D50" s="17" t="s">
        <v>12</v>
      </c>
    </row>
    <row r="51" spans="1:4" x14ac:dyDescent="0.25">
      <c r="A51" s="7" t="s">
        <v>44</v>
      </c>
      <c r="B51" s="7" t="s">
        <v>35</v>
      </c>
      <c r="C51" s="20"/>
      <c r="D51" s="17" t="s">
        <v>12</v>
      </c>
    </row>
    <row r="52" spans="1:4" x14ac:dyDescent="0.25">
      <c r="A52" s="7" t="s">
        <v>28</v>
      </c>
      <c r="B52" s="7" t="s">
        <v>37</v>
      </c>
      <c r="C52" s="20" t="s">
        <v>45</v>
      </c>
      <c r="D52" s="17" t="s">
        <v>12</v>
      </c>
    </row>
    <row r="53" spans="1:4" x14ac:dyDescent="0.25">
      <c r="A53" s="7" t="s">
        <v>28</v>
      </c>
      <c r="B53" s="7" t="s">
        <v>38</v>
      </c>
      <c r="C53" s="20" t="s">
        <v>252</v>
      </c>
      <c r="D53" s="9" t="s">
        <v>12</v>
      </c>
    </row>
    <row r="54" spans="1:4" x14ac:dyDescent="0.25">
      <c r="A54" s="7" t="s">
        <v>19</v>
      </c>
      <c r="B54" s="7" t="s">
        <v>32</v>
      </c>
      <c r="C54" s="18" t="str">
        <f ca="1">"01/01/" &amp; TEXT(TODAY()+365,"yyyy") &amp; ""</f>
        <v>01/01/2015</v>
      </c>
      <c r="D54" s="17" t="s">
        <v>12</v>
      </c>
    </row>
    <row r="55" spans="1:4" x14ac:dyDescent="0.25">
      <c r="A55" s="7" t="s">
        <v>19</v>
      </c>
      <c r="B55" s="7" t="s">
        <v>33</v>
      </c>
      <c r="C55" s="69" t="str">
        <f ca="1">"04/03/" &amp; TEXT(TODAY()+365,"yyyy") &amp; ""</f>
        <v>04/03/2015</v>
      </c>
      <c r="D55" s="17" t="s">
        <v>12</v>
      </c>
    </row>
    <row r="56" spans="1:4" x14ac:dyDescent="0.25">
      <c r="A56" s="7" t="s">
        <v>28</v>
      </c>
      <c r="B56" s="7" t="s">
        <v>43</v>
      </c>
      <c r="C56" s="20" t="s">
        <v>46</v>
      </c>
      <c r="D56" s="17" t="s">
        <v>12</v>
      </c>
    </row>
    <row r="57" spans="1:4" x14ac:dyDescent="0.25">
      <c r="A57" s="7" t="s">
        <v>24</v>
      </c>
      <c r="B57" s="7" t="s">
        <v>47</v>
      </c>
      <c r="C57" s="20"/>
      <c r="D57" s="17" t="s">
        <v>12</v>
      </c>
    </row>
    <row r="58" spans="1:4" x14ac:dyDescent="0.25">
      <c r="A58" s="13" t="s">
        <v>49</v>
      </c>
      <c r="B58" s="14" t="s">
        <v>50</v>
      </c>
      <c r="C58" s="20"/>
      <c r="D58" s="17" t="s">
        <v>12</v>
      </c>
    </row>
    <row r="59" spans="1:4" ht="15.75" x14ac:dyDescent="0.3">
      <c r="A59" s="13" t="s">
        <v>51</v>
      </c>
      <c r="B59" s="15" t="s">
        <v>52</v>
      </c>
      <c r="C59" s="20"/>
      <c r="D59" s="17" t="s">
        <v>12</v>
      </c>
    </row>
    <row r="60" spans="1:4" ht="120" x14ac:dyDescent="0.3">
      <c r="A60" s="13" t="s">
        <v>53</v>
      </c>
      <c r="B60" s="14" t="s">
        <v>50</v>
      </c>
      <c r="C60" s="15" t="s">
        <v>260</v>
      </c>
      <c r="D60" s="17" t="s">
        <v>12</v>
      </c>
    </row>
    <row r="61" spans="1:4" ht="45" x14ac:dyDescent="0.25">
      <c r="A61" s="13" t="s">
        <v>54</v>
      </c>
      <c r="B61" s="31" t="s">
        <v>414</v>
      </c>
      <c r="C61" s="20" t="s">
        <v>261</v>
      </c>
      <c r="D61" s="17" t="s">
        <v>12</v>
      </c>
    </row>
    <row r="62" spans="1:4" ht="45" x14ac:dyDescent="0.25">
      <c r="A62" s="13" t="s">
        <v>54</v>
      </c>
      <c r="B62" s="31" t="s">
        <v>415</v>
      </c>
      <c r="C62" s="20" t="s">
        <v>262</v>
      </c>
      <c r="D62" s="17" t="s">
        <v>12</v>
      </c>
    </row>
    <row r="63" spans="1:4" ht="45" x14ac:dyDescent="0.25">
      <c r="A63" s="13" t="s">
        <v>54</v>
      </c>
      <c r="B63" s="31" t="s">
        <v>416</v>
      </c>
      <c r="C63" s="20" t="s">
        <v>263</v>
      </c>
      <c r="D63" s="17" t="s">
        <v>12</v>
      </c>
    </row>
    <row r="64" spans="1:4" ht="45" x14ac:dyDescent="0.25">
      <c r="A64" s="13" t="s">
        <v>54</v>
      </c>
      <c r="B64" s="31" t="s">
        <v>417</v>
      </c>
      <c r="C64" s="20" t="s">
        <v>214</v>
      </c>
      <c r="D64" s="17" t="s">
        <v>12</v>
      </c>
    </row>
    <row r="65" spans="1:4" ht="15.75" x14ac:dyDescent="0.3">
      <c r="A65" s="12" t="s">
        <v>26</v>
      </c>
      <c r="B65" s="7" t="s">
        <v>104</v>
      </c>
      <c r="C65" s="9"/>
      <c r="D65" s="17" t="s">
        <v>12</v>
      </c>
    </row>
    <row r="66" spans="1:4" ht="15.75" x14ac:dyDescent="0.3">
      <c r="A66" s="12" t="s">
        <v>19</v>
      </c>
      <c r="B66" s="7" t="s">
        <v>105</v>
      </c>
      <c r="C66" s="18" t="str">
        <f ca="1">"01/04/" &amp; TEXT(TODAY()+365,"yyyy") &amp; ""</f>
        <v>01/04/2015</v>
      </c>
      <c r="D66" s="17" t="s">
        <v>12</v>
      </c>
    </row>
    <row r="67" spans="1:4" ht="15.75" x14ac:dyDescent="0.3">
      <c r="A67" s="12" t="s">
        <v>24</v>
      </c>
      <c r="B67" s="7" t="s">
        <v>89</v>
      </c>
      <c r="C67" s="19"/>
      <c r="D67" s="17" t="s">
        <v>12</v>
      </c>
    </row>
    <row r="68" spans="1:4" x14ac:dyDescent="0.25">
      <c r="A68" s="13" t="s">
        <v>26</v>
      </c>
      <c r="B68" s="32" t="s">
        <v>72</v>
      </c>
      <c r="C68" s="20"/>
      <c r="D68" s="17" t="s">
        <v>12</v>
      </c>
    </row>
    <row r="69" spans="1:4" x14ac:dyDescent="0.25">
      <c r="A69" s="7" t="s">
        <v>19</v>
      </c>
      <c r="B69" s="7" t="s">
        <v>56</v>
      </c>
      <c r="C69" s="9" t="s">
        <v>73</v>
      </c>
      <c r="D69" s="17" t="s">
        <v>12</v>
      </c>
    </row>
    <row r="70" spans="1:4" x14ac:dyDescent="0.25">
      <c r="A70" s="7" t="s">
        <v>19</v>
      </c>
      <c r="B70" s="7" t="s">
        <v>57</v>
      </c>
      <c r="C70" s="9" t="s">
        <v>74</v>
      </c>
      <c r="D70" s="17" t="s">
        <v>12</v>
      </c>
    </row>
    <row r="71" spans="1:4" x14ac:dyDescent="0.25">
      <c r="A71" s="7" t="s">
        <v>19</v>
      </c>
      <c r="B71" s="7" t="s">
        <v>75</v>
      </c>
      <c r="C71" s="19">
        <v>31778</v>
      </c>
      <c r="D71" s="17" t="s">
        <v>12</v>
      </c>
    </row>
    <row r="72" spans="1:4" x14ac:dyDescent="0.25">
      <c r="A72" s="7" t="s">
        <v>19</v>
      </c>
      <c r="B72" s="7" t="s">
        <v>62</v>
      </c>
      <c r="C72" s="9" t="s">
        <v>76</v>
      </c>
      <c r="D72" s="17" t="s">
        <v>12</v>
      </c>
    </row>
    <row r="73" spans="1:4" x14ac:dyDescent="0.25">
      <c r="A73" s="7" t="s">
        <v>19</v>
      </c>
      <c r="B73" s="7" t="s">
        <v>77</v>
      </c>
      <c r="C73" s="9" t="s">
        <v>264</v>
      </c>
      <c r="D73" s="17" t="s">
        <v>12</v>
      </c>
    </row>
    <row r="74" spans="1:4" x14ac:dyDescent="0.25">
      <c r="A74" s="7" t="s">
        <v>19</v>
      </c>
      <c r="B74" s="7" t="s">
        <v>78</v>
      </c>
      <c r="C74" s="18" t="str">
        <f ca="1">"01/03/" &amp; TEXT(TODAY()+365,"yyyy") &amp; ""</f>
        <v>01/03/2015</v>
      </c>
      <c r="D74" s="17" t="s">
        <v>12</v>
      </c>
    </row>
    <row r="75" spans="1:4" x14ac:dyDescent="0.25">
      <c r="A75" s="7" t="s">
        <v>19</v>
      </c>
      <c r="B75" s="7" t="s">
        <v>79</v>
      </c>
      <c r="C75" s="18" t="str">
        <f ca="1">"01/03/" &amp; TEXT(TODAY()+365,"yyyy") &amp; ""</f>
        <v>01/03/2015</v>
      </c>
      <c r="D75" s="17" t="s">
        <v>12</v>
      </c>
    </row>
    <row r="76" spans="1:4" x14ac:dyDescent="0.25">
      <c r="A76" s="7" t="s">
        <v>19</v>
      </c>
      <c r="B76" s="7" t="s">
        <v>80</v>
      </c>
      <c r="C76" s="18" t="str">
        <f ca="1">"01/03/" &amp; TEXT(TODAY()+365,"yyyy") &amp; ""</f>
        <v>01/03/2015</v>
      </c>
      <c r="D76" s="17" t="s">
        <v>12</v>
      </c>
    </row>
    <row r="77" spans="1:4" x14ac:dyDescent="0.25">
      <c r="A77" s="7" t="s">
        <v>19</v>
      </c>
      <c r="B77" s="7" t="s">
        <v>81</v>
      </c>
      <c r="C77" s="9">
        <v>200</v>
      </c>
      <c r="D77" s="17" t="s">
        <v>12</v>
      </c>
    </row>
    <row r="78" spans="1:4" x14ac:dyDescent="0.25">
      <c r="A78" s="7" t="s">
        <v>19</v>
      </c>
      <c r="B78" s="7" t="s">
        <v>82</v>
      </c>
      <c r="C78" s="9">
        <v>2000</v>
      </c>
      <c r="D78" s="17" t="s">
        <v>12</v>
      </c>
    </row>
    <row r="79" spans="1:4" x14ac:dyDescent="0.25">
      <c r="A79" s="7" t="s">
        <v>19</v>
      </c>
      <c r="B79" s="7" t="s">
        <v>83</v>
      </c>
      <c r="C79" s="9">
        <v>1</v>
      </c>
      <c r="D79" s="17" t="s">
        <v>12</v>
      </c>
    </row>
    <row r="80" spans="1:4" x14ac:dyDescent="0.25">
      <c r="A80" s="7" t="s">
        <v>19</v>
      </c>
      <c r="B80" s="7" t="s">
        <v>84</v>
      </c>
      <c r="C80" s="9">
        <v>50000</v>
      </c>
      <c r="D80" s="17" t="s">
        <v>12</v>
      </c>
    </row>
    <row r="81" spans="1:4" ht="15.75" x14ac:dyDescent="0.3">
      <c r="A81" s="12" t="s">
        <v>28</v>
      </c>
      <c r="B81" s="7" t="s">
        <v>85</v>
      </c>
      <c r="C81" s="20" t="s">
        <v>86</v>
      </c>
      <c r="D81" s="17" t="s">
        <v>12</v>
      </c>
    </row>
    <row r="82" spans="1:4" x14ac:dyDescent="0.25">
      <c r="A82" s="7" t="s">
        <v>19</v>
      </c>
      <c r="B82" s="7" t="s">
        <v>20</v>
      </c>
      <c r="C82" s="9" t="s">
        <v>264</v>
      </c>
      <c r="D82" s="17" t="s">
        <v>12</v>
      </c>
    </row>
    <row r="83" spans="1:4" x14ac:dyDescent="0.25">
      <c r="A83" s="7" t="s">
        <v>19</v>
      </c>
      <c r="B83" s="7" t="s">
        <v>22</v>
      </c>
      <c r="C83" s="9" t="s">
        <v>87</v>
      </c>
      <c r="D83" s="17" t="s">
        <v>12</v>
      </c>
    </row>
    <row r="84" spans="1:4" x14ac:dyDescent="0.25">
      <c r="A84" s="7" t="s">
        <v>88</v>
      </c>
      <c r="B84" s="7" t="s">
        <v>89</v>
      </c>
      <c r="C84" s="9"/>
      <c r="D84" s="17" t="s">
        <v>12</v>
      </c>
    </row>
    <row r="85" spans="1:4" ht="15.75" x14ac:dyDescent="0.3">
      <c r="A85" s="12" t="s">
        <v>39</v>
      </c>
      <c r="B85" s="7" t="s">
        <v>90</v>
      </c>
      <c r="C85" s="9"/>
      <c r="D85" s="17" t="s">
        <v>12</v>
      </c>
    </row>
    <row r="86" spans="1:4" ht="15.75" x14ac:dyDescent="0.3">
      <c r="A86" s="12" t="s">
        <v>26</v>
      </c>
      <c r="B86" s="7" t="s">
        <v>104</v>
      </c>
      <c r="C86" s="9"/>
      <c r="D86" s="17" t="s">
        <v>12</v>
      </c>
    </row>
    <row r="87" spans="1:4" ht="15.75" x14ac:dyDescent="0.3">
      <c r="A87" s="12" t="s">
        <v>19</v>
      </c>
      <c r="B87" s="7" t="s">
        <v>105</v>
      </c>
      <c r="C87" s="18" t="str">
        <f ca="1">"15/04/" &amp; TEXT(TODAY()+365,"yyyy") &amp; ""</f>
        <v>15/04/2015</v>
      </c>
      <c r="D87" s="17" t="s">
        <v>12</v>
      </c>
    </row>
    <row r="88" spans="1:4" ht="15.75" x14ac:dyDescent="0.3">
      <c r="A88" s="12" t="s">
        <v>24</v>
      </c>
      <c r="B88" s="7" t="s">
        <v>89</v>
      </c>
      <c r="C88" s="19"/>
      <c r="D88" s="17" t="s">
        <v>12</v>
      </c>
    </row>
    <row r="89" spans="1:4" x14ac:dyDescent="0.25">
      <c r="A89" s="7" t="s">
        <v>91</v>
      </c>
      <c r="B89" s="7" t="s">
        <v>92</v>
      </c>
      <c r="C89" s="20"/>
      <c r="D89" s="17" t="s">
        <v>12</v>
      </c>
    </row>
    <row r="90" spans="1:4" x14ac:dyDescent="0.25">
      <c r="A90" s="7" t="s">
        <v>19</v>
      </c>
      <c r="B90" s="7" t="s">
        <v>77</v>
      </c>
      <c r="C90" s="20" t="s">
        <v>264</v>
      </c>
      <c r="D90" s="17" t="s">
        <v>12</v>
      </c>
    </row>
    <row r="91" spans="1:4" x14ac:dyDescent="0.25">
      <c r="A91" s="7" t="s">
        <v>24</v>
      </c>
      <c r="B91" s="7" t="s">
        <v>93</v>
      </c>
      <c r="C91" s="20"/>
      <c r="D91" s="17" t="s">
        <v>12</v>
      </c>
    </row>
    <row r="92" spans="1:4" ht="15.75" x14ac:dyDescent="0.3">
      <c r="A92" s="12" t="s">
        <v>28</v>
      </c>
      <c r="B92" s="7" t="s">
        <v>94</v>
      </c>
      <c r="C92" s="20" t="s">
        <v>95</v>
      </c>
      <c r="D92" s="17" t="s">
        <v>12</v>
      </c>
    </row>
    <row r="93" spans="1:4" x14ac:dyDescent="0.25">
      <c r="A93" s="7" t="s">
        <v>24</v>
      </c>
      <c r="B93" s="7" t="s">
        <v>96</v>
      </c>
      <c r="C93" s="20"/>
      <c r="D93" s="17" t="s">
        <v>12</v>
      </c>
    </row>
    <row r="94" spans="1:4" x14ac:dyDescent="0.25">
      <c r="A94" s="7" t="s">
        <v>183</v>
      </c>
      <c r="B94" s="7" t="s">
        <v>184</v>
      </c>
      <c r="C94" s="18" t="str">
        <f ca="1">"01/03/" &amp; TEXT(TODAY()+365,"yy") &amp; ""</f>
        <v>01/03/15</v>
      </c>
      <c r="D94" s="17" t="s">
        <v>12</v>
      </c>
    </row>
    <row r="95" spans="1:4" x14ac:dyDescent="0.25">
      <c r="A95" s="7" t="s">
        <v>24</v>
      </c>
      <c r="B95" s="7" t="s">
        <v>98</v>
      </c>
      <c r="C95" s="20"/>
      <c r="D95" s="17" t="s">
        <v>12</v>
      </c>
    </row>
    <row r="96" spans="1:4" x14ac:dyDescent="0.25">
      <c r="A96" s="7" t="s">
        <v>99</v>
      </c>
      <c r="B96" s="7" t="s">
        <v>252</v>
      </c>
      <c r="C96" s="20"/>
      <c r="D96" s="17" t="s">
        <v>12</v>
      </c>
    </row>
    <row r="97" spans="1:4" x14ac:dyDescent="0.25">
      <c r="A97" s="7" t="s">
        <v>19</v>
      </c>
      <c r="B97" s="7" t="s">
        <v>222</v>
      </c>
      <c r="C97" s="21">
        <v>10</v>
      </c>
      <c r="D97" s="17" t="s">
        <v>12</v>
      </c>
    </row>
    <row r="98" spans="1:4" x14ac:dyDescent="0.25">
      <c r="A98" s="7" t="s">
        <v>88</v>
      </c>
      <c r="B98" s="7" t="s">
        <v>508</v>
      </c>
      <c r="C98" s="21"/>
      <c r="D98" s="17" t="s">
        <v>12</v>
      </c>
    </row>
    <row r="99" spans="1:4" x14ac:dyDescent="0.25">
      <c r="A99" s="7" t="s">
        <v>28</v>
      </c>
      <c r="B99" s="7" t="s">
        <v>94</v>
      </c>
      <c r="C99" s="20" t="s">
        <v>102</v>
      </c>
      <c r="D99" s="17" t="s">
        <v>12</v>
      </c>
    </row>
    <row r="100" spans="1:4" x14ac:dyDescent="0.25">
      <c r="A100" s="7" t="s">
        <v>88</v>
      </c>
      <c r="B100" s="7" t="s">
        <v>96</v>
      </c>
      <c r="C100" s="20"/>
      <c r="D100" s="17" t="s">
        <v>12</v>
      </c>
    </row>
    <row r="101" spans="1:4" x14ac:dyDescent="0.25">
      <c r="A101" s="7" t="s">
        <v>39</v>
      </c>
      <c r="B101" s="7" t="s">
        <v>103</v>
      </c>
      <c r="C101" s="20"/>
      <c r="D101" s="17" t="s">
        <v>12</v>
      </c>
    </row>
    <row r="102" spans="1:4" x14ac:dyDescent="0.25">
      <c r="A102" s="7" t="s">
        <v>26</v>
      </c>
      <c r="B102" s="7" t="s">
        <v>27</v>
      </c>
      <c r="C102" s="21"/>
      <c r="D102" s="17" t="s">
        <v>12</v>
      </c>
    </row>
    <row r="103" spans="1:4" x14ac:dyDescent="0.25">
      <c r="A103" s="7" t="s">
        <v>28</v>
      </c>
      <c r="B103" s="7" t="s">
        <v>29</v>
      </c>
      <c r="C103" s="21" t="s">
        <v>259</v>
      </c>
      <c r="D103" s="17" t="s">
        <v>12</v>
      </c>
    </row>
    <row r="104" spans="1:4" ht="15.75" x14ac:dyDescent="0.3">
      <c r="A104" s="12" t="s">
        <v>19</v>
      </c>
      <c r="B104" s="7" t="s">
        <v>32</v>
      </c>
      <c r="C104" s="18" t="str">
        <f ca="1">"01/02/" &amp; TEXT(TODAY()+365,"yyyy") &amp; ""</f>
        <v>01/02/2015</v>
      </c>
      <c r="D104" s="17" t="s">
        <v>12</v>
      </c>
    </row>
    <row r="105" spans="1:4" ht="15.75" x14ac:dyDescent="0.3">
      <c r="A105" s="12" t="s">
        <v>19</v>
      </c>
      <c r="B105" s="7" t="s">
        <v>33</v>
      </c>
      <c r="C105" s="18" t="str">
        <f ca="1">"01/02/" &amp; TEXT(TODAY()+365,"yyyy") &amp; ""</f>
        <v>01/02/2015</v>
      </c>
      <c r="D105" s="17" t="s">
        <v>12</v>
      </c>
    </row>
    <row r="106" spans="1:4" ht="15.75" x14ac:dyDescent="0.3">
      <c r="A106" s="12" t="s">
        <v>44</v>
      </c>
      <c r="B106" s="12" t="s">
        <v>35</v>
      </c>
      <c r="C106" s="20"/>
      <c r="D106" s="17" t="s">
        <v>12</v>
      </c>
    </row>
    <row r="107" spans="1:4" ht="15.75" x14ac:dyDescent="0.3">
      <c r="A107" s="12" t="s">
        <v>28</v>
      </c>
      <c r="B107" s="12" t="s">
        <v>37</v>
      </c>
      <c r="C107" s="20" t="s">
        <v>45</v>
      </c>
      <c r="D107" s="17" t="s">
        <v>12</v>
      </c>
    </row>
    <row r="108" spans="1:4" ht="15.75" x14ac:dyDescent="0.3">
      <c r="A108" s="12" t="s">
        <v>28</v>
      </c>
      <c r="B108" s="12" t="s">
        <v>38</v>
      </c>
      <c r="C108" s="20" t="s">
        <v>252</v>
      </c>
      <c r="D108" s="17" t="s">
        <v>12</v>
      </c>
    </row>
    <row r="109" spans="1:4" ht="15.75" x14ac:dyDescent="0.3">
      <c r="A109" s="12" t="s">
        <v>28</v>
      </c>
      <c r="B109" s="12" t="s">
        <v>48</v>
      </c>
      <c r="C109" s="20" t="s">
        <v>46</v>
      </c>
      <c r="D109" s="17" t="s">
        <v>12</v>
      </c>
    </row>
    <row r="110" spans="1:4" ht="15.75" x14ac:dyDescent="0.3">
      <c r="A110" s="12" t="s">
        <v>19</v>
      </c>
      <c r="B110" s="12" t="s">
        <v>77</v>
      </c>
      <c r="C110" s="20" t="s">
        <v>264</v>
      </c>
      <c r="D110" s="17" t="s">
        <v>12</v>
      </c>
    </row>
    <row r="111" spans="1:4" ht="15.75" x14ac:dyDescent="0.3">
      <c r="A111" s="12" t="s">
        <v>44</v>
      </c>
      <c r="B111" s="12" t="s">
        <v>40</v>
      </c>
      <c r="C111" s="20"/>
      <c r="D111" s="17" t="s">
        <v>12</v>
      </c>
    </row>
    <row r="112" spans="1:4" ht="15.75" x14ac:dyDescent="0.3">
      <c r="A112" s="12" t="s">
        <v>24</v>
      </c>
      <c r="B112" s="12" t="s">
        <v>47</v>
      </c>
      <c r="C112" s="20"/>
      <c r="D112" s="17" t="s">
        <v>12</v>
      </c>
    </row>
    <row r="113" spans="1:4" x14ac:dyDescent="0.25">
      <c r="A113" s="13" t="s">
        <v>49</v>
      </c>
      <c r="B113" s="14" t="s">
        <v>50</v>
      </c>
      <c r="C113" s="20"/>
      <c r="D113" s="17" t="s">
        <v>12</v>
      </c>
    </row>
    <row r="114" spans="1:4" ht="15.75" x14ac:dyDescent="0.3">
      <c r="A114" s="13" t="s">
        <v>51</v>
      </c>
      <c r="B114" s="15" t="s">
        <v>52</v>
      </c>
      <c r="C114" s="20"/>
      <c r="D114" s="17" t="s">
        <v>12</v>
      </c>
    </row>
    <row r="115" spans="1:4" ht="120" x14ac:dyDescent="0.3">
      <c r="A115" s="13" t="s">
        <v>53</v>
      </c>
      <c r="B115" s="14" t="s">
        <v>50</v>
      </c>
      <c r="C115" s="15" t="s">
        <v>265</v>
      </c>
      <c r="D115" s="17" t="s">
        <v>12</v>
      </c>
    </row>
    <row r="116" spans="1:4" ht="120" x14ac:dyDescent="0.3">
      <c r="A116" s="13" t="s">
        <v>648</v>
      </c>
      <c r="B116" s="31" t="s">
        <v>696</v>
      </c>
      <c r="C116" s="15" t="s">
        <v>265</v>
      </c>
      <c r="D116" s="17" t="s">
        <v>12</v>
      </c>
    </row>
    <row r="117" spans="1:4" ht="15.75" x14ac:dyDescent="0.3">
      <c r="A117" s="12" t="s">
        <v>19</v>
      </c>
      <c r="B117" s="7" t="s">
        <v>32</v>
      </c>
      <c r="C117" s="18" t="str">
        <f ca="1">"01/03/" &amp; TEXT(TODAY()+365,"yyyy") &amp; ""</f>
        <v>01/03/2015</v>
      </c>
      <c r="D117" s="17" t="s">
        <v>12</v>
      </c>
    </row>
    <row r="118" spans="1:4" ht="15.75" x14ac:dyDescent="0.3">
      <c r="A118" s="12" t="s">
        <v>19</v>
      </c>
      <c r="B118" s="7" t="s">
        <v>33</v>
      </c>
      <c r="C118" s="18" t="str">
        <f ca="1">"01/03/" &amp; TEXT(TODAY()+365,"yyyy") &amp; ""</f>
        <v>01/03/2015</v>
      </c>
      <c r="D118" s="17" t="s">
        <v>12</v>
      </c>
    </row>
    <row r="119" spans="1:4" ht="15.75" x14ac:dyDescent="0.3">
      <c r="A119" s="12" t="s">
        <v>44</v>
      </c>
      <c r="B119" s="12" t="s">
        <v>35</v>
      </c>
      <c r="C119" s="20"/>
      <c r="D119" s="17" t="s">
        <v>12</v>
      </c>
    </row>
    <row r="120" spans="1:4" ht="15.75" x14ac:dyDescent="0.3">
      <c r="A120" s="12" t="s">
        <v>28</v>
      </c>
      <c r="B120" s="12" t="s">
        <v>37</v>
      </c>
      <c r="C120" s="20" t="s">
        <v>45</v>
      </c>
      <c r="D120" s="17" t="s">
        <v>12</v>
      </c>
    </row>
    <row r="121" spans="1:4" ht="15.75" x14ac:dyDescent="0.3">
      <c r="A121" s="12" t="s">
        <v>28</v>
      </c>
      <c r="B121" s="12" t="s">
        <v>38</v>
      </c>
      <c r="C121" s="20" t="s">
        <v>252</v>
      </c>
      <c r="D121" s="17" t="s">
        <v>12</v>
      </c>
    </row>
    <row r="122" spans="1:4" ht="15.75" x14ac:dyDescent="0.3">
      <c r="A122" s="12" t="s">
        <v>28</v>
      </c>
      <c r="B122" s="12" t="s">
        <v>48</v>
      </c>
      <c r="C122" s="20" t="s">
        <v>46</v>
      </c>
      <c r="D122" s="17" t="s">
        <v>12</v>
      </c>
    </row>
    <row r="123" spans="1:4" ht="15.75" x14ac:dyDescent="0.3">
      <c r="A123" s="12" t="s">
        <v>19</v>
      </c>
      <c r="B123" s="12" t="s">
        <v>77</v>
      </c>
      <c r="C123" s="20" t="s">
        <v>264</v>
      </c>
      <c r="D123" s="17" t="s">
        <v>12</v>
      </c>
    </row>
    <row r="124" spans="1:4" ht="15.75" x14ac:dyDescent="0.3">
      <c r="A124" s="12" t="s">
        <v>44</v>
      </c>
      <c r="B124" s="12" t="s">
        <v>40</v>
      </c>
      <c r="C124" s="20"/>
      <c r="D124" s="17" t="s">
        <v>12</v>
      </c>
    </row>
    <row r="125" spans="1:4" ht="15.75" x14ac:dyDescent="0.3">
      <c r="A125" s="12" t="s">
        <v>24</v>
      </c>
      <c r="B125" s="12" t="s">
        <v>47</v>
      </c>
      <c r="C125" s="20"/>
      <c r="D125" s="17" t="s">
        <v>12</v>
      </c>
    </row>
    <row r="126" spans="1:4" x14ac:dyDescent="0.25">
      <c r="A126" s="13" t="s">
        <v>49</v>
      </c>
      <c r="B126" s="14" t="s">
        <v>50</v>
      </c>
      <c r="C126" s="20"/>
      <c r="D126" s="17" t="s">
        <v>12</v>
      </c>
    </row>
    <row r="127" spans="1:4" ht="15.75" x14ac:dyDescent="0.3">
      <c r="A127" s="13" t="s">
        <v>51</v>
      </c>
      <c r="B127" s="15" t="s">
        <v>52</v>
      </c>
      <c r="C127" s="20"/>
      <c r="D127" s="17" t="s">
        <v>12</v>
      </c>
    </row>
    <row r="128" spans="1:4" ht="135" x14ac:dyDescent="0.3">
      <c r="A128" s="13" t="s">
        <v>53</v>
      </c>
      <c r="B128" s="14" t="s">
        <v>50</v>
      </c>
      <c r="C128" s="15" t="s">
        <v>266</v>
      </c>
      <c r="D128" s="17" t="s">
        <v>12</v>
      </c>
    </row>
    <row r="129" spans="1:4" ht="135" x14ac:dyDescent="0.3">
      <c r="A129" s="13" t="s">
        <v>648</v>
      </c>
      <c r="B129" s="31" t="s">
        <v>696</v>
      </c>
      <c r="C129" s="15" t="s">
        <v>266</v>
      </c>
      <c r="D129" s="17" t="s">
        <v>12</v>
      </c>
    </row>
    <row r="130" spans="1:4" ht="15.75" x14ac:dyDescent="0.3">
      <c r="A130" s="12" t="s">
        <v>19</v>
      </c>
      <c r="B130" s="7" t="s">
        <v>32</v>
      </c>
      <c r="C130" s="18" t="str">
        <f ca="1">"01/03/" &amp; TEXT(TODAY()+365,"yyyy") &amp; ""</f>
        <v>01/03/2015</v>
      </c>
      <c r="D130" s="17" t="s">
        <v>12</v>
      </c>
    </row>
    <row r="131" spans="1:4" ht="15.75" x14ac:dyDescent="0.3">
      <c r="A131" s="12" t="s">
        <v>19</v>
      </c>
      <c r="B131" s="7" t="s">
        <v>33</v>
      </c>
      <c r="C131" s="18" t="str">
        <f ca="1">"01/04/" &amp; TEXT(TODAY()+365,"yyyy") &amp; ""</f>
        <v>01/04/2015</v>
      </c>
      <c r="D131" s="17" t="s">
        <v>12</v>
      </c>
    </row>
    <row r="132" spans="1:4" ht="15.75" x14ac:dyDescent="0.3">
      <c r="A132" s="12" t="s">
        <v>44</v>
      </c>
      <c r="B132" s="12" t="s">
        <v>35</v>
      </c>
      <c r="C132" s="20"/>
      <c r="D132" s="17" t="s">
        <v>12</v>
      </c>
    </row>
    <row r="133" spans="1:4" ht="15.75" x14ac:dyDescent="0.3">
      <c r="A133" s="12" t="s">
        <v>28</v>
      </c>
      <c r="B133" s="12" t="s">
        <v>37</v>
      </c>
      <c r="C133" s="20" t="s">
        <v>45</v>
      </c>
      <c r="D133" s="17" t="s">
        <v>12</v>
      </c>
    </row>
    <row r="134" spans="1:4" ht="15.75" x14ac:dyDescent="0.3">
      <c r="A134" s="12" t="s">
        <v>28</v>
      </c>
      <c r="B134" s="12" t="s">
        <v>38</v>
      </c>
      <c r="C134" s="20" t="s">
        <v>252</v>
      </c>
      <c r="D134" s="17" t="s">
        <v>12</v>
      </c>
    </row>
    <row r="135" spans="1:4" ht="15.75" x14ac:dyDescent="0.3">
      <c r="A135" s="12" t="s">
        <v>28</v>
      </c>
      <c r="B135" s="12" t="s">
        <v>48</v>
      </c>
      <c r="C135" s="20" t="s">
        <v>46</v>
      </c>
      <c r="D135" s="17" t="s">
        <v>12</v>
      </c>
    </row>
    <row r="136" spans="1:4" ht="15.75" x14ac:dyDescent="0.3">
      <c r="A136" s="12" t="s">
        <v>19</v>
      </c>
      <c r="B136" s="12" t="s">
        <v>77</v>
      </c>
      <c r="C136" s="20" t="s">
        <v>264</v>
      </c>
      <c r="D136" s="17" t="s">
        <v>12</v>
      </c>
    </row>
    <row r="137" spans="1:4" ht="15.75" x14ac:dyDescent="0.3">
      <c r="A137" s="12" t="s">
        <v>44</v>
      </c>
      <c r="B137" s="12" t="s">
        <v>40</v>
      </c>
      <c r="C137" s="20"/>
      <c r="D137" s="17" t="s">
        <v>12</v>
      </c>
    </row>
    <row r="138" spans="1:4" ht="15.75" x14ac:dyDescent="0.3">
      <c r="A138" s="12" t="s">
        <v>24</v>
      </c>
      <c r="B138" s="12" t="s">
        <v>47</v>
      </c>
      <c r="C138" s="20"/>
      <c r="D138" s="17" t="s">
        <v>12</v>
      </c>
    </row>
    <row r="139" spans="1:4" x14ac:dyDescent="0.25">
      <c r="A139" s="13" t="s">
        <v>49</v>
      </c>
      <c r="B139" s="14" t="s">
        <v>50</v>
      </c>
      <c r="C139" s="20"/>
      <c r="D139" s="17" t="s">
        <v>12</v>
      </c>
    </row>
    <row r="140" spans="1:4" ht="15.75" x14ac:dyDescent="0.3">
      <c r="A140" s="13" t="s">
        <v>51</v>
      </c>
      <c r="B140" s="15" t="s">
        <v>52</v>
      </c>
      <c r="C140" s="20"/>
      <c r="D140" s="17" t="s">
        <v>12</v>
      </c>
    </row>
    <row r="141" spans="1:4" ht="135" x14ac:dyDescent="0.3">
      <c r="A141" s="13" t="s">
        <v>53</v>
      </c>
      <c r="B141" s="14" t="s">
        <v>50</v>
      </c>
      <c r="C141" s="15" t="s">
        <v>267</v>
      </c>
      <c r="D141" s="17" t="s">
        <v>12</v>
      </c>
    </row>
    <row r="142" spans="1:4" ht="135" x14ac:dyDescent="0.3">
      <c r="A142" s="13" t="s">
        <v>648</v>
      </c>
      <c r="B142" s="31" t="s">
        <v>696</v>
      </c>
      <c r="C142" s="15" t="s">
        <v>267</v>
      </c>
      <c r="D142" s="17" t="s">
        <v>12</v>
      </c>
    </row>
    <row r="143" spans="1:4" ht="15.75" x14ac:dyDescent="0.3">
      <c r="A143" s="12" t="s">
        <v>19</v>
      </c>
      <c r="B143" s="7" t="s">
        <v>32</v>
      </c>
      <c r="C143" s="18" t="str">
        <f ca="1">"01/03/" &amp; TEXT(TODAY()+365,"yyyy") &amp; ""</f>
        <v>01/03/2015</v>
      </c>
      <c r="D143" s="17" t="s">
        <v>12</v>
      </c>
    </row>
    <row r="144" spans="1:4" ht="15.75" x14ac:dyDescent="0.3">
      <c r="A144" s="12" t="s">
        <v>19</v>
      </c>
      <c r="B144" s="7" t="s">
        <v>33</v>
      </c>
      <c r="C144" s="18" t="str">
        <f ca="1">"01/04/" &amp; TEXT(TODAY()+365,"yyyy") &amp; ""</f>
        <v>01/04/2015</v>
      </c>
      <c r="D144" s="17" t="s">
        <v>12</v>
      </c>
    </row>
    <row r="145" spans="1:4" ht="15.75" x14ac:dyDescent="0.3">
      <c r="A145" s="12" t="s">
        <v>44</v>
      </c>
      <c r="B145" s="12" t="s">
        <v>287</v>
      </c>
      <c r="C145" s="20"/>
      <c r="D145" s="17" t="s">
        <v>12</v>
      </c>
    </row>
    <row r="146" spans="1:4" ht="15.75" x14ac:dyDescent="0.3">
      <c r="A146" s="12" t="s">
        <v>28</v>
      </c>
      <c r="B146" s="12" t="s">
        <v>37</v>
      </c>
      <c r="C146" s="20"/>
      <c r="D146" s="17" t="s">
        <v>12</v>
      </c>
    </row>
    <row r="147" spans="1:4" ht="15.75" x14ac:dyDescent="0.3">
      <c r="A147" s="12" t="s">
        <v>28</v>
      </c>
      <c r="B147" s="12" t="s">
        <v>38</v>
      </c>
      <c r="C147" s="20" t="s">
        <v>252</v>
      </c>
      <c r="D147" s="17" t="s">
        <v>12</v>
      </c>
    </row>
    <row r="148" spans="1:4" ht="15.75" x14ac:dyDescent="0.3">
      <c r="A148" s="12" t="s">
        <v>28</v>
      </c>
      <c r="B148" s="12" t="s">
        <v>48</v>
      </c>
      <c r="C148" s="20" t="s">
        <v>46</v>
      </c>
      <c r="D148" s="17" t="s">
        <v>12</v>
      </c>
    </row>
    <row r="149" spans="1:4" ht="15.75" x14ac:dyDescent="0.3">
      <c r="A149" s="12" t="s">
        <v>19</v>
      </c>
      <c r="B149" s="12" t="s">
        <v>77</v>
      </c>
      <c r="C149" s="20" t="s">
        <v>264</v>
      </c>
      <c r="D149" s="17" t="s">
        <v>12</v>
      </c>
    </row>
    <row r="150" spans="1:4" ht="15.75" x14ac:dyDescent="0.3">
      <c r="A150" s="12" t="s">
        <v>44</v>
      </c>
      <c r="B150" s="12" t="s">
        <v>40</v>
      </c>
      <c r="C150" s="20"/>
      <c r="D150" s="17" t="s">
        <v>12</v>
      </c>
    </row>
    <row r="151" spans="1:4" ht="15.75" x14ac:dyDescent="0.3">
      <c r="A151" s="12" t="s">
        <v>24</v>
      </c>
      <c r="B151" s="12" t="s">
        <v>47</v>
      </c>
      <c r="C151" s="20"/>
      <c r="D151" s="17" t="s">
        <v>12</v>
      </c>
    </row>
    <row r="152" spans="1:4" x14ac:dyDescent="0.25">
      <c r="A152" s="13" t="s">
        <v>49</v>
      </c>
      <c r="B152" s="14" t="s">
        <v>50</v>
      </c>
      <c r="C152" s="20"/>
      <c r="D152" s="17" t="s">
        <v>12</v>
      </c>
    </row>
    <row r="153" spans="1:4" ht="15.75" x14ac:dyDescent="0.3">
      <c r="A153" s="13" t="s">
        <v>51</v>
      </c>
      <c r="B153" s="15" t="s">
        <v>52</v>
      </c>
      <c r="C153" s="20"/>
      <c r="D153" s="17" t="s">
        <v>12</v>
      </c>
    </row>
    <row r="154" spans="1:4" ht="135" x14ac:dyDescent="0.3">
      <c r="A154" s="13" t="s">
        <v>53</v>
      </c>
      <c r="B154" s="14" t="s">
        <v>50</v>
      </c>
      <c r="C154" s="15" t="s">
        <v>268</v>
      </c>
      <c r="D154" s="17" t="s">
        <v>12</v>
      </c>
    </row>
    <row r="155" spans="1:4" ht="135" x14ac:dyDescent="0.3">
      <c r="A155" s="13" t="s">
        <v>648</v>
      </c>
      <c r="B155" s="31" t="s">
        <v>696</v>
      </c>
      <c r="C155" s="15" t="s">
        <v>268</v>
      </c>
      <c r="D155" s="17" t="s">
        <v>12</v>
      </c>
    </row>
    <row r="156" spans="1:4" ht="15.75" x14ac:dyDescent="0.3">
      <c r="A156" s="12" t="s">
        <v>19</v>
      </c>
      <c r="B156" s="7" t="s">
        <v>32</v>
      </c>
      <c r="C156" s="18" t="str">
        <f ca="1">"01/03/" &amp; TEXT(TODAY()+365,"yyyy") &amp; ""</f>
        <v>01/03/2015</v>
      </c>
      <c r="D156" s="17" t="s">
        <v>12</v>
      </c>
    </row>
    <row r="157" spans="1:4" ht="15.75" x14ac:dyDescent="0.3">
      <c r="A157" s="12" t="s">
        <v>19</v>
      </c>
      <c r="B157" s="7" t="s">
        <v>33</v>
      </c>
      <c r="C157" s="18" t="str">
        <f ca="1">"15/04/" &amp; TEXT(TODAY()+365,"yyyy") &amp; ""</f>
        <v>15/04/2015</v>
      </c>
      <c r="D157" s="17" t="s">
        <v>12</v>
      </c>
    </row>
    <row r="158" spans="1:4" ht="15.75" x14ac:dyDescent="0.3">
      <c r="A158" s="12" t="s">
        <v>44</v>
      </c>
      <c r="B158" s="12" t="s">
        <v>35</v>
      </c>
      <c r="C158" s="20"/>
      <c r="D158" s="17" t="s">
        <v>12</v>
      </c>
    </row>
    <row r="159" spans="1:4" ht="15.75" x14ac:dyDescent="0.3">
      <c r="A159" s="12" t="s">
        <v>28</v>
      </c>
      <c r="B159" s="12" t="s">
        <v>37</v>
      </c>
      <c r="C159" s="20"/>
      <c r="D159" s="17" t="s">
        <v>12</v>
      </c>
    </row>
    <row r="160" spans="1:4" ht="15.75" x14ac:dyDescent="0.3">
      <c r="A160" s="12" t="s">
        <v>28</v>
      </c>
      <c r="B160" s="12" t="s">
        <v>38</v>
      </c>
      <c r="C160" s="20" t="s">
        <v>252</v>
      </c>
      <c r="D160" s="17" t="s">
        <v>12</v>
      </c>
    </row>
    <row r="161" spans="1:4" ht="15.75" x14ac:dyDescent="0.3">
      <c r="A161" s="12" t="s">
        <v>28</v>
      </c>
      <c r="B161" s="12" t="s">
        <v>48</v>
      </c>
      <c r="C161" s="20" t="s">
        <v>46</v>
      </c>
      <c r="D161" s="17" t="s">
        <v>12</v>
      </c>
    </row>
    <row r="162" spans="1:4" ht="15.75" x14ac:dyDescent="0.3">
      <c r="A162" s="12" t="s">
        <v>19</v>
      </c>
      <c r="B162" s="12" t="s">
        <v>77</v>
      </c>
      <c r="C162" s="20" t="s">
        <v>264</v>
      </c>
      <c r="D162" s="17" t="s">
        <v>12</v>
      </c>
    </row>
    <row r="163" spans="1:4" ht="15.75" x14ac:dyDescent="0.3">
      <c r="A163" s="12" t="s">
        <v>44</v>
      </c>
      <c r="B163" s="12" t="s">
        <v>40</v>
      </c>
      <c r="C163" s="20"/>
      <c r="D163" s="17" t="s">
        <v>12</v>
      </c>
    </row>
    <row r="164" spans="1:4" ht="15.75" x14ac:dyDescent="0.3">
      <c r="A164" s="12" t="s">
        <v>24</v>
      </c>
      <c r="B164" s="12" t="s">
        <v>47</v>
      </c>
      <c r="C164" s="20"/>
      <c r="D164" s="17" t="s">
        <v>12</v>
      </c>
    </row>
    <row r="165" spans="1:4" x14ac:dyDescent="0.25">
      <c r="A165" s="13" t="s">
        <v>49</v>
      </c>
      <c r="B165" s="14" t="s">
        <v>50</v>
      </c>
      <c r="C165" s="20"/>
      <c r="D165" s="17" t="s">
        <v>12</v>
      </c>
    </row>
    <row r="166" spans="1:4" ht="15.75" x14ac:dyDescent="0.3">
      <c r="A166" s="13" t="s">
        <v>51</v>
      </c>
      <c r="B166" s="15" t="s">
        <v>52</v>
      </c>
      <c r="C166" s="20"/>
      <c r="D166" s="17" t="s">
        <v>12</v>
      </c>
    </row>
    <row r="167" spans="1:4" ht="135" x14ac:dyDescent="0.3">
      <c r="A167" s="13" t="s">
        <v>53</v>
      </c>
      <c r="B167" s="14" t="s">
        <v>50</v>
      </c>
      <c r="C167" s="15" t="s">
        <v>269</v>
      </c>
      <c r="D167" s="17" t="s">
        <v>12</v>
      </c>
    </row>
    <row r="168" spans="1:4" ht="45.75" x14ac:dyDescent="0.3">
      <c r="A168" s="13" t="s">
        <v>54</v>
      </c>
      <c r="B168" s="31" t="s">
        <v>698</v>
      </c>
      <c r="C168" s="15" t="s">
        <v>264</v>
      </c>
      <c r="D168" s="17" t="s">
        <v>12</v>
      </c>
    </row>
    <row r="169" spans="1:4" ht="45" x14ac:dyDescent="0.25">
      <c r="A169" s="13" t="s">
        <v>54</v>
      </c>
      <c r="B169" s="31" t="s">
        <v>418</v>
      </c>
      <c r="C169" s="46" t="s">
        <v>652</v>
      </c>
      <c r="D169" s="17" t="s">
        <v>12</v>
      </c>
    </row>
    <row r="170" spans="1:4" x14ac:dyDescent="0.25">
      <c r="A170" s="13" t="s">
        <v>26</v>
      </c>
      <c r="B170" s="20" t="s">
        <v>92</v>
      </c>
      <c r="C170" s="20"/>
      <c r="D170" s="17" t="s">
        <v>12</v>
      </c>
    </row>
    <row r="171" spans="1:4" x14ac:dyDescent="0.25">
      <c r="A171" s="7" t="s">
        <v>19</v>
      </c>
      <c r="B171" s="7" t="s">
        <v>77</v>
      </c>
      <c r="C171" s="20" t="s">
        <v>264</v>
      </c>
      <c r="D171" s="9" t="s">
        <v>12</v>
      </c>
    </row>
    <row r="172" spans="1:4" x14ac:dyDescent="0.25">
      <c r="A172" s="7" t="s">
        <v>24</v>
      </c>
      <c r="B172" s="7" t="s">
        <v>93</v>
      </c>
      <c r="C172" s="20"/>
      <c r="D172" s="9" t="s">
        <v>12</v>
      </c>
    </row>
    <row r="173" spans="1:4" ht="15.75" x14ac:dyDescent="0.3">
      <c r="A173" s="12" t="s">
        <v>28</v>
      </c>
      <c r="B173" s="7" t="s">
        <v>94</v>
      </c>
      <c r="C173" s="20" t="s">
        <v>186</v>
      </c>
      <c r="D173" s="9" t="s">
        <v>12</v>
      </c>
    </row>
    <row r="174" spans="1:4" x14ac:dyDescent="0.25">
      <c r="A174" s="20" t="s">
        <v>88</v>
      </c>
      <c r="B174" s="7" t="s">
        <v>96</v>
      </c>
      <c r="C174" s="20"/>
      <c r="D174" s="9" t="s">
        <v>12</v>
      </c>
    </row>
    <row r="175" spans="1:4" x14ac:dyDescent="0.25">
      <c r="A175" s="20" t="s">
        <v>1078</v>
      </c>
      <c r="B175" s="7" t="s">
        <v>187</v>
      </c>
      <c r="C175" s="18" t="s">
        <v>1083</v>
      </c>
      <c r="D175" s="9" t="s">
        <v>12</v>
      </c>
    </row>
    <row r="176" spans="1:4" x14ac:dyDescent="0.25">
      <c r="A176" s="20" t="s">
        <v>1078</v>
      </c>
      <c r="B176" s="7" t="s">
        <v>188</v>
      </c>
      <c r="C176" s="18" t="s">
        <v>1080</v>
      </c>
      <c r="D176" s="9" t="s">
        <v>12</v>
      </c>
    </row>
    <row r="177" spans="1:4" x14ac:dyDescent="0.25">
      <c r="A177" s="20" t="s">
        <v>24</v>
      </c>
      <c r="B177" s="7" t="s">
        <v>186</v>
      </c>
      <c r="C177" s="20"/>
      <c r="D177" s="9" t="s">
        <v>12</v>
      </c>
    </row>
    <row r="178" spans="1:4" x14ac:dyDescent="0.25">
      <c r="A178" s="20" t="s">
        <v>39</v>
      </c>
      <c r="B178" s="7" t="s">
        <v>189</v>
      </c>
      <c r="C178" s="20"/>
      <c r="D178" s="9" t="s">
        <v>12</v>
      </c>
    </row>
    <row r="179" spans="1:4" x14ac:dyDescent="0.25">
      <c r="A179" s="7" t="s">
        <v>26</v>
      </c>
      <c r="B179" s="7" t="s">
        <v>27</v>
      </c>
      <c r="C179" s="21"/>
      <c r="D179" s="17" t="s">
        <v>12</v>
      </c>
    </row>
    <row r="180" spans="1:4" x14ac:dyDescent="0.25">
      <c r="A180" s="7" t="s">
        <v>28</v>
      </c>
      <c r="B180" s="7" t="s">
        <v>29</v>
      </c>
      <c r="C180" s="21" t="s">
        <v>259</v>
      </c>
      <c r="D180" s="17" t="s">
        <v>12</v>
      </c>
    </row>
    <row r="181" spans="1:4" ht="15.75" x14ac:dyDescent="0.3">
      <c r="A181" s="12" t="s">
        <v>19</v>
      </c>
      <c r="B181" s="7" t="s">
        <v>32</v>
      </c>
      <c r="C181" s="18" t="str">
        <f ca="1">"01/03/" &amp; TEXT(TODAY()+365,"yyyy") &amp; ""</f>
        <v>01/03/2015</v>
      </c>
      <c r="D181" s="17" t="s">
        <v>12</v>
      </c>
    </row>
    <row r="182" spans="1:4" ht="15.75" x14ac:dyDescent="0.3">
      <c r="A182" s="12" t="s">
        <v>19</v>
      </c>
      <c r="B182" s="7" t="s">
        <v>33</v>
      </c>
      <c r="C182" s="18" t="str">
        <f ca="1">"15/04/" &amp; TEXT(TODAY()+365,"yyyy") &amp; ""</f>
        <v>15/04/2015</v>
      </c>
      <c r="D182" s="17" t="s">
        <v>12</v>
      </c>
    </row>
    <row r="183" spans="1:4" ht="15.75" x14ac:dyDescent="0.3">
      <c r="A183" s="12" t="s">
        <v>44</v>
      </c>
      <c r="B183" s="12" t="s">
        <v>35</v>
      </c>
      <c r="C183" s="20"/>
      <c r="D183" s="17" t="s">
        <v>12</v>
      </c>
    </row>
    <row r="184" spans="1:4" ht="15.75" x14ac:dyDescent="0.3">
      <c r="A184" s="12" t="s">
        <v>28</v>
      </c>
      <c r="B184" s="12" t="s">
        <v>37</v>
      </c>
      <c r="C184" s="20" t="s">
        <v>45</v>
      </c>
      <c r="D184" s="17" t="s">
        <v>12</v>
      </c>
    </row>
    <row r="185" spans="1:4" ht="15.75" x14ac:dyDescent="0.3">
      <c r="A185" s="12" t="s">
        <v>28</v>
      </c>
      <c r="B185" s="12" t="s">
        <v>38</v>
      </c>
      <c r="C185" s="20" t="s">
        <v>252</v>
      </c>
      <c r="D185" s="17" t="s">
        <v>12</v>
      </c>
    </row>
    <row r="186" spans="1:4" ht="15.75" x14ac:dyDescent="0.3">
      <c r="A186" s="12" t="s">
        <v>28</v>
      </c>
      <c r="B186" s="12" t="s">
        <v>48</v>
      </c>
      <c r="C186" s="20" t="s">
        <v>46</v>
      </c>
      <c r="D186" s="17" t="s">
        <v>12</v>
      </c>
    </row>
    <row r="187" spans="1:4" ht="15.75" x14ac:dyDescent="0.3">
      <c r="A187" s="12" t="s">
        <v>19</v>
      </c>
      <c r="B187" s="12" t="s">
        <v>77</v>
      </c>
      <c r="C187" s="20" t="s">
        <v>264</v>
      </c>
      <c r="D187" s="17" t="s">
        <v>12</v>
      </c>
    </row>
    <row r="188" spans="1:4" ht="15.75" x14ac:dyDescent="0.3">
      <c r="A188" s="12" t="s">
        <v>44</v>
      </c>
      <c r="B188" s="12" t="s">
        <v>40</v>
      </c>
      <c r="C188" s="20"/>
      <c r="D188" s="17" t="s">
        <v>12</v>
      </c>
    </row>
    <row r="189" spans="1:4" ht="15.75" x14ac:dyDescent="0.3">
      <c r="A189" s="12" t="s">
        <v>24</v>
      </c>
      <c r="B189" s="12" t="s">
        <v>47</v>
      </c>
      <c r="C189" s="20"/>
      <c r="D189" s="17" t="s">
        <v>12</v>
      </c>
    </row>
    <row r="190" spans="1:4" x14ac:dyDescent="0.25">
      <c r="A190" s="13" t="s">
        <v>49</v>
      </c>
      <c r="B190" s="14" t="s">
        <v>50</v>
      </c>
      <c r="C190" s="20"/>
      <c r="D190" s="17" t="s">
        <v>12</v>
      </c>
    </row>
    <row r="191" spans="1:4" ht="15.75" x14ac:dyDescent="0.3">
      <c r="A191" s="13" t="s">
        <v>51</v>
      </c>
      <c r="B191" s="15" t="s">
        <v>52</v>
      </c>
      <c r="C191" s="20"/>
      <c r="D191" s="17" t="s">
        <v>12</v>
      </c>
    </row>
    <row r="192" spans="1:4" ht="120" x14ac:dyDescent="0.3">
      <c r="A192" s="13" t="s">
        <v>53</v>
      </c>
      <c r="B192" s="14" t="s">
        <v>50</v>
      </c>
      <c r="C192" s="15" t="s">
        <v>270</v>
      </c>
      <c r="D192" s="17" t="s">
        <v>12</v>
      </c>
    </row>
    <row r="193" spans="1:4" ht="45" x14ac:dyDescent="0.25">
      <c r="A193" s="13" t="s">
        <v>54</v>
      </c>
      <c r="B193" s="31" t="s">
        <v>419</v>
      </c>
      <c r="C193" s="46" t="s">
        <v>652</v>
      </c>
      <c r="D193" s="17" t="s">
        <v>12</v>
      </c>
    </row>
    <row r="194" spans="1:4" ht="15.75" x14ac:dyDescent="0.3">
      <c r="A194" s="12" t="s">
        <v>19</v>
      </c>
      <c r="B194" s="7" t="s">
        <v>32</v>
      </c>
      <c r="C194" s="18" t="str">
        <f ca="1">"16/04/" &amp; TEXT(TODAY()+365,"yyyy") &amp; ""</f>
        <v>16/04/2015</v>
      </c>
      <c r="D194" s="17" t="s">
        <v>12</v>
      </c>
    </row>
    <row r="195" spans="1:4" ht="15.75" x14ac:dyDescent="0.3">
      <c r="A195" s="12" t="s">
        <v>19</v>
      </c>
      <c r="B195" s="7" t="s">
        <v>33</v>
      </c>
      <c r="C195" s="18" t="str">
        <f ca="1">"16/04/" &amp; TEXT(TODAY()+365,"yyyy") &amp; ""</f>
        <v>16/04/2015</v>
      </c>
      <c r="D195" s="17" t="s">
        <v>12</v>
      </c>
    </row>
    <row r="196" spans="1:4" ht="15.75" x14ac:dyDescent="0.3">
      <c r="A196" s="12" t="s">
        <v>44</v>
      </c>
      <c r="B196" s="12" t="s">
        <v>35</v>
      </c>
      <c r="C196" s="20"/>
      <c r="D196" s="17" t="s">
        <v>12</v>
      </c>
    </row>
    <row r="197" spans="1:4" ht="15.75" x14ac:dyDescent="0.3">
      <c r="A197" s="12" t="s">
        <v>28</v>
      </c>
      <c r="B197" s="12" t="s">
        <v>37</v>
      </c>
      <c r="C197" s="20" t="s">
        <v>45</v>
      </c>
      <c r="D197" s="17" t="s">
        <v>12</v>
      </c>
    </row>
    <row r="198" spans="1:4" ht="15.75" x14ac:dyDescent="0.3">
      <c r="A198" s="12" t="s">
        <v>28</v>
      </c>
      <c r="B198" s="12" t="s">
        <v>38</v>
      </c>
      <c r="C198" s="20" t="s">
        <v>252</v>
      </c>
      <c r="D198" s="17" t="s">
        <v>12</v>
      </c>
    </row>
    <row r="199" spans="1:4" ht="15.75" x14ac:dyDescent="0.3">
      <c r="A199" s="12" t="s">
        <v>28</v>
      </c>
      <c r="B199" s="12" t="s">
        <v>48</v>
      </c>
      <c r="C199" s="20" t="s">
        <v>46</v>
      </c>
      <c r="D199" s="17" t="s">
        <v>12</v>
      </c>
    </row>
    <row r="200" spans="1:4" ht="15.75" x14ac:dyDescent="0.3">
      <c r="A200" s="12" t="s">
        <v>19</v>
      </c>
      <c r="B200" s="12" t="s">
        <v>77</v>
      </c>
      <c r="C200" s="20" t="s">
        <v>264</v>
      </c>
      <c r="D200" s="17" t="s">
        <v>12</v>
      </c>
    </row>
    <row r="201" spans="1:4" ht="15.75" x14ac:dyDescent="0.3">
      <c r="A201" s="12" t="s">
        <v>44</v>
      </c>
      <c r="B201" s="12" t="s">
        <v>40</v>
      </c>
      <c r="C201" s="20"/>
      <c r="D201" s="17" t="s">
        <v>12</v>
      </c>
    </row>
    <row r="202" spans="1:4" ht="15.75" x14ac:dyDescent="0.3">
      <c r="A202" s="12" t="s">
        <v>24</v>
      </c>
      <c r="B202" s="12" t="s">
        <v>47</v>
      </c>
      <c r="C202" s="20"/>
      <c r="D202" s="17" t="s">
        <v>12</v>
      </c>
    </row>
    <row r="203" spans="1:4" x14ac:dyDescent="0.25">
      <c r="A203" s="13" t="s">
        <v>49</v>
      </c>
      <c r="B203" s="14" t="s">
        <v>50</v>
      </c>
      <c r="C203" s="20"/>
      <c r="D203" s="17" t="s">
        <v>12</v>
      </c>
    </row>
    <row r="204" spans="1:4" ht="15.75" x14ac:dyDescent="0.3">
      <c r="A204" s="13" t="s">
        <v>51</v>
      </c>
      <c r="B204" s="15" t="s">
        <v>52</v>
      </c>
      <c r="C204" s="20"/>
      <c r="D204" s="17" t="s">
        <v>12</v>
      </c>
    </row>
    <row r="205" spans="1:4" ht="135" x14ac:dyDescent="0.3">
      <c r="A205" s="13" t="s">
        <v>53</v>
      </c>
      <c r="B205" s="14" t="s">
        <v>50</v>
      </c>
      <c r="C205" s="15" t="s">
        <v>271</v>
      </c>
      <c r="D205" s="17" t="s">
        <v>12</v>
      </c>
    </row>
    <row r="206" spans="1:4" ht="45" x14ac:dyDescent="0.25">
      <c r="A206" s="13" t="s">
        <v>54</v>
      </c>
      <c r="B206" s="31" t="s">
        <v>420</v>
      </c>
      <c r="C206" s="46" t="s">
        <v>652</v>
      </c>
      <c r="D206" s="17" t="s">
        <v>12</v>
      </c>
    </row>
    <row r="207" spans="1:4" ht="15.75" x14ac:dyDescent="0.3">
      <c r="A207" s="12" t="s">
        <v>19</v>
      </c>
      <c r="B207" s="7" t="s">
        <v>32</v>
      </c>
      <c r="C207" s="18" t="str">
        <f ca="1">"01/05/" &amp; TEXT(TODAY()+365,"yyyy") &amp; ""</f>
        <v>01/05/2015</v>
      </c>
      <c r="D207" s="17" t="s">
        <v>12</v>
      </c>
    </row>
    <row r="208" spans="1:4" ht="15.75" x14ac:dyDescent="0.3">
      <c r="A208" s="12" t="s">
        <v>19</v>
      </c>
      <c r="B208" s="7" t="s">
        <v>33</v>
      </c>
      <c r="C208" s="18" t="str">
        <f ca="1">"01/05/" &amp; TEXT(TODAY()+365,"yyyy") &amp; ""</f>
        <v>01/05/2015</v>
      </c>
      <c r="D208" s="17" t="s">
        <v>12</v>
      </c>
    </row>
    <row r="209" spans="1:4" ht="15.75" x14ac:dyDescent="0.3">
      <c r="A209" s="12" t="s">
        <v>44</v>
      </c>
      <c r="B209" s="12" t="s">
        <v>35</v>
      </c>
      <c r="C209" s="20"/>
      <c r="D209" s="17" t="s">
        <v>12</v>
      </c>
    </row>
    <row r="210" spans="1:4" ht="15.75" x14ac:dyDescent="0.3">
      <c r="A210" s="12" t="s">
        <v>28</v>
      </c>
      <c r="B210" s="12" t="s">
        <v>37</v>
      </c>
      <c r="C210" s="20" t="s">
        <v>45</v>
      </c>
      <c r="D210" s="17" t="s">
        <v>12</v>
      </c>
    </row>
    <row r="211" spans="1:4" ht="15.75" x14ac:dyDescent="0.3">
      <c r="A211" s="12" t="s">
        <v>28</v>
      </c>
      <c r="B211" s="12" t="s">
        <v>38</v>
      </c>
      <c r="C211" s="20" t="s">
        <v>252</v>
      </c>
      <c r="D211" s="17" t="s">
        <v>12</v>
      </c>
    </row>
    <row r="212" spans="1:4" ht="15.75" x14ac:dyDescent="0.3">
      <c r="A212" s="12" t="s">
        <v>28</v>
      </c>
      <c r="B212" s="12" t="s">
        <v>48</v>
      </c>
      <c r="C212" s="20" t="s">
        <v>46</v>
      </c>
      <c r="D212" s="17" t="s">
        <v>12</v>
      </c>
    </row>
    <row r="213" spans="1:4" ht="15.75" x14ac:dyDescent="0.3">
      <c r="A213" s="12" t="s">
        <v>19</v>
      </c>
      <c r="B213" s="12" t="s">
        <v>77</v>
      </c>
      <c r="C213" s="20" t="s">
        <v>264</v>
      </c>
      <c r="D213" s="17" t="s">
        <v>12</v>
      </c>
    </row>
    <row r="214" spans="1:4" ht="15.75" x14ac:dyDescent="0.3">
      <c r="A214" s="12" t="s">
        <v>44</v>
      </c>
      <c r="B214" s="12" t="s">
        <v>40</v>
      </c>
      <c r="C214" s="20"/>
      <c r="D214" s="17" t="s">
        <v>12</v>
      </c>
    </row>
    <row r="215" spans="1:4" ht="15.75" x14ac:dyDescent="0.3">
      <c r="A215" s="12" t="s">
        <v>24</v>
      </c>
      <c r="B215" s="12" t="s">
        <v>47</v>
      </c>
      <c r="C215" s="20"/>
      <c r="D215" s="17" t="s">
        <v>12</v>
      </c>
    </row>
    <row r="216" spans="1:4" x14ac:dyDescent="0.25">
      <c r="A216" s="13" t="s">
        <v>49</v>
      </c>
      <c r="B216" s="14" t="s">
        <v>50</v>
      </c>
      <c r="C216" s="20"/>
      <c r="D216" s="17" t="s">
        <v>12</v>
      </c>
    </row>
    <row r="217" spans="1:4" ht="15.75" x14ac:dyDescent="0.3">
      <c r="A217" s="13" t="s">
        <v>51</v>
      </c>
      <c r="B217" s="15" t="s">
        <v>52</v>
      </c>
      <c r="C217" s="20"/>
      <c r="D217" s="17" t="s">
        <v>12</v>
      </c>
    </row>
    <row r="218" spans="1:4" ht="135" x14ac:dyDescent="0.3">
      <c r="A218" s="13" t="s">
        <v>53</v>
      </c>
      <c r="B218" s="14" t="s">
        <v>50</v>
      </c>
      <c r="C218" s="15" t="s">
        <v>272</v>
      </c>
      <c r="D218" s="17" t="s">
        <v>12</v>
      </c>
    </row>
    <row r="219" spans="1:4" ht="135" x14ac:dyDescent="0.3">
      <c r="A219" s="13" t="s">
        <v>648</v>
      </c>
      <c r="B219" s="31" t="s">
        <v>696</v>
      </c>
      <c r="C219" s="15" t="s">
        <v>272</v>
      </c>
      <c r="D219" s="17" t="s">
        <v>12</v>
      </c>
    </row>
    <row r="220" spans="1:4" x14ac:dyDescent="0.25">
      <c r="A220" s="13" t="s">
        <v>26</v>
      </c>
      <c r="B220" s="32" t="s">
        <v>72</v>
      </c>
      <c r="C220" s="20"/>
      <c r="D220" s="17" t="s">
        <v>12</v>
      </c>
    </row>
    <row r="221" spans="1:4" x14ac:dyDescent="0.25">
      <c r="A221" s="7" t="s">
        <v>19</v>
      </c>
      <c r="B221" s="7" t="s">
        <v>56</v>
      </c>
      <c r="C221" s="9" t="s">
        <v>73</v>
      </c>
      <c r="D221" s="17" t="s">
        <v>12</v>
      </c>
    </row>
    <row r="222" spans="1:4" x14ac:dyDescent="0.25">
      <c r="A222" s="7" t="s">
        <v>19</v>
      </c>
      <c r="B222" s="7" t="s">
        <v>57</v>
      </c>
      <c r="C222" s="9" t="s">
        <v>74</v>
      </c>
      <c r="D222" s="17" t="s">
        <v>12</v>
      </c>
    </row>
    <row r="223" spans="1:4" x14ac:dyDescent="0.25">
      <c r="A223" s="7" t="s">
        <v>19</v>
      </c>
      <c r="B223" s="7" t="s">
        <v>75</v>
      </c>
      <c r="C223" s="19">
        <v>31778</v>
      </c>
      <c r="D223" s="17" t="s">
        <v>12</v>
      </c>
    </row>
    <row r="224" spans="1:4" x14ac:dyDescent="0.25">
      <c r="A224" s="7" t="s">
        <v>19</v>
      </c>
      <c r="B224" s="7" t="s">
        <v>62</v>
      </c>
      <c r="C224" s="9" t="s">
        <v>76</v>
      </c>
      <c r="D224" s="17" t="s">
        <v>12</v>
      </c>
    </row>
    <row r="225" spans="1:4" x14ac:dyDescent="0.25">
      <c r="A225" s="7" t="s">
        <v>19</v>
      </c>
      <c r="B225" s="7" t="s">
        <v>77</v>
      </c>
      <c r="C225" s="9" t="s">
        <v>273</v>
      </c>
      <c r="D225" s="17" t="s">
        <v>12</v>
      </c>
    </row>
    <row r="226" spans="1:4" x14ac:dyDescent="0.25">
      <c r="A226" s="7" t="s">
        <v>19</v>
      </c>
      <c r="B226" s="7" t="s">
        <v>78</v>
      </c>
      <c r="C226" s="18" t="str">
        <f ca="1">"01/04/" &amp; TEXT(TODAY()+365,"yyyy") &amp; ""</f>
        <v>01/04/2015</v>
      </c>
      <c r="D226" s="17" t="s">
        <v>12</v>
      </c>
    </row>
    <row r="227" spans="1:4" x14ac:dyDescent="0.25">
      <c r="A227" s="7" t="s">
        <v>19</v>
      </c>
      <c r="B227" s="7" t="s">
        <v>79</v>
      </c>
      <c r="C227" s="18" t="str">
        <f ca="1">"01/04/" &amp; TEXT(TODAY()+365,"yyyy") &amp; ""</f>
        <v>01/04/2015</v>
      </c>
      <c r="D227" s="17" t="s">
        <v>12</v>
      </c>
    </row>
    <row r="228" spans="1:4" x14ac:dyDescent="0.25">
      <c r="A228" s="7" t="s">
        <v>19</v>
      </c>
      <c r="B228" s="7" t="s">
        <v>80</v>
      </c>
      <c r="C228" s="18" t="str">
        <f ca="1">"01/04/" &amp; TEXT(TODAY()+365,"yyyy") &amp; ""</f>
        <v>01/04/2015</v>
      </c>
      <c r="D228" s="17" t="s">
        <v>12</v>
      </c>
    </row>
    <row r="229" spans="1:4" x14ac:dyDescent="0.25">
      <c r="A229" s="7" t="s">
        <v>19</v>
      </c>
      <c r="B229" s="7" t="s">
        <v>81</v>
      </c>
      <c r="C229" s="9">
        <v>200</v>
      </c>
      <c r="D229" s="17" t="s">
        <v>12</v>
      </c>
    </row>
    <row r="230" spans="1:4" x14ac:dyDescent="0.25">
      <c r="A230" s="7" t="s">
        <v>19</v>
      </c>
      <c r="B230" s="7" t="s">
        <v>82</v>
      </c>
      <c r="C230" s="9">
        <v>2000</v>
      </c>
      <c r="D230" s="17" t="s">
        <v>12</v>
      </c>
    </row>
    <row r="231" spans="1:4" x14ac:dyDescent="0.25">
      <c r="A231" s="7" t="s">
        <v>19</v>
      </c>
      <c r="B231" s="7" t="s">
        <v>83</v>
      </c>
      <c r="C231" s="9">
        <v>1</v>
      </c>
      <c r="D231" s="17" t="s">
        <v>12</v>
      </c>
    </row>
    <row r="232" spans="1:4" x14ac:dyDescent="0.25">
      <c r="A232" s="7" t="s">
        <v>19</v>
      </c>
      <c r="B232" s="7" t="s">
        <v>84</v>
      </c>
      <c r="C232" s="9">
        <v>50000</v>
      </c>
      <c r="D232" s="17" t="s">
        <v>12</v>
      </c>
    </row>
    <row r="233" spans="1:4" ht="15.75" x14ac:dyDescent="0.3">
      <c r="A233" s="12" t="s">
        <v>28</v>
      </c>
      <c r="B233" s="7" t="s">
        <v>85</v>
      </c>
      <c r="C233" s="20" t="s">
        <v>86</v>
      </c>
      <c r="D233" s="17" t="s">
        <v>12</v>
      </c>
    </row>
    <row r="234" spans="1:4" x14ac:dyDescent="0.25">
      <c r="A234" s="7" t="s">
        <v>19</v>
      </c>
      <c r="B234" s="7" t="s">
        <v>20</v>
      </c>
      <c r="C234" s="9" t="s">
        <v>273</v>
      </c>
      <c r="D234" s="17" t="s">
        <v>12</v>
      </c>
    </row>
    <row r="235" spans="1:4" x14ac:dyDescent="0.25">
      <c r="A235" s="7" t="s">
        <v>19</v>
      </c>
      <c r="B235" s="7" t="s">
        <v>22</v>
      </c>
      <c r="C235" s="9" t="s">
        <v>87</v>
      </c>
      <c r="D235" s="17" t="s">
        <v>12</v>
      </c>
    </row>
    <row r="236" spans="1:4" x14ac:dyDescent="0.25">
      <c r="A236" s="7" t="s">
        <v>88</v>
      </c>
      <c r="B236" s="7" t="s">
        <v>89</v>
      </c>
      <c r="C236" s="9"/>
      <c r="D236" s="17" t="s">
        <v>12</v>
      </c>
    </row>
    <row r="237" spans="1:4" ht="15.75" x14ac:dyDescent="0.3">
      <c r="A237" s="12" t="s">
        <v>39</v>
      </c>
      <c r="B237" s="7" t="s">
        <v>90</v>
      </c>
      <c r="C237" s="9"/>
      <c r="D237" s="17" t="s">
        <v>12</v>
      </c>
    </row>
    <row r="238" spans="1:4" x14ac:dyDescent="0.25">
      <c r="A238" s="7" t="s">
        <v>91</v>
      </c>
      <c r="B238" s="7" t="s">
        <v>92</v>
      </c>
      <c r="C238" s="20"/>
      <c r="D238" s="17" t="s">
        <v>12</v>
      </c>
    </row>
    <row r="239" spans="1:4" x14ac:dyDescent="0.25">
      <c r="A239" s="7" t="s">
        <v>19</v>
      </c>
      <c r="B239" s="7" t="s">
        <v>77</v>
      </c>
      <c r="C239" s="20" t="s">
        <v>273</v>
      </c>
      <c r="D239" s="17" t="s">
        <v>12</v>
      </c>
    </row>
    <row r="240" spans="1:4" x14ac:dyDescent="0.25">
      <c r="A240" s="7" t="s">
        <v>24</v>
      </c>
      <c r="B240" s="7" t="s">
        <v>93</v>
      </c>
      <c r="C240" s="20"/>
      <c r="D240" s="17" t="s">
        <v>12</v>
      </c>
    </row>
    <row r="241" spans="1:4" ht="15.75" x14ac:dyDescent="0.3">
      <c r="A241" s="12" t="s">
        <v>28</v>
      </c>
      <c r="B241" s="7" t="s">
        <v>94</v>
      </c>
      <c r="C241" s="20" t="s">
        <v>95</v>
      </c>
      <c r="D241" s="17" t="s">
        <v>12</v>
      </c>
    </row>
    <row r="242" spans="1:4" x14ac:dyDescent="0.25">
      <c r="A242" s="7" t="s">
        <v>24</v>
      </c>
      <c r="B242" s="7" t="s">
        <v>96</v>
      </c>
      <c r="C242" s="20"/>
      <c r="D242" s="17" t="s">
        <v>12</v>
      </c>
    </row>
    <row r="243" spans="1:4" x14ac:dyDescent="0.25">
      <c r="A243" s="7" t="s">
        <v>183</v>
      </c>
      <c r="B243" s="7" t="s">
        <v>184</v>
      </c>
      <c r="C243" s="18" t="str">
        <f ca="1">"01/04/" &amp; TEXT(TODAY()+365,"yy") &amp; ""</f>
        <v>01/04/15</v>
      </c>
      <c r="D243" s="17" t="s">
        <v>12</v>
      </c>
    </row>
    <row r="244" spans="1:4" x14ac:dyDescent="0.25">
      <c r="A244" s="7" t="s">
        <v>24</v>
      </c>
      <c r="B244" s="7" t="s">
        <v>98</v>
      </c>
      <c r="C244" s="20"/>
      <c r="D244" s="17" t="s">
        <v>12</v>
      </c>
    </row>
    <row r="245" spans="1:4" x14ac:dyDescent="0.25">
      <c r="A245" s="7" t="s">
        <v>99</v>
      </c>
      <c r="B245" s="7" t="s">
        <v>252</v>
      </c>
      <c r="C245" s="20"/>
      <c r="D245" s="17" t="s">
        <v>12</v>
      </c>
    </row>
    <row r="246" spans="1:4" x14ac:dyDescent="0.25">
      <c r="A246" s="7" t="s">
        <v>19</v>
      </c>
      <c r="B246" s="7" t="s">
        <v>222</v>
      </c>
      <c r="C246" s="21">
        <v>10</v>
      </c>
      <c r="D246" s="17" t="s">
        <v>12</v>
      </c>
    </row>
    <row r="247" spans="1:4" x14ac:dyDescent="0.25">
      <c r="A247" s="7" t="s">
        <v>24</v>
      </c>
      <c r="B247" s="7" t="s">
        <v>508</v>
      </c>
      <c r="C247" s="21"/>
      <c r="D247" s="17" t="s">
        <v>12</v>
      </c>
    </row>
    <row r="248" spans="1:4" x14ac:dyDescent="0.25">
      <c r="A248" s="7" t="s">
        <v>28</v>
      </c>
      <c r="B248" s="7" t="s">
        <v>94</v>
      </c>
      <c r="C248" s="20" t="s">
        <v>102</v>
      </c>
      <c r="D248" s="17" t="s">
        <v>12</v>
      </c>
    </row>
    <row r="249" spans="1:4" x14ac:dyDescent="0.25">
      <c r="A249" s="7" t="s">
        <v>88</v>
      </c>
      <c r="B249" s="7" t="s">
        <v>96</v>
      </c>
      <c r="C249" s="20"/>
      <c r="D249" s="17" t="s">
        <v>12</v>
      </c>
    </row>
    <row r="250" spans="1:4" x14ac:dyDescent="0.25">
      <c r="A250" s="7" t="s">
        <v>39</v>
      </c>
      <c r="B250" s="7" t="s">
        <v>103</v>
      </c>
      <c r="C250" s="20"/>
      <c r="D250" s="17" t="s">
        <v>12</v>
      </c>
    </row>
    <row r="251" spans="1:4" x14ac:dyDescent="0.25">
      <c r="A251" s="13" t="s">
        <v>26</v>
      </c>
      <c r="B251" s="20" t="s">
        <v>92</v>
      </c>
      <c r="C251" s="20"/>
      <c r="D251" s="17" t="s">
        <v>12</v>
      </c>
    </row>
    <row r="252" spans="1:4" x14ac:dyDescent="0.25">
      <c r="A252" s="7" t="s">
        <v>19</v>
      </c>
      <c r="B252" s="7" t="s">
        <v>77</v>
      </c>
      <c r="C252" s="20" t="s">
        <v>273</v>
      </c>
      <c r="D252" s="9" t="s">
        <v>12</v>
      </c>
    </row>
    <row r="253" spans="1:4" x14ac:dyDescent="0.25">
      <c r="A253" s="7" t="s">
        <v>24</v>
      </c>
      <c r="B253" s="7" t="s">
        <v>93</v>
      </c>
      <c r="C253" s="20"/>
      <c r="D253" s="9" t="s">
        <v>12</v>
      </c>
    </row>
    <row r="254" spans="1:4" ht="15.75" x14ac:dyDescent="0.3">
      <c r="A254" s="12" t="s">
        <v>28</v>
      </c>
      <c r="B254" s="7" t="s">
        <v>94</v>
      </c>
      <c r="C254" s="20" t="s">
        <v>186</v>
      </c>
      <c r="D254" s="9" t="s">
        <v>12</v>
      </c>
    </row>
    <row r="255" spans="1:4" x14ac:dyDescent="0.25">
      <c r="A255" s="20" t="s">
        <v>88</v>
      </c>
      <c r="B255" s="7" t="s">
        <v>96</v>
      </c>
      <c r="C255" s="20"/>
      <c r="D255" s="9" t="s">
        <v>12</v>
      </c>
    </row>
    <row r="256" spans="1:4" x14ac:dyDescent="0.25">
      <c r="A256" s="20" t="s">
        <v>1078</v>
      </c>
      <c r="B256" s="7" t="s">
        <v>187</v>
      </c>
      <c r="C256" s="18" t="s">
        <v>1083</v>
      </c>
      <c r="D256" s="9" t="s">
        <v>12</v>
      </c>
    </row>
    <row r="257" spans="1:4" x14ac:dyDescent="0.25">
      <c r="A257" s="20" t="s">
        <v>1078</v>
      </c>
      <c r="B257" s="7" t="s">
        <v>188</v>
      </c>
      <c r="C257" s="18" t="s">
        <v>1083</v>
      </c>
      <c r="D257" s="9" t="s">
        <v>12</v>
      </c>
    </row>
    <row r="258" spans="1:4" x14ac:dyDescent="0.25">
      <c r="A258" s="20" t="s">
        <v>24</v>
      </c>
      <c r="B258" s="7" t="s">
        <v>186</v>
      </c>
      <c r="C258" s="20"/>
      <c r="D258" s="9" t="s">
        <v>12</v>
      </c>
    </row>
    <row r="259" spans="1:4" x14ac:dyDescent="0.25">
      <c r="A259" s="20" t="s">
        <v>39</v>
      </c>
      <c r="B259" s="7" t="s">
        <v>189</v>
      </c>
      <c r="C259" s="20"/>
      <c r="D259" s="9" t="s">
        <v>12</v>
      </c>
    </row>
    <row r="260" spans="1:4" x14ac:dyDescent="0.25">
      <c r="A260" s="7" t="s">
        <v>26</v>
      </c>
      <c r="B260" s="7" t="s">
        <v>27</v>
      </c>
      <c r="C260" s="21"/>
      <c r="D260" s="17" t="s">
        <v>12</v>
      </c>
    </row>
    <row r="261" spans="1:4" x14ac:dyDescent="0.25">
      <c r="A261" s="7" t="s">
        <v>28</v>
      </c>
      <c r="B261" s="7" t="s">
        <v>29</v>
      </c>
      <c r="C261" s="21" t="s">
        <v>259</v>
      </c>
      <c r="D261" s="17" t="s">
        <v>12</v>
      </c>
    </row>
    <row r="262" spans="1:4" ht="15.75" x14ac:dyDescent="0.3">
      <c r="A262" s="12" t="s">
        <v>19</v>
      </c>
      <c r="B262" s="7" t="s">
        <v>32</v>
      </c>
      <c r="C262" s="18" t="str">
        <f ca="1">"01/04/" &amp; TEXT(TODAY()+365,"yyyy") &amp; ""</f>
        <v>01/04/2015</v>
      </c>
      <c r="D262" s="17" t="s">
        <v>12</v>
      </c>
    </row>
    <row r="263" spans="1:4" ht="15.75" x14ac:dyDescent="0.3">
      <c r="A263" s="12" t="s">
        <v>19</v>
      </c>
      <c r="B263" s="7" t="s">
        <v>33</v>
      </c>
      <c r="C263" s="18" t="str">
        <f ca="1">"15/04/" &amp; TEXT(TODAY()+365,"yyyy") &amp; ""</f>
        <v>15/04/2015</v>
      </c>
      <c r="D263" s="17" t="s">
        <v>12</v>
      </c>
    </row>
    <row r="264" spans="1:4" ht="15.75" x14ac:dyDescent="0.3">
      <c r="A264" s="12" t="s">
        <v>44</v>
      </c>
      <c r="B264" s="12" t="s">
        <v>35</v>
      </c>
      <c r="C264" s="20"/>
      <c r="D264" s="17" t="s">
        <v>12</v>
      </c>
    </row>
    <row r="265" spans="1:4" ht="15.75" x14ac:dyDescent="0.3">
      <c r="A265" s="12" t="s">
        <v>28</v>
      </c>
      <c r="B265" s="12" t="s">
        <v>37</v>
      </c>
      <c r="C265" s="20" t="s">
        <v>45</v>
      </c>
      <c r="D265" s="17" t="s">
        <v>12</v>
      </c>
    </row>
    <row r="266" spans="1:4" ht="15.75" x14ac:dyDescent="0.3">
      <c r="A266" s="12" t="s">
        <v>28</v>
      </c>
      <c r="B266" s="12" t="s">
        <v>38</v>
      </c>
      <c r="C266" s="20" t="s">
        <v>252</v>
      </c>
      <c r="D266" s="17" t="s">
        <v>12</v>
      </c>
    </row>
    <row r="267" spans="1:4" ht="15.75" x14ac:dyDescent="0.3">
      <c r="A267" s="12" t="s">
        <v>28</v>
      </c>
      <c r="B267" s="12" t="s">
        <v>48</v>
      </c>
      <c r="C267" s="20" t="s">
        <v>46</v>
      </c>
      <c r="D267" s="17" t="s">
        <v>12</v>
      </c>
    </row>
    <row r="268" spans="1:4" ht="15.75" x14ac:dyDescent="0.3">
      <c r="A268" s="12" t="s">
        <v>19</v>
      </c>
      <c r="B268" s="12" t="s">
        <v>77</v>
      </c>
      <c r="C268" s="20" t="s">
        <v>273</v>
      </c>
      <c r="D268" s="17" t="s">
        <v>12</v>
      </c>
    </row>
    <row r="269" spans="1:4" ht="15.75" x14ac:dyDescent="0.3">
      <c r="A269" s="12" t="s">
        <v>44</v>
      </c>
      <c r="B269" s="12" t="s">
        <v>40</v>
      </c>
      <c r="C269" s="20"/>
      <c r="D269" s="17" t="s">
        <v>12</v>
      </c>
    </row>
    <row r="270" spans="1:4" ht="15.75" x14ac:dyDescent="0.3">
      <c r="A270" s="12" t="s">
        <v>24</v>
      </c>
      <c r="B270" s="12" t="s">
        <v>47</v>
      </c>
      <c r="C270" s="20"/>
      <c r="D270" s="17" t="s">
        <v>12</v>
      </c>
    </row>
    <row r="271" spans="1:4" x14ac:dyDescent="0.25">
      <c r="A271" s="13" t="s">
        <v>49</v>
      </c>
      <c r="B271" s="14" t="s">
        <v>50</v>
      </c>
      <c r="C271" s="20"/>
      <c r="D271" s="17" t="s">
        <v>12</v>
      </c>
    </row>
    <row r="272" spans="1:4" ht="15.75" x14ac:dyDescent="0.3">
      <c r="A272" s="13" t="s">
        <v>51</v>
      </c>
      <c r="B272" s="15" t="s">
        <v>52</v>
      </c>
      <c r="C272" s="20"/>
      <c r="D272" s="17" t="s">
        <v>12</v>
      </c>
    </row>
    <row r="273" spans="1:4" ht="120" x14ac:dyDescent="0.3">
      <c r="A273" s="13" t="s">
        <v>53</v>
      </c>
      <c r="B273" s="14" t="s">
        <v>50</v>
      </c>
      <c r="C273" s="15" t="s">
        <v>274</v>
      </c>
      <c r="D273" s="17" t="s">
        <v>12</v>
      </c>
    </row>
    <row r="274" spans="1:4" ht="45" x14ac:dyDescent="0.25">
      <c r="A274" s="13" t="s">
        <v>54</v>
      </c>
      <c r="B274" s="31" t="s">
        <v>421</v>
      </c>
      <c r="C274" s="46" t="s">
        <v>652</v>
      </c>
      <c r="D274" s="17" t="s">
        <v>12</v>
      </c>
    </row>
    <row r="275" spans="1:4" ht="15.75" x14ac:dyDescent="0.3">
      <c r="A275" s="12" t="s">
        <v>19</v>
      </c>
      <c r="B275" s="7" t="s">
        <v>32</v>
      </c>
      <c r="C275" s="18" t="str">
        <f ca="1">"16/04/" &amp; TEXT(TODAY()+365,"yyyy") &amp; ""</f>
        <v>16/04/2015</v>
      </c>
      <c r="D275" s="17" t="s">
        <v>12</v>
      </c>
    </row>
    <row r="276" spans="1:4" ht="15.75" x14ac:dyDescent="0.3">
      <c r="A276" s="12" t="s">
        <v>19</v>
      </c>
      <c r="B276" s="7" t="s">
        <v>33</v>
      </c>
      <c r="C276" s="18" t="str">
        <f ca="1">"16/04/" &amp; TEXT(TODAY()+365,"yyyy") &amp; ""</f>
        <v>16/04/2015</v>
      </c>
      <c r="D276" s="17" t="s">
        <v>12</v>
      </c>
    </row>
    <row r="277" spans="1:4" ht="15.75" x14ac:dyDescent="0.3">
      <c r="A277" s="12" t="s">
        <v>44</v>
      </c>
      <c r="B277" s="12" t="s">
        <v>35</v>
      </c>
      <c r="C277" s="20"/>
      <c r="D277" s="17" t="s">
        <v>12</v>
      </c>
    </row>
    <row r="278" spans="1:4" ht="15.75" x14ac:dyDescent="0.3">
      <c r="A278" s="12" t="s">
        <v>28</v>
      </c>
      <c r="B278" s="12" t="s">
        <v>37</v>
      </c>
      <c r="C278" s="20" t="s">
        <v>45</v>
      </c>
      <c r="D278" s="17" t="s">
        <v>12</v>
      </c>
    </row>
    <row r="279" spans="1:4" ht="15.75" x14ac:dyDescent="0.3">
      <c r="A279" s="12" t="s">
        <v>28</v>
      </c>
      <c r="B279" s="12" t="s">
        <v>38</v>
      </c>
      <c r="C279" s="20" t="s">
        <v>252</v>
      </c>
      <c r="D279" s="17" t="s">
        <v>12</v>
      </c>
    </row>
    <row r="280" spans="1:4" ht="15.75" x14ac:dyDescent="0.3">
      <c r="A280" s="12" t="s">
        <v>28</v>
      </c>
      <c r="B280" s="12" t="s">
        <v>48</v>
      </c>
      <c r="C280" s="20" t="s">
        <v>46</v>
      </c>
      <c r="D280" s="17" t="s">
        <v>12</v>
      </c>
    </row>
    <row r="281" spans="1:4" ht="15.75" x14ac:dyDescent="0.3">
      <c r="A281" s="12" t="s">
        <v>19</v>
      </c>
      <c r="B281" s="12" t="s">
        <v>77</v>
      </c>
      <c r="C281" s="20" t="s">
        <v>273</v>
      </c>
      <c r="D281" s="17" t="s">
        <v>12</v>
      </c>
    </row>
    <row r="282" spans="1:4" ht="15.75" x14ac:dyDescent="0.3">
      <c r="A282" s="12" t="s">
        <v>44</v>
      </c>
      <c r="B282" s="12" t="s">
        <v>40</v>
      </c>
      <c r="C282" s="20"/>
      <c r="D282" s="17" t="s">
        <v>12</v>
      </c>
    </row>
    <row r="283" spans="1:4" ht="15.75" x14ac:dyDescent="0.3">
      <c r="A283" s="12" t="s">
        <v>24</v>
      </c>
      <c r="B283" s="12" t="s">
        <v>47</v>
      </c>
      <c r="C283" s="20"/>
      <c r="D283" s="17" t="s">
        <v>12</v>
      </c>
    </row>
    <row r="284" spans="1:4" x14ac:dyDescent="0.25">
      <c r="A284" s="13" t="s">
        <v>49</v>
      </c>
      <c r="B284" s="14" t="s">
        <v>50</v>
      </c>
      <c r="C284" s="20"/>
      <c r="D284" s="17" t="s">
        <v>12</v>
      </c>
    </row>
    <row r="285" spans="1:4" ht="15.75" x14ac:dyDescent="0.3">
      <c r="A285" s="13" t="s">
        <v>51</v>
      </c>
      <c r="B285" s="15" t="s">
        <v>52</v>
      </c>
      <c r="C285" s="20"/>
      <c r="D285" s="17" t="s">
        <v>12</v>
      </c>
    </row>
    <row r="286" spans="1:4" ht="135" x14ac:dyDescent="0.3">
      <c r="A286" s="13" t="s">
        <v>53</v>
      </c>
      <c r="B286" s="14" t="s">
        <v>50</v>
      </c>
      <c r="C286" s="15" t="s">
        <v>275</v>
      </c>
      <c r="D286" s="17" t="s">
        <v>12</v>
      </c>
    </row>
    <row r="287" spans="1:4" ht="135" x14ac:dyDescent="0.3">
      <c r="A287" s="13" t="s">
        <v>648</v>
      </c>
      <c r="B287" s="31" t="s">
        <v>696</v>
      </c>
      <c r="C287" s="15" t="s">
        <v>275</v>
      </c>
      <c r="D287" s="17" t="s">
        <v>12</v>
      </c>
    </row>
    <row r="288" spans="1:4" ht="15.75" x14ac:dyDescent="0.3">
      <c r="A288" s="12" t="s">
        <v>19</v>
      </c>
      <c r="B288" s="7" t="s">
        <v>32</v>
      </c>
      <c r="C288" s="18" t="str">
        <f ca="1">"01/05/" &amp; TEXT(TODAY()+365,"yyyy") &amp; ""</f>
        <v>01/05/2015</v>
      </c>
      <c r="D288" s="17" t="s">
        <v>12</v>
      </c>
    </row>
    <row r="289" spans="1:4" ht="15.75" x14ac:dyDescent="0.3">
      <c r="A289" s="12" t="s">
        <v>19</v>
      </c>
      <c r="B289" s="7" t="s">
        <v>33</v>
      </c>
      <c r="C289" s="18" t="str">
        <f ca="1">"01/05/" &amp; TEXT(TODAY()+365,"yyyy") &amp; ""</f>
        <v>01/05/2015</v>
      </c>
      <c r="D289" s="17" t="s">
        <v>12</v>
      </c>
    </row>
    <row r="290" spans="1:4" ht="15.75" x14ac:dyDescent="0.3">
      <c r="A290" s="12" t="s">
        <v>44</v>
      </c>
      <c r="B290" s="12" t="s">
        <v>35</v>
      </c>
      <c r="C290" s="20"/>
      <c r="D290" s="17" t="s">
        <v>12</v>
      </c>
    </row>
    <row r="291" spans="1:4" ht="15.75" x14ac:dyDescent="0.3">
      <c r="A291" s="12" t="s">
        <v>28</v>
      </c>
      <c r="B291" s="12" t="s">
        <v>37</v>
      </c>
      <c r="C291" s="20" t="s">
        <v>45</v>
      </c>
      <c r="D291" s="17" t="s">
        <v>12</v>
      </c>
    </row>
    <row r="292" spans="1:4" ht="15.75" x14ac:dyDescent="0.3">
      <c r="A292" s="12" t="s">
        <v>28</v>
      </c>
      <c r="B292" s="12" t="s">
        <v>38</v>
      </c>
      <c r="C292" s="20" t="s">
        <v>252</v>
      </c>
      <c r="D292" s="17" t="s">
        <v>12</v>
      </c>
    </row>
    <row r="293" spans="1:4" ht="15.75" x14ac:dyDescent="0.3">
      <c r="A293" s="12" t="s">
        <v>28</v>
      </c>
      <c r="B293" s="12" t="s">
        <v>48</v>
      </c>
      <c r="C293" s="20" t="s">
        <v>46</v>
      </c>
      <c r="D293" s="17" t="s">
        <v>12</v>
      </c>
    </row>
    <row r="294" spans="1:4" ht="15.75" x14ac:dyDescent="0.3">
      <c r="A294" s="12" t="s">
        <v>19</v>
      </c>
      <c r="B294" s="12" t="s">
        <v>77</v>
      </c>
      <c r="C294" s="20" t="s">
        <v>273</v>
      </c>
      <c r="D294" s="17" t="s">
        <v>12</v>
      </c>
    </row>
    <row r="295" spans="1:4" ht="15.75" x14ac:dyDescent="0.3">
      <c r="A295" s="12" t="s">
        <v>44</v>
      </c>
      <c r="B295" s="12" t="s">
        <v>40</v>
      </c>
      <c r="C295" s="20"/>
      <c r="D295" s="17" t="s">
        <v>12</v>
      </c>
    </row>
    <row r="296" spans="1:4" ht="15.75" x14ac:dyDescent="0.3">
      <c r="A296" s="12" t="s">
        <v>24</v>
      </c>
      <c r="B296" s="12" t="s">
        <v>47</v>
      </c>
      <c r="C296" s="20"/>
      <c r="D296" s="17" t="s">
        <v>12</v>
      </c>
    </row>
    <row r="297" spans="1:4" x14ac:dyDescent="0.25">
      <c r="A297" s="13" t="s">
        <v>49</v>
      </c>
      <c r="B297" s="14" t="s">
        <v>50</v>
      </c>
      <c r="C297" s="20"/>
      <c r="D297" s="17" t="s">
        <v>12</v>
      </c>
    </row>
    <row r="298" spans="1:4" ht="15.75" x14ac:dyDescent="0.3">
      <c r="A298" s="13" t="s">
        <v>51</v>
      </c>
      <c r="B298" s="15" t="s">
        <v>52</v>
      </c>
      <c r="C298" s="20"/>
      <c r="D298" s="17" t="s">
        <v>12</v>
      </c>
    </row>
    <row r="299" spans="1:4" ht="135" x14ac:dyDescent="0.3">
      <c r="A299" s="13" t="s">
        <v>53</v>
      </c>
      <c r="B299" s="14" t="s">
        <v>50</v>
      </c>
      <c r="C299" s="15" t="s">
        <v>276</v>
      </c>
      <c r="D299" s="17" t="s">
        <v>12</v>
      </c>
    </row>
    <row r="300" spans="1:4" ht="135" x14ac:dyDescent="0.3">
      <c r="A300" s="13" t="s">
        <v>648</v>
      </c>
      <c r="B300" s="31" t="s">
        <v>696</v>
      </c>
      <c r="C300" s="15" t="s">
        <v>276</v>
      </c>
      <c r="D300" s="17" t="s">
        <v>12</v>
      </c>
    </row>
    <row r="301" spans="1:4" x14ac:dyDescent="0.25">
      <c r="A301" s="20" t="s">
        <v>190</v>
      </c>
      <c r="B301" s="20"/>
      <c r="C301" s="20"/>
      <c r="D301" s="20"/>
    </row>
  </sheetData>
  <conditionalFormatting sqref="D1:D61">
    <cfRule type="cellIs" dxfId="760" priority="119" operator="equal">
      <formula>"Pass"</formula>
    </cfRule>
    <cfRule type="cellIs" dxfId="759" priority="120" operator="equal">
      <formula>"Fail"</formula>
    </cfRule>
    <cfRule type="cellIs" dxfId="758" priority="121" operator="equal">
      <formula>"No Run"</formula>
    </cfRule>
  </conditionalFormatting>
  <conditionalFormatting sqref="D2:D61">
    <cfRule type="cellIs" dxfId="757" priority="122" operator="equal">
      <formula>"Pass"</formula>
    </cfRule>
  </conditionalFormatting>
  <conditionalFormatting sqref="D62">
    <cfRule type="cellIs" dxfId="756" priority="115" operator="equal">
      <formula>"Pass"</formula>
    </cfRule>
    <cfRule type="cellIs" dxfId="755" priority="116" operator="equal">
      <formula>"Fail"</formula>
    </cfRule>
    <cfRule type="cellIs" dxfId="754" priority="117" operator="equal">
      <formula>"No Run"</formula>
    </cfRule>
  </conditionalFormatting>
  <conditionalFormatting sqref="D62">
    <cfRule type="cellIs" dxfId="753" priority="118" operator="equal">
      <formula>"Pass"</formula>
    </cfRule>
  </conditionalFormatting>
  <conditionalFormatting sqref="D63">
    <cfRule type="cellIs" dxfId="752" priority="111" operator="equal">
      <formula>"Pass"</formula>
    </cfRule>
    <cfRule type="cellIs" dxfId="751" priority="112" operator="equal">
      <formula>"Fail"</formula>
    </cfRule>
    <cfRule type="cellIs" dxfId="750" priority="113" operator="equal">
      <formula>"No Run"</formula>
    </cfRule>
  </conditionalFormatting>
  <conditionalFormatting sqref="D63">
    <cfRule type="cellIs" dxfId="749" priority="114" operator="equal">
      <formula>"Pass"</formula>
    </cfRule>
  </conditionalFormatting>
  <conditionalFormatting sqref="D64:D67">
    <cfRule type="cellIs" dxfId="748" priority="107" operator="equal">
      <formula>"Pass"</formula>
    </cfRule>
    <cfRule type="cellIs" dxfId="747" priority="108" operator="equal">
      <formula>"Fail"</formula>
    </cfRule>
    <cfRule type="cellIs" dxfId="746" priority="109" operator="equal">
      <formula>"No Run"</formula>
    </cfRule>
  </conditionalFormatting>
  <conditionalFormatting sqref="D64:D67">
    <cfRule type="cellIs" dxfId="745" priority="110" operator="equal">
      <formula>"Pass"</formula>
    </cfRule>
  </conditionalFormatting>
  <conditionalFormatting sqref="D68:D85">
    <cfRule type="cellIs" dxfId="744" priority="103" operator="equal">
      <formula>"Pass"</formula>
    </cfRule>
    <cfRule type="cellIs" dxfId="743" priority="104" operator="equal">
      <formula>"Fail"</formula>
    </cfRule>
    <cfRule type="cellIs" dxfId="742" priority="105" operator="equal">
      <formula>"No Run"</formula>
    </cfRule>
  </conditionalFormatting>
  <conditionalFormatting sqref="D68:D85">
    <cfRule type="cellIs" dxfId="741" priority="106" operator="equal">
      <formula>"Pass"</formula>
    </cfRule>
  </conditionalFormatting>
  <conditionalFormatting sqref="D89:D101">
    <cfRule type="cellIs" dxfId="740" priority="99" operator="equal">
      <formula>"Pass"</formula>
    </cfRule>
    <cfRule type="cellIs" dxfId="739" priority="100" operator="equal">
      <formula>"Fail"</formula>
    </cfRule>
    <cfRule type="cellIs" dxfId="738" priority="101" operator="equal">
      <formula>"No Run"</formula>
    </cfRule>
  </conditionalFormatting>
  <conditionalFormatting sqref="D89:D101">
    <cfRule type="cellIs" dxfId="737" priority="102" operator="equal">
      <formula>"Pass"</formula>
    </cfRule>
  </conditionalFormatting>
  <conditionalFormatting sqref="D102">
    <cfRule type="cellIs" dxfId="736" priority="95" operator="equal">
      <formula>"Pass"</formula>
    </cfRule>
    <cfRule type="cellIs" dxfId="735" priority="96" operator="equal">
      <formula>"Fail"</formula>
    </cfRule>
    <cfRule type="cellIs" dxfId="734" priority="97" operator="equal">
      <formula>"No Run"</formula>
    </cfRule>
  </conditionalFormatting>
  <conditionalFormatting sqref="D102">
    <cfRule type="cellIs" dxfId="733" priority="98" operator="equal">
      <formula>"Pass"</formula>
    </cfRule>
  </conditionalFormatting>
  <conditionalFormatting sqref="D103:D116">
    <cfRule type="cellIs" dxfId="732" priority="91" operator="equal">
      <formula>"Pass"</formula>
    </cfRule>
    <cfRule type="cellIs" dxfId="731" priority="92" operator="equal">
      <formula>"Fail"</formula>
    </cfRule>
    <cfRule type="cellIs" dxfId="730" priority="93" operator="equal">
      <formula>"No Run"</formula>
    </cfRule>
  </conditionalFormatting>
  <conditionalFormatting sqref="D103:D116">
    <cfRule type="cellIs" dxfId="729" priority="94" operator="equal">
      <formula>"Pass"</formula>
    </cfRule>
  </conditionalFormatting>
  <conditionalFormatting sqref="D86:D88">
    <cfRule type="cellIs" dxfId="728" priority="87" operator="equal">
      <formula>"Pass"</formula>
    </cfRule>
    <cfRule type="cellIs" dxfId="727" priority="88" operator="equal">
      <formula>"Fail"</formula>
    </cfRule>
    <cfRule type="cellIs" dxfId="726" priority="89" operator="equal">
      <formula>"No Run"</formula>
    </cfRule>
  </conditionalFormatting>
  <conditionalFormatting sqref="D86:D88">
    <cfRule type="cellIs" dxfId="725" priority="90" operator="equal">
      <formula>"Pass"</formula>
    </cfRule>
  </conditionalFormatting>
  <conditionalFormatting sqref="D117:D129">
    <cfRule type="cellIs" dxfId="724" priority="83" operator="equal">
      <formula>"Pass"</formula>
    </cfRule>
    <cfRule type="cellIs" dxfId="723" priority="84" operator="equal">
      <formula>"Fail"</formula>
    </cfRule>
    <cfRule type="cellIs" dxfId="722" priority="85" operator="equal">
      <formula>"No Run"</formula>
    </cfRule>
  </conditionalFormatting>
  <conditionalFormatting sqref="D117:D129">
    <cfRule type="cellIs" dxfId="721" priority="86" operator="equal">
      <formula>"Pass"</formula>
    </cfRule>
  </conditionalFormatting>
  <conditionalFormatting sqref="D130:D142">
    <cfRule type="cellIs" dxfId="720" priority="79" operator="equal">
      <formula>"Pass"</formula>
    </cfRule>
    <cfRule type="cellIs" dxfId="719" priority="80" operator="equal">
      <formula>"Fail"</formula>
    </cfRule>
    <cfRule type="cellIs" dxfId="718" priority="81" operator="equal">
      <formula>"No Run"</formula>
    </cfRule>
  </conditionalFormatting>
  <conditionalFormatting sqref="D130:D142">
    <cfRule type="cellIs" dxfId="717" priority="82" operator="equal">
      <formula>"Pass"</formula>
    </cfRule>
  </conditionalFormatting>
  <conditionalFormatting sqref="D143:D155">
    <cfRule type="cellIs" dxfId="716" priority="75" operator="equal">
      <formula>"Pass"</formula>
    </cfRule>
    <cfRule type="cellIs" dxfId="715" priority="76" operator="equal">
      <formula>"Fail"</formula>
    </cfRule>
    <cfRule type="cellIs" dxfId="714" priority="77" operator="equal">
      <formula>"No Run"</formula>
    </cfRule>
  </conditionalFormatting>
  <conditionalFormatting sqref="D143:D155">
    <cfRule type="cellIs" dxfId="713" priority="78" operator="equal">
      <formula>"Pass"</formula>
    </cfRule>
  </conditionalFormatting>
  <conditionalFormatting sqref="D156:D169">
    <cfRule type="cellIs" dxfId="712" priority="71" operator="equal">
      <formula>"Pass"</formula>
    </cfRule>
    <cfRule type="cellIs" dxfId="711" priority="72" operator="equal">
      <formula>"Fail"</formula>
    </cfRule>
    <cfRule type="cellIs" dxfId="710" priority="73" operator="equal">
      <formula>"No Run"</formula>
    </cfRule>
  </conditionalFormatting>
  <conditionalFormatting sqref="D156:D169">
    <cfRule type="cellIs" dxfId="709" priority="74" operator="equal">
      <formula>"Pass"</formula>
    </cfRule>
  </conditionalFormatting>
  <conditionalFormatting sqref="D170:D178">
    <cfRule type="cellIs" dxfId="708" priority="68" operator="equal">
      <formula>"Pass"</formula>
    </cfRule>
    <cfRule type="cellIs" dxfId="707" priority="69" operator="equal">
      <formula>"Fail"</formula>
    </cfRule>
    <cfRule type="cellIs" dxfId="706" priority="70" operator="equal">
      <formula>"No Run"</formula>
    </cfRule>
  </conditionalFormatting>
  <conditionalFormatting sqref="D179">
    <cfRule type="cellIs" dxfId="705" priority="64" operator="equal">
      <formula>"Pass"</formula>
    </cfRule>
    <cfRule type="cellIs" dxfId="704" priority="65" operator="equal">
      <formula>"Fail"</formula>
    </cfRule>
    <cfRule type="cellIs" dxfId="703" priority="66" operator="equal">
      <formula>"No Run"</formula>
    </cfRule>
  </conditionalFormatting>
  <conditionalFormatting sqref="D179">
    <cfRule type="cellIs" dxfId="702" priority="67" operator="equal">
      <formula>"Pass"</formula>
    </cfRule>
  </conditionalFormatting>
  <conditionalFormatting sqref="D180:D191">
    <cfRule type="cellIs" dxfId="701" priority="60" operator="equal">
      <formula>"Pass"</formula>
    </cfRule>
    <cfRule type="cellIs" dxfId="700" priority="61" operator="equal">
      <formula>"Fail"</formula>
    </cfRule>
    <cfRule type="cellIs" dxfId="699" priority="62" operator="equal">
      <formula>"No Run"</formula>
    </cfRule>
  </conditionalFormatting>
  <conditionalFormatting sqref="D180:D191">
    <cfRule type="cellIs" dxfId="698" priority="63" operator="equal">
      <formula>"Pass"</formula>
    </cfRule>
  </conditionalFormatting>
  <conditionalFormatting sqref="D192:D193">
    <cfRule type="cellIs" dxfId="697" priority="56" operator="equal">
      <formula>"Pass"</formula>
    </cfRule>
    <cfRule type="cellIs" dxfId="696" priority="57" operator="equal">
      <formula>"Fail"</formula>
    </cfRule>
    <cfRule type="cellIs" dxfId="695" priority="58" operator="equal">
      <formula>"No Run"</formula>
    </cfRule>
  </conditionalFormatting>
  <conditionalFormatting sqref="D192:D193">
    <cfRule type="cellIs" dxfId="694" priority="59" operator="equal">
      <formula>"Pass"</formula>
    </cfRule>
  </conditionalFormatting>
  <conditionalFormatting sqref="D194:D204">
    <cfRule type="cellIs" dxfId="693" priority="52" operator="equal">
      <formula>"Pass"</formula>
    </cfRule>
    <cfRule type="cellIs" dxfId="692" priority="53" operator="equal">
      <formula>"Fail"</formula>
    </cfRule>
    <cfRule type="cellIs" dxfId="691" priority="54" operator="equal">
      <formula>"No Run"</formula>
    </cfRule>
  </conditionalFormatting>
  <conditionalFormatting sqref="D194:D204">
    <cfRule type="cellIs" dxfId="690" priority="55" operator="equal">
      <formula>"Pass"</formula>
    </cfRule>
  </conditionalFormatting>
  <conditionalFormatting sqref="D205:D206">
    <cfRule type="cellIs" dxfId="689" priority="48" operator="equal">
      <formula>"Pass"</formula>
    </cfRule>
    <cfRule type="cellIs" dxfId="688" priority="49" operator="equal">
      <formula>"Fail"</formula>
    </cfRule>
    <cfRule type="cellIs" dxfId="687" priority="50" operator="equal">
      <formula>"No Run"</formula>
    </cfRule>
  </conditionalFormatting>
  <conditionalFormatting sqref="D205:D206">
    <cfRule type="cellIs" dxfId="686" priority="51" operator="equal">
      <formula>"Pass"</formula>
    </cfRule>
  </conditionalFormatting>
  <conditionalFormatting sqref="D207:D217">
    <cfRule type="cellIs" dxfId="685" priority="44" operator="equal">
      <formula>"Pass"</formula>
    </cfRule>
    <cfRule type="cellIs" dxfId="684" priority="45" operator="equal">
      <formula>"Fail"</formula>
    </cfRule>
    <cfRule type="cellIs" dxfId="683" priority="46" operator="equal">
      <formula>"No Run"</formula>
    </cfRule>
  </conditionalFormatting>
  <conditionalFormatting sqref="D207:D217">
    <cfRule type="cellIs" dxfId="682" priority="47" operator="equal">
      <formula>"Pass"</formula>
    </cfRule>
  </conditionalFormatting>
  <conditionalFormatting sqref="D218:D219">
    <cfRule type="cellIs" dxfId="681" priority="40" operator="equal">
      <formula>"Pass"</formula>
    </cfRule>
    <cfRule type="cellIs" dxfId="680" priority="41" operator="equal">
      <formula>"Fail"</formula>
    </cfRule>
    <cfRule type="cellIs" dxfId="679" priority="42" operator="equal">
      <formula>"No Run"</formula>
    </cfRule>
  </conditionalFormatting>
  <conditionalFormatting sqref="D218:D219">
    <cfRule type="cellIs" dxfId="678" priority="43" operator="equal">
      <formula>"Pass"</formula>
    </cfRule>
  </conditionalFormatting>
  <conditionalFormatting sqref="D220:D250">
    <cfRule type="cellIs" dxfId="677" priority="36" operator="equal">
      <formula>"Pass"</formula>
    </cfRule>
    <cfRule type="cellIs" dxfId="676" priority="37" operator="equal">
      <formula>"Fail"</formula>
    </cfRule>
    <cfRule type="cellIs" dxfId="675" priority="38" operator="equal">
      <formula>"No Run"</formula>
    </cfRule>
  </conditionalFormatting>
  <conditionalFormatting sqref="D220:D250">
    <cfRule type="cellIs" dxfId="674" priority="39" operator="equal">
      <formula>"Pass"</formula>
    </cfRule>
  </conditionalFormatting>
  <conditionalFormatting sqref="D251:D259">
    <cfRule type="cellIs" dxfId="673" priority="33" operator="equal">
      <formula>"Pass"</formula>
    </cfRule>
    <cfRule type="cellIs" dxfId="672" priority="34" operator="equal">
      <formula>"Fail"</formula>
    </cfRule>
    <cfRule type="cellIs" dxfId="671" priority="35" operator="equal">
      <formula>"No Run"</formula>
    </cfRule>
  </conditionalFormatting>
  <conditionalFormatting sqref="D260">
    <cfRule type="cellIs" dxfId="670" priority="29" operator="equal">
      <formula>"Pass"</formula>
    </cfRule>
    <cfRule type="cellIs" dxfId="669" priority="30" operator="equal">
      <formula>"Fail"</formula>
    </cfRule>
    <cfRule type="cellIs" dxfId="668" priority="31" operator="equal">
      <formula>"No Run"</formula>
    </cfRule>
  </conditionalFormatting>
  <conditionalFormatting sqref="D260">
    <cfRule type="cellIs" dxfId="667" priority="32" operator="equal">
      <formula>"Pass"</formula>
    </cfRule>
  </conditionalFormatting>
  <conditionalFormatting sqref="D261:D272">
    <cfRule type="cellIs" dxfId="666" priority="25" operator="equal">
      <formula>"Pass"</formula>
    </cfRule>
    <cfRule type="cellIs" dxfId="665" priority="26" operator="equal">
      <formula>"Fail"</formula>
    </cfRule>
    <cfRule type="cellIs" dxfId="664" priority="27" operator="equal">
      <formula>"No Run"</formula>
    </cfRule>
  </conditionalFormatting>
  <conditionalFormatting sqref="D261:D272">
    <cfRule type="cellIs" dxfId="663" priority="28" operator="equal">
      <formula>"Pass"</formula>
    </cfRule>
  </conditionalFormatting>
  <conditionalFormatting sqref="D273:D274">
    <cfRule type="cellIs" dxfId="662" priority="21" operator="equal">
      <formula>"Pass"</formula>
    </cfRule>
    <cfRule type="cellIs" dxfId="661" priority="22" operator="equal">
      <formula>"Fail"</formula>
    </cfRule>
    <cfRule type="cellIs" dxfId="660" priority="23" operator="equal">
      <formula>"No Run"</formula>
    </cfRule>
  </conditionalFormatting>
  <conditionalFormatting sqref="D273:D274">
    <cfRule type="cellIs" dxfId="659" priority="24" operator="equal">
      <formula>"Pass"</formula>
    </cfRule>
  </conditionalFormatting>
  <conditionalFormatting sqref="D275:D285">
    <cfRule type="cellIs" dxfId="658" priority="17" operator="equal">
      <formula>"Pass"</formula>
    </cfRule>
    <cfRule type="cellIs" dxfId="657" priority="18" operator="equal">
      <formula>"Fail"</formula>
    </cfRule>
    <cfRule type="cellIs" dxfId="656" priority="19" operator="equal">
      <formula>"No Run"</formula>
    </cfRule>
  </conditionalFormatting>
  <conditionalFormatting sqref="D275:D285">
    <cfRule type="cellIs" dxfId="655" priority="20" operator="equal">
      <formula>"Pass"</formula>
    </cfRule>
  </conditionalFormatting>
  <conditionalFormatting sqref="D286:D287">
    <cfRule type="cellIs" dxfId="654" priority="13" operator="equal">
      <formula>"Pass"</formula>
    </cfRule>
    <cfRule type="cellIs" dxfId="653" priority="14" operator="equal">
      <formula>"Fail"</formula>
    </cfRule>
    <cfRule type="cellIs" dxfId="652" priority="15" operator="equal">
      <formula>"No Run"</formula>
    </cfRule>
  </conditionalFormatting>
  <conditionalFormatting sqref="D286:D287">
    <cfRule type="cellIs" dxfId="651" priority="16" operator="equal">
      <formula>"Pass"</formula>
    </cfRule>
  </conditionalFormatting>
  <conditionalFormatting sqref="D288:D298">
    <cfRule type="cellIs" dxfId="650" priority="9" operator="equal">
      <formula>"Pass"</formula>
    </cfRule>
    <cfRule type="cellIs" dxfId="649" priority="10" operator="equal">
      <formula>"Fail"</formula>
    </cfRule>
    <cfRule type="cellIs" dxfId="648" priority="11" operator="equal">
      <formula>"No Run"</formula>
    </cfRule>
  </conditionalFormatting>
  <conditionalFormatting sqref="D288:D298">
    <cfRule type="cellIs" dxfId="647" priority="12" operator="equal">
      <formula>"Pass"</formula>
    </cfRule>
  </conditionalFormatting>
  <conditionalFormatting sqref="D299:D300">
    <cfRule type="cellIs" dxfId="646" priority="5" operator="equal">
      <formula>"Pass"</formula>
    </cfRule>
    <cfRule type="cellIs" dxfId="645" priority="6" operator="equal">
      <formula>"Fail"</formula>
    </cfRule>
    <cfRule type="cellIs" dxfId="644" priority="7" operator="equal">
      <formula>"No Run"</formula>
    </cfRule>
  </conditionalFormatting>
  <conditionalFormatting sqref="D299:D300">
    <cfRule type="cellIs" dxfId="643" priority="8" operator="equal">
      <formula>"Pass"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8" sqref="F18"/>
    </sheetView>
  </sheetViews>
  <sheetFormatPr defaultRowHeight="15" x14ac:dyDescent="0.25"/>
  <cols>
    <col min="1" max="1" width="9.28515625" bestFit="1" customWidth="1"/>
    <col min="2" max="2" width="10.7109375" bestFit="1" customWidth="1"/>
    <col min="3" max="3" width="8.140625" bestFit="1" customWidth="1"/>
    <col min="4" max="4" width="15.7109375" bestFit="1" customWidth="1"/>
    <col min="5" max="5" width="5.85546875" bestFit="1" customWidth="1"/>
    <col min="6" max="6" width="10.5703125" customWidth="1"/>
  </cols>
  <sheetData>
    <row r="1" spans="1:6" s="47" customFormat="1" x14ac:dyDescent="0.25">
      <c r="A1" s="47" t="s">
        <v>650</v>
      </c>
      <c r="B1" s="47" t="s">
        <v>261</v>
      </c>
      <c r="C1" s="47" t="s">
        <v>262</v>
      </c>
      <c r="D1" s="47" t="s">
        <v>263</v>
      </c>
      <c r="E1" s="47" t="s">
        <v>214</v>
      </c>
      <c r="F1" s="47" t="s">
        <v>697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1"/>
  <sheetViews>
    <sheetView workbookViewId="0">
      <selection activeCell="B30" sqref="B30"/>
    </sheetView>
  </sheetViews>
  <sheetFormatPr defaultRowHeight="15" x14ac:dyDescent="0.25"/>
  <cols>
    <col min="1" max="1" width="26.5703125" style="6" bestFit="1" customWidth="1"/>
    <col min="2" max="2" width="76" style="6" bestFit="1" customWidth="1"/>
    <col min="3" max="3" width="27" style="6" customWidth="1"/>
    <col min="4" max="4" width="7" style="6" bestFit="1" customWidth="1"/>
    <col min="5" max="16384" width="9.140625" style="6"/>
  </cols>
  <sheetData>
    <row r="1" spans="1:4" x14ac:dyDescent="0.25">
      <c r="A1" s="5" t="s">
        <v>15</v>
      </c>
      <c r="B1" s="5" t="s">
        <v>16</v>
      </c>
      <c r="C1" s="5" t="s">
        <v>17</v>
      </c>
      <c r="D1" s="16" t="s">
        <v>6</v>
      </c>
    </row>
    <row r="2" spans="1:4" x14ac:dyDescent="0.25">
      <c r="A2" s="7" t="s">
        <v>18</v>
      </c>
      <c r="B2" s="8" t="s">
        <v>1081</v>
      </c>
      <c r="C2" s="9"/>
      <c r="D2" s="17" t="s">
        <v>12</v>
      </c>
    </row>
    <row r="3" spans="1:4" x14ac:dyDescent="0.25">
      <c r="A3" s="7" t="s">
        <v>19</v>
      </c>
      <c r="B3" s="7" t="s">
        <v>20</v>
      </c>
      <c r="C3" s="10" t="s">
        <v>21</v>
      </c>
      <c r="D3" s="54" t="s">
        <v>12</v>
      </c>
    </row>
    <row r="4" spans="1:4" x14ac:dyDescent="0.25">
      <c r="A4" s="7" t="s">
        <v>19</v>
      </c>
      <c r="B4" s="7" t="s">
        <v>22</v>
      </c>
      <c r="C4" s="52" t="s">
        <v>23</v>
      </c>
      <c r="D4" s="9" t="s">
        <v>12</v>
      </c>
    </row>
    <row r="5" spans="1:4" x14ac:dyDescent="0.25">
      <c r="A5" s="7" t="s">
        <v>24</v>
      </c>
      <c r="B5" s="7" t="s">
        <v>25</v>
      </c>
      <c r="C5" s="53"/>
      <c r="D5" s="9" t="s">
        <v>12</v>
      </c>
    </row>
    <row r="6" spans="1:4" x14ac:dyDescent="0.25">
      <c r="A6" s="7" t="s">
        <v>26</v>
      </c>
      <c r="B6" s="7" t="s">
        <v>27</v>
      </c>
      <c r="C6" s="91"/>
      <c r="D6" s="9" t="s">
        <v>12</v>
      </c>
    </row>
    <row r="7" spans="1:4" x14ac:dyDescent="0.25">
      <c r="A7" s="7" t="s">
        <v>28</v>
      </c>
      <c r="B7" s="7" t="s">
        <v>29</v>
      </c>
      <c r="C7" s="91" t="s">
        <v>286</v>
      </c>
      <c r="D7" s="9" t="s">
        <v>12</v>
      </c>
    </row>
    <row r="8" spans="1:4" x14ac:dyDescent="0.25">
      <c r="A8" s="7" t="s">
        <v>31</v>
      </c>
      <c r="B8" s="7" t="s">
        <v>32</v>
      </c>
      <c r="C8" s="91"/>
      <c r="D8" s="9" t="s">
        <v>12</v>
      </c>
    </row>
    <row r="9" spans="1:4" x14ac:dyDescent="0.25">
      <c r="A9" s="7" t="s">
        <v>31</v>
      </c>
      <c r="B9" s="7" t="s">
        <v>33</v>
      </c>
      <c r="C9" s="69" t="str">
        <f ca="1">"15/04/" &amp; TEXT(TODAY()+365,"yyyy") &amp; ""</f>
        <v>15/04/2015</v>
      </c>
      <c r="D9" s="9" t="s">
        <v>12</v>
      </c>
    </row>
    <row r="10" spans="1:4" x14ac:dyDescent="0.25">
      <c r="A10" s="7" t="s">
        <v>34</v>
      </c>
      <c r="B10" s="7" t="s">
        <v>287</v>
      </c>
      <c r="C10" s="92" t="s">
        <v>301</v>
      </c>
      <c r="D10" s="9" t="s">
        <v>12</v>
      </c>
    </row>
    <row r="11" spans="1:4" x14ac:dyDescent="0.25">
      <c r="A11" s="7" t="s">
        <v>34</v>
      </c>
      <c r="B11" s="7" t="s">
        <v>35</v>
      </c>
      <c r="C11" s="91"/>
      <c r="D11" s="9" t="s">
        <v>12</v>
      </c>
    </row>
    <row r="12" spans="1:4" x14ac:dyDescent="0.25">
      <c r="A12" s="7" t="s">
        <v>36</v>
      </c>
      <c r="B12" s="7" t="s">
        <v>37</v>
      </c>
      <c r="C12" s="91" t="s">
        <v>303</v>
      </c>
      <c r="D12" s="9" t="s">
        <v>12</v>
      </c>
    </row>
    <row r="13" spans="1:4" x14ac:dyDescent="0.25">
      <c r="A13" s="7" t="s">
        <v>36</v>
      </c>
      <c r="B13" s="7" t="s">
        <v>38</v>
      </c>
      <c r="C13" s="91" t="s">
        <v>252</v>
      </c>
      <c r="D13" s="9" t="s">
        <v>12</v>
      </c>
    </row>
    <row r="14" spans="1:4" x14ac:dyDescent="0.25">
      <c r="A14" s="7" t="s">
        <v>34</v>
      </c>
      <c r="B14" s="7" t="s">
        <v>40</v>
      </c>
      <c r="C14" s="92" t="s">
        <v>301</v>
      </c>
      <c r="D14" s="9" t="s">
        <v>12</v>
      </c>
    </row>
    <row r="15" spans="1:4" x14ac:dyDescent="0.25">
      <c r="A15" s="7" t="s">
        <v>34</v>
      </c>
      <c r="B15" s="7" t="s">
        <v>41</v>
      </c>
      <c r="C15" s="93"/>
      <c r="D15" s="9" t="s">
        <v>12</v>
      </c>
    </row>
    <row r="16" spans="1:4" x14ac:dyDescent="0.25">
      <c r="A16" s="7" t="s">
        <v>34</v>
      </c>
      <c r="B16" s="7" t="s">
        <v>42</v>
      </c>
      <c r="C16" s="94"/>
      <c r="D16" s="9" t="s">
        <v>12</v>
      </c>
    </row>
    <row r="17" spans="1:4" x14ac:dyDescent="0.25">
      <c r="A17" s="7" t="s">
        <v>36</v>
      </c>
      <c r="B17" s="7" t="s">
        <v>43</v>
      </c>
      <c r="C17" s="95" t="s">
        <v>46</v>
      </c>
      <c r="D17" s="9" t="s">
        <v>12</v>
      </c>
    </row>
    <row r="18" spans="1:4" x14ac:dyDescent="0.25">
      <c r="A18" s="7" t="s">
        <v>44</v>
      </c>
      <c r="B18" s="7" t="s">
        <v>35</v>
      </c>
      <c r="C18" s="93"/>
      <c r="D18" s="9" t="s">
        <v>12</v>
      </c>
    </row>
    <row r="19" spans="1:4" x14ac:dyDescent="0.25">
      <c r="A19" s="7" t="s">
        <v>28</v>
      </c>
      <c r="B19" s="7" t="s">
        <v>37</v>
      </c>
      <c r="C19" s="93" t="s">
        <v>45</v>
      </c>
      <c r="D19" s="9" t="s">
        <v>12</v>
      </c>
    </row>
    <row r="20" spans="1:4" x14ac:dyDescent="0.25">
      <c r="A20" s="7" t="s">
        <v>19</v>
      </c>
      <c r="B20" s="7" t="s">
        <v>32</v>
      </c>
      <c r="C20" s="18" t="str">
        <f ca="1">"01/01/" &amp; TEXT(TODAY()+365,"yyyy") &amp; ""</f>
        <v>01/01/2015</v>
      </c>
      <c r="D20" s="55" t="s">
        <v>12</v>
      </c>
    </row>
    <row r="21" spans="1:4" x14ac:dyDescent="0.25">
      <c r="A21" s="7" t="s">
        <v>19</v>
      </c>
      <c r="B21" s="7" t="s">
        <v>33</v>
      </c>
      <c r="C21" s="69" t="str">
        <f ca="1">"15/04/" &amp; TEXT(TODAY()+365,"yyyy") &amp; ""</f>
        <v>15/04/2015</v>
      </c>
      <c r="D21" s="17" t="s">
        <v>12</v>
      </c>
    </row>
    <row r="22" spans="1:4" x14ac:dyDescent="0.25">
      <c r="A22" s="7" t="s">
        <v>28</v>
      </c>
      <c r="B22" s="7" t="s">
        <v>43</v>
      </c>
      <c r="C22" s="20" t="s">
        <v>46</v>
      </c>
      <c r="D22" s="17" t="s">
        <v>12</v>
      </c>
    </row>
    <row r="23" spans="1:4" x14ac:dyDescent="0.25">
      <c r="A23" s="7" t="s">
        <v>24</v>
      </c>
      <c r="B23" s="7" t="s">
        <v>47</v>
      </c>
      <c r="C23" s="20"/>
      <c r="D23" s="17" t="s">
        <v>12</v>
      </c>
    </row>
    <row r="24" spans="1:4" x14ac:dyDescent="0.25">
      <c r="A24" s="13" t="s">
        <v>49</v>
      </c>
      <c r="B24" s="14" t="s">
        <v>50</v>
      </c>
      <c r="C24" s="20"/>
      <c r="D24" s="17" t="s">
        <v>12</v>
      </c>
    </row>
    <row r="25" spans="1:4" ht="15.75" x14ac:dyDescent="0.3">
      <c r="A25" s="13" t="s">
        <v>51</v>
      </c>
      <c r="B25" s="15" t="s">
        <v>52</v>
      </c>
      <c r="C25" s="20"/>
      <c r="D25" s="17" t="s">
        <v>12</v>
      </c>
    </row>
    <row r="26" spans="1:4" ht="105" x14ac:dyDescent="0.3">
      <c r="A26" s="13" t="s">
        <v>53</v>
      </c>
      <c r="B26" s="14" t="s">
        <v>50</v>
      </c>
      <c r="C26" s="15" t="s">
        <v>277</v>
      </c>
      <c r="D26" s="17" t="s">
        <v>12</v>
      </c>
    </row>
    <row r="27" spans="1:4" ht="45" x14ac:dyDescent="0.25">
      <c r="A27" s="13" t="s">
        <v>54</v>
      </c>
      <c r="B27" s="31" t="s">
        <v>422</v>
      </c>
      <c r="C27" s="46" t="s">
        <v>278</v>
      </c>
      <c r="D27" s="17" t="s">
        <v>12</v>
      </c>
    </row>
    <row r="28" spans="1:4" ht="45" x14ac:dyDescent="0.25">
      <c r="A28" s="13" t="s">
        <v>54</v>
      </c>
      <c r="B28" s="31" t="s">
        <v>423</v>
      </c>
      <c r="C28" s="69" t="str">
        <f ca="1">"1504" &amp; TEXT(TODAY()+365,"yyyy") &amp; ""</f>
        <v>15042015</v>
      </c>
      <c r="D28" s="9" t="s">
        <v>12</v>
      </c>
    </row>
    <row r="29" spans="1:4" ht="45" x14ac:dyDescent="0.25">
      <c r="A29" s="13" t="s">
        <v>54</v>
      </c>
      <c r="B29" s="31" t="s">
        <v>699</v>
      </c>
      <c r="C29" s="46" t="s">
        <v>279</v>
      </c>
      <c r="D29" s="17" t="s">
        <v>12</v>
      </c>
    </row>
    <row r="30" spans="1:4" ht="45" x14ac:dyDescent="0.25">
      <c r="A30" s="13" t="s">
        <v>54</v>
      </c>
      <c r="B30" s="31" t="s">
        <v>700</v>
      </c>
      <c r="C30" s="46" t="s">
        <v>701</v>
      </c>
      <c r="D30" s="17" t="s">
        <v>12</v>
      </c>
    </row>
    <row r="31" spans="1:4" ht="15.75" x14ac:dyDescent="0.3">
      <c r="A31" s="12" t="s">
        <v>26</v>
      </c>
      <c r="B31" s="7" t="s">
        <v>104</v>
      </c>
      <c r="C31" s="9"/>
      <c r="D31" s="17" t="s">
        <v>12</v>
      </c>
    </row>
    <row r="32" spans="1:4" ht="15.75" x14ac:dyDescent="0.3">
      <c r="A32" s="12" t="s">
        <v>19</v>
      </c>
      <c r="B32" s="7" t="s">
        <v>105</v>
      </c>
      <c r="C32" s="18" t="str">
        <f ca="1">"01/05/" &amp; TEXT(TODAY()+365,"yyyy") &amp; ""</f>
        <v>01/05/2015</v>
      </c>
      <c r="D32" s="17" t="s">
        <v>12</v>
      </c>
    </row>
    <row r="33" spans="1:4" ht="15.75" x14ac:dyDescent="0.3">
      <c r="A33" s="12" t="s">
        <v>24</v>
      </c>
      <c r="B33" s="7" t="s">
        <v>89</v>
      </c>
      <c r="C33" s="19"/>
      <c r="D33" s="17" t="s">
        <v>12</v>
      </c>
    </row>
    <row r="34" spans="1:4" x14ac:dyDescent="0.25">
      <c r="A34" s="13" t="s">
        <v>26</v>
      </c>
      <c r="B34" s="32" t="s">
        <v>72</v>
      </c>
      <c r="C34" s="20"/>
      <c r="D34" s="17" t="s">
        <v>12</v>
      </c>
    </row>
    <row r="35" spans="1:4" x14ac:dyDescent="0.25">
      <c r="A35" s="7" t="s">
        <v>19</v>
      </c>
      <c r="B35" s="7" t="s">
        <v>56</v>
      </c>
      <c r="C35" s="9" t="s">
        <v>73</v>
      </c>
      <c r="D35" s="17" t="s">
        <v>12</v>
      </c>
    </row>
    <row r="36" spans="1:4" x14ac:dyDescent="0.25">
      <c r="A36" s="7" t="s">
        <v>19</v>
      </c>
      <c r="B36" s="7" t="s">
        <v>57</v>
      </c>
      <c r="C36" s="9" t="s">
        <v>74</v>
      </c>
      <c r="D36" s="17" t="s">
        <v>12</v>
      </c>
    </row>
    <row r="37" spans="1:4" x14ac:dyDescent="0.25">
      <c r="A37" s="7" t="s">
        <v>19</v>
      </c>
      <c r="B37" s="7" t="s">
        <v>75</v>
      </c>
      <c r="C37" s="19">
        <v>31778</v>
      </c>
      <c r="D37" s="17" t="s">
        <v>12</v>
      </c>
    </row>
    <row r="38" spans="1:4" x14ac:dyDescent="0.25">
      <c r="A38" s="7" t="s">
        <v>19</v>
      </c>
      <c r="B38" s="7" t="s">
        <v>62</v>
      </c>
      <c r="C38" s="9" t="s">
        <v>76</v>
      </c>
      <c r="D38" s="17" t="s">
        <v>12</v>
      </c>
    </row>
    <row r="39" spans="1:4" x14ac:dyDescent="0.25">
      <c r="A39" s="7" t="s">
        <v>19</v>
      </c>
      <c r="B39" s="7" t="s">
        <v>77</v>
      </c>
      <c r="C39" s="9" t="s">
        <v>280</v>
      </c>
      <c r="D39" s="17" t="s">
        <v>12</v>
      </c>
    </row>
    <row r="40" spans="1:4" x14ac:dyDescent="0.25">
      <c r="A40" s="7" t="s">
        <v>19</v>
      </c>
      <c r="B40" s="7" t="s">
        <v>78</v>
      </c>
      <c r="C40" s="18" t="str">
        <f ca="1">"01/05/" &amp; TEXT(TODAY()+365,"yyyy") &amp; ""</f>
        <v>01/05/2015</v>
      </c>
      <c r="D40" s="17" t="s">
        <v>12</v>
      </c>
    </row>
    <row r="41" spans="1:4" x14ac:dyDescent="0.25">
      <c r="A41" s="7" t="s">
        <v>19</v>
      </c>
      <c r="B41" s="7" t="s">
        <v>79</v>
      </c>
      <c r="C41" s="18" t="str">
        <f ca="1">"01/05/" &amp; TEXT(TODAY()+365,"yyyy") &amp; ""</f>
        <v>01/05/2015</v>
      </c>
      <c r="D41" s="17" t="s">
        <v>12</v>
      </c>
    </row>
    <row r="42" spans="1:4" x14ac:dyDescent="0.25">
      <c r="A42" s="7" t="s">
        <v>19</v>
      </c>
      <c r="B42" s="7" t="s">
        <v>80</v>
      </c>
      <c r="C42" s="18" t="str">
        <f ca="1">"01/05/" &amp; TEXT(TODAY()+365,"yyyy") &amp; ""</f>
        <v>01/05/2015</v>
      </c>
      <c r="D42" s="17" t="s">
        <v>12</v>
      </c>
    </row>
    <row r="43" spans="1:4" x14ac:dyDescent="0.25">
      <c r="A43" s="7" t="s">
        <v>19</v>
      </c>
      <c r="B43" s="7" t="s">
        <v>81</v>
      </c>
      <c r="C43" s="9">
        <v>200</v>
      </c>
      <c r="D43" s="17" t="s">
        <v>12</v>
      </c>
    </row>
    <row r="44" spans="1:4" x14ac:dyDescent="0.25">
      <c r="A44" s="7" t="s">
        <v>19</v>
      </c>
      <c r="B44" s="7" t="s">
        <v>82</v>
      </c>
      <c r="C44" s="9">
        <v>2000</v>
      </c>
      <c r="D44" s="17" t="s">
        <v>12</v>
      </c>
    </row>
    <row r="45" spans="1:4" x14ac:dyDescent="0.25">
      <c r="A45" s="7" t="s">
        <v>19</v>
      </c>
      <c r="B45" s="7" t="s">
        <v>83</v>
      </c>
      <c r="C45" s="9">
        <v>1</v>
      </c>
      <c r="D45" s="17" t="s">
        <v>12</v>
      </c>
    </row>
    <row r="46" spans="1:4" x14ac:dyDescent="0.25">
      <c r="A46" s="7" t="s">
        <v>19</v>
      </c>
      <c r="B46" s="7" t="s">
        <v>84</v>
      </c>
      <c r="C46" s="9">
        <v>50000</v>
      </c>
      <c r="D46" s="17" t="s">
        <v>12</v>
      </c>
    </row>
    <row r="47" spans="1:4" ht="15.75" x14ac:dyDescent="0.3">
      <c r="A47" s="12" t="s">
        <v>28</v>
      </c>
      <c r="B47" s="7" t="s">
        <v>85</v>
      </c>
      <c r="C47" s="20" t="s">
        <v>86</v>
      </c>
      <c r="D47" s="17" t="s">
        <v>12</v>
      </c>
    </row>
    <row r="48" spans="1:4" x14ac:dyDescent="0.25">
      <c r="A48" s="7" t="s">
        <v>19</v>
      </c>
      <c r="B48" s="7" t="s">
        <v>20</v>
      </c>
      <c r="C48" s="9" t="s">
        <v>280</v>
      </c>
      <c r="D48" s="17" t="s">
        <v>12</v>
      </c>
    </row>
    <row r="49" spans="1:4" x14ac:dyDescent="0.25">
      <c r="A49" s="7" t="s">
        <v>19</v>
      </c>
      <c r="B49" s="7" t="s">
        <v>22</v>
      </c>
      <c r="C49" s="9" t="s">
        <v>87</v>
      </c>
      <c r="D49" s="17" t="s">
        <v>12</v>
      </c>
    </row>
    <row r="50" spans="1:4" x14ac:dyDescent="0.25">
      <c r="A50" s="7" t="s">
        <v>88</v>
      </c>
      <c r="B50" s="7" t="s">
        <v>89</v>
      </c>
      <c r="C50" s="9"/>
      <c r="D50" s="17" t="s">
        <v>12</v>
      </c>
    </row>
    <row r="51" spans="1:4" ht="15.75" x14ac:dyDescent="0.3">
      <c r="A51" s="12" t="s">
        <v>39</v>
      </c>
      <c r="B51" s="7" t="s">
        <v>90</v>
      </c>
      <c r="C51" s="9"/>
      <c r="D51" s="17" t="s">
        <v>12</v>
      </c>
    </row>
    <row r="52" spans="1:4" ht="15.75" x14ac:dyDescent="0.3">
      <c r="A52" s="12" t="s">
        <v>26</v>
      </c>
      <c r="B52" s="7" t="s">
        <v>104</v>
      </c>
      <c r="C52" s="9"/>
      <c r="D52" s="17" t="s">
        <v>12</v>
      </c>
    </row>
    <row r="53" spans="1:4" ht="15.75" x14ac:dyDescent="0.3">
      <c r="A53" s="12" t="s">
        <v>19</v>
      </c>
      <c r="B53" s="7" t="s">
        <v>105</v>
      </c>
      <c r="C53" s="18" t="str">
        <f ca="1">"04/05/" &amp; TEXT(TODAY()+365,"yyyy") &amp; ""</f>
        <v>04/05/2015</v>
      </c>
      <c r="D53" s="17" t="s">
        <v>12</v>
      </c>
    </row>
    <row r="54" spans="1:4" ht="15.75" x14ac:dyDescent="0.3">
      <c r="A54" s="12" t="s">
        <v>24</v>
      </c>
      <c r="B54" s="7" t="s">
        <v>89</v>
      </c>
      <c r="C54" s="19"/>
      <c r="D54" s="17" t="s">
        <v>12</v>
      </c>
    </row>
    <row r="55" spans="1:4" x14ac:dyDescent="0.25">
      <c r="A55" s="7" t="s">
        <v>26</v>
      </c>
      <c r="B55" s="7" t="s">
        <v>92</v>
      </c>
      <c r="C55" s="20"/>
      <c r="D55" s="17" t="s">
        <v>12</v>
      </c>
    </row>
    <row r="56" spans="1:4" x14ac:dyDescent="0.25">
      <c r="A56" s="7" t="s">
        <v>19</v>
      </c>
      <c r="B56" s="7" t="s">
        <v>77</v>
      </c>
      <c r="C56" s="20" t="s">
        <v>280</v>
      </c>
      <c r="D56" s="17" t="s">
        <v>12</v>
      </c>
    </row>
    <row r="57" spans="1:4" x14ac:dyDescent="0.25">
      <c r="A57" s="7" t="s">
        <v>88</v>
      </c>
      <c r="B57" s="7" t="s">
        <v>93</v>
      </c>
      <c r="C57" s="20"/>
      <c r="D57" s="17" t="s">
        <v>12</v>
      </c>
    </row>
    <row r="58" spans="1:4" x14ac:dyDescent="0.25">
      <c r="A58" s="7" t="s">
        <v>28</v>
      </c>
      <c r="B58" s="7" t="s">
        <v>281</v>
      </c>
      <c r="C58" s="20" t="s">
        <v>282</v>
      </c>
      <c r="D58" s="17" t="s">
        <v>12</v>
      </c>
    </row>
    <row r="59" spans="1:4" x14ac:dyDescent="0.25">
      <c r="A59" s="7" t="s">
        <v>88</v>
      </c>
      <c r="B59" s="7" t="s">
        <v>96</v>
      </c>
      <c r="C59" s="20"/>
      <c r="D59" s="17" t="s">
        <v>12</v>
      </c>
    </row>
    <row r="60" spans="1:4" x14ac:dyDescent="0.25">
      <c r="A60" s="7" t="s">
        <v>19</v>
      </c>
      <c r="B60" s="7" t="s">
        <v>283</v>
      </c>
      <c r="C60" s="18" t="str">
        <f ca="1">"04/05/" &amp; TEXT(TODAY()+365,"yyyy") &amp; ""</f>
        <v>04/05/2015</v>
      </c>
      <c r="D60" s="17" t="s">
        <v>12</v>
      </c>
    </row>
    <row r="61" spans="1:4" x14ac:dyDescent="0.25">
      <c r="A61" s="7" t="s">
        <v>28</v>
      </c>
      <c r="B61" s="7" t="s">
        <v>284</v>
      </c>
      <c r="C61" s="20" t="s">
        <v>285</v>
      </c>
      <c r="D61" s="17" t="s">
        <v>12</v>
      </c>
    </row>
    <row r="62" spans="1:4" x14ac:dyDescent="0.25">
      <c r="A62" s="7" t="s">
        <v>88</v>
      </c>
      <c r="B62" s="7" t="s">
        <v>282</v>
      </c>
      <c r="C62" s="20"/>
      <c r="D62" s="17" t="s">
        <v>12</v>
      </c>
    </row>
    <row r="63" spans="1:4" x14ac:dyDescent="0.25">
      <c r="A63" s="7" t="s">
        <v>26</v>
      </c>
      <c r="B63" s="7" t="s">
        <v>92</v>
      </c>
      <c r="C63" s="20"/>
      <c r="D63" s="17" t="s">
        <v>12</v>
      </c>
    </row>
    <row r="64" spans="1:4" x14ac:dyDescent="0.25">
      <c r="A64" s="7" t="s">
        <v>19</v>
      </c>
      <c r="B64" s="7" t="s">
        <v>77</v>
      </c>
      <c r="C64" s="20" t="s">
        <v>280</v>
      </c>
      <c r="D64" s="17" t="s">
        <v>12</v>
      </c>
    </row>
    <row r="65" spans="1:4" x14ac:dyDescent="0.25">
      <c r="A65" s="7" t="s">
        <v>24</v>
      </c>
      <c r="B65" s="7" t="s">
        <v>93</v>
      </c>
      <c r="C65" s="20"/>
      <c r="D65" s="17" t="s">
        <v>12</v>
      </c>
    </row>
    <row r="66" spans="1:4" x14ac:dyDescent="0.25">
      <c r="A66" s="7" t="s">
        <v>28</v>
      </c>
      <c r="B66" s="7" t="s">
        <v>281</v>
      </c>
      <c r="C66" s="20" t="s">
        <v>95</v>
      </c>
      <c r="D66" s="17" t="s">
        <v>12</v>
      </c>
    </row>
    <row r="67" spans="1:4" x14ac:dyDescent="0.25">
      <c r="A67" s="7" t="s">
        <v>24</v>
      </c>
      <c r="B67" s="7" t="s">
        <v>96</v>
      </c>
      <c r="C67" s="20"/>
      <c r="D67" s="17" t="s">
        <v>12</v>
      </c>
    </row>
    <row r="68" spans="1:4" x14ac:dyDescent="0.25">
      <c r="A68" s="7" t="s">
        <v>24</v>
      </c>
      <c r="B68" s="7" t="s">
        <v>98</v>
      </c>
      <c r="C68" s="20"/>
      <c r="D68" s="17" t="s">
        <v>12</v>
      </c>
    </row>
    <row r="69" spans="1:4" x14ac:dyDescent="0.25">
      <c r="A69" s="7" t="s">
        <v>99</v>
      </c>
      <c r="B69" s="7" t="s">
        <v>252</v>
      </c>
      <c r="C69" s="20"/>
      <c r="D69" s="17" t="s">
        <v>12</v>
      </c>
    </row>
    <row r="70" spans="1:4" x14ac:dyDescent="0.25">
      <c r="A70" s="7" t="s">
        <v>19</v>
      </c>
      <c r="B70" s="7" t="s">
        <v>222</v>
      </c>
      <c r="C70" s="21">
        <v>5</v>
      </c>
      <c r="D70" s="17" t="s">
        <v>12</v>
      </c>
    </row>
    <row r="71" spans="1:4" x14ac:dyDescent="0.25">
      <c r="A71" s="7" t="s">
        <v>88</v>
      </c>
      <c r="B71" s="7" t="s">
        <v>508</v>
      </c>
      <c r="C71" s="21"/>
      <c r="D71" s="17" t="s">
        <v>12</v>
      </c>
    </row>
    <row r="72" spans="1:4" x14ac:dyDescent="0.25">
      <c r="A72" s="7" t="s">
        <v>28</v>
      </c>
      <c r="B72" s="7" t="s">
        <v>94</v>
      </c>
      <c r="C72" s="20" t="s">
        <v>102</v>
      </c>
      <c r="D72" s="17" t="s">
        <v>12</v>
      </c>
    </row>
    <row r="73" spans="1:4" x14ac:dyDescent="0.25">
      <c r="A73" s="7" t="s">
        <v>88</v>
      </c>
      <c r="B73" s="7" t="s">
        <v>96</v>
      </c>
      <c r="C73" s="20"/>
      <c r="D73" s="17" t="s">
        <v>12</v>
      </c>
    </row>
    <row r="74" spans="1:4" x14ac:dyDescent="0.25">
      <c r="A74" s="7" t="s">
        <v>39</v>
      </c>
      <c r="B74" s="7" t="s">
        <v>103</v>
      </c>
      <c r="C74" s="20"/>
      <c r="D74" s="17" t="s">
        <v>12</v>
      </c>
    </row>
    <row r="75" spans="1:4" ht="15.75" x14ac:dyDescent="0.3">
      <c r="A75" s="12" t="s">
        <v>26</v>
      </c>
      <c r="B75" s="7" t="s">
        <v>104</v>
      </c>
      <c r="C75" s="9"/>
      <c r="D75" s="17" t="s">
        <v>12</v>
      </c>
    </row>
    <row r="76" spans="1:4" ht="15.75" x14ac:dyDescent="0.3">
      <c r="A76" s="12" t="s">
        <v>19</v>
      </c>
      <c r="B76" s="7" t="s">
        <v>105</v>
      </c>
      <c r="C76" s="18" t="str">
        <f ca="1">"05/05/" &amp; TEXT(TODAY()+365,"yyyy") &amp; ""</f>
        <v>05/05/2015</v>
      </c>
      <c r="D76" s="17" t="s">
        <v>12</v>
      </c>
    </row>
    <row r="77" spans="1:4" ht="15.75" x14ac:dyDescent="0.3">
      <c r="A77" s="12" t="s">
        <v>24</v>
      </c>
      <c r="B77" s="7" t="s">
        <v>89</v>
      </c>
      <c r="C77" s="19"/>
      <c r="D77" s="17" t="s">
        <v>12</v>
      </c>
    </row>
    <row r="78" spans="1:4" x14ac:dyDescent="0.25">
      <c r="A78" s="7" t="s">
        <v>26</v>
      </c>
      <c r="B78" s="7" t="s">
        <v>92</v>
      </c>
      <c r="C78" s="20"/>
      <c r="D78" s="17" t="s">
        <v>12</v>
      </c>
    </row>
    <row r="79" spans="1:4" x14ac:dyDescent="0.25">
      <c r="A79" s="7" t="s">
        <v>19</v>
      </c>
      <c r="B79" s="7" t="s">
        <v>77</v>
      </c>
      <c r="C79" s="20" t="s">
        <v>280</v>
      </c>
      <c r="D79" s="17" t="s">
        <v>12</v>
      </c>
    </row>
    <row r="80" spans="1:4" x14ac:dyDescent="0.25">
      <c r="A80" s="7" t="s">
        <v>24</v>
      </c>
      <c r="B80" s="7" t="s">
        <v>93</v>
      </c>
      <c r="C80" s="20"/>
      <c r="D80" s="17" t="s">
        <v>12</v>
      </c>
    </row>
    <row r="81" spans="1:4" x14ac:dyDescent="0.25">
      <c r="A81" s="7" t="s">
        <v>28</v>
      </c>
      <c r="B81" s="7" t="s">
        <v>281</v>
      </c>
      <c r="C81" s="20" t="s">
        <v>282</v>
      </c>
      <c r="D81" s="17" t="s">
        <v>12</v>
      </c>
    </row>
    <row r="82" spans="1:4" x14ac:dyDescent="0.25">
      <c r="A82" s="7" t="s">
        <v>88</v>
      </c>
      <c r="B82" s="7" t="s">
        <v>96</v>
      </c>
      <c r="C82" s="20"/>
      <c r="D82" s="17" t="s">
        <v>12</v>
      </c>
    </row>
    <row r="83" spans="1:4" x14ac:dyDescent="0.25">
      <c r="A83" s="7" t="s">
        <v>19</v>
      </c>
      <c r="B83" s="7" t="s">
        <v>283</v>
      </c>
      <c r="C83" s="18" t="str">
        <f ca="1">"05/05/" &amp; TEXT(TODAY()+365,"yyyy") &amp; ""</f>
        <v>05/05/2015</v>
      </c>
      <c r="D83" s="17" t="s">
        <v>12</v>
      </c>
    </row>
    <row r="84" spans="1:4" x14ac:dyDescent="0.25">
      <c r="A84" s="7" t="s">
        <v>28</v>
      </c>
      <c r="B84" s="7" t="s">
        <v>284</v>
      </c>
      <c r="C84" s="20" t="s">
        <v>285</v>
      </c>
      <c r="D84" s="17" t="s">
        <v>12</v>
      </c>
    </row>
    <row r="85" spans="1:4" x14ac:dyDescent="0.25">
      <c r="A85" s="7" t="s">
        <v>88</v>
      </c>
      <c r="B85" s="7" t="s">
        <v>282</v>
      </c>
      <c r="C85" s="20"/>
      <c r="D85" s="17" t="s">
        <v>12</v>
      </c>
    </row>
    <row r="86" spans="1:4" x14ac:dyDescent="0.25">
      <c r="A86" s="7" t="s">
        <v>26</v>
      </c>
      <c r="B86" s="7" t="s">
        <v>92</v>
      </c>
      <c r="C86" s="20"/>
      <c r="D86" s="17" t="s">
        <v>12</v>
      </c>
    </row>
    <row r="87" spans="1:4" x14ac:dyDescent="0.25">
      <c r="A87" s="7" t="s">
        <v>19</v>
      </c>
      <c r="B87" s="7" t="s">
        <v>77</v>
      </c>
      <c r="C87" s="20" t="s">
        <v>280</v>
      </c>
      <c r="D87" s="17" t="s">
        <v>12</v>
      </c>
    </row>
    <row r="88" spans="1:4" x14ac:dyDescent="0.25">
      <c r="A88" s="7" t="s">
        <v>24</v>
      </c>
      <c r="B88" s="7" t="s">
        <v>93</v>
      </c>
      <c r="C88" s="20"/>
      <c r="D88" s="17" t="s">
        <v>12</v>
      </c>
    </row>
    <row r="89" spans="1:4" x14ac:dyDescent="0.25">
      <c r="A89" s="7" t="s">
        <v>28</v>
      </c>
      <c r="B89" s="7" t="s">
        <v>281</v>
      </c>
      <c r="C89" s="20" t="s">
        <v>95</v>
      </c>
      <c r="D89" s="17" t="s">
        <v>12</v>
      </c>
    </row>
    <row r="90" spans="1:4" x14ac:dyDescent="0.25">
      <c r="A90" s="7" t="s">
        <v>24</v>
      </c>
      <c r="B90" s="7" t="s">
        <v>96</v>
      </c>
      <c r="C90" s="20"/>
      <c r="D90" s="17" t="s">
        <v>12</v>
      </c>
    </row>
    <row r="91" spans="1:4" x14ac:dyDescent="0.25">
      <c r="A91" s="7" t="s">
        <v>24</v>
      </c>
      <c r="B91" s="7" t="s">
        <v>98</v>
      </c>
      <c r="C91" s="20"/>
      <c r="D91" s="17" t="s">
        <v>12</v>
      </c>
    </row>
    <row r="92" spans="1:4" x14ac:dyDescent="0.25">
      <c r="A92" s="7" t="s">
        <v>99</v>
      </c>
      <c r="B92" s="7" t="s">
        <v>252</v>
      </c>
      <c r="C92" s="20"/>
      <c r="D92" s="17" t="s">
        <v>12</v>
      </c>
    </row>
    <row r="93" spans="1:4" x14ac:dyDescent="0.25">
      <c r="A93" s="7" t="s">
        <v>19</v>
      </c>
      <c r="B93" s="7" t="s">
        <v>222</v>
      </c>
      <c r="C93" s="21">
        <v>10</v>
      </c>
      <c r="D93" s="17" t="s">
        <v>12</v>
      </c>
    </row>
    <row r="94" spans="1:4" x14ac:dyDescent="0.25">
      <c r="A94" s="7" t="s">
        <v>88</v>
      </c>
      <c r="B94" s="7" t="s">
        <v>702</v>
      </c>
      <c r="C94" s="21">
        <v>3</v>
      </c>
      <c r="D94" s="17" t="s">
        <v>12</v>
      </c>
    </row>
    <row r="95" spans="1:4" x14ac:dyDescent="0.25">
      <c r="A95" s="7" t="s">
        <v>28</v>
      </c>
      <c r="B95" s="7" t="s">
        <v>94</v>
      </c>
      <c r="C95" s="20" t="s">
        <v>102</v>
      </c>
      <c r="D95" s="17" t="s">
        <v>12</v>
      </c>
    </row>
    <row r="96" spans="1:4" x14ac:dyDescent="0.25">
      <c r="A96" s="7" t="s">
        <v>88</v>
      </c>
      <c r="B96" s="7" t="s">
        <v>96</v>
      </c>
      <c r="C96" s="20"/>
      <c r="D96" s="17" t="s">
        <v>12</v>
      </c>
    </row>
    <row r="97" spans="1:4" x14ac:dyDescent="0.25">
      <c r="A97" s="7" t="s">
        <v>39</v>
      </c>
      <c r="B97" s="7" t="s">
        <v>103</v>
      </c>
      <c r="C97" s="20"/>
      <c r="D97" s="17" t="s">
        <v>12</v>
      </c>
    </row>
    <row r="98" spans="1:4" x14ac:dyDescent="0.25">
      <c r="A98" s="7" t="s">
        <v>26</v>
      </c>
      <c r="B98" s="7" t="s">
        <v>27</v>
      </c>
      <c r="C98" s="20"/>
      <c r="D98" s="17" t="s">
        <v>12</v>
      </c>
    </row>
    <row r="99" spans="1:4" x14ac:dyDescent="0.25">
      <c r="A99" s="7" t="s">
        <v>28</v>
      </c>
      <c r="B99" s="7" t="s">
        <v>29</v>
      </c>
      <c r="C99" s="21" t="s">
        <v>286</v>
      </c>
      <c r="D99" s="17" t="s">
        <v>12</v>
      </c>
    </row>
    <row r="100" spans="1:4" x14ac:dyDescent="0.25">
      <c r="A100" s="7" t="s">
        <v>19</v>
      </c>
      <c r="B100" s="7" t="s">
        <v>32</v>
      </c>
      <c r="C100" s="18" t="str">
        <f ca="1">"01/05/" &amp; TEXT(TODAY()+365,"yyyy") &amp; ""</f>
        <v>01/05/2015</v>
      </c>
      <c r="D100" s="17" t="s">
        <v>12</v>
      </c>
    </row>
    <row r="101" spans="1:4" x14ac:dyDescent="0.25">
      <c r="A101" s="7" t="s">
        <v>19</v>
      </c>
      <c r="B101" s="7" t="s">
        <v>33</v>
      </c>
      <c r="C101" s="18" t="str">
        <f ca="1">"01/05/" &amp; TEXT(TODAY()+365,"yyyy") &amp; ""</f>
        <v>01/05/2015</v>
      </c>
      <c r="D101" s="17" t="s">
        <v>12</v>
      </c>
    </row>
    <row r="102" spans="1:4" x14ac:dyDescent="0.25">
      <c r="A102" s="7" t="s">
        <v>44</v>
      </c>
      <c r="B102" s="7" t="s">
        <v>35</v>
      </c>
      <c r="C102" s="20"/>
      <c r="D102" s="17" t="s">
        <v>12</v>
      </c>
    </row>
    <row r="103" spans="1:4" x14ac:dyDescent="0.25">
      <c r="A103" s="7" t="s">
        <v>28</v>
      </c>
      <c r="B103" s="7" t="s">
        <v>37</v>
      </c>
      <c r="C103" s="20" t="s">
        <v>45</v>
      </c>
      <c r="D103" s="17" t="s">
        <v>12</v>
      </c>
    </row>
    <row r="104" spans="1:4" x14ac:dyDescent="0.25">
      <c r="A104" s="7" t="s">
        <v>28</v>
      </c>
      <c r="B104" s="7" t="s">
        <v>38</v>
      </c>
      <c r="C104" s="20" t="s">
        <v>252</v>
      </c>
      <c r="D104" s="17" t="s">
        <v>12</v>
      </c>
    </row>
    <row r="105" spans="1:4" x14ac:dyDescent="0.25">
      <c r="A105" s="7" t="s">
        <v>28</v>
      </c>
      <c r="B105" s="7" t="s">
        <v>43</v>
      </c>
      <c r="C105" s="20" t="s">
        <v>46</v>
      </c>
      <c r="D105" s="17" t="s">
        <v>12</v>
      </c>
    </row>
    <row r="106" spans="1:4" x14ac:dyDescent="0.25">
      <c r="A106" s="7" t="s">
        <v>19</v>
      </c>
      <c r="B106" s="7" t="s">
        <v>77</v>
      </c>
      <c r="C106" s="20" t="s">
        <v>280</v>
      </c>
      <c r="D106" s="17" t="s">
        <v>12</v>
      </c>
    </row>
    <row r="107" spans="1:4" x14ac:dyDescent="0.25">
      <c r="A107" s="7" t="s">
        <v>24</v>
      </c>
      <c r="B107" s="7" t="s">
        <v>47</v>
      </c>
      <c r="C107" s="20"/>
      <c r="D107" s="17" t="s">
        <v>12</v>
      </c>
    </row>
    <row r="108" spans="1:4" x14ac:dyDescent="0.25">
      <c r="A108" s="13" t="s">
        <v>49</v>
      </c>
      <c r="B108" s="14" t="s">
        <v>50</v>
      </c>
      <c r="C108" s="20"/>
      <c r="D108" s="17" t="s">
        <v>12</v>
      </c>
    </row>
    <row r="109" spans="1:4" ht="15.75" x14ac:dyDescent="0.3">
      <c r="A109" s="13" t="s">
        <v>51</v>
      </c>
      <c r="B109" s="15" t="s">
        <v>52</v>
      </c>
      <c r="C109" s="20"/>
      <c r="D109" s="17" t="s">
        <v>12</v>
      </c>
    </row>
    <row r="110" spans="1:4" ht="105" x14ac:dyDescent="0.3">
      <c r="A110" s="13" t="s">
        <v>53</v>
      </c>
      <c r="B110" s="14" t="s">
        <v>50</v>
      </c>
      <c r="C110" s="15" t="s">
        <v>288</v>
      </c>
      <c r="D110" s="17" t="s">
        <v>12</v>
      </c>
    </row>
    <row r="111" spans="1:4" ht="45" x14ac:dyDescent="0.25">
      <c r="A111" s="13" t="s">
        <v>54</v>
      </c>
      <c r="B111" s="31" t="s">
        <v>425</v>
      </c>
      <c r="C111" s="18" t="str">
        <f ca="1">"0505" &amp; TEXT(TODAY()+365,"yyyy") &amp; ""</f>
        <v>05052015</v>
      </c>
      <c r="D111" s="17" t="s">
        <v>12</v>
      </c>
    </row>
    <row r="112" spans="1:4" ht="45" x14ac:dyDescent="0.25">
      <c r="A112" s="13" t="s">
        <v>54</v>
      </c>
      <c r="B112" s="31" t="s">
        <v>424</v>
      </c>
      <c r="C112" s="46" t="s">
        <v>701</v>
      </c>
      <c r="D112" s="17" t="s">
        <v>12</v>
      </c>
    </row>
    <row r="113" spans="1:4" x14ac:dyDescent="0.25">
      <c r="A113" s="7" t="s">
        <v>19</v>
      </c>
      <c r="B113" s="7" t="s">
        <v>32</v>
      </c>
      <c r="C113" s="18" t="str">
        <f ca="1">"04/05/" &amp; TEXT(TODAY()+365,"yyyy") &amp; ""</f>
        <v>04/05/2015</v>
      </c>
      <c r="D113" s="17" t="s">
        <v>12</v>
      </c>
    </row>
    <row r="114" spans="1:4" x14ac:dyDescent="0.25">
      <c r="A114" s="7" t="s">
        <v>19</v>
      </c>
      <c r="B114" s="7" t="s">
        <v>33</v>
      </c>
      <c r="C114" s="18" t="str">
        <f ca="1">"04/05/" &amp; TEXT(TODAY()+365,"yyyy") &amp; ""</f>
        <v>04/05/2015</v>
      </c>
      <c r="D114" s="17" t="s">
        <v>12</v>
      </c>
    </row>
    <row r="115" spans="1:4" x14ac:dyDescent="0.25">
      <c r="A115" s="7" t="s">
        <v>44</v>
      </c>
      <c r="B115" s="7" t="s">
        <v>35</v>
      </c>
      <c r="C115" s="20"/>
      <c r="D115" s="17" t="s">
        <v>12</v>
      </c>
    </row>
    <row r="116" spans="1:4" x14ac:dyDescent="0.25">
      <c r="A116" s="7" t="s">
        <v>28</v>
      </c>
      <c r="B116" s="7" t="s">
        <v>37</v>
      </c>
      <c r="C116" s="20" t="s">
        <v>45</v>
      </c>
      <c r="D116" s="17" t="s">
        <v>12</v>
      </c>
    </row>
    <row r="117" spans="1:4" x14ac:dyDescent="0.25">
      <c r="A117" s="7" t="s">
        <v>28</v>
      </c>
      <c r="B117" s="7" t="s">
        <v>38</v>
      </c>
      <c r="C117" s="20" t="s">
        <v>252</v>
      </c>
      <c r="D117" s="17" t="s">
        <v>12</v>
      </c>
    </row>
    <row r="118" spans="1:4" x14ac:dyDescent="0.25">
      <c r="A118" s="7" t="s">
        <v>28</v>
      </c>
      <c r="B118" s="7" t="s">
        <v>43</v>
      </c>
      <c r="C118" s="20" t="s">
        <v>46</v>
      </c>
      <c r="D118" s="17" t="s">
        <v>12</v>
      </c>
    </row>
    <row r="119" spans="1:4" x14ac:dyDescent="0.25">
      <c r="A119" s="7" t="s">
        <v>19</v>
      </c>
      <c r="B119" s="7" t="s">
        <v>77</v>
      </c>
      <c r="C119" s="20" t="s">
        <v>280</v>
      </c>
      <c r="D119" s="17" t="s">
        <v>12</v>
      </c>
    </row>
    <row r="120" spans="1:4" x14ac:dyDescent="0.25">
      <c r="A120" s="7" t="s">
        <v>24</v>
      </c>
      <c r="B120" s="7" t="s">
        <v>47</v>
      </c>
      <c r="C120" s="20"/>
      <c r="D120" s="17" t="s">
        <v>12</v>
      </c>
    </row>
    <row r="121" spans="1:4" x14ac:dyDescent="0.25">
      <c r="A121" s="13" t="s">
        <v>49</v>
      </c>
      <c r="B121" s="14" t="s">
        <v>50</v>
      </c>
      <c r="C121" s="20"/>
      <c r="D121" s="17" t="s">
        <v>12</v>
      </c>
    </row>
    <row r="122" spans="1:4" ht="15.75" x14ac:dyDescent="0.3">
      <c r="A122" s="13" t="s">
        <v>51</v>
      </c>
      <c r="B122" s="15" t="s">
        <v>52</v>
      </c>
      <c r="C122" s="20"/>
      <c r="D122" s="17" t="s">
        <v>12</v>
      </c>
    </row>
    <row r="123" spans="1:4" ht="105" x14ac:dyDescent="0.3">
      <c r="A123" s="13" t="s">
        <v>53</v>
      </c>
      <c r="B123" s="14" t="s">
        <v>50</v>
      </c>
      <c r="C123" s="15" t="s">
        <v>289</v>
      </c>
      <c r="D123" s="17" t="s">
        <v>12</v>
      </c>
    </row>
    <row r="124" spans="1:4" ht="45" x14ac:dyDescent="0.25">
      <c r="A124" s="13" t="s">
        <v>54</v>
      </c>
      <c r="B124" s="31" t="s">
        <v>426</v>
      </c>
      <c r="C124" s="18" t="str">
        <f ca="1">"0505" &amp; TEXT(TODAY()+365,"yyyy") &amp; ""</f>
        <v>05052015</v>
      </c>
      <c r="D124" s="17" t="s">
        <v>12</v>
      </c>
    </row>
    <row r="125" spans="1:4" ht="45" x14ac:dyDescent="0.25">
      <c r="A125" s="13" t="s">
        <v>54</v>
      </c>
      <c r="B125" s="31" t="s">
        <v>427</v>
      </c>
      <c r="C125" s="46" t="s">
        <v>280</v>
      </c>
      <c r="D125" s="17" t="s">
        <v>12</v>
      </c>
    </row>
    <row r="126" spans="1:4" ht="45" x14ac:dyDescent="0.25">
      <c r="A126" s="13" t="s">
        <v>54</v>
      </c>
      <c r="B126" s="31" t="s">
        <v>704</v>
      </c>
      <c r="C126" s="46" t="s">
        <v>693</v>
      </c>
      <c r="D126" s="17" t="s">
        <v>12</v>
      </c>
    </row>
    <row r="127" spans="1:4" ht="45" x14ac:dyDescent="0.25">
      <c r="A127" s="13" t="s">
        <v>54</v>
      </c>
      <c r="B127" s="31" t="s">
        <v>428</v>
      </c>
      <c r="C127" s="30" t="s">
        <v>703</v>
      </c>
      <c r="D127" s="17" t="s">
        <v>12</v>
      </c>
    </row>
    <row r="128" spans="1:4" x14ac:dyDescent="0.25">
      <c r="A128" s="7" t="s">
        <v>19</v>
      </c>
      <c r="B128" s="7" t="s">
        <v>32</v>
      </c>
      <c r="C128" s="18" t="str">
        <f ca="1">"05/05/" &amp; TEXT(TODAY()+365,"yyyy") &amp; ""</f>
        <v>05/05/2015</v>
      </c>
      <c r="D128" s="17" t="s">
        <v>12</v>
      </c>
    </row>
    <row r="129" spans="1:4" x14ac:dyDescent="0.25">
      <c r="A129" s="7" t="s">
        <v>19</v>
      </c>
      <c r="B129" s="7" t="s">
        <v>33</v>
      </c>
      <c r="C129" s="18" t="str">
        <f ca="1">"05/05/" &amp; TEXT(TODAY()+365,"yyyy") &amp; ""</f>
        <v>05/05/2015</v>
      </c>
      <c r="D129" s="17" t="s">
        <v>12</v>
      </c>
    </row>
    <row r="130" spans="1:4" x14ac:dyDescent="0.25">
      <c r="A130" s="7" t="s">
        <v>44</v>
      </c>
      <c r="B130" s="7" t="s">
        <v>35</v>
      </c>
      <c r="C130" s="20"/>
      <c r="D130" s="17" t="s">
        <v>12</v>
      </c>
    </row>
    <row r="131" spans="1:4" x14ac:dyDescent="0.25">
      <c r="A131" s="7" t="s">
        <v>28</v>
      </c>
      <c r="B131" s="7" t="s">
        <v>37</v>
      </c>
      <c r="C131" s="20" t="s">
        <v>45</v>
      </c>
      <c r="D131" s="17" t="s">
        <v>12</v>
      </c>
    </row>
    <row r="132" spans="1:4" x14ac:dyDescent="0.25">
      <c r="A132" s="7" t="s">
        <v>28</v>
      </c>
      <c r="B132" s="7" t="s">
        <v>38</v>
      </c>
      <c r="C132" s="20" t="s">
        <v>252</v>
      </c>
      <c r="D132" s="17" t="s">
        <v>12</v>
      </c>
    </row>
    <row r="133" spans="1:4" x14ac:dyDescent="0.25">
      <c r="A133" s="7" t="s">
        <v>28</v>
      </c>
      <c r="B133" s="7" t="s">
        <v>43</v>
      </c>
      <c r="C133" s="20" t="s">
        <v>46</v>
      </c>
      <c r="D133" s="17" t="s">
        <v>12</v>
      </c>
    </row>
    <row r="134" spans="1:4" x14ac:dyDescent="0.25">
      <c r="A134" s="7" t="s">
        <v>19</v>
      </c>
      <c r="B134" s="7" t="s">
        <v>77</v>
      </c>
      <c r="C134" s="20" t="s">
        <v>280</v>
      </c>
      <c r="D134" s="17" t="s">
        <v>12</v>
      </c>
    </row>
    <row r="135" spans="1:4" x14ac:dyDescent="0.25">
      <c r="A135" s="7" t="s">
        <v>24</v>
      </c>
      <c r="B135" s="7" t="s">
        <v>47</v>
      </c>
      <c r="C135" s="20"/>
      <c r="D135" s="17" t="s">
        <v>12</v>
      </c>
    </row>
    <row r="136" spans="1:4" x14ac:dyDescent="0.25">
      <c r="A136" s="13" t="s">
        <v>49</v>
      </c>
      <c r="B136" s="14" t="s">
        <v>50</v>
      </c>
      <c r="C136" s="20"/>
      <c r="D136" s="17" t="s">
        <v>12</v>
      </c>
    </row>
    <row r="137" spans="1:4" ht="15.75" x14ac:dyDescent="0.3">
      <c r="A137" s="13" t="s">
        <v>51</v>
      </c>
      <c r="B137" s="15" t="s">
        <v>52</v>
      </c>
      <c r="C137" s="20"/>
      <c r="D137" s="17" t="s">
        <v>12</v>
      </c>
    </row>
    <row r="138" spans="1:4" ht="105" x14ac:dyDescent="0.3">
      <c r="A138" s="13" t="s">
        <v>53</v>
      </c>
      <c r="B138" s="14" t="s">
        <v>50</v>
      </c>
      <c r="C138" s="15" t="s">
        <v>290</v>
      </c>
      <c r="D138" s="17" t="s">
        <v>12</v>
      </c>
    </row>
    <row r="139" spans="1:4" ht="45" x14ac:dyDescent="0.25">
      <c r="A139" s="13" t="s">
        <v>54</v>
      </c>
      <c r="B139" s="31" t="s">
        <v>429</v>
      </c>
      <c r="C139" s="18" t="str">
        <f ca="1">"0505" &amp; TEXT(TODAY()+365,"yyyy") &amp; ""</f>
        <v>05052015</v>
      </c>
      <c r="D139" s="17" t="s">
        <v>12</v>
      </c>
    </row>
    <row r="140" spans="1:4" ht="45" x14ac:dyDescent="0.25">
      <c r="A140" s="13" t="s">
        <v>54</v>
      </c>
      <c r="B140" s="31" t="s">
        <v>430</v>
      </c>
      <c r="C140" s="20" t="s">
        <v>280</v>
      </c>
      <c r="D140" s="17" t="s">
        <v>12</v>
      </c>
    </row>
    <row r="141" spans="1:4" ht="45" x14ac:dyDescent="0.25">
      <c r="A141" s="13" t="s">
        <v>54</v>
      </c>
      <c r="B141" s="31" t="s">
        <v>705</v>
      </c>
      <c r="C141" s="46" t="s">
        <v>652</v>
      </c>
      <c r="D141" s="17" t="s">
        <v>12</v>
      </c>
    </row>
    <row r="142" spans="1:4" ht="45" x14ac:dyDescent="0.25">
      <c r="A142" s="13" t="s">
        <v>54</v>
      </c>
      <c r="B142" s="31" t="s">
        <v>431</v>
      </c>
      <c r="C142" s="30" t="s">
        <v>703</v>
      </c>
      <c r="D142" s="17" t="s">
        <v>12</v>
      </c>
    </row>
    <row r="143" spans="1:4" x14ac:dyDescent="0.25">
      <c r="A143" s="13" t="s">
        <v>26</v>
      </c>
      <c r="B143" s="32" t="s">
        <v>72</v>
      </c>
      <c r="C143" s="20"/>
      <c r="D143" s="17" t="s">
        <v>12</v>
      </c>
    </row>
    <row r="144" spans="1:4" x14ac:dyDescent="0.25">
      <c r="A144" s="7" t="s">
        <v>19</v>
      </c>
      <c r="B144" s="7" t="s">
        <v>56</v>
      </c>
      <c r="C144" s="9" t="s">
        <v>73</v>
      </c>
      <c r="D144" s="17" t="s">
        <v>12</v>
      </c>
    </row>
    <row r="145" spans="1:4" x14ac:dyDescent="0.25">
      <c r="A145" s="7" t="s">
        <v>19</v>
      </c>
      <c r="B145" s="7" t="s">
        <v>57</v>
      </c>
      <c r="C145" s="9" t="s">
        <v>74</v>
      </c>
      <c r="D145" s="17" t="s">
        <v>12</v>
      </c>
    </row>
    <row r="146" spans="1:4" x14ac:dyDescent="0.25">
      <c r="A146" s="7" t="s">
        <v>19</v>
      </c>
      <c r="B146" s="7" t="s">
        <v>75</v>
      </c>
      <c r="C146" s="19">
        <v>31778</v>
      </c>
      <c r="D146" s="17" t="s">
        <v>12</v>
      </c>
    </row>
    <row r="147" spans="1:4" x14ac:dyDescent="0.25">
      <c r="A147" s="7" t="s">
        <v>19</v>
      </c>
      <c r="B147" s="7" t="s">
        <v>62</v>
      </c>
      <c r="C147" s="9" t="s">
        <v>76</v>
      </c>
      <c r="D147" s="17" t="s">
        <v>12</v>
      </c>
    </row>
    <row r="148" spans="1:4" x14ac:dyDescent="0.25">
      <c r="A148" s="7" t="s">
        <v>19</v>
      </c>
      <c r="B148" s="7" t="s">
        <v>77</v>
      </c>
      <c r="C148" s="9" t="s">
        <v>291</v>
      </c>
      <c r="D148" s="17" t="s">
        <v>12</v>
      </c>
    </row>
    <row r="149" spans="1:4" x14ac:dyDescent="0.25">
      <c r="A149" s="7" t="s">
        <v>19</v>
      </c>
      <c r="B149" s="7" t="s">
        <v>78</v>
      </c>
      <c r="C149" s="18" t="str">
        <f ca="1">"06/05/" &amp; TEXT(TODAY()+365,"yyyy") &amp; ""</f>
        <v>06/05/2015</v>
      </c>
      <c r="D149" s="17" t="s">
        <v>12</v>
      </c>
    </row>
    <row r="150" spans="1:4" x14ac:dyDescent="0.25">
      <c r="A150" s="7" t="s">
        <v>19</v>
      </c>
      <c r="B150" s="7" t="s">
        <v>79</v>
      </c>
      <c r="C150" s="18" t="str">
        <f ca="1">"06/05/" &amp; TEXT(TODAY()+365,"yyyy") &amp; ""</f>
        <v>06/05/2015</v>
      </c>
      <c r="D150" s="17" t="s">
        <v>12</v>
      </c>
    </row>
    <row r="151" spans="1:4" x14ac:dyDescent="0.25">
      <c r="A151" s="7" t="s">
        <v>19</v>
      </c>
      <c r="B151" s="7" t="s">
        <v>80</v>
      </c>
      <c r="C151" s="18" t="str">
        <f ca="1">"06/05/" &amp; TEXT(TODAY()+365,"yyyy") &amp; ""</f>
        <v>06/05/2015</v>
      </c>
      <c r="D151" s="17" t="s">
        <v>12</v>
      </c>
    </row>
    <row r="152" spans="1:4" x14ac:dyDescent="0.25">
      <c r="A152" s="7" t="s">
        <v>19</v>
      </c>
      <c r="B152" s="7" t="s">
        <v>81</v>
      </c>
      <c r="C152" s="9">
        <v>200</v>
      </c>
      <c r="D152" s="17" t="s">
        <v>12</v>
      </c>
    </row>
    <row r="153" spans="1:4" x14ac:dyDescent="0.25">
      <c r="A153" s="7" t="s">
        <v>19</v>
      </c>
      <c r="B153" s="7" t="s">
        <v>82</v>
      </c>
      <c r="C153" s="9">
        <v>2000</v>
      </c>
      <c r="D153" s="17" t="s">
        <v>12</v>
      </c>
    </row>
    <row r="154" spans="1:4" x14ac:dyDescent="0.25">
      <c r="A154" s="7" t="s">
        <v>19</v>
      </c>
      <c r="B154" s="7" t="s">
        <v>83</v>
      </c>
      <c r="C154" s="9">
        <v>1</v>
      </c>
      <c r="D154" s="17" t="s">
        <v>12</v>
      </c>
    </row>
    <row r="155" spans="1:4" x14ac:dyDescent="0.25">
      <c r="A155" s="7" t="s">
        <v>19</v>
      </c>
      <c r="B155" s="7" t="s">
        <v>84</v>
      </c>
      <c r="C155" s="9">
        <v>50000</v>
      </c>
      <c r="D155" s="17" t="s">
        <v>12</v>
      </c>
    </row>
    <row r="156" spans="1:4" ht="15.75" x14ac:dyDescent="0.3">
      <c r="A156" s="12" t="s">
        <v>28</v>
      </c>
      <c r="B156" s="7" t="s">
        <v>85</v>
      </c>
      <c r="C156" s="20" t="s">
        <v>86</v>
      </c>
      <c r="D156" s="17" t="s">
        <v>12</v>
      </c>
    </row>
    <row r="157" spans="1:4" x14ac:dyDescent="0.25">
      <c r="A157" s="7" t="s">
        <v>19</v>
      </c>
      <c r="B157" s="7" t="s">
        <v>20</v>
      </c>
      <c r="C157" s="9" t="s">
        <v>291</v>
      </c>
      <c r="D157" s="17" t="s">
        <v>12</v>
      </c>
    </row>
    <row r="158" spans="1:4" x14ac:dyDescent="0.25">
      <c r="A158" s="7" t="s">
        <v>19</v>
      </c>
      <c r="B158" s="7" t="s">
        <v>22</v>
      </c>
      <c r="C158" s="9" t="s">
        <v>87</v>
      </c>
      <c r="D158" s="17" t="s">
        <v>12</v>
      </c>
    </row>
    <row r="159" spans="1:4" x14ac:dyDescent="0.25">
      <c r="A159" s="7" t="s">
        <v>88</v>
      </c>
      <c r="B159" s="7" t="s">
        <v>89</v>
      </c>
      <c r="C159" s="9"/>
      <c r="D159" s="17" t="s">
        <v>12</v>
      </c>
    </row>
    <row r="160" spans="1:4" ht="15.75" x14ac:dyDescent="0.3">
      <c r="A160" s="12" t="s">
        <v>39</v>
      </c>
      <c r="B160" s="7" t="s">
        <v>90</v>
      </c>
      <c r="C160" s="9"/>
      <c r="D160" s="17" t="s">
        <v>12</v>
      </c>
    </row>
    <row r="161" spans="1:4" ht="15.75" x14ac:dyDescent="0.3">
      <c r="A161" s="12" t="s">
        <v>26</v>
      </c>
      <c r="B161" s="7" t="s">
        <v>104</v>
      </c>
      <c r="C161" s="9"/>
      <c r="D161" s="17" t="s">
        <v>12</v>
      </c>
    </row>
    <row r="162" spans="1:4" ht="15.75" x14ac:dyDescent="0.3">
      <c r="A162" s="12" t="s">
        <v>19</v>
      </c>
      <c r="B162" s="7" t="s">
        <v>105</v>
      </c>
      <c r="C162" s="18" t="str">
        <f ca="1">"03/06/" &amp; TEXT(TODAY()+365,"yyyy") &amp; ""</f>
        <v>03/06/2015</v>
      </c>
      <c r="D162" s="17" t="s">
        <v>12</v>
      </c>
    </row>
    <row r="163" spans="1:4" ht="15.75" x14ac:dyDescent="0.3">
      <c r="A163" s="12" t="s">
        <v>24</v>
      </c>
      <c r="B163" s="7" t="s">
        <v>89</v>
      </c>
      <c r="C163" s="19"/>
      <c r="D163" s="17" t="s">
        <v>12</v>
      </c>
    </row>
    <row r="164" spans="1:4" x14ac:dyDescent="0.25">
      <c r="A164" s="7" t="s">
        <v>91</v>
      </c>
      <c r="B164" s="7" t="s">
        <v>92</v>
      </c>
      <c r="C164" s="20"/>
      <c r="D164" s="17" t="s">
        <v>12</v>
      </c>
    </row>
    <row r="165" spans="1:4" x14ac:dyDescent="0.25">
      <c r="A165" s="7" t="s">
        <v>19</v>
      </c>
      <c r="B165" s="7" t="s">
        <v>77</v>
      </c>
      <c r="C165" s="20" t="s">
        <v>291</v>
      </c>
      <c r="D165" s="17" t="s">
        <v>12</v>
      </c>
    </row>
    <row r="166" spans="1:4" x14ac:dyDescent="0.25">
      <c r="A166" s="7" t="s">
        <v>24</v>
      </c>
      <c r="B166" s="7" t="s">
        <v>93</v>
      </c>
      <c r="C166" s="20"/>
      <c r="D166" s="17" t="s">
        <v>12</v>
      </c>
    </row>
    <row r="167" spans="1:4" ht="15.75" x14ac:dyDescent="0.3">
      <c r="A167" s="12" t="s">
        <v>28</v>
      </c>
      <c r="B167" s="7" t="s">
        <v>94</v>
      </c>
      <c r="C167" s="20" t="s">
        <v>95</v>
      </c>
      <c r="D167" s="17" t="s">
        <v>12</v>
      </c>
    </row>
    <row r="168" spans="1:4" x14ac:dyDescent="0.25">
      <c r="A168" s="7" t="s">
        <v>24</v>
      </c>
      <c r="B168" s="7" t="s">
        <v>96</v>
      </c>
      <c r="C168" s="20"/>
      <c r="D168" s="17" t="s">
        <v>12</v>
      </c>
    </row>
    <row r="169" spans="1:4" x14ac:dyDescent="0.25">
      <c r="A169" s="7" t="s">
        <v>183</v>
      </c>
      <c r="B169" s="7" t="s">
        <v>184</v>
      </c>
      <c r="C169" s="18" t="str">
        <f ca="1">"06/05/" &amp; TEXT(TODAY()+365,"yy") &amp; ""</f>
        <v>06/05/15</v>
      </c>
      <c r="D169" s="17" t="s">
        <v>12</v>
      </c>
    </row>
    <row r="170" spans="1:4" x14ac:dyDescent="0.25">
      <c r="A170" s="7" t="s">
        <v>24</v>
      </c>
      <c r="B170" s="7" t="s">
        <v>98</v>
      </c>
      <c r="C170" s="20"/>
      <c r="D170" s="17" t="s">
        <v>12</v>
      </c>
    </row>
    <row r="171" spans="1:4" x14ac:dyDescent="0.25">
      <c r="A171" s="7" t="s">
        <v>99</v>
      </c>
      <c r="B171" s="7" t="s">
        <v>252</v>
      </c>
      <c r="C171" s="20"/>
      <c r="D171" s="17" t="s">
        <v>12</v>
      </c>
    </row>
    <row r="172" spans="1:4" x14ac:dyDescent="0.25">
      <c r="A172" s="7" t="s">
        <v>19</v>
      </c>
      <c r="B172" s="7" t="s">
        <v>222</v>
      </c>
      <c r="C172" s="21">
        <v>5</v>
      </c>
      <c r="D172" s="17" t="s">
        <v>12</v>
      </c>
    </row>
    <row r="173" spans="1:4" x14ac:dyDescent="0.25">
      <c r="A173" s="7" t="s">
        <v>88</v>
      </c>
      <c r="B173" s="7" t="s">
        <v>508</v>
      </c>
      <c r="C173" s="21"/>
      <c r="D173" s="17" t="s">
        <v>12</v>
      </c>
    </row>
    <row r="174" spans="1:4" x14ac:dyDescent="0.25">
      <c r="A174" s="7" t="s">
        <v>28</v>
      </c>
      <c r="B174" s="7" t="s">
        <v>94</v>
      </c>
      <c r="C174" s="20" t="s">
        <v>102</v>
      </c>
      <c r="D174" s="17" t="s">
        <v>12</v>
      </c>
    </row>
    <row r="175" spans="1:4" x14ac:dyDescent="0.25">
      <c r="A175" s="7" t="s">
        <v>88</v>
      </c>
      <c r="B175" s="7" t="s">
        <v>96</v>
      </c>
      <c r="C175" s="20"/>
      <c r="D175" s="17" t="s">
        <v>12</v>
      </c>
    </row>
    <row r="176" spans="1:4" x14ac:dyDescent="0.25">
      <c r="A176" s="7" t="s">
        <v>39</v>
      </c>
      <c r="B176" s="7" t="s">
        <v>103</v>
      </c>
      <c r="C176" s="20"/>
      <c r="D176" s="17" t="s">
        <v>12</v>
      </c>
    </row>
    <row r="177" spans="1:4" x14ac:dyDescent="0.25">
      <c r="A177" s="7" t="s">
        <v>26</v>
      </c>
      <c r="B177" s="7" t="s">
        <v>27</v>
      </c>
      <c r="C177" s="20"/>
      <c r="D177" s="17" t="s">
        <v>12</v>
      </c>
    </row>
    <row r="178" spans="1:4" x14ac:dyDescent="0.25">
      <c r="A178" s="7" t="s">
        <v>28</v>
      </c>
      <c r="B178" s="7" t="s">
        <v>29</v>
      </c>
      <c r="C178" s="21" t="s">
        <v>286</v>
      </c>
      <c r="D178" s="17" t="s">
        <v>12</v>
      </c>
    </row>
    <row r="179" spans="1:4" x14ac:dyDescent="0.25">
      <c r="A179" s="7" t="s">
        <v>19</v>
      </c>
      <c r="B179" s="7" t="s">
        <v>32</v>
      </c>
      <c r="C179" s="18" t="str">
        <f ca="1">"20/05/" &amp; TEXT(TODAY()+365,"yyyy") &amp; ""</f>
        <v>20/05/2015</v>
      </c>
      <c r="D179" s="17" t="s">
        <v>12</v>
      </c>
    </row>
    <row r="180" spans="1:4" x14ac:dyDescent="0.25">
      <c r="A180" s="7" t="s">
        <v>19</v>
      </c>
      <c r="B180" s="7" t="s">
        <v>33</v>
      </c>
      <c r="C180" s="18" t="str">
        <f ca="1">"20/05/" &amp; TEXT(TODAY()+365,"yyyy") &amp; ""</f>
        <v>20/05/2015</v>
      </c>
      <c r="D180" s="17" t="s">
        <v>12</v>
      </c>
    </row>
    <row r="181" spans="1:4" x14ac:dyDescent="0.25">
      <c r="A181" s="7" t="s">
        <v>44</v>
      </c>
      <c r="B181" s="7" t="s">
        <v>35</v>
      </c>
      <c r="C181" s="20"/>
      <c r="D181" s="17" t="s">
        <v>12</v>
      </c>
    </row>
    <row r="182" spans="1:4" x14ac:dyDescent="0.25">
      <c r="A182" s="7" t="s">
        <v>28</v>
      </c>
      <c r="B182" s="7" t="s">
        <v>37</v>
      </c>
      <c r="C182" s="20" t="s">
        <v>45</v>
      </c>
      <c r="D182" s="17" t="s">
        <v>12</v>
      </c>
    </row>
    <row r="183" spans="1:4" x14ac:dyDescent="0.25">
      <c r="A183" s="7" t="s">
        <v>28</v>
      </c>
      <c r="B183" s="7" t="s">
        <v>38</v>
      </c>
      <c r="C183" s="20" t="s">
        <v>252</v>
      </c>
      <c r="D183" s="17" t="s">
        <v>12</v>
      </c>
    </row>
    <row r="184" spans="1:4" x14ac:dyDescent="0.25">
      <c r="A184" s="7" t="s">
        <v>28</v>
      </c>
      <c r="B184" s="7" t="s">
        <v>43</v>
      </c>
      <c r="C184" s="20" t="s">
        <v>46</v>
      </c>
      <c r="D184" s="17" t="s">
        <v>12</v>
      </c>
    </row>
    <row r="185" spans="1:4" x14ac:dyDescent="0.25">
      <c r="A185" s="7" t="s">
        <v>19</v>
      </c>
      <c r="B185" s="7" t="s">
        <v>77</v>
      </c>
      <c r="C185" s="20" t="s">
        <v>291</v>
      </c>
      <c r="D185" s="17" t="s">
        <v>12</v>
      </c>
    </row>
    <row r="186" spans="1:4" x14ac:dyDescent="0.25">
      <c r="A186" s="7" t="s">
        <v>24</v>
      </c>
      <c r="B186" s="7" t="s">
        <v>47</v>
      </c>
      <c r="C186" s="20"/>
      <c r="D186" s="17" t="s">
        <v>12</v>
      </c>
    </row>
    <row r="187" spans="1:4" x14ac:dyDescent="0.25">
      <c r="A187" s="13" t="s">
        <v>49</v>
      </c>
      <c r="B187" s="14" t="s">
        <v>50</v>
      </c>
      <c r="C187" s="20"/>
      <c r="D187" s="17" t="s">
        <v>12</v>
      </c>
    </row>
    <row r="188" spans="1:4" ht="15.75" x14ac:dyDescent="0.3">
      <c r="A188" s="13" t="s">
        <v>51</v>
      </c>
      <c r="B188" s="15" t="s">
        <v>52</v>
      </c>
      <c r="C188" s="20"/>
      <c r="D188" s="17" t="s">
        <v>12</v>
      </c>
    </row>
    <row r="189" spans="1:4" ht="105" x14ac:dyDescent="0.3">
      <c r="A189" s="13" t="s">
        <v>53</v>
      </c>
      <c r="B189" s="14" t="s">
        <v>50</v>
      </c>
      <c r="C189" s="15" t="s">
        <v>292</v>
      </c>
      <c r="D189" s="17" t="s">
        <v>12</v>
      </c>
    </row>
    <row r="190" spans="1:4" ht="45" x14ac:dyDescent="0.25">
      <c r="A190" s="13" t="s">
        <v>54</v>
      </c>
      <c r="B190" s="31" t="s">
        <v>432</v>
      </c>
      <c r="C190" s="46" t="s">
        <v>701</v>
      </c>
      <c r="D190" s="17" t="s">
        <v>12</v>
      </c>
    </row>
    <row r="191" spans="1:4" ht="45" x14ac:dyDescent="0.25">
      <c r="A191" s="13" t="s">
        <v>54</v>
      </c>
      <c r="B191" s="31" t="s">
        <v>433</v>
      </c>
      <c r="C191" s="18" t="str">
        <f ca="1">"0306" &amp; TEXT(TODAY()+365,"yyyy") &amp; ""</f>
        <v>03062015</v>
      </c>
      <c r="D191" s="17" t="s">
        <v>12</v>
      </c>
    </row>
    <row r="192" spans="1:4" x14ac:dyDescent="0.25">
      <c r="A192" s="7" t="s">
        <v>19</v>
      </c>
      <c r="B192" s="7" t="s">
        <v>32</v>
      </c>
      <c r="C192" s="18" t="str">
        <f ca="1">"06/05/" &amp; TEXT(TODAY()+365,"yyyy") &amp; ""</f>
        <v>06/05/2015</v>
      </c>
      <c r="D192" s="17" t="s">
        <v>12</v>
      </c>
    </row>
    <row r="193" spans="1:4" x14ac:dyDescent="0.25">
      <c r="A193" s="7" t="s">
        <v>19</v>
      </c>
      <c r="B193" s="7" t="s">
        <v>33</v>
      </c>
      <c r="C193" s="18" t="str">
        <f ca="1">"06/05/" &amp; TEXT(TODAY()+365,"yyyy") &amp; ""</f>
        <v>06/05/2015</v>
      </c>
      <c r="D193" s="17" t="s">
        <v>12</v>
      </c>
    </row>
    <row r="194" spans="1:4" x14ac:dyDescent="0.25">
      <c r="A194" s="7" t="s">
        <v>44</v>
      </c>
      <c r="B194" s="7" t="s">
        <v>35</v>
      </c>
      <c r="C194" s="20"/>
      <c r="D194" s="17" t="s">
        <v>12</v>
      </c>
    </row>
    <row r="195" spans="1:4" x14ac:dyDescent="0.25">
      <c r="A195" s="7" t="s">
        <v>28</v>
      </c>
      <c r="B195" s="7" t="s">
        <v>37</v>
      </c>
      <c r="C195" s="20" t="s">
        <v>45</v>
      </c>
      <c r="D195" s="17" t="s">
        <v>12</v>
      </c>
    </row>
    <row r="196" spans="1:4" x14ac:dyDescent="0.25">
      <c r="A196" s="7" t="s">
        <v>28</v>
      </c>
      <c r="B196" s="7" t="s">
        <v>38</v>
      </c>
      <c r="C196" s="20" t="s">
        <v>252</v>
      </c>
      <c r="D196" s="17" t="s">
        <v>12</v>
      </c>
    </row>
    <row r="197" spans="1:4" x14ac:dyDescent="0.25">
      <c r="A197" s="7" t="s">
        <v>28</v>
      </c>
      <c r="B197" s="7" t="s">
        <v>43</v>
      </c>
      <c r="C197" s="20" t="s">
        <v>46</v>
      </c>
      <c r="D197" s="17" t="s">
        <v>12</v>
      </c>
    </row>
    <row r="198" spans="1:4" x14ac:dyDescent="0.25">
      <c r="A198" s="7" t="s">
        <v>19</v>
      </c>
      <c r="B198" s="7" t="s">
        <v>77</v>
      </c>
      <c r="C198" s="20" t="s">
        <v>291</v>
      </c>
      <c r="D198" s="17" t="s">
        <v>12</v>
      </c>
    </row>
    <row r="199" spans="1:4" x14ac:dyDescent="0.25">
      <c r="A199" s="7" t="s">
        <v>24</v>
      </c>
      <c r="B199" s="7" t="s">
        <v>47</v>
      </c>
      <c r="C199" s="20"/>
      <c r="D199" s="17" t="s">
        <v>12</v>
      </c>
    </row>
    <row r="200" spans="1:4" x14ac:dyDescent="0.25">
      <c r="A200" s="13" t="s">
        <v>49</v>
      </c>
      <c r="B200" s="14" t="s">
        <v>50</v>
      </c>
      <c r="C200" s="20"/>
      <c r="D200" s="17" t="s">
        <v>12</v>
      </c>
    </row>
    <row r="201" spans="1:4" ht="15.75" x14ac:dyDescent="0.3">
      <c r="A201" s="13" t="s">
        <v>51</v>
      </c>
      <c r="B201" s="15" t="s">
        <v>52</v>
      </c>
      <c r="C201" s="20"/>
      <c r="D201" s="17" t="s">
        <v>12</v>
      </c>
    </row>
    <row r="202" spans="1:4" ht="105" x14ac:dyDescent="0.3">
      <c r="A202" s="13" t="s">
        <v>53</v>
      </c>
      <c r="B202" s="14" t="s">
        <v>50</v>
      </c>
      <c r="C202" s="15" t="s">
        <v>293</v>
      </c>
      <c r="D202" s="17" t="s">
        <v>12</v>
      </c>
    </row>
    <row r="203" spans="1:4" ht="45" x14ac:dyDescent="0.25">
      <c r="A203" s="13" t="s">
        <v>54</v>
      </c>
      <c r="B203" s="31" t="s">
        <v>434</v>
      </c>
      <c r="C203" s="46" t="s">
        <v>701</v>
      </c>
      <c r="D203" s="17" t="s">
        <v>12</v>
      </c>
    </row>
    <row r="204" spans="1:4" ht="45" x14ac:dyDescent="0.25">
      <c r="A204" s="13" t="s">
        <v>54</v>
      </c>
      <c r="B204" s="31" t="s">
        <v>435</v>
      </c>
      <c r="C204" s="18" t="str">
        <f ca="1">"0306" &amp; TEXT(TODAY()+365,"yyyy") &amp; ""</f>
        <v>03062015</v>
      </c>
      <c r="D204" s="17" t="s">
        <v>12</v>
      </c>
    </row>
    <row r="205" spans="1:4" x14ac:dyDescent="0.25">
      <c r="A205" s="7" t="s">
        <v>19</v>
      </c>
      <c r="B205" s="7" t="s">
        <v>32</v>
      </c>
      <c r="C205" s="18" t="str">
        <f ca="1">"06/05/" &amp; TEXT(TODAY()+365,"yyyy") &amp; ""</f>
        <v>06/05/2015</v>
      </c>
      <c r="D205" s="17" t="s">
        <v>12</v>
      </c>
    </row>
    <row r="206" spans="1:4" x14ac:dyDescent="0.25">
      <c r="A206" s="7" t="s">
        <v>19</v>
      </c>
      <c r="B206" s="7" t="s">
        <v>33</v>
      </c>
      <c r="C206" s="18" t="str">
        <f ca="1">"06/05/" &amp; TEXT(TODAY()+365,"yyyy") &amp; ""</f>
        <v>06/05/2015</v>
      </c>
      <c r="D206" s="17" t="s">
        <v>12</v>
      </c>
    </row>
    <row r="207" spans="1:4" x14ac:dyDescent="0.25">
      <c r="A207" s="7" t="s">
        <v>44</v>
      </c>
      <c r="B207" s="7" t="s">
        <v>287</v>
      </c>
      <c r="C207" s="20"/>
      <c r="D207" s="17" t="s">
        <v>12</v>
      </c>
    </row>
    <row r="208" spans="1:4" x14ac:dyDescent="0.25">
      <c r="A208" s="7" t="s">
        <v>28</v>
      </c>
      <c r="B208" s="7" t="s">
        <v>37</v>
      </c>
      <c r="C208" s="20" t="s">
        <v>45</v>
      </c>
      <c r="D208" s="17" t="s">
        <v>12</v>
      </c>
    </row>
    <row r="209" spans="1:4" x14ac:dyDescent="0.25">
      <c r="A209" s="7" t="s">
        <v>28</v>
      </c>
      <c r="B209" s="7" t="s">
        <v>38</v>
      </c>
      <c r="C209" s="20" t="s">
        <v>252</v>
      </c>
      <c r="D209" s="17" t="s">
        <v>12</v>
      </c>
    </row>
    <row r="210" spans="1:4" x14ac:dyDescent="0.25">
      <c r="A210" s="7" t="s">
        <v>28</v>
      </c>
      <c r="B210" s="7" t="s">
        <v>43</v>
      </c>
      <c r="C210" s="20" t="s">
        <v>46</v>
      </c>
      <c r="D210" s="17" t="s">
        <v>12</v>
      </c>
    </row>
    <row r="211" spans="1:4" x14ac:dyDescent="0.25">
      <c r="A211" s="7" t="s">
        <v>19</v>
      </c>
      <c r="B211" s="7" t="s">
        <v>77</v>
      </c>
      <c r="C211" s="20" t="s">
        <v>291</v>
      </c>
      <c r="D211" s="17" t="s">
        <v>12</v>
      </c>
    </row>
    <row r="212" spans="1:4" x14ac:dyDescent="0.25">
      <c r="A212" s="7" t="s">
        <v>24</v>
      </c>
      <c r="B212" s="7" t="s">
        <v>47</v>
      </c>
      <c r="C212" s="20"/>
      <c r="D212" s="17" t="s">
        <v>12</v>
      </c>
    </row>
    <row r="213" spans="1:4" x14ac:dyDescent="0.25">
      <c r="A213" s="13" t="s">
        <v>49</v>
      </c>
      <c r="B213" s="14" t="s">
        <v>50</v>
      </c>
      <c r="C213" s="20"/>
      <c r="D213" s="17" t="s">
        <v>12</v>
      </c>
    </row>
    <row r="214" spans="1:4" ht="15.75" x14ac:dyDescent="0.3">
      <c r="A214" s="13" t="s">
        <v>51</v>
      </c>
      <c r="B214" s="15" t="s">
        <v>52</v>
      </c>
      <c r="C214" s="20"/>
      <c r="D214" s="17" t="s">
        <v>12</v>
      </c>
    </row>
    <row r="215" spans="1:4" ht="105" x14ac:dyDescent="0.3">
      <c r="A215" s="13" t="s">
        <v>53</v>
      </c>
      <c r="B215" s="14" t="s">
        <v>50</v>
      </c>
      <c r="C215" s="15" t="s">
        <v>294</v>
      </c>
      <c r="D215" s="17" t="s">
        <v>12</v>
      </c>
    </row>
    <row r="216" spans="1:4" ht="45" x14ac:dyDescent="0.25">
      <c r="A216" s="13" t="s">
        <v>54</v>
      </c>
      <c r="B216" s="31" t="s">
        <v>436</v>
      </c>
      <c r="C216" s="46" t="s">
        <v>701</v>
      </c>
      <c r="D216" s="17" t="s">
        <v>12</v>
      </c>
    </row>
    <row r="217" spans="1:4" ht="45" x14ac:dyDescent="0.25">
      <c r="A217" s="13" t="s">
        <v>54</v>
      </c>
      <c r="B217" s="31" t="s">
        <v>437</v>
      </c>
      <c r="C217" s="18" t="str">
        <f ca="1">"0306" &amp; TEXT(TODAY()+365,"yyyy") &amp; ""</f>
        <v>03062015</v>
      </c>
      <c r="D217" s="17" t="s">
        <v>12</v>
      </c>
    </row>
    <row r="218" spans="1:4" x14ac:dyDescent="0.25">
      <c r="A218" s="7" t="s">
        <v>19</v>
      </c>
      <c r="B218" s="7" t="s">
        <v>32</v>
      </c>
      <c r="C218" s="18" t="str">
        <f ca="1">"06/05/" &amp; TEXT(TODAY()+365,"yyyy") &amp; ""</f>
        <v>06/05/2015</v>
      </c>
      <c r="D218" s="17" t="s">
        <v>12</v>
      </c>
    </row>
    <row r="219" spans="1:4" x14ac:dyDescent="0.25">
      <c r="A219" s="7" t="s">
        <v>19</v>
      </c>
      <c r="B219" s="7" t="s">
        <v>33</v>
      </c>
      <c r="C219" s="18" t="str">
        <f ca="1">"03/06/" &amp; TEXT(TODAY()+365,"yyyy") &amp; ""</f>
        <v>03/06/2015</v>
      </c>
      <c r="D219" s="17" t="s">
        <v>12</v>
      </c>
    </row>
    <row r="220" spans="1:4" x14ac:dyDescent="0.25">
      <c r="A220" s="7" t="s">
        <v>44</v>
      </c>
      <c r="B220" s="7" t="s">
        <v>287</v>
      </c>
      <c r="C220" s="20"/>
      <c r="D220" s="17" t="s">
        <v>12</v>
      </c>
    </row>
    <row r="221" spans="1:4" x14ac:dyDescent="0.25">
      <c r="A221" s="7" t="s">
        <v>28</v>
      </c>
      <c r="B221" s="7" t="s">
        <v>37</v>
      </c>
      <c r="C221" s="20" t="s">
        <v>45</v>
      </c>
      <c r="D221" s="17" t="s">
        <v>12</v>
      </c>
    </row>
    <row r="222" spans="1:4" x14ac:dyDescent="0.25">
      <c r="A222" s="7" t="s">
        <v>28</v>
      </c>
      <c r="B222" s="7" t="s">
        <v>38</v>
      </c>
      <c r="C222" s="20" t="s">
        <v>252</v>
      </c>
      <c r="D222" s="17" t="s">
        <v>12</v>
      </c>
    </row>
    <row r="223" spans="1:4" x14ac:dyDescent="0.25">
      <c r="A223" s="7" t="s">
        <v>28</v>
      </c>
      <c r="B223" s="7" t="s">
        <v>43</v>
      </c>
      <c r="C223" s="20" t="s">
        <v>46</v>
      </c>
      <c r="D223" s="17" t="s">
        <v>12</v>
      </c>
    </row>
    <row r="224" spans="1:4" x14ac:dyDescent="0.25">
      <c r="A224" s="7" t="s">
        <v>19</v>
      </c>
      <c r="B224" s="7" t="s">
        <v>77</v>
      </c>
      <c r="C224" s="20" t="s">
        <v>291</v>
      </c>
      <c r="D224" s="17" t="s">
        <v>12</v>
      </c>
    </row>
    <row r="225" spans="1:4" x14ac:dyDescent="0.25">
      <c r="A225" s="7" t="s">
        <v>24</v>
      </c>
      <c r="B225" s="7" t="s">
        <v>47</v>
      </c>
      <c r="C225" s="20"/>
      <c r="D225" s="17" t="s">
        <v>12</v>
      </c>
    </row>
    <row r="226" spans="1:4" x14ac:dyDescent="0.25">
      <c r="A226" s="13" t="s">
        <v>49</v>
      </c>
      <c r="B226" s="14" t="s">
        <v>50</v>
      </c>
      <c r="C226" s="20"/>
      <c r="D226" s="17" t="s">
        <v>12</v>
      </c>
    </row>
    <row r="227" spans="1:4" ht="15.75" x14ac:dyDescent="0.3">
      <c r="A227" s="13" t="s">
        <v>51</v>
      </c>
      <c r="B227" s="15" t="s">
        <v>52</v>
      </c>
      <c r="C227" s="20"/>
      <c r="D227" s="17" t="s">
        <v>12</v>
      </c>
    </row>
    <row r="228" spans="1:4" ht="105" x14ac:dyDescent="0.3">
      <c r="A228" s="13" t="s">
        <v>53</v>
      </c>
      <c r="B228" s="14" t="s">
        <v>50</v>
      </c>
      <c r="C228" s="15" t="s">
        <v>295</v>
      </c>
      <c r="D228" s="17" t="s">
        <v>12</v>
      </c>
    </row>
    <row r="229" spans="1:4" ht="45" x14ac:dyDescent="0.25">
      <c r="A229" s="13" t="s">
        <v>54</v>
      </c>
      <c r="B229" s="31" t="s">
        <v>438</v>
      </c>
      <c r="C229" s="18" t="str">
        <f ca="1">"0306" &amp; TEXT(TODAY()+365,"yyyy") &amp; ""</f>
        <v>03062015</v>
      </c>
      <c r="D229" s="17" t="s">
        <v>12</v>
      </c>
    </row>
    <row r="230" spans="1:4" ht="45" x14ac:dyDescent="0.25">
      <c r="A230" s="13" t="s">
        <v>54</v>
      </c>
      <c r="B230" s="31" t="s">
        <v>439</v>
      </c>
      <c r="C230" s="20" t="s">
        <v>291</v>
      </c>
      <c r="D230" s="17" t="s">
        <v>12</v>
      </c>
    </row>
    <row r="231" spans="1:4" ht="45" x14ac:dyDescent="0.25">
      <c r="A231" s="13" t="s">
        <v>54</v>
      </c>
      <c r="B231" s="31" t="s">
        <v>706</v>
      </c>
      <c r="C231" s="46" t="s">
        <v>693</v>
      </c>
      <c r="D231" s="17" t="s">
        <v>12</v>
      </c>
    </row>
    <row r="232" spans="1:4" ht="45" x14ac:dyDescent="0.25">
      <c r="A232" s="13" t="s">
        <v>54</v>
      </c>
      <c r="B232" s="31" t="s">
        <v>440</v>
      </c>
      <c r="C232" s="21">
        <v>1</v>
      </c>
      <c r="D232" s="17" t="s">
        <v>12</v>
      </c>
    </row>
    <row r="233" spans="1:4" x14ac:dyDescent="0.25">
      <c r="A233" s="13" t="s">
        <v>26</v>
      </c>
      <c r="B233" s="20" t="s">
        <v>92</v>
      </c>
      <c r="C233" s="20"/>
      <c r="D233" s="17" t="s">
        <v>12</v>
      </c>
    </row>
    <row r="234" spans="1:4" x14ac:dyDescent="0.25">
      <c r="A234" s="7" t="s">
        <v>19</v>
      </c>
      <c r="B234" s="7" t="s">
        <v>77</v>
      </c>
      <c r="C234" s="20" t="s">
        <v>291</v>
      </c>
      <c r="D234" s="17" t="s">
        <v>12</v>
      </c>
    </row>
    <row r="235" spans="1:4" x14ac:dyDescent="0.25">
      <c r="A235" s="7" t="s">
        <v>24</v>
      </c>
      <c r="B235" s="7" t="s">
        <v>93</v>
      </c>
      <c r="C235" s="20"/>
      <c r="D235" s="17" t="s">
        <v>12</v>
      </c>
    </row>
    <row r="236" spans="1:4" ht="15.75" x14ac:dyDescent="0.3">
      <c r="A236" s="12" t="s">
        <v>28</v>
      </c>
      <c r="B236" s="7" t="s">
        <v>94</v>
      </c>
      <c r="C236" s="20" t="s">
        <v>186</v>
      </c>
      <c r="D236" s="17" t="s">
        <v>12</v>
      </c>
    </row>
    <row r="237" spans="1:4" x14ac:dyDescent="0.25">
      <c r="A237" s="20" t="s">
        <v>88</v>
      </c>
      <c r="B237" s="7" t="s">
        <v>96</v>
      </c>
      <c r="C237" s="20"/>
      <c r="D237" s="17" t="s">
        <v>12</v>
      </c>
    </row>
    <row r="238" spans="1:4" x14ac:dyDescent="0.25">
      <c r="A238" s="20" t="s">
        <v>1084</v>
      </c>
      <c r="B238" s="7" t="s">
        <v>187</v>
      </c>
      <c r="C238" s="18" t="s">
        <v>1085</v>
      </c>
      <c r="D238" s="17" t="s">
        <v>12</v>
      </c>
    </row>
    <row r="239" spans="1:4" x14ac:dyDescent="0.25">
      <c r="A239" s="20" t="s">
        <v>1084</v>
      </c>
      <c r="B239" s="7" t="s">
        <v>188</v>
      </c>
      <c r="C239" s="18" t="s">
        <v>1086</v>
      </c>
      <c r="D239" s="17" t="s">
        <v>12</v>
      </c>
    </row>
    <row r="240" spans="1:4" x14ac:dyDescent="0.25">
      <c r="A240" s="20" t="s">
        <v>24</v>
      </c>
      <c r="B240" s="7" t="s">
        <v>186</v>
      </c>
      <c r="C240" s="20"/>
      <c r="D240" s="17" t="s">
        <v>12</v>
      </c>
    </row>
    <row r="241" spans="1:4" x14ac:dyDescent="0.25">
      <c r="A241" s="20" t="s">
        <v>39</v>
      </c>
      <c r="B241" s="7" t="s">
        <v>189</v>
      </c>
      <c r="C241" s="20"/>
      <c r="D241" s="17" t="s">
        <v>12</v>
      </c>
    </row>
    <row r="242" spans="1:4" x14ac:dyDescent="0.25">
      <c r="A242" s="13" t="s">
        <v>91</v>
      </c>
      <c r="B242" s="7" t="s">
        <v>27</v>
      </c>
      <c r="C242" s="20"/>
      <c r="D242" s="17" t="s">
        <v>12</v>
      </c>
    </row>
    <row r="243" spans="1:4" x14ac:dyDescent="0.25">
      <c r="A243" s="13" t="s">
        <v>28</v>
      </c>
      <c r="B243" s="7" t="s">
        <v>29</v>
      </c>
      <c r="C243" s="20" t="s">
        <v>286</v>
      </c>
      <c r="D243" s="17" t="s">
        <v>12</v>
      </c>
    </row>
    <row r="244" spans="1:4" x14ac:dyDescent="0.25">
      <c r="A244" s="7" t="s">
        <v>19</v>
      </c>
      <c r="B244" s="7" t="s">
        <v>32</v>
      </c>
      <c r="C244" s="18" t="str">
        <f ca="1">"03/06/" &amp; TEXT(TODAY()+365,"yyyy") &amp; ""</f>
        <v>03/06/2015</v>
      </c>
      <c r="D244" s="17" t="s">
        <v>12</v>
      </c>
    </row>
    <row r="245" spans="1:4" x14ac:dyDescent="0.25">
      <c r="A245" s="7" t="s">
        <v>19</v>
      </c>
      <c r="B245" s="7" t="s">
        <v>33</v>
      </c>
      <c r="C245" s="18" t="str">
        <f ca="1">"03/06/" &amp; TEXT(TODAY()+365,"yyyy") &amp; ""</f>
        <v>03/06/2015</v>
      </c>
      <c r="D245" s="17" t="s">
        <v>12</v>
      </c>
    </row>
    <row r="246" spans="1:4" x14ac:dyDescent="0.25">
      <c r="A246" s="7" t="s">
        <v>44</v>
      </c>
      <c r="B246" s="7" t="s">
        <v>287</v>
      </c>
      <c r="C246" s="20"/>
      <c r="D246" s="17" t="s">
        <v>12</v>
      </c>
    </row>
    <row r="247" spans="1:4" x14ac:dyDescent="0.25">
      <c r="A247" s="7" t="s">
        <v>28</v>
      </c>
      <c r="B247" s="7" t="s">
        <v>37</v>
      </c>
      <c r="C247" s="20" t="s">
        <v>45</v>
      </c>
      <c r="D247" s="17" t="s">
        <v>12</v>
      </c>
    </row>
    <row r="248" spans="1:4" x14ac:dyDescent="0.25">
      <c r="A248" s="7" t="s">
        <v>28</v>
      </c>
      <c r="B248" s="7" t="s">
        <v>38</v>
      </c>
      <c r="C248" s="20" t="s">
        <v>252</v>
      </c>
      <c r="D248" s="17" t="s">
        <v>12</v>
      </c>
    </row>
    <row r="249" spans="1:4" x14ac:dyDescent="0.25">
      <c r="A249" s="7" t="s">
        <v>28</v>
      </c>
      <c r="B249" s="7" t="s">
        <v>43</v>
      </c>
      <c r="C249" s="20" t="s">
        <v>46</v>
      </c>
      <c r="D249" s="17" t="s">
        <v>12</v>
      </c>
    </row>
    <row r="250" spans="1:4" x14ac:dyDescent="0.25">
      <c r="A250" s="7" t="s">
        <v>19</v>
      </c>
      <c r="B250" s="7" t="s">
        <v>77</v>
      </c>
      <c r="C250" s="20" t="s">
        <v>291</v>
      </c>
      <c r="D250" s="17" t="s">
        <v>12</v>
      </c>
    </row>
    <row r="251" spans="1:4" x14ac:dyDescent="0.25">
      <c r="A251" s="7" t="s">
        <v>24</v>
      </c>
      <c r="B251" s="7" t="s">
        <v>47</v>
      </c>
      <c r="C251" s="20"/>
      <c r="D251" s="17" t="s">
        <v>12</v>
      </c>
    </row>
    <row r="252" spans="1:4" x14ac:dyDescent="0.25">
      <c r="A252" s="13" t="s">
        <v>49</v>
      </c>
      <c r="B252" s="14" t="s">
        <v>50</v>
      </c>
      <c r="C252" s="20"/>
      <c r="D252" s="17" t="s">
        <v>12</v>
      </c>
    </row>
    <row r="253" spans="1:4" ht="15.75" x14ac:dyDescent="0.3">
      <c r="A253" s="13" t="s">
        <v>51</v>
      </c>
      <c r="B253" s="15" t="s">
        <v>52</v>
      </c>
      <c r="C253" s="20"/>
      <c r="D253" s="17" t="s">
        <v>12</v>
      </c>
    </row>
    <row r="254" spans="1:4" ht="105" x14ac:dyDescent="0.3">
      <c r="A254" s="13" t="s">
        <v>53</v>
      </c>
      <c r="B254" s="14" t="s">
        <v>50</v>
      </c>
      <c r="C254" s="15" t="s">
        <v>296</v>
      </c>
      <c r="D254" s="17" t="s">
        <v>12</v>
      </c>
    </row>
    <row r="255" spans="1:4" ht="45" x14ac:dyDescent="0.25">
      <c r="A255" s="13" t="s">
        <v>54</v>
      </c>
      <c r="B255" s="31" t="s">
        <v>441</v>
      </c>
      <c r="C255" s="20" t="s">
        <v>278</v>
      </c>
      <c r="D255" s="17" t="s">
        <v>12</v>
      </c>
    </row>
    <row r="256" spans="1:4" ht="45" x14ac:dyDescent="0.25">
      <c r="A256" s="13" t="s">
        <v>54</v>
      </c>
      <c r="B256" s="31" t="s">
        <v>442</v>
      </c>
      <c r="C256" s="18" t="str">
        <f ca="1">"0306" &amp; TEXT(TODAY()+365,"yyyy") &amp; ""</f>
        <v>03062015</v>
      </c>
      <c r="D256" s="17" t="s">
        <v>12</v>
      </c>
    </row>
    <row r="257" spans="1:4" ht="45" x14ac:dyDescent="0.25">
      <c r="A257" s="13" t="s">
        <v>54</v>
      </c>
      <c r="B257" s="31" t="s">
        <v>443</v>
      </c>
      <c r="C257" s="20" t="s">
        <v>291</v>
      </c>
      <c r="D257" s="17" t="s">
        <v>12</v>
      </c>
    </row>
    <row r="258" spans="1:4" ht="45" x14ac:dyDescent="0.25">
      <c r="A258" s="13" t="s">
        <v>54</v>
      </c>
      <c r="B258" s="31" t="s">
        <v>444</v>
      </c>
      <c r="C258" s="46" t="s">
        <v>693</v>
      </c>
      <c r="D258" s="17" t="s">
        <v>12</v>
      </c>
    </row>
    <row r="259" spans="1:4" ht="45" x14ac:dyDescent="0.25">
      <c r="A259" s="13" t="s">
        <v>54</v>
      </c>
      <c r="B259" s="31" t="s">
        <v>445</v>
      </c>
      <c r="C259" s="20" t="s">
        <v>279</v>
      </c>
      <c r="D259" s="17" t="s">
        <v>12</v>
      </c>
    </row>
    <row r="260" spans="1:4" ht="45" x14ac:dyDescent="0.25">
      <c r="A260" s="13" t="s">
        <v>54</v>
      </c>
      <c r="B260" s="31" t="s">
        <v>446</v>
      </c>
      <c r="C260" s="21">
        <v>1</v>
      </c>
      <c r="D260" s="17" t="s">
        <v>12</v>
      </c>
    </row>
    <row r="261" spans="1:4" x14ac:dyDescent="0.25">
      <c r="A261" s="7" t="s">
        <v>19</v>
      </c>
      <c r="B261" s="7" t="s">
        <v>32</v>
      </c>
      <c r="C261" s="18" t="str">
        <f ca="1">"04/06/" &amp; TEXT(TODAY()+365,"yyyy") &amp; ""</f>
        <v>04/06/2015</v>
      </c>
      <c r="D261" s="17" t="s">
        <v>12</v>
      </c>
    </row>
    <row r="262" spans="1:4" x14ac:dyDescent="0.25">
      <c r="A262" s="7" t="s">
        <v>19</v>
      </c>
      <c r="B262" s="7" t="s">
        <v>33</v>
      </c>
      <c r="C262" s="18" t="str">
        <f ca="1">"04/06/" &amp; TEXT(TODAY()+365,"yyyy") &amp; ""</f>
        <v>04/06/2015</v>
      </c>
      <c r="D262" s="17" t="s">
        <v>12</v>
      </c>
    </row>
    <row r="263" spans="1:4" x14ac:dyDescent="0.25">
      <c r="A263" s="7" t="s">
        <v>44</v>
      </c>
      <c r="B263" s="7" t="s">
        <v>287</v>
      </c>
      <c r="C263" s="20"/>
      <c r="D263" s="17" t="s">
        <v>12</v>
      </c>
    </row>
    <row r="264" spans="1:4" x14ac:dyDescent="0.25">
      <c r="A264" s="7" t="s">
        <v>28</v>
      </c>
      <c r="B264" s="7" t="s">
        <v>37</v>
      </c>
      <c r="C264" s="20" t="s">
        <v>45</v>
      </c>
      <c r="D264" s="17" t="s">
        <v>12</v>
      </c>
    </row>
    <row r="265" spans="1:4" x14ac:dyDescent="0.25">
      <c r="A265" s="7" t="s">
        <v>28</v>
      </c>
      <c r="B265" s="7" t="s">
        <v>38</v>
      </c>
      <c r="C265" s="20" t="s">
        <v>252</v>
      </c>
      <c r="D265" s="17" t="s">
        <v>12</v>
      </c>
    </row>
    <row r="266" spans="1:4" x14ac:dyDescent="0.25">
      <c r="A266" s="7" t="s">
        <v>28</v>
      </c>
      <c r="B266" s="7" t="s">
        <v>43</v>
      </c>
      <c r="C266" s="20" t="s">
        <v>46</v>
      </c>
      <c r="D266" s="17" t="s">
        <v>12</v>
      </c>
    </row>
    <row r="267" spans="1:4" x14ac:dyDescent="0.25">
      <c r="A267" s="7" t="s">
        <v>19</v>
      </c>
      <c r="B267" s="7" t="s">
        <v>77</v>
      </c>
      <c r="C267" s="20" t="s">
        <v>291</v>
      </c>
      <c r="D267" s="17" t="s">
        <v>12</v>
      </c>
    </row>
    <row r="268" spans="1:4" x14ac:dyDescent="0.25">
      <c r="A268" s="7" t="s">
        <v>24</v>
      </c>
      <c r="B268" s="7" t="s">
        <v>47</v>
      </c>
      <c r="C268" s="20"/>
      <c r="D268" s="17" t="s">
        <v>12</v>
      </c>
    </row>
    <row r="269" spans="1:4" x14ac:dyDescent="0.25">
      <c r="A269" s="13" t="s">
        <v>49</v>
      </c>
      <c r="B269" s="14" t="s">
        <v>50</v>
      </c>
      <c r="C269" s="20"/>
      <c r="D269" s="17" t="s">
        <v>12</v>
      </c>
    </row>
    <row r="270" spans="1:4" ht="15.75" x14ac:dyDescent="0.3">
      <c r="A270" s="13" t="s">
        <v>51</v>
      </c>
      <c r="B270" s="15" t="s">
        <v>52</v>
      </c>
      <c r="C270" s="20"/>
      <c r="D270" s="17" t="s">
        <v>12</v>
      </c>
    </row>
    <row r="271" spans="1:4" ht="105" x14ac:dyDescent="0.3">
      <c r="A271" s="13" t="s">
        <v>53</v>
      </c>
      <c r="B271" s="14" t="s">
        <v>50</v>
      </c>
      <c r="C271" s="15" t="s">
        <v>297</v>
      </c>
      <c r="D271" s="17" t="s">
        <v>12</v>
      </c>
    </row>
    <row r="272" spans="1:4" ht="45" x14ac:dyDescent="0.25">
      <c r="A272" s="13" t="s">
        <v>54</v>
      </c>
      <c r="B272" s="31" t="s">
        <v>447</v>
      </c>
      <c r="C272" s="20" t="s">
        <v>278</v>
      </c>
      <c r="D272" s="17" t="s">
        <v>12</v>
      </c>
    </row>
    <row r="273" spans="1:4" ht="45" x14ac:dyDescent="0.25">
      <c r="A273" s="13" t="s">
        <v>54</v>
      </c>
      <c r="B273" s="31" t="s">
        <v>448</v>
      </c>
      <c r="C273" s="18" t="str">
        <f ca="1">"0306" &amp; TEXT(TODAY()+365,"yyyy") &amp; ""</f>
        <v>03062015</v>
      </c>
      <c r="D273" s="17" t="s">
        <v>12</v>
      </c>
    </row>
    <row r="274" spans="1:4" ht="45" x14ac:dyDescent="0.25">
      <c r="A274" s="13" t="s">
        <v>54</v>
      </c>
      <c r="B274" s="31" t="s">
        <v>449</v>
      </c>
      <c r="C274" s="20" t="s">
        <v>291</v>
      </c>
      <c r="D274" s="17" t="s">
        <v>12</v>
      </c>
    </row>
    <row r="275" spans="1:4" ht="45" x14ac:dyDescent="0.25">
      <c r="A275" s="13" t="s">
        <v>54</v>
      </c>
      <c r="B275" s="31" t="s">
        <v>450</v>
      </c>
      <c r="C275" s="46" t="s">
        <v>693</v>
      </c>
      <c r="D275" s="17" t="s">
        <v>12</v>
      </c>
    </row>
    <row r="276" spans="1:4" ht="45" x14ac:dyDescent="0.25">
      <c r="A276" s="13" t="s">
        <v>54</v>
      </c>
      <c r="B276" s="31" t="s">
        <v>451</v>
      </c>
      <c r="C276" s="20" t="s">
        <v>279</v>
      </c>
      <c r="D276" s="17" t="s">
        <v>12</v>
      </c>
    </row>
    <row r="277" spans="1:4" ht="45" x14ac:dyDescent="0.25">
      <c r="A277" s="13" t="s">
        <v>54</v>
      </c>
      <c r="B277" s="31" t="s">
        <v>452</v>
      </c>
      <c r="C277" s="21">
        <v>1</v>
      </c>
      <c r="D277" s="17" t="s">
        <v>12</v>
      </c>
    </row>
    <row r="278" spans="1:4" x14ac:dyDescent="0.25">
      <c r="A278" s="7" t="s">
        <v>19</v>
      </c>
      <c r="B278" s="7" t="s">
        <v>32</v>
      </c>
      <c r="C278" s="18" t="str">
        <f ca="1">"01/07/" &amp; TEXT(TODAY()+365,"yyyy") &amp; ""</f>
        <v>01/07/2015</v>
      </c>
      <c r="D278" s="17" t="s">
        <v>12</v>
      </c>
    </row>
    <row r="279" spans="1:4" x14ac:dyDescent="0.25">
      <c r="A279" s="7" t="s">
        <v>19</v>
      </c>
      <c r="B279" s="7" t="s">
        <v>33</v>
      </c>
      <c r="C279" s="18" t="str">
        <f ca="1">"01/07/" &amp; TEXT(TODAY()+365,"yyyy") &amp; ""</f>
        <v>01/07/2015</v>
      </c>
      <c r="D279" s="17" t="s">
        <v>12</v>
      </c>
    </row>
    <row r="280" spans="1:4" x14ac:dyDescent="0.25">
      <c r="A280" s="7" t="s">
        <v>44</v>
      </c>
      <c r="B280" s="7" t="s">
        <v>287</v>
      </c>
      <c r="C280" s="20"/>
      <c r="D280" s="17" t="s">
        <v>12</v>
      </c>
    </row>
    <row r="281" spans="1:4" x14ac:dyDescent="0.25">
      <c r="A281" s="7" t="s">
        <v>28</v>
      </c>
      <c r="B281" s="7" t="s">
        <v>37</v>
      </c>
      <c r="C281" s="20" t="s">
        <v>45</v>
      </c>
      <c r="D281" s="17" t="s">
        <v>12</v>
      </c>
    </row>
    <row r="282" spans="1:4" x14ac:dyDescent="0.25">
      <c r="A282" s="7" t="s">
        <v>28</v>
      </c>
      <c r="B282" s="7" t="s">
        <v>38</v>
      </c>
      <c r="C282" s="20" t="s">
        <v>252</v>
      </c>
      <c r="D282" s="17" t="s">
        <v>12</v>
      </c>
    </row>
    <row r="283" spans="1:4" x14ac:dyDescent="0.25">
      <c r="A283" s="7" t="s">
        <v>28</v>
      </c>
      <c r="B283" s="7" t="s">
        <v>43</v>
      </c>
      <c r="C283" s="20" t="s">
        <v>46</v>
      </c>
      <c r="D283" s="17" t="s">
        <v>12</v>
      </c>
    </row>
    <row r="284" spans="1:4" x14ac:dyDescent="0.25">
      <c r="A284" s="7" t="s">
        <v>19</v>
      </c>
      <c r="B284" s="7" t="s">
        <v>77</v>
      </c>
      <c r="C284" s="20" t="s">
        <v>291</v>
      </c>
      <c r="D284" s="17" t="s">
        <v>12</v>
      </c>
    </row>
    <row r="285" spans="1:4" x14ac:dyDescent="0.25">
      <c r="A285" s="7" t="s">
        <v>24</v>
      </c>
      <c r="B285" s="7" t="s">
        <v>47</v>
      </c>
      <c r="C285" s="20"/>
      <c r="D285" s="17" t="s">
        <v>12</v>
      </c>
    </row>
    <row r="286" spans="1:4" x14ac:dyDescent="0.25">
      <c r="A286" s="13" t="s">
        <v>49</v>
      </c>
      <c r="B286" s="14" t="s">
        <v>50</v>
      </c>
      <c r="C286" s="20"/>
      <c r="D286" s="17" t="s">
        <v>12</v>
      </c>
    </row>
    <row r="287" spans="1:4" ht="15.75" x14ac:dyDescent="0.3">
      <c r="A287" s="13" t="s">
        <v>51</v>
      </c>
      <c r="B287" s="15" t="s">
        <v>52</v>
      </c>
      <c r="C287" s="20"/>
      <c r="D287" s="17" t="s">
        <v>12</v>
      </c>
    </row>
    <row r="288" spans="1:4" ht="105" x14ac:dyDescent="0.3">
      <c r="A288" s="13" t="s">
        <v>53</v>
      </c>
      <c r="B288" s="14" t="s">
        <v>50</v>
      </c>
      <c r="C288" s="15" t="s">
        <v>298</v>
      </c>
      <c r="D288" s="17" t="s">
        <v>12</v>
      </c>
    </row>
    <row r="289" spans="1:4" ht="45" x14ac:dyDescent="0.25">
      <c r="A289" s="13" t="s">
        <v>54</v>
      </c>
      <c r="B289" s="31" t="s">
        <v>453</v>
      </c>
      <c r="C289" s="46" t="s">
        <v>701</v>
      </c>
      <c r="D289" s="17" t="s">
        <v>12</v>
      </c>
    </row>
    <row r="290" spans="1:4" ht="45" x14ac:dyDescent="0.25">
      <c r="A290" s="13" t="s">
        <v>54</v>
      </c>
      <c r="B290" s="31" t="s">
        <v>454</v>
      </c>
      <c r="C290" s="18" t="str">
        <f ca="1">"0306" &amp; TEXT(TODAY()+365,"yyyy") &amp; ""</f>
        <v>03062015</v>
      </c>
      <c r="D290" s="17" t="s">
        <v>12</v>
      </c>
    </row>
    <row r="291" spans="1:4" x14ac:dyDescent="0.25">
      <c r="A291" s="20" t="s">
        <v>190</v>
      </c>
      <c r="B291" s="20"/>
      <c r="C291" s="20"/>
      <c r="D291" s="20"/>
    </row>
  </sheetData>
  <conditionalFormatting sqref="D1:D30 D55:D74 D78:D107 D113:D120 D128:D135 D177:D186 D192:D199 D218:D225 D205:D212 D244:D251 D261:D268 D278:D285">
    <cfRule type="cellIs" dxfId="642" priority="265" operator="equal">
      <formula>"Pass"</formula>
    </cfRule>
    <cfRule type="cellIs" dxfId="641" priority="266" operator="equal">
      <formula>"Fail"</formula>
    </cfRule>
    <cfRule type="cellIs" dxfId="640" priority="267" operator="equal">
      <formula>"No Run"</formula>
    </cfRule>
  </conditionalFormatting>
  <conditionalFormatting sqref="D2:D30 D55:D74 D78:D107 D113:D120 D128:D135 D177:D186 D192:D199 D218:D225 D205:D212 D244:D251 D261:D268 D278:D285">
    <cfRule type="cellIs" dxfId="639" priority="268" operator="equal">
      <formula>"Pass"</formula>
    </cfRule>
  </conditionalFormatting>
  <conditionalFormatting sqref="D112">
    <cfRule type="cellIs" dxfId="638" priority="237" operator="equal">
      <formula>"Pass"</formula>
    </cfRule>
    <cfRule type="cellIs" dxfId="637" priority="238" operator="equal">
      <formula>"Fail"</formula>
    </cfRule>
    <cfRule type="cellIs" dxfId="636" priority="239" operator="equal">
      <formula>"No Run"</formula>
    </cfRule>
  </conditionalFormatting>
  <conditionalFormatting sqref="D112">
    <cfRule type="cellIs" dxfId="635" priority="240" operator="equal">
      <formula>"Pass"</formula>
    </cfRule>
  </conditionalFormatting>
  <conditionalFormatting sqref="D31:D33">
    <cfRule type="cellIs" dxfId="634" priority="257" operator="equal">
      <formula>"Pass"</formula>
    </cfRule>
    <cfRule type="cellIs" dxfId="633" priority="258" operator="equal">
      <formula>"Fail"</formula>
    </cfRule>
    <cfRule type="cellIs" dxfId="632" priority="259" operator="equal">
      <formula>"No Run"</formula>
    </cfRule>
  </conditionalFormatting>
  <conditionalFormatting sqref="D31:D33">
    <cfRule type="cellIs" dxfId="631" priority="260" operator="equal">
      <formula>"Pass"</formula>
    </cfRule>
  </conditionalFormatting>
  <conditionalFormatting sqref="D34:D51">
    <cfRule type="cellIs" dxfId="630" priority="253" operator="equal">
      <formula>"Pass"</formula>
    </cfRule>
    <cfRule type="cellIs" dxfId="629" priority="254" operator="equal">
      <formula>"Fail"</formula>
    </cfRule>
    <cfRule type="cellIs" dxfId="628" priority="255" operator="equal">
      <formula>"No Run"</formula>
    </cfRule>
  </conditionalFormatting>
  <conditionalFormatting sqref="D34:D51">
    <cfRule type="cellIs" dxfId="627" priority="256" operator="equal">
      <formula>"Pass"</formula>
    </cfRule>
  </conditionalFormatting>
  <conditionalFormatting sqref="D125:D126">
    <cfRule type="cellIs" dxfId="626" priority="225" operator="equal">
      <formula>"Pass"</formula>
    </cfRule>
    <cfRule type="cellIs" dxfId="625" priority="226" operator="equal">
      <formula>"Fail"</formula>
    </cfRule>
    <cfRule type="cellIs" dxfId="624" priority="227" operator="equal">
      <formula>"No Run"</formula>
    </cfRule>
  </conditionalFormatting>
  <conditionalFormatting sqref="D125:D126">
    <cfRule type="cellIs" dxfId="623" priority="228" operator="equal">
      <formula>"Pass"</formula>
    </cfRule>
  </conditionalFormatting>
  <conditionalFormatting sqref="D108:D110">
    <cfRule type="cellIs" dxfId="622" priority="241" operator="equal">
      <formula>"Pass"</formula>
    </cfRule>
    <cfRule type="cellIs" dxfId="621" priority="242" operator="equal">
      <formula>"Fail"</formula>
    </cfRule>
    <cfRule type="cellIs" dxfId="620" priority="243" operator="equal">
      <formula>"No Run"</formula>
    </cfRule>
  </conditionalFormatting>
  <conditionalFormatting sqref="D108:D110">
    <cfRule type="cellIs" dxfId="619" priority="244" operator="equal">
      <formula>"Pass"</formula>
    </cfRule>
  </conditionalFormatting>
  <conditionalFormatting sqref="D121:D123">
    <cfRule type="cellIs" dxfId="618" priority="229" operator="equal">
      <formula>"Pass"</formula>
    </cfRule>
    <cfRule type="cellIs" dxfId="617" priority="230" operator="equal">
      <formula>"Fail"</formula>
    </cfRule>
    <cfRule type="cellIs" dxfId="616" priority="231" operator="equal">
      <formula>"No Run"</formula>
    </cfRule>
  </conditionalFormatting>
  <conditionalFormatting sqref="D121:D123">
    <cfRule type="cellIs" dxfId="615" priority="232" operator="equal">
      <formula>"Pass"</formula>
    </cfRule>
  </conditionalFormatting>
  <conditionalFormatting sqref="D142">
    <cfRule type="cellIs" dxfId="614" priority="177" operator="equal">
      <formula>"Pass"</formula>
    </cfRule>
    <cfRule type="cellIs" dxfId="613" priority="178" operator="equal">
      <formula>"Fail"</formula>
    </cfRule>
    <cfRule type="cellIs" dxfId="612" priority="179" operator="equal">
      <formula>"No Run"</formula>
    </cfRule>
  </conditionalFormatting>
  <conditionalFormatting sqref="D142">
    <cfRule type="cellIs" dxfId="611" priority="180" operator="equal">
      <formula>"Pass"</formula>
    </cfRule>
  </conditionalFormatting>
  <conditionalFormatting sqref="D124">
    <cfRule type="cellIs" dxfId="610" priority="217" operator="equal">
      <formula>"Pass"</formula>
    </cfRule>
    <cfRule type="cellIs" dxfId="609" priority="218" operator="equal">
      <formula>"Fail"</formula>
    </cfRule>
    <cfRule type="cellIs" dxfId="608" priority="219" operator="equal">
      <formula>"No Run"</formula>
    </cfRule>
  </conditionalFormatting>
  <conditionalFormatting sqref="D124">
    <cfRule type="cellIs" dxfId="607" priority="220" operator="equal">
      <formula>"Pass"</formula>
    </cfRule>
  </conditionalFormatting>
  <conditionalFormatting sqref="D52:D54">
    <cfRule type="cellIs" dxfId="606" priority="173" operator="equal">
      <formula>"Pass"</formula>
    </cfRule>
    <cfRule type="cellIs" dxfId="605" priority="174" operator="equal">
      <formula>"Fail"</formula>
    </cfRule>
    <cfRule type="cellIs" dxfId="604" priority="175" operator="equal">
      <formula>"No Run"</formula>
    </cfRule>
  </conditionalFormatting>
  <conditionalFormatting sqref="D52:D54">
    <cfRule type="cellIs" dxfId="603" priority="176" operator="equal">
      <formula>"Pass"</formula>
    </cfRule>
  </conditionalFormatting>
  <conditionalFormatting sqref="D111">
    <cfRule type="cellIs" dxfId="602" priority="209" operator="equal">
      <formula>"Pass"</formula>
    </cfRule>
    <cfRule type="cellIs" dxfId="601" priority="210" operator="equal">
      <formula>"Fail"</formula>
    </cfRule>
    <cfRule type="cellIs" dxfId="600" priority="211" operator="equal">
      <formula>"No Run"</formula>
    </cfRule>
  </conditionalFormatting>
  <conditionalFormatting sqref="D111">
    <cfRule type="cellIs" dxfId="599" priority="212" operator="equal">
      <formula>"Pass"</formula>
    </cfRule>
  </conditionalFormatting>
  <conditionalFormatting sqref="D127">
    <cfRule type="cellIs" dxfId="598" priority="205" operator="equal">
      <formula>"Pass"</formula>
    </cfRule>
    <cfRule type="cellIs" dxfId="597" priority="206" operator="equal">
      <formula>"Fail"</formula>
    </cfRule>
    <cfRule type="cellIs" dxfId="596" priority="207" operator="equal">
      <formula>"No Run"</formula>
    </cfRule>
  </conditionalFormatting>
  <conditionalFormatting sqref="D127">
    <cfRule type="cellIs" dxfId="595" priority="208" operator="equal">
      <formula>"Pass"</formula>
    </cfRule>
  </conditionalFormatting>
  <conditionalFormatting sqref="D140:D141">
    <cfRule type="cellIs" dxfId="594" priority="193" operator="equal">
      <formula>"Pass"</formula>
    </cfRule>
    <cfRule type="cellIs" dxfId="593" priority="194" operator="equal">
      <formula>"Fail"</formula>
    </cfRule>
    <cfRule type="cellIs" dxfId="592" priority="195" operator="equal">
      <formula>"No Run"</formula>
    </cfRule>
  </conditionalFormatting>
  <conditionalFormatting sqref="D140:D141">
    <cfRule type="cellIs" dxfId="591" priority="196" operator="equal">
      <formula>"Pass"</formula>
    </cfRule>
  </conditionalFormatting>
  <conditionalFormatting sqref="D136:D138">
    <cfRule type="cellIs" dxfId="590" priority="197" operator="equal">
      <formula>"Pass"</formula>
    </cfRule>
    <cfRule type="cellIs" dxfId="589" priority="198" operator="equal">
      <formula>"Fail"</formula>
    </cfRule>
    <cfRule type="cellIs" dxfId="588" priority="199" operator="equal">
      <formula>"No Run"</formula>
    </cfRule>
  </conditionalFormatting>
  <conditionalFormatting sqref="D136:D138">
    <cfRule type="cellIs" dxfId="587" priority="200" operator="equal">
      <formula>"Pass"</formula>
    </cfRule>
  </conditionalFormatting>
  <conditionalFormatting sqref="D139">
    <cfRule type="cellIs" dxfId="586" priority="185" operator="equal">
      <formula>"Pass"</formula>
    </cfRule>
    <cfRule type="cellIs" dxfId="585" priority="186" operator="equal">
      <formula>"Fail"</formula>
    </cfRule>
    <cfRule type="cellIs" dxfId="584" priority="187" operator="equal">
      <formula>"No Run"</formula>
    </cfRule>
  </conditionalFormatting>
  <conditionalFormatting sqref="D139">
    <cfRule type="cellIs" dxfId="583" priority="188" operator="equal">
      <formula>"Pass"</formula>
    </cfRule>
  </conditionalFormatting>
  <conditionalFormatting sqref="D290">
    <cfRule type="cellIs" dxfId="582" priority="1" operator="equal">
      <formula>"Pass"</formula>
    </cfRule>
    <cfRule type="cellIs" dxfId="581" priority="2" operator="equal">
      <formula>"Fail"</formula>
    </cfRule>
    <cfRule type="cellIs" dxfId="580" priority="3" operator="equal">
      <formula>"No Run"</formula>
    </cfRule>
  </conditionalFormatting>
  <conditionalFormatting sqref="D290">
    <cfRule type="cellIs" dxfId="579" priority="4" operator="equal">
      <formula>"Pass"</formula>
    </cfRule>
  </conditionalFormatting>
  <conditionalFormatting sqref="D75:D77">
    <cfRule type="cellIs" dxfId="578" priority="169" operator="equal">
      <formula>"Pass"</formula>
    </cfRule>
    <cfRule type="cellIs" dxfId="577" priority="170" operator="equal">
      <formula>"Fail"</formula>
    </cfRule>
    <cfRule type="cellIs" dxfId="576" priority="171" operator="equal">
      <formula>"No Run"</formula>
    </cfRule>
  </conditionalFormatting>
  <conditionalFormatting sqref="D75:D77">
    <cfRule type="cellIs" dxfId="575" priority="172" operator="equal">
      <formula>"Pass"</formula>
    </cfRule>
  </conditionalFormatting>
  <conditionalFormatting sqref="D143:D160">
    <cfRule type="cellIs" dxfId="574" priority="165" operator="equal">
      <formula>"Pass"</formula>
    </cfRule>
    <cfRule type="cellIs" dxfId="573" priority="166" operator="equal">
      <formula>"Fail"</formula>
    </cfRule>
    <cfRule type="cellIs" dxfId="572" priority="167" operator="equal">
      <formula>"No Run"</formula>
    </cfRule>
  </conditionalFormatting>
  <conditionalFormatting sqref="D143:D160">
    <cfRule type="cellIs" dxfId="571" priority="168" operator="equal">
      <formula>"Pass"</formula>
    </cfRule>
  </conditionalFormatting>
  <conditionalFormatting sqref="D161:D163">
    <cfRule type="cellIs" dxfId="570" priority="161" operator="equal">
      <formula>"Pass"</formula>
    </cfRule>
    <cfRule type="cellIs" dxfId="569" priority="162" operator="equal">
      <formula>"Fail"</formula>
    </cfRule>
    <cfRule type="cellIs" dxfId="568" priority="163" operator="equal">
      <formula>"No Run"</formula>
    </cfRule>
  </conditionalFormatting>
  <conditionalFormatting sqref="D161:D163">
    <cfRule type="cellIs" dxfId="567" priority="164" operator="equal">
      <formula>"Pass"</formula>
    </cfRule>
  </conditionalFormatting>
  <conditionalFormatting sqref="D164:D176">
    <cfRule type="cellIs" dxfId="566" priority="157" operator="equal">
      <formula>"Pass"</formula>
    </cfRule>
    <cfRule type="cellIs" dxfId="565" priority="158" operator="equal">
      <formula>"Fail"</formula>
    </cfRule>
    <cfRule type="cellIs" dxfId="564" priority="159" operator="equal">
      <formula>"No Run"</formula>
    </cfRule>
  </conditionalFormatting>
  <conditionalFormatting sqref="D164:D176">
    <cfRule type="cellIs" dxfId="563" priority="160" operator="equal">
      <formula>"Pass"</formula>
    </cfRule>
  </conditionalFormatting>
  <conditionalFormatting sqref="D190">
    <cfRule type="cellIs" dxfId="562" priority="145" operator="equal">
      <formula>"Pass"</formula>
    </cfRule>
    <cfRule type="cellIs" dxfId="561" priority="146" operator="equal">
      <formula>"Fail"</formula>
    </cfRule>
    <cfRule type="cellIs" dxfId="560" priority="147" operator="equal">
      <formula>"No Run"</formula>
    </cfRule>
  </conditionalFormatting>
  <conditionalFormatting sqref="D190">
    <cfRule type="cellIs" dxfId="559" priority="148" operator="equal">
      <formula>"Pass"</formula>
    </cfRule>
  </conditionalFormatting>
  <conditionalFormatting sqref="D187:D189">
    <cfRule type="cellIs" dxfId="558" priority="149" operator="equal">
      <formula>"Pass"</formula>
    </cfRule>
    <cfRule type="cellIs" dxfId="557" priority="150" operator="equal">
      <formula>"Fail"</formula>
    </cfRule>
    <cfRule type="cellIs" dxfId="556" priority="151" operator="equal">
      <formula>"No Run"</formula>
    </cfRule>
  </conditionalFormatting>
  <conditionalFormatting sqref="D187:D189">
    <cfRule type="cellIs" dxfId="555" priority="152" operator="equal">
      <formula>"Pass"</formula>
    </cfRule>
  </conditionalFormatting>
  <conditionalFormatting sqref="D191">
    <cfRule type="cellIs" dxfId="554" priority="141" operator="equal">
      <formula>"Pass"</formula>
    </cfRule>
    <cfRule type="cellIs" dxfId="553" priority="142" operator="equal">
      <formula>"Fail"</formula>
    </cfRule>
    <cfRule type="cellIs" dxfId="552" priority="143" operator="equal">
      <formula>"No Run"</formula>
    </cfRule>
  </conditionalFormatting>
  <conditionalFormatting sqref="D191">
    <cfRule type="cellIs" dxfId="551" priority="144" operator="equal">
      <formula>"Pass"</formula>
    </cfRule>
  </conditionalFormatting>
  <conditionalFormatting sqref="D203">
    <cfRule type="cellIs" dxfId="550" priority="129" operator="equal">
      <formula>"Pass"</formula>
    </cfRule>
    <cfRule type="cellIs" dxfId="549" priority="130" operator="equal">
      <formula>"Fail"</formula>
    </cfRule>
    <cfRule type="cellIs" dxfId="548" priority="131" operator="equal">
      <formula>"No Run"</formula>
    </cfRule>
  </conditionalFormatting>
  <conditionalFormatting sqref="D203">
    <cfRule type="cellIs" dxfId="547" priority="132" operator="equal">
      <formula>"Pass"</formula>
    </cfRule>
  </conditionalFormatting>
  <conditionalFormatting sqref="D200:D202">
    <cfRule type="cellIs" dxfId="546" priority="133" operator="equal">
      <formula>"Pass"</formula>
    </cfRule>
    <cfRule type="cellIs" dxfId="545" priority="134" operator="equal">
      <formula>"Fail"</formula>
    </cfRule>
    <cfRule type="cellIs" dxfId="544" priority="135" operator="equal">
      <formula>"No Run"</formula>
    </cfRule>
  </conditionalFormatting>
  <conditionalFormatting sqref="D200:D202">
    <cfRule type="cellIs" dxfId="543" priority="136" operator="equal">
      <formula>"Pass"</formula>
    </cfRule>
  </conditionalFormatting>
  <conditionalFormatting sqref="D204">
    <cfRule type="cellIs" dxfId="542" priority="125" operator="equal">
      <formula>"Pass"</formula>
    </cfRule>
    <cfRule type="cellIs" dxfId="541" priority="126" operator="equal">
      <formula>"Fail"</formula>
    </cfRule>
    <cfRule type="cellIs" dxfId="540" priority="127" operator="equal">
      <formula>"No Run"</formula>
    </cfRule>
  </conditionalFormatting>
  <conditionalFormatting sqref="D204">
    <cfRule type="cellIs" dxfId="539" priority="128" operator="equal">
      <formula>"Pass"</formula>
    </cfRule>
  </conditionalFormatting>
  <conditionalFormatting sqref="D216">
    <cfRule type="cellIs" dxfId="538" priority="113" operator="equal">
      <formula>"Pass"</formula>
    </cfRule>
    <cfRule type="cellIs" dxfId="537" priority="114" operator="equal">
      <formula>"Fail"</formula>
    </cfRule>
    <cfRule type="cellIs" dxfId="536" priority="115" operator="equal">
      <formula>"No Run"</formula>
    </cfRule>
  </conditionalFormatting>
  <conditionalFormatting sqref="D216">
    <cfRule type="cellIs" dxfId="535" priority="116" operator="equal">
      <formula>"Pass"</formula>
    </cfRule>
  </conditionalFormatting>
  <conditionalFormatting sqref="D213:D215">
    <cfRule type="cellIs" dxfId="534" priority="117" operator="equal">
      <formula>"Pass"</formula>
    </cfRule>
    <cfRule type="cellIs" dxfId="533" priority="118" operator="equal">
      <formula>"Fail"</formula>
    </cfRule>
    <cfRule type="cellIs" dxfId="532" priority="119" operator="equal">
      <formula>"No Run"</formula>
    </cfRule>
  </conditionalFormatting>
  <conditionalFormatting sqref="D213:D215">
    <cfRule type="cellIs" dxfId="531" priority="120" operator="equal">
      <formula>"Pass"</formula>
    </cfRule>
  </conditionalFormatting>
  <conditionalFormatting sqref="D217">
    <cfRule type="cellIs" dxfId="530" priority="109" operator="equal">
      <formula>"Pass"</formula>
    </cfRule>
    <cfRule type="cellIs" dxfId="529" priority="110" operator="equal">
      <formula>"Fail"</formula>
    </cfRule>
    <cfRule type="cellIs" dxfId="528" priority="111" operator="equal">
      <formula>"No Run"</formula>
    </cfRule>
  </conditionalFormatting>
  <conditionalFormatting sqref="D217">
    <cfRule type="cellIs" dxfId="527" priority="112" operator="equal">
      <formula>"Pass"</formula>
    </cfRule>
  </conditionalFormatting>
  <conditionalFormatting sqref="D289">
    <cfRule type="cellIs" dxfId="526" priority="5" operator="equal">
      <formula>"Pass"</formula>
    </cfRule>
    <cfRule type="cellIs" dxfId="525" priority="6" operator="equal">
      <formula>"Fail"</formula>
    </cfRule>
    <cfRule type="cellIs" dxfId="524" priority="7" operator="equal">
      <formula>"No Run"</formula>
    </cfRule>
  </conditionalFormatting>
  <conditionalFormatting sqref="D289">
    <cfRule type="cellIs" dxfId="523" priority="8" operator="equal">
      <formula>"Pass"</formula>
    </cfRule>
  </conditionalFormatting>
  <conditionalFormatting sqref="D226:D228">
    <cfRule type="cellIs" dxfId="522" priority="101" operator="equal">
      <formula>"Pass"</formula>
    </cfRule>
    <cfRule type="cellIs" dxfId="521" priority="102" operator="equal">
      <formula>"Fail"</formula>
    </cfRule>
    <cfRule type="cellIs" dxfId="520" priority="103" operator="equal">
      <formula>"No Run"</formula>
    </cfRule>
  </conditionalFormatting>
  <conditionalFormatting sqref="D226:D228">
    <cfRule type="cellIs" dxfId="519" priority="104" operator="equal">
      <formula>"Pass"</formula>
    </cfRule>
  </conditionalFormatting>
  <conditionalFormatting sqref="D232:D243">
    <cfRule type="cellIs" dxfId="518" priority="73" operator="equal">
      <formula>"Pass"</formula>
    </cfRule>
    <cfRule type="cellIs" dxfId="517" priority="74" operator="equal">
      <formula>"Fail"</formula>
    </cfRule>
    <cfRule type="cellIs" dxfId="516" priority="75" operator="equal">
      <formula>"No Run"</formula>
    </cfRule>
  </conditionalFormatting>
  <conditionalFormatting sqref="D232:D243">
    <cfRule type="cellIs" dxfId="515" priority="76" operator="equal">
      <formula>"Pass"</formula>
    </cfRule>
  </conditionalFormatting>
  <conditionalFormatting sqref="D230:D231">
    <cfRule type="cellIs" dxfId="514" priority="89" operator="equal">
      <formula>"Pass"</formula>
    </cfRule>
    <cfRule type="cellIs" dxfId="513" priority="90" operator="equal">
      <formula>"Fail"</formula>
    </cfRule>
    <cfRule type="cellIs" dxfId="512" priority="91" operator="equal">
      <formula>"No Run"</formula>
    </cfRule>
  </conditionalFormatting>
  <conditionalFormatting sqref="D230:D231">
    <cfRule type="cellIs" dxfId="511" priority="92" operator="equal">
      <formula>"Pass"</formula>
    </cfRule>
  </conditionalFormatting>
  <conditionalFormatting sqref="D229">
    <cfRule type="cellIs" dxfId="510" priority="81" operator="equal">
      <formula>"Pass"</formula>
    </cfRule>
    <cfRule type="cellIs" dxfId="509" priority="82" operator="equal">
      <formula>"Fail"</formula>
    </cfRule>
    <cfRule type="cellIs" dxfId="508" priority="83" operator="equal">
      <formula>"No Run"</formula>
    </cfRule>
  </conditionalFormatting>
  <conditionalFormatting sqref="D229">
    <cfRule type="cellIs" dxfId="507" priority="84" operator="equal">
      <formula>"Pass"</formula>
    </cfRule>
  </conditionalFormatting>
  <conditionalFormatting sqref="D252:D254">
    <cfRule type="cellIs" dxfId="506" priority="65" operator="equal">
      <formula>"Pass"</formula>
    </cfRule>
    <cfRule type="cellIs" dxfId="505" priority="66" operator="equal">
      <formula>"Fail"</formula>
    </cfRule>
    <cfRule type="cellIs" dxfId="504" priority="67" operator="equal">
      <formula>"No Run"</formula>
    </cfRule>
  </conditionalFormatting>
  <conditionalFormatting sqref="D252:D254">
    <cfRule type="cellIs" dxfId="503" priority="68" operator="equal">
      <formula>"Pass"</formula>
    </cfRule>
  </conditionalFormatting>
  <conditionalFormatting sqref="D260">
    <cfRule type="cellIs" dxfId="502" priority="45" operator="equal">
      <formula>"Pass"</formula>
    </cfRule>
    <cfRule type="cellIs" dxfId="501" priority="46" operator="equal">
      <formula>"Fail"</formula>
    </cfRule>
    <cfRule type="cellIs" dxfId="500" priority="47" operator="equal">
      <formula>"No Run"</formula>
    </cfRule>
  </conditionalFormatting>
  <conditionalFormatting sqref="D260">
    <cfRule type="cellIs" dxfId="499" priority="48" operator="equal">
      <formula>"Pass"</formula>
    </cfRule>
  </conditionalFormatting>
  <conditionalFormatting sqref="D257:D258">
    <cfRule type="cellIs" dxfId="498" priority="61" operator="equal">
      <formula>"Pass"</formula>
    </cfRule>
    <cfRule type="cellIs" dxfId="497" priority="62" operator="equal">
      <formula>"Fail"</formula>
    </cfRule>
    <cfRule type="cellIs" dxfId="496" priority="63" operator="equal">
      <formula>"No Run"</formula>
    </cfRule>
  </conditionalFormatting>
  <conditionalFormatting sqref="D257:D258">
    <cfRule type="cellIs" dxfId="495" priority="64" operator="equal">
      <formula>"Pass"</formula>
    </cfRule>
  </conditionalFormatting>
  <conditionalFormatting sqref="D255">
    <cfRule type="cellIs" dxfId="494" priority="57" operator="equal">
      <formula>"Pass"</formula>
    </cfRule>
    <cfRule type="cellIs" dxfId="493" priority="58" operator="equal">
      <formula>"Fail"</formula>
    </cfRule>
    <cfRule type="cellIs" dxfId="492" priority="59" operator="equal">
      <formula>"No Run"</formula>
    </cfRule>
  </conditionalFormatting>
  <conditionalFormatting sqref="D255">
    <cfRule type="cellIs" dxfId="491" priority="60" operator="equal">
      <formula>"Pass"</formula>
    </cfRule>
  </conditionalFormatting>
  <conditionalFormatting sqref="D259">
    <cfRule type="cellIs" dxfId="490" priority="49" operator="equal">
      <formula>"Pass"</formula>
    </cfRule>
    <cfRule type="cellIs" dxfId="489" priority="50" operator="equal">
      <formula>"Fail"</formula>
    </cfRule>
    <cfRule type="cellIs" dxfId="488" priority="51" operator="equal">
      <formula>"No Run"</formula>
    </cfRule>
  </conditionalFormatting>
  <conditionalFormatting sqref="D259">
    <cfRule type="cellIs" dxfId="487" priority="52" operator="equal">
      <formula>"Pass"</formula>
    </cfRule>
  </conditionalFormatting>
  <conditionalFormatting sqref="D256">
    <cfRule type="cellIs" dxfId="486" priority="53" operator="equal">
      <formula>"Pass"</formula>
    </cfRule>
    <cfRule type="cellIs" dxfId="485" priority="54" operator="equal">
      <formula>"Fail"</formula>
    </cfRule>
    <cfRule type="cellIs" dxfId="484" priority="55" operator="equal">
      <formula>"No Run"</formula>
    </cfRule>
  </conditionalFormatting>
  <conditionalFormatting sqref="D256">
    <cfRule type="cellIs" dxfId="483" priority="56" operator="equal">
      <formula>"Pass"</formula>
    </cfRule>
  </conditionalFormatting>
  <conditionalFormatting sqref="D269:D271">
    <cfRule type="cellIs" dxfId="482" priority="37" operator="equal">
      <formula>"Pass"</formula>
    </cfRule>
    <cfRule type="cellIs" dxfId="481" priority="38" operator="equal">
      <formula>"Fail"</formula>
    </cfRule>
    <cfRule type="cellIs" dxfId="480" priority="39" operator="equal">
      <formula>"No Run"</formula>
    </cfRule>
  </conditionalFormatting>
  <conditionalFormatting sqref="D269:D271">
    <cfRule type="cellIs" dxfId="479" priority="40" operator="equal">
      <formula>"Pass"</formula>
    </cfRule>
  </conditionalFormatting>
  <conditionalFormatting sqref="D277">
    <cfRule type="cellIs" dxfId="478" priority="17" operator="equal">
      <formula>"Pass"</formula>
    </cfRule>
    <cfRule type="cellIs" dxfId="477" priority="18" operator="equal">
      <formula>"Fail"</formula>
    </cfRule>
    <cfRule type="cellIs" dxfId="476" priority="19" operator="equal">
      <formula>"No Run"</formula>
    </cfRule>
  </conditionalFormatting>
  <conditionalFormatting sqref="D277">
    <cfRule type="cellIs" dxfId="475" priority="20" operator="equal">
      <formula>"Pass"</formula>
    </cfRule>
  </conditionalFormatting>
  <conditionalFormatting sqref="D274:D275">
    <cfRule type="cellIs" dxfId="474" priority="33" operator="equal">
      <formula>"Pass"</formula>
    </cfRule>
    <cfRule type="cellIs" dxfId="473" priority="34" operator="equal">
      <formula>"Fail"</formula>
    </cfRule>
    <cfRule type="cellIs" dxfId="472" priority="35" operator="equal">
      <formula>"No Run"</formula>
    </cfRule>
  </conditionalFormatting>
  <conditionalFormatting sqref="D274:D275">
    <cfRule type="cellIs" dxfId="471" priority="36" operator="equal">
      <formula>"Pass"</formula>
    </cfRule>
  </conditionalFormatting>
  <conditionalFormatting sqref="D272">
    <cfRule type="cellIs" dxfId="470" priority="29" operator="equal">
      <formula>"Pass"</formula>
    </cfRule>
    <cfRule type="cellIs" dxfId="469" priority="30" operator="equal">
      <formula>"Fail"</formula>
    </cfRule>
    <cfRule type="cellIs" dxfId="468" priority="31" operator="equal">
      <formula>"No Run"</formula>
    </cfRule>
  </conditionalFormatting>
  <conditionalFormatting sqref="D272">
    <cfRule type="cellIs" dxfId="467" priority="32" operator="equal">
      <formula>"Pass"</formula>
    </cfRule>
  </conditionalFormatting>
  <conditionalFormatting sqref="D276">
    <cfRule type="cellIs" dxfId="466" priority="21" operator="equal">
      <formula>"Pass"</formula>
    </cfRule>
    <cfRule type="cellIs" dxfId="465" priority="22" operator="equal">
      <formula>"Fail"</formula>
    </cfRule>
    <cfRule type="cellIs" dxfId="464" priority="23" operator="equal">
      <formula>"No Run"</formula>
    </cfRule>
  </conditionalFormatting>
  <conditionalFormatting sqref="D276">
    <cfRule type="cellIs" dxfId="463" priority="24" operator="equal">
      <formula>"Pass"</formula>
    </cfRule>
  </conditionalFormatting>
  <conditionalFormatting sqref="D273">
    <cfRule type="cellIs" dxfId="462" priority="25" operator="equal">
      <formula>"Pass"</formula>
    </cfRule>
    <cfRule type="cellIs" dxfId="461" priority="26" operator="equal">
      <formula>"Fail"</formula>
    </cfRule>
    <cfRule type="cellIs" dxfId="460" priority="27" operator="equal">
      <formula>"No Run"</formula>
    </cfRule>
  </conditionalFormatting>
  <conditionalFormatting sqref="D273">
    <cfRule type="cellIs" dxfId="459" priority="28" operator="equal">
      <formula>"Pass"</formula>
    </cfRule>
  </conditionalFormatting>
  <conditionalFormatting sqref="D286:D288">
    <cfRule type="cellIs" dxfId="458" priority="9" operator="equal">
      <formula>"Pass"</formula>
    </cfRule>
    <cfRule type="cellIs" dxfId="457" priority="10" operator="equal">
      <formula>"Fail"</formula>
    </cfRule>
    <cfRule type="cellIs" dxfId="456" priority="11" operator="equal">
      <formula>"No Run"</formula>
    </cfRule>
  </conditionalFormatting>
  <conditionalFormatting sqref="D286:D288">
    <cfRule type="cellIs" dxfId="455" priority="1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Index</vt:lpstr>
      <vt:lpstr>Halfords Bicycle Full</vt:lpstr>
      <vt:lpstr>HBUC_Expected Log</vt:lpstr>
      <vt:lpstr>Exp claim acc changes</vt:lpstr>
      <vt:lpstr>Projectlink Retail voucher</vt:lpstr>
      <vt:lpstr>PRVUC_Expected Log</vt:lpstr>
      <vt:lpstr>Care4childcare voucher</vt:lpstr>
      <vt:lpstr>CCVUC_Expected Log</vt:lpstr>
      <vt:lpstr>Sodexho Childcare</vt:lpstr>
      <vt:lpstr>AXA Full</vt:lpstr>
      <vt:lpstr>AXAUC_Expected Log</vt:lpstr>
      <vt:lpstr>Call Capture Details</vt:lpstr>
      <vt:lpstr>Benefit Summary</vt:lpstr>
      <vt:lpstr>BSUC_Expected Log</vt:lpstr>
      <vt:lpstr>GE ISA</vt:lpstr>
      <vt:lpstr>GEISA_Expected Log</vt:lpstr>
      <vt:lpstr>GEISA1_Expected Log</vt:lpstr>
      <vt:lpstr>GEISA2_Expected Log</vt:lpstr>
      <vt:lpstr>GEISA3_Expected Log</vt:lpstr>
      <vt:lpstr>AXA Changes</vt:lpstr>
      <vt:lpstr>AXAChanges_Expected Log</vt:lpstr>
      <vt:lpstr>CIGNA Changes</vt:lpstr>
      <vt:lpstr>CIGNAChanges_Expected Log</vt:lpstr>
      <vt:lpstr>Accor childcare by payroll</vt:lpstr>
      <vt:lpstr>Accorchildacre_Expected Log</vt:lpstr>
      <vt:lpstr>NALCO Pension Full</vt:lpstr>
      <vt:lpstr>NALCO_Expected Log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Samyuktha Srinath</dc:creator>
  <cp:lastModifiedBy>Mohanapriya Dhanasekaran</cp:lastModifiedBy>
  <dcterms:created xsi:type="dcterms:W3CDTF">2014-09-29T05:22:13Z</dcterms:created>
  <dcterms:modified xsi:type="dcterms:W3CDTF">2014-12-15T08:34:56Z</dcterms:modified>
</cp:coreProperties>
</file>