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 tabRatio="852"/>
  </bookViews>
  <sheets>
    <sheet name="Index" sheetId="1" r:id="rId1"/>
    <sheet name="Halfords Bicycle Full" sheetId="6" r:id="rId2"/>
    <sheet name="HBUC_Expected Log" sheetId="10" r:id="rId3"/>
    <sheet name="Exp claim acc changes" sheetId="8" r:id="rId4"/>
    <sheet name="Projectlink Retail voucher" sheetId="3" r:id="rId5"/>
    <sheet name="PRVUC_Expected Log" sheetId="11" r:id="rId6"/>
    <sheet name="Care4childcare voucher" sheetId="4" r:id="rId7"/>
    <sheet name="CCVUC_Expected Log" sheetId="13" r:id="rId8"/>
    <sheet name="Sodexho Childcare" sheetId="5" r:id="rId9"/>
    <sheet name="AXA Full" sheetId="9" r:id="rId10"/>
    <sheet name="AXAUC_Expected Log" sheetId="14" r:id="rId11"/>
    <sheet name="Call Capture Details" sheetId="7" r:id="rId12"/>
    <sheet name="Benefit Summary" sheetId="12" r:id="rId13"/>
    <sheet name="BSUC_Expected Log" sheetId="15" r:id="rId14"/>
    <sheet name="GE ISA" sheetId="16" r:id="rId15"/>
    <sheet name="GEISA_Expected Log" sheetId="25" r:id="rId16"/>
    <sheet name="GEISA1_Expected Log" sheetId="26" r:id="rId17"/>
    <sheet name="GEISA2_Expected Log" sheetId="27" r:id="rId18"/>
    <sheet name="AXA Changes" sheetId="17" r:id="rId19"/>
    <sheet name="AXAChanges_Expected Log" sheetId="18" r:id="rId20"/>
    <sheet name="CIGNA Changes" sheetId="19" r:id="rId21"/>
    <sheet name="CIGNAChanges_Expected Log" sheetId="20" r:id="rId22"/>
    <sheet name="Accor childcare by payroll" sheetId="21" r:id="rId23"/>
    <sheet name="Accorchildacre_Expected Log" sheetId="22" r:id="rId24"/>
    <sheet name="NALCO Pension Full" sheetId="23" r:id="rId25"/>
    <sheet name="NALCO_Expected Log" sheetId="24" r:id="rId26"/>
  </sheets>
  <calcPr calcId="145621"/>
  <oleSize ref="A1:J20"/>
</workbook>
</file>

<file path=xl/comments1.xml><?xml version="1.0" encoding="utf-8"?>
<comments xmlns="http://schemas.openxmlformats.org/spreadsheetml/2006/main">
  <authors>
    <author>Samyuktha Srinath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Month will be displayed based on the System date. Input 2 needs to be changed when the script is executed based on the System date
</t>
        </r>
      </text>
    </comment>
  </commentList>
</comments>
</file>

<file path=xl/comments2.xml><?xml version="1.0" encoding="utf-8"?>
<comments xmlns="http://schemas.openxmlformats.org/spreadsheetml/2006/main">
  <authors>
    <author>Samyuktha Srinath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Process as of date will always be the current system date
</t>
        </r>
      </text>
    </comment>
  </commentList>
</comments>
</file>

<file path=xl/sharedStrings.xml><?xml version="1.0" encoding="utf-8"?>
<sst xmlns="http://schemas.openxmlformats.org/spreadsheetml/2006/main" count="9334" uniqueCount="1185">
  <si>
    <t>Name</t>
  </si>
  <si>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</si>
  <si>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</si>
  <si>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</si>
  <si>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</si>
  <si>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</si>
  <si>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</si>
  <si>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</si>
  <si>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</si>
  <si>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</si>
  <si>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</si>
  <si>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</si>
  <si>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No run</t>
  </si>
  <si>
    <t>V1.0</t>
  </si>
  <si>
    <t>Samyuktha</t>
  </si>
  <si>
    <t>Action</t>
  </si>
  <si>
    <t>Input1</t>
  </si>
  <si>
    <t>Input2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</si>
  <si>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</si>
  <si>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</si>
  <si>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</si>
  <si>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</si>
  <si>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</si>
  <si>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</si>
  <si>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</si>
  <si>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</si>
  <si>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 xml:space="preserve">Navigate to </t>
  </si>
  <si>
    <t>Admin &gt;Provider Reports</t>
  </si>
  <si>
    <t>Select value from dropdown</t>
  </si>
  <si>
    <t>Reports</t>
  </si>
  <si>
    <t>Halfords Bicycle Full</t>
  </si>
  <si>
    <t>Verify input field</t>
  </si>
  <si>
    <t>Effective as of date*</t>
  </si>
  <si>
    <t>Process as of date*</t>
  </si>
  <si>
    <t>Verify radio button</t>
  </si>
  <si>
    <t>All forms</t>
  </si>
  <si>
    <t>Verify dropdown values</t>
  </si>
  <si>
    <t>Programme</t>
  </si>
  <si>
    <t>Benefit</t>
  </si>
  <si>
    <t>Verify text</t>
  </si>
  <si>
    <t>Now</t>
  </si>
  <si>
    <t>As job</t>
  </si>
  <si>
    <t>Save as template</t>
  </si>
  <si>
    <t>Report Format *</t>
  </si>
  <si>
    <t>Select radio button</t>
  </si>
  <si>
    <t>All</t>
  </si>
  <si>
    <t>Comma separated values</t>
  </si>
  <si>
    <t>Execute</t>
  </si>
  <si>
    <t>Report format</t>
  </si>
  <si>
    <t>Verify Button</t>
  </si>
  <si>
    <t>Download...</t>
  </si>
  <si>
    <t>Verify Text</t>
  </si>
  <si>
    <t>Report Generation Finished. Click the download link to open.</t>
  </si>
  <si>
    <t>Click on download</t>
  </si>
  <si>
    <t>Verify csv text</t>
  </si>
  <si>
    <t>Payroll Number</t>
  </si>
  <si>
    <t>First name</t>
  </si>
  <si>
    <t>Surname</t>
  </si>
  <si>
    <t>Title</t>
  </si>
  <si>
    <t>LOC Value</t>
  </si>
  <si>
    <t>Gross Monthly Reduction</t>
  </si>
  <si>
    <t>NI Number</t>
  </si>
  <si>
    <t>Address 1</t>
  </si>
  <si>
    <t>Address 2</t>
  </si>
  <si>
    <t>Address 3</t>
  </si>
  <si>
    <t>Town/City</t>
  </si>
  <si>
    <t>County</t>
  </si>
  <si>
    <t>Postcode</t>
  </si>
  <si>
    <t>Pay Frequency</t>
  </si>
  <si>
    <t>Email</t>
  </si>
  <si>
    <t>Phone</t>
  </si>
  <si>
    <t>Date of Birth</t>
  </si>
  <si>
    <t>Admin &gt; Add joiner</t>
  </si>
  <si>
    <t>Fn</t>
  </si>
  <si>
    <t>Sn</t>
  </si>
  <si>
    <t>Date of birth</t>
  </si>
  <si>
    <t>add</t>
  </si>
  <si>
    <t>Staff number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</si>
  <si>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</si>
  <si>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</si>
  <si>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</si>
  <si>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</si>
  <si>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</si>
  <si>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</si>
  <si>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</si>
  <si>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</si>
  <si>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Payroll 2015</t>
  </si>
  <si>
    <t>India@1234</t>
  </si>
  <si>
    <t>Click on button</t>
  </si>
  <si>
    <t>Save</t>
  </si>
  <si>
    <t>Joiner successfully added</t>
  </si>
  <si>
    <t>Navigate to</t>
  </si>
  <si>
    <t>Admin &gt;Manage Employee</t>
  </si>
  <si>
    <t>Search</t>
  </si>
  <si>
    <t>Action to Perform</t>
  </si>
  <si>
    <t>View forms</t>
  </si>
  <si>
    <t>Go</t>
  </si>
  <si>
    <t>HB1</t>
  </si>
  <si>
    <t>View</t>
  </si>
  <si>
    <t>Click enrolment form benefit button</t>
  </si>
  <si>
    <t>Option Based 1</t>
  </si>
  <si>
    <t>Option 1</t>
  </si>
  <si>
    <t>Submit</t>
  </si>
  <si>
    <t>Submit successful</t>
  </si>
  <si>
    <t>Setup &gt;Change system date</t>
  </si>
  <si>
    <t>Adjusted date</t>
  </si>
  <si>
    <t>Select and Move Option to Listbox</t>
  </si>
  <si>
    <t>Import file</t>
  </si>
  <si>
    <t>Import</t>
  </si>
  <si>
    <t>Home</t>
  </si>
  <si>
    <t>Layouts</t>
  </si>
  <si>
    <t>Click on link</t>
  </si>
  <si>
    <t>Edit</t>
  </si>
  <si>
    <t>Type</t>
  </si>
  <si>
    <t>BASE</t>
  </si>
  <si>
    <t>Setup &gt;Programme</t>
  </si>
  <si>
    <t>Programme name</t>
  </si>
  <si>
    <t>Programme vebnet</t>
  </si>
  <si>
    <t>Expand panel</t>
  </si>
  <si>
    <t>Maintain Benefit Container</t>
  </si>
  <si>
    <t>Benefit Container</t>
  </si>
  <si>
    <t>C1</t>
  </si>
  <si>
    <t>Add</t>
  </si>
  <si>
    <t>C2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</si>
  <si>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</si>
  <si>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</si>
  <si>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</si>
  <si>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</si>
  <si>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</si>
  <si>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</si>
  <si>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</si>
  <si>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</si>
  <si>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Layout used for the enrolment form</t>
  </si>
  <si>
    <t>Enrolment form</t>
  </si>
  <si>
    <t>How to display selection panels</t>
  </si>
  <si>
    <t>Expando panel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</si>
  <si>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</si>
  <si>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</si>
  <si>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</si>
  <si>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</si>
  <si>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</si>
  <si>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</si>
  <si>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</si>
  <si>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Cal 2015</t>
  </si>
  <si>
    <t>Number of periods</t>
  </si>
  <si>
    <t>Cut off days</t>
  </si>
  <si>
    <t>Life event cut off days</t>
  </si>
  <si>
    <t>Default</t>
  </si>
  <si>
    <t>Setup &gt;Benefit</t>
  </si>
  <si>
    <t>Benefit name</t>
  </si>
  <si>
    <t>Benefit Display name</t>
  </si>
  <si>
    <t>End date</t>
  </si>
  <si>
    <t>Benefit Type</t>
  </si>
  <si>
    <t>Option based</t>
  </si>
  <si>
    <t>Benefit sub type</t>
  </si>
  <si>
    <t>Single option set</t>
  </si>
  <si>
    <t>Benefit saved</t>
  </si>
  <si>
    <t>Expand Panel</t>
  </si>
  <si>
    <t>Configuration</t>
  </si>
  <si>
    <t>Edit Panel</t>
  </si>
  <si>
    <t>Provider</t>
  </si>
  <si>
    <t>Vebnet</t>
  </si>
  <si>
    <t>Employee pricing date rule</t>
  </si>
  <si>
    <t>Adjustment effective date</t>
  </si>
  <si>
    <t>Option Set</t>
  </si>
  <si>
    <t>Option</t>
  </si>
  <si>
    <t>No cover</t>
  </si>
  <si>
    <t>Select checkbox</t>
  </si>
  <si>
    <t>Option 2</t>
  </si>
  <si>
    <t>Pricing</t>
  </si>
  <si>
    <t>Price Matrix</t>
  </si>
  <si>
    <t>Go to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</si>
  <si>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</si>
  <si>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</si>
  <si>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</si>
  <si>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</si>
  <si>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</si>
  <si>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</si>
  <si>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Close</t>
  </si>
  <si>
    <t>Benefit Mappings</t>
  </si>
  <si>
    <t>Benefit Unlocking</t>
  </si>
  <si>
    <t>Life Event</t>
  </si>
  <si>
    <t>Configuration saved</t>
  </si>
  <si>
    <t>Verify table text</t>
  </si>
  <si>
    <t>(2,2,3)</t>
  </si>
  <si>
    <t>HB2</t>
  </si>
  <si>
    <t>Make a leaver</t>
  </si>
  <si>
    <t>Leaving date</t>
  </si>
  <si>
    <t>Table(1,2,2)</t>
  </si>
  <si>
    <t>Employee successfully made a leaver</t>
  </si>
  <si>
    <t>End</t>
  </si>
  <si>
    <t>Retail voucher 1</t>
  </si>
  <si>
    <t>Voucher</t>
  </si>
  <si>
    <t>Retail vouchers</t>
  </si>
  <si>
    <t>Voucher Configuration</t>
  </si>
  <si>
    <t>Selection method</t>
  </si>
  <si>
    <t>Number of vouchers</t>
  </si>
  <si>
    <t>Voucher Pricing</t>
  </si>
  <si>
    <t>Retail voucher pricing table</t>
  </si>
  <si>
    <t>Decision table saved</t>
  </si>
  <si>
    <t>Projectlink Retail Voucher</t>
  </si>
  <si>
    <t>uid</t>
  </si>
  <si>
    <t>title</t>
  </si>
  <si>
    <t>firstname</t>
  </si>
  <si>
    <t>addr1</t>
  </si>
  <si>
    <t>addr2</t>
  </si>
  <si>
    <t>addr3</t>
  </si>
  <si>
    <t>town</t>
  </si>
  <si>
    <t>county</t>
  </si>
  <si>
    <t>postcode</t>
  </si>
  <si>
    <t>Free Text</t>
  </si>
  <si>
    <t>Postage Method</t>
  </si>
  <si>
    <t>Total Employee Cost Ex. Admin</t>
  </si>
  <si>
    <t>Total Employee Cost inc. Admin</t>
  </si>
  <si>
    <t>Team</t>
  </si>
  <si>
    <t>Delivery Address 1</t>
  </si>
  <si>
    <t>Delivery Address 2</t>
  </si>
  <si>
    <t>Delivery Address 3</t>
  </si>
  <si>
    <t>Delivery Town</t>
  </si>
  <si>
    <t>Delivery County</t>
  </si>
  <si>
    <t>Delivery Postcode</t>
  </si>
  <si>
    <t>PRV1</t>
  </si>
  <si>
    <t>Table(4,2,2)</t>
  </si>
  <si>
    <t>PRV2</t>
  </si>
  <si>
    <t>Projectlink Retail voucher</t>
  </si>
  <si>
    <t xml:space="preserve">\\Thistle_a\DATA\shared\Business Solutions\Corporate Programme\EWP\5-Test\Testing\EWBP Testing_Offshore\72 Automation\V3\Import files\ImpExp\pageExport.xml
</t>
  </si>
  <si>
    <t xml:space="preserve">\\Thistle_a\DATA\shared\Business Solutions\Corporate Programme\EWP\5-Test\Testing\EWBP Testing_Offshore\72 Automation\V3\Import files\ImpExp\layoutExport.xml
</t>
  </si>
  <si>
    <t>\\Thistle_a\DATA\shared\Business Solutions\Corporate Programme\EWP\5-Test\Testing\EWBP Testing_Offshore\72 Automation\V3\Reporting\Halfords Bicycle Full\HBF.csv</t>
  </si>
  <si>
    <t>\\Thistle_a\DATA\shared\Business Solutions\Corporate Programme\EWP\5-Test\Testing\EWBP Testing_Offshore\72 Automation\V3\Reporting\Halfords Bicycle Full\HBFUC1.csv</t>
  </si>
  <si>
    <t>\\Thistle_a\DATA\shared\Business Solutions\Corporate Programme\EWP\5-Test\Testing\EWBP Testing_Offshore\72 Automation\V3\Reporting\Halfords Bicycle Full\HBFUC1.1.csv</t>
  </si>
  <si>
    <t>\\Thistle_a\DATA\shared\Business Solutions\Corporate Programme\EWP\5-Test\Testing\EWBP Testing_Offshore\72 Automation\V3\Reporting\Halfords Bicycle Full\HBFUC1.2.csv</t>
  </si>
  <si>
    <t>\\Thistle_a\DATA\shared\Business Solutions\Corporate Programme\EWP\5-Test\Testing\EWBP Testing_Offshore\72 Automation\V3\Reporting\Halfords Bicycle Full\HBFUC2.csv</t>
  </si>
  <si>
    <t>\\Thistle_a\DATA\shared\Business Solutions\Corporate Programme\EWP\5-Test\Testing\EWBP Testing_Offshore\72 Automation\V3\Reporting\Halfords Bicycle Full\HBFUC2.1.csv</t>
  </si>
  <si>
    <t>\\Thistle_a\DATA\shared\Business Solutions\Corporate Programme\EWP\5-Test\Testing\EWBP Testing_Offshore\72 Automation\V3\Reporting\Halfords Bicycle Full\HBFUC2.2.csv</t>
  </si>
  <si>
    <t>\\Thistle_a\DATA\shared\Business Solutions\Corporate Programme\EWP\5-Test\Testing\EWBP Testing_Offshore\72 Automation\V3\Reporting\Halfords Bicycle Full\HBFUC2.3.csv</t>
  </si>
  <si>
    <t>\\Thistle_a\DATA\shared\Business Solutions\Corporate Programme\EWP\5-Test\Testing\EWBP Testing_Offshore\72 Automation\V3\Reporting\Halfords Bicycle Full\HBFUC3.csv</t>
  </si>
  <si>
    <t>\\Thistle_a\DATA\shared\Business Solutions\Corporate Programme\EWP\5-Test\Testing\EWBP Testing_Offshore\72 Automation\V3\Reporting\Halfords Bicycle Full\HBFUC3.1.csv</t>
  </si>
  <si>
    <t>\\Thistle_a\DATA\shared\Business Solutions\Corporate Programme\EWP\5-Test\Testing\EWBP Testing_Offshore\72 Automation\V3\Reporting\Halfords Bicycle Full\HBFUC3.2.csv</t>
  </si>
  <si>
    <t>\\Thistle_a\DATA\shared\Business Solutions\Corporate Programme\EWP\5-Test\Testing\EWBP Testing_Offshore\72 Automation\V3\Reporting\ProjRetailVoucher\PRV.csv</t>
  </si>
  <si>
    <t>\\Thistle_a\DATA\shared\Business Solutions\Corporate Programme\EWP\5-Test\Testing\EWBP Testing_Offshore\72 Automation\V3\Reporting\ProjRetailVoucher\PRVUC1.csv</t>
  </si>
  <si>
    <t>\\Thistle_a\DATA\shared\Business Solutions\Corporate Programme\EWP\5-Test\Testing\EWBP Testing_Offshore\72 Automation\V3\Reporting\ProjRetailVoucher\PRVUC1.1.csv</t>
  </si>
  <si>
    <t>\\Thistle_a\DATA\shared\Business Solutions\Corporate Programme\EWP\5-Test\Testing\EWBP Testing_Offshore\72 Automation\V3\Reporting\ProjRetailVoucher\PRVUC1.2.csv</t>
  </si>
  <si>
    <t>\\Thistle_a\DATA\shared\Business Solutions\Corporate Programme\EWP\5-Test\Testing\EWBP Testing_Offshore\72 Automation\V3\Reporting\ProjRetailVoucher\PRVUC1.3.csv</t>
  </si>
  <si>
    <t>\\Thistle_a\DATA\shared\Business Solutions\Corporate Programme\EWP\5-Test\Testing\EWBP Testing_Offshore\72 Automation\V3\Reporting\ProjRetailVoucher\PRVUC1.4.csv</t>
  </si>
  <si>
    <t>\\Thistle_a\DATA\shared\Business Solutions\Corporate Programme\EWP\5-Test\Testing\EWBP Testing_Offshore\72 Automation\V3\Reporting\ProjRetailVoucher\PRVUC3.csv</t>
  </si>
  <si>
    <t>\\Thistle_a\DATA\shared\Business Solutions\Corporate Programme\EWP\5-Test\Testing\EWBP Testing_Offshore\72 Automation\V3\Reporting\ProjRetailVoucher\PRVUC3.1.csv</t>
  </si>
  <si>
    <t>\\Thistle_a\DATA\shared\Business Solutions\Corporate Programme\EWP\5-Test\Testing\EWBP Testing_Offshore\72 Automation\V3\Reporting\ProjRetailVoucher\PRVUC3.2.csv</t>
  </si>
  <si>
    <t>\\Thistle_a\DATA\shared\Business Solutions\Corporate Programme\EWP\5-Test\Testing\EWBP Testing_Offshore\72 Automation\V3\Reporting\ProjRetailVoucher\PRVUC3.3.csv</t>
  </si>
  <si>
    <t>\\Thistle_a\DATA\shared\Business Solutions\Corporate Programme\EWP\5-Test\Testing\EWBP Testing_Offshore\72 Automation\V3\Reporting\ProjRetailVoucher\PRVUC3.4.csv</t>
  </si>
  <si>
    <t>\\Thistle_a\DATA\shared\Business Solutions\Corporate Programme\EWP\5-Test\Testing\EWBP Testing_Offshore\72 Automation\V3\Reporting\ProjRetailVoucher\PRVUC6.csv</t>
  </si>
  <si>
    <t>\\Thistle_a\DATA\shared\Business Solutions\Corporate Programme\EWP\5-Test\Testing\EWBP Testing_Offshore\72 Automation\V3\Reporting\ProjRetailVoucher\PRVUC6.1.csv</t>
  </si>
  <si>
    <t>\\Thistle_a\DATA\shared\Business Solutions\Corporate Programme\EWP\5-Test\Testing\EWBP Testing_Offshore\72 Automation\V3\Reporting\ProjRetailVoucher\PRVUC6.2.csv</t>
  </si>
  <si>
    <t>Childcare voucher 1</t>
  </si>
  <si>
    <t>Childcare vouchers</t>
  </si>
  <si>
    <t>Childcare voucher pricing table</t>
  </si>
  <si>
    <t>DecisionTable (Cost of voucher:Cost of £1 voucher, :&lt;Employee cost&gt;)</t>
  </si>
  <si>
    <t>DecisionTable (Cost of voucher:Cost of £1 voucher, :&lt;Provider cost&gt;)</t>
  </si>
  <si>
    <t>DecisionTable (Cost of voucher:Cost of £1 voucher, :&lt;Benefit value&gt;)</t>
  </si>
  <si>
    <t>C3</t>
  </si>
  <si>
    <t>Care4 Childcare Voucher</t>
  </si>
  <si>
    <t>\\Thistle_a\DATA\shared\Business Solutions\Corporate Programme\EWP\5-Test\Testing\EWBP Testing_Offshore\72 Automation\V3\Reporting\Care4childcare\CCV.csv</t>
  </si>
  <si>
    <t>Payroll No.</t>
  </si>
  <si>
    <t>Amount</t>
  </si>
  <si>
    <t>Employee Name</t>
  </si>
  <si>
    <t>CCV1</t>
  </si>
  <si>
    <t>\\Thistle_a\DATA\shared\Business Solutions\Corporate Programme\EWP\5-Test\Testing\EWBP Testing_Offshore\72 Automation\V3\Reporting\Care4childcare\CCVUC4.csv</t>
  </si>
  <si>
    <t>\\Thistle_a\DATA\shared\Business Solutions\Corporate Programme\EWP\5-Test\Testing\EWBP Testing_Offshore\72 Automation\V3\Reporting\Care4childcare\CCVUC4.1.csv</t>
  </si>
  <si>
    <t>\\Thistle_a\DATA\shared\Business Solutions\Corporate Programme\EWP\5-Test\Testing\EWBP Testing_Offshore\72 Automation\V3\Reporting\Care4childcare\CCVUC4.2.csv</t>
  </si>
  <si>
    <t>\\Thistle_a\DATA\shared\Business Solutions\Corporate Programme\EWP\5-Test\Testing\EWBP Testing_Offshore\72 Automation\V3\Reporting\Care4childcare\CCVUC4.3.csv</t>
  </si>
  <si>
    <t>\\Thistle_a\DATA\shared\Business Solutions\Corporate Programme\EWP\5-Test\Testing\EWBP Testing_Offshore\72 Automation\V3\Reporting\Care4childcare\CCVUC4.4.csv</t>
  </si>
  <si>
    <t>\\Thistle_a\DATA\shared\Business Solutions\Corporate Programme\EWP\5-Test\Testing\EWBP Testing_Offshore\72 Automation\V3\Reporting\Care4childcare\CCVUC5.csv</t>
  </si>
  <si>
    <t>\\Thistle_a\DATA\shared\Business Solutions\Corporate Programme\EWP\5-Test\Testing\EWBP Testing_Offshore\72 Automation\V3\Reporting\Care4childcare\CCVUC5.1.csv</t>
  </si>
  <si>
    <t>\\Thistle_a\DATA\shared\Business Solutions\Corporate Programme\EWP\5-Test\Testing\EWBP Testing_Offshore\72 Automation\V3\Reporting\Care4childcare\CCVUC5.2.csv</t>
  </si>
  <si>
    <t>CCV2</t>
  </si>
  <si>
    <t>\\Thistle_a\DATA\shared\Business Solutions\Corporate Programme\EWP\5-Test\Testing\EWBP Testing_Offshore\72 Automation\V3\Reporting\Care4childcare\CCVUC6.csv</t>
  </si>
  <si>
    <t>\\Thistle_a\DATA\shared\Business Solutions\Corporate Programme\EWP\5-Test\Testing\EWBP Testing_Offshore\72 Automation\V3\Reporting\Care4childcare\CCVUC6.1.csv</t>
  </si>
  <si>
    <t>\\Thistle_a\DATA\shared\Business Solutions\Corporate Programme\EWP\5-Test\Testing\EWBP Testing_Offshore\72 Automation\V3\Reporting\Care4childcare\CCVUC6.2.csv</t>
  </si>
  <si>
    <t>\\Thistle_a\DATA\shared\Business Solutions\Corporate Programme\EWP\5-Test\Testing\EWBP Testing_Offshore\72 Automation\V3\Reporting\Sodexho childcare\SC.csv</t>
  </si>
  <si>
    <t>H</t>
  </si>
  <si>
    <t>T</t>
  </si>
  <si>
    <t>SC1</t>
  </si>
  <si>
    <t>Action to perform</t>
  </si>
  <si>
    <t>Raise adjustment</t>
  </si>
  <si>
    <t>Effective date</t>
  </si>
  <si>
    <t>Adjustment definition</t>
  </si>
  <si>
    <t>Joiner</t>
  </si>
  <si>
    <t>Sodexho Childcare Voucher</t>
  </si>
  <si>
    <t>Submitted only</t>
  </si>
  <si>
    <t>\\Thistle_a\DATA\shared\Business Solutions\Corporate Programme\EWP\5-Test\Testing\EWBP Testing_Offshore\72 Automation\V3\Reporting\Sodexho childcare\SCUC1.csv</t>
  </si>
  <si>
    <t>\\Thistle_a\DATA\shared\Business Solutions\Corporate Programme\EWP\5-Test\Testing\EWBP Testing_Offshore\72 Automation\V3\Reporting\Sodexho childcare\SCUC1.1.csv</t>
  </si>
  <si>
    <t>\\Thistle_a\DATA\shared\Business Solutions\Corporate Programme\EWP\5-Test\Testing\EWBP Testing_Offshore\72 Automation\V3\Reporting\Sodexho childcare\SCUC1.2.csv</t>
  </si>
  <si>
    <t>SC2</t>
  </si>
  <si>
    <t>\\Thistle_a\DATA\shared\Business Solutions\Corporate Programme\EWP\5-Test\Testing\EWBP Testing_Offshore\72 Automation\V3\Reporting\Sodexho childcare\SCUC3.csv</t>
  </si>
  <si>
    <t>\\Thistle_a\DATA\shared\Business Solutions\Corporate Programme\EWP\5-Test\Testing\EWBP Testing_Offshore\72 Automation\V3\Reporting\Sodexho childcare\SCUC3.1.csv</t>
  </si>
  <si>
    <t>\\Thistle_a\DATA\shared\Business Solutions\Corporate Programme\EWP\5-Test\Testing\EWBP Testing_Offshore\72 Automation\V3\Reporting\Sodexho childcare\SCUC3.2.csv</t>
  </si>
  <si>
    <t>\\Thistle_a\DATA\shared\Business Solutions\Corporate Programme\EWP\5-Test\Testing\EWBP Testing_Offshore\72 Automation\V3\Reporting\Sodexho childcare\SCUC3.3.csv</t>
  </si>
  <si>
    <t>\\Thistle_a\DATA\shared\Business Solutions\Corporate Programme\EWP\5-Test\Testing\EWBP Testing_Offshore\72 Automation\V3\Reporting\Sodexho childcare\SCUC5.csv</t>
  </si>
  <si>
    <t>\\Thistle_a\DATA\shared\Business Solutions\Corporate Programme\EWP\5-Test\Testing\EWBP Testing_Offshore\72 Automation\V3\Reporting\Sodexho childcare\SCUC5.1.csv</t>
  </si>
  <si>
    <t>\\Thistle_a\DATA\shared\Business Solutions\Corporate Programme\EWP\5-Test\Testing\EWBP Testing_Offshore\72 Automation\V3\Reporting\Sodexho childcare\SCUC5.2.csv</t>
  </si>
  <si>
    <t>Care4childcare voucher</t>
  </si>
  <si>
    <t>Sodexho Childcare</t>
  </si>
  <si>
    <t>True</t>
  </si>
  <si>
    <t>All,Programme vebnet</t>
  </si>
  <si>
    <t>Setup &gt; Company Settings</t>
  </si>
  <si>
    <t>Enable call capture capability</t>
  </si>
  <si>
    <t>Setup &gt;Call Topic</t>
  </si>
  <si>
    <t>Topic 1</t>
  </si>
  <si>
    <t>Topic 2</t>
  </si>
  <si>
    <t>Topic 3</t>
  </si>
  <si>
    <t>OB</t>
  </si>
  <si>
    <t>View employee</t>
  </si>
  <si>
    <t>Call Capture Info</t>
  </si>
  <si>
    <t>Admin notes</t>
  </si>
  <si>
    <t>Calm</t>
  </si>
  <si>
    <t>Callback</t>
  </si>
  <si>
    <t>Call capture details saved</t>
  </si>
  <si>
    <t>Telephone</t>
  </si>
  <si>
    <t>Annoyed</t>
  </si>
  <si>
    <t>Closed</t>
  </si>
  <si>
    <t>Admin &gt;Add joiner</t>
  </si>
  <si>
    <t>Admin &gt;HR Reports</t>
  </si>
  <si>
    <t>Employee Call Capture Details</t>
  </si>
  <si>
    <t>Report period from</t>
  </si>
  <si>
    <t>To</t>
  </si>
  <si>
    <t>Verify checkbox</t>
  </si>
  <si>
    <t>Callback only</t>
  </si>
  <si>
    <t>Report Format</t>
  </si>
  <si>
    <t>Comma separated values,Excel 2007 (xlsx),Pipe delimited,Tab delimited,Fixed width</t>
  </si>
  <si>
    <t>Field 'Report period from' is required</t>
  </si>
  <si>
    <t>\\Thistle_a\DATA\shared\Business Solutions\Corporate Programme\EWP\5-Test\Testing\EWBP Testing_Offshore\72 Automation\V3\Reporting\CCD\TC1.csv</t>
  </si>
  <si>
    <t>Call ID</t>
  </si>
  <si>
    <t>Call type</t>
  </si>
  <si>
    <t>Call mood</t>
  </si>
  <si>
    <t>Comments</t>
  </si>
  <si>
    <t>Call status</t>
  </si>
  <si>
    <t>Call start date/time</t>
  </si>
  <si>
    <t>Call end date/time</t>
  </si>
  <si>
    <t>Administrator name</t>
  </si>
  <si>
    <t>C4</t>
  </si>
  <si>
    <t>Call Capture Details</t>
  </si>
  <si>
    <t>(\\Thistle_a\DATA\shared\Business Solutions\Corporate Programme\EWP\5-Test\Testing\EWBP Testing_Offshore\72 Automation\V3\Reporting\CCD\TC1.csv,1,1)</t>
  </si>
  <si>
    <t>(\\Thistle_a\DATA\shared\Business Solutions\Corporate Programme\EWP\5-Test\Testing\EWBP Testing_Offshore\72 Automation\V3\Reporting\CCD\TC1.csv,1,2)</t>
  </si>
  <si>
    <t>(\\Thistle_a\DATA\shared\Business Solutions\Corporate Programme\EWP\5-Test\Testing\EWBP Testing_Offshore\72 Automation\V3\Reporting\CCD\TC1.csv,1,3)</t>
  </si>
  <si>
    <t>(\\Thistle_a\DATA\shared\Business Solutions\Corporate Programme\EWP\5-Test\Testing\EWBP Testing_Offshore\72 Automation\V3\Reporting\CCD\TC1.csv,1,4)</t>
  </si>
  <si>
    <t>(\\Thistle_a\DATA\shared\Business Solutions\Corporate Programme\EWP\5-Test\Testing\EWBP Testing_Offshore\72 Automation\V3\Reporting\CCD\TC1.csv,1,5)</t>
  </si>
  <si>
    <t>(\\Thistle_a\DATA\shared\Business Solutions\Corporate Programme\EWP\5-Test\Testing\EWBP Testing_Offshore\72 Automation\V3\Reporting\CCD\TC1.csv,1,6)</t>
  </si>
  <si>
    <t>(\\Thistle_a\DATA\shared\Business Solutions\Corporate Programme\EWP\5-Test\Testing\EWBP Testing_Offshore\72 Automation\V3\Reporting\CCD\TC1.csv,1,7)</t>
  </si>
  <si>
    <t>(\\Thistle_a\DATA\shared\Business Solutions\Corporate Programme\EWP\5-Test\Testing\EWBP Testing_Offshore\72 Automation\V3\Reporting\CCD\TC1.csv,1,8)</t>
  </si>
  <si>
    <t>(\\Thistle_a\DATA\shared\Business Solutions\Corporate Programme\EWP\5-Test\Testing\EWBP Testing_Offshore\72 Automation\V3\Reporting\CCD\TC1.csv,1,9)</t>
  </si>
  <si>
    <t>(\\Thistle_a\DATA\shared\Business Solutions\Corporate Programme\EWP\5-Test\Testing\EWBP Testing_Offshore\72 Automation\V3\Reporting\CCD\TC1.csv,1,10)</t>
  </si>
  <si>
    <t>(\\Thistle_a\DATA\shared\Business Solutions\Corporate Programme\EWP\5-Test\Testing\EWBP Testing_Offshore\72 Automation\V3\Reporting\CCD\TC1.csv,1,11)</t>
  </si>
  <si>
    <t>(\\Thistle_a\DATA\shared\Business Solutions\Corporate Programme\EWP\5-Test\Testing\EWBP Testing_Offshore\72 Automation\V3\Reporting\CCD\TC1.csv,1,12)</t>
  </si>
  <si>
    <t>Pass</t>
  </si>
  <si>
    <t>(\\Thistle_a\DATA\shared\Business Solutions\Corporate Programme\EWP\5-Test\Testing\EWBP Testing_Offshore\72 Automation\V3\Reporting\ProjRetailVoucher\PRV.csv,1,1)</t>
  </si>
  <si>
    <t>(\\Thistle_a\DATA\shared\Business Solutions\Corporate Programme\EWP\5-Test\Testing\EWBP Testing_Offshore\72 Automation\V3\Reporting\ProjRetailVoucher\PRV.csv,1,2)</t>
  </si>
  <si>
    <t>(\\Thistle_a\DATA\shared\Business Solutions\Corporate Programme\EWP\5-Test\Testing\EWBP Testing_Offshore\72 Automation\V3\Reporting\ProjRetailVoucher\PRV.csv,1,3,1)</t>
  </si>
  <si>
    <t>(\\Thistle_a\DATA\shared\Business Solutions\Corporate Programme\EWP\5-Test\Testing\EWBP Testing_Offshore\72 Automation\V3\Reporting\ProjRetailVoucher\PRV.csv,1,4)</t>
  </si>
  <si>
    <t>(\\Thistle_a\DATA\shared\Business Solutions\Corporate Programme\EWP\5-Test\Testing\EWBP Testing_Offshore\72 Automation\V3\Reporting\ProjRetailVoucher\PRV.csv,1,5)</t>
  </si>
  <si>
    <t>(\\Thistle_a\DATA\shared\Business Solutions\Corporate Programme\EWP\5-Test\Testing\EWBP Testing_Offshore\72 Automation\V3\Reporting\ProjRetailVoucher\PRV.csv,1,6)</t>
  </si>
  <si>
    <t>(\\Thistle_a\DATA\shared\Business Solutions\Corporate Programme\EWP\5-Test\Testing\EWBP Testing_Offshore\72 Automation\V3\Reporting\ProjRetailVoucher\PRV.csv,1,7)</t>
  </si>
  <si>
    <t>(\\Thistle_a\DATA\shared\Business Solutions\Corporate Programme\EWP\5-Test\Testing\EWBP Testing_Offshore\72 Automation\V3\Reporting\ProjRetailVoucher\PRV.csv,1,8)</t>
  </si>
  <si>
    <t>(\\Thistle_a\DATA\shared\Business Solutions\Corporate Programme\EWP\5-Test\Testing\EWBP Testing_Offshore\72 Automation\V3\Reporting\ProjRetailVoucher\PRV.csv,1,9)</t>
  </si>
  <si>
    <t>(\\Thistle_a\DATA\shared\Business Solutions\Corporate Programme\EWP\5-Test\Testing\EWBP Testing_Offshore\72 Automation\V3\Reporting\ProjRetailVoucher\PRV.csv,1,10)</t>
  </si>
  <si>
    <t>(\\Thistle_a\DATA\shared\Business Solutions\Corporate Programme\EWP\5-Test\Testing\EWBP Testing_Offshore\72 Automation\V3\Reporting\ProjRetailVoucher\PRV.csv,1,11)</t>
  </si>
  <si>
    <t>(\\Thistle_a\DATA\shared\Business Solutions\Corporate Programme\EWP\5-Test\Testing\EWBP Testing_Offshore\72 Automation\V3\Reporting\ProjRetailVoucher\PRV.csv,1,12)</t>
  </si>
  <si>
    <t>(\\Thistle_a\DATA\shared\Business Solutions\Corporate Programme\EWP\5-Test\Testing\EWBP Testing_Offshore\72 Automation\V3\Reporting\ProjRetailVoucher\PRV.csv,1,13)</t>
  </si>
  <si>
    <t>(\\Thistle_a\DATA\shared\Business Solutions\Corporate Programme\EWP\5-Test\Testing\EWBP Testing_Offshore\72 Automation\V3\Reporting\ProjRetailVoucher\PRV.csv,1,14)</t>
  </si>
  <si>
    <t>(\\Thistle_a\DATA\shared\Business Solutions\Corporate Programme\EWP\5-Test\Testing\EWBP Testing_Offshore\72 Automation\V3\Reporting\ProjRetailVoucher\PRV.csv,1,15)</t>
  </si>
  <si>
    <t>(\\Thistle_a\DATA\shared\Business Solutions\Corporate Programme\EWP\5-Test\Testing\EWBP Testing_Offshore\72 Automation\V3\Reporting\ProjRetailVoucher\PRV.csv,1,16)</t>
  </si>
  <si>
    <t>(\\Thistle_a\DATA\shared\Business Solutions\Corporate Programme\EWP\5-Test\Testing\EWBP Testing_Offshore\72 Automation\V3\Reporting\ProjRetailVoucher\PRV.csv,1,17)</t>
  </si>
  <si>
    <t>(\\Thistle_a\DATA\shared\Business Solutions\Corporate Programme\EWP\5-Test\Testing\EWBP Testing_Offshore\72 Automation\V3\Reporting\ProjRetailVoucher\PRV.csv,1,18)</t>
  </si>
  <si>
    <t>(\\Thistle_a\DATA\shared\Business Solutions\Corporate Programme\EWP\5-Test\Testing\EWBP Testing_Offshore\72 Automation\V3\Reporting\ProjRetailVoucher\PRV.csv,1,19)</t>
  </si>
  <si>
    <t>(\\Thistle_a\DATA\shared\Business Solutions\Corporate Programme\EWP\5-Test\Testing\EWBP Testing_Offshore\72 Automation\V3\Reporting\ProjRetailVoucher\PRV.csv,1,20)</t>
  </si>
  <si>
    <t>(\\Thistle_a\DATA\shared\Business Solutions\Corporate Programme\EWP\5-Test\Testing\EWBP Testing_Offshore\72 Automation\V3\Reporting\ProjRetailVoucher\PRV.csv,1,21)</t>
  </si>
  <si>
    <t>(\\Thistle_a\DATA\shared\Business Solutions\Corporate Programme\EWP\5-Test\Testing\EWBP Testing_Offshore\72 Automation\V3\Reporting\ProjRetailVoucher\PRV.csv,1,22)</t>
  </si>
  <si>
    <t>List of Vouchers</t>
  </si>
  <si>
    <t>DecisionTable (Option (cost of £1 voucher):Option 1, :&lt;Employee cost&gt;)</t>
  </si>
  <si>
    <t>DecisionTable (Option (cost of £1 voucher):Option 1, :&lt;Provider cost&gt;)</t>
  </si>
  <si>
    <t>DecisionTable (Option (cost of £1 voucher):Option 1, :&lt;Benefit value&gt;)</t>
  </si>
  <si>
    <t>(\\Thistle_a\DATA\shared\Business Solutions\Corporate Programme\EWP\5-Test\Testing\EWBP Testing_Offshore\72 Automation\V3\Reporting\Halfords Bicycle Full\HBF.csv,1,1)</t>
  </si>
  <si>
    <t>(\\Thistle_a\DATA\shared\Business Solutions\Corporate Programme\EWP\5-Test\Testing\EWBP Testing_Offshore\72 Automation\V3\Reporting\Halfords Bicycle Full\HBF.csv,1,2)</t>
  </si>
  <si>
    <t>(\\Thistle_a\DATA\shared\Business Solutions\Corporate Programme\EWP\5-Test\Testing\EWBP Testing_Offshore\72 Automation\V3\Reporting\Halfords Bicycle Full\HBF.csv,1,3)</t>
  </si>
  <si>
    <t>(\\Thistle_a\DATA\shared\Business Solutions\Corporate Programme\EWP\5-Test\Testing\EWBP Testing_Offshore\72 Automation\V3\Reporting\Halfords Bicycle Full\HBF.csv,1,4)</t>
  </si>
  <si>
    <t>(\\Thistle_a\DATA\shared\Business Solutions\Corporate Programme\EWP\5-Test\Testing\EWBP Testing_Offshore\72 Automation\V3\Reporting\Halfords Bicycle Full\HBF.csv,1,5)</t>
  </si>
  <si>
    <t>(\\Thistle_a\DATA\shared\Business Solutions\Corporate Programme\EWP\5-Test\Testing\EWBP Testing_Offshore\72 Automation\V3\Reporting\Halfords Bicycle Full\HBF.csv,1,6)</t>
  </si>
  <si>
    <t>(\\Thistle_a\DATA\shared\Business Solutions\Corporate Programme\EWP\5-Test\Testing\EWBP Testing_Offshore\72 Automation\V3\Reporting\Halfords Bicycle Full\HBF.csv,1,7)</t>
  </si>
  <si>
    <t>(\\Thistle_a\DATA\shared\Business Solutions\Corporate Programme\EWP\5-Test\Testing\EWBP Testing_Offshore\72 Automation\V3\Reporting\Halfords Bicycle Full\HBF.csv,1,8)</t>
  </si>
  <si>
    <t>(\\Thistle_a\DATA\shared\Business Solutions\Corporate Programme\EWP\5-Test\Testing\EWBP Testing_Offshore\72 Automation\V3\Reporting\Halfords Bicycle Full\HBF.csv,1,9)</t>
  </si>
  <si>
    <t>(\\Thistle_a\DATA\shared\Business Solutions\Corporate Programme\EWP\5-Test\Testing\EWBP Testing_Offshore\72 Automation\V3\Reporting\Halfords Bicycle Full\HBF.csv,1,10)</t>
  </si>
  <si>
    <t>(\\Thistle_a\DATA\shared\Business Solutions\Corporate Programme\EWP\5-Test\Testing\EWBP Testing_Offshore\72 Automation\V3\Reporting\Halfords Bicycle Full\HBF.csv,1,11)</t>
  </si>
  <si>
    <t>(\\Thistle_a\DATA\shared\Business Solutions\Corporate Programme\EWP\5-Test\Testing\EWBP Testing_Offshore\72 Automation\V3\Reporting\Halfords Bicycle Full\HBF.csv,1,12)</t>
  </si>
  <si>
    <t>(\\Thistle_a\DATA\shared\Business Solutions\Corporate Programme\EWP\5-Test\Testing\EWBP Testing_Offshore\72 Automation\V3\Reporting\Halfords Bicycle Full\HBF.csv,1,13)</t>
  </si>
  <si>
    <t>(\\Thistle_a\DATA\shared\Business Solutions\Corporate Programme\EWP\5-Test\Testing\EWBP Testing_Offshore\72 Automation\V3\Reporting\Halfords Bicycle Full\HBF.csv,1,14)</t>
  </si>
  <si>
    <t>(\\Thistle_a\DATA\shared\Business Solutions\Corporate Programme\EWP\5-Test\Testing\EWBP Testing_Offshore\72 Automation\V3\Reporting\Halfords Bicycle Full\HBF.csv,1,15)</t>
  </si>
  <si>
    <t>(\\Thistle_a\DATA\shared\Business Solutions\Corporate Programme\EWP\5-Test\Testing\EWBP Testing_Offshore\72 Automation\V3\Reporting\Halfords Bicycle Full\HBF.csv,1,16)</t>
  </si>
  <si>
    <t>(\\Thistle_a\DATA\shared\Business Solutions\Corporate Programme\EWP\5-Test\Testing\EWBP Testing_Offshore\72 Automation\V3\Reporting\Halfords Bicycle Full\HBF.csv,1,17)</t>
  </si>
  <si>
    <t>(\\Thistle_a\DATA\shared\Business Solutions\Corporate Programme\EWP\5-Test\Testing\EWBP Testing_Offshore\72 Automation\V3\Reporting\Halfords Bicycle Full\HBFUC1.2.csv,2,5)</t>
  </si>
  <si>
    <t>(\\Thistle_a\DATA\shared\Business Solutions\Corporate Programme\EWP\5-Test\Testing\EWBP Testing_Offshore\72 Automation\V3\Reporting\Halfords Bicycle Full\HBFUC1.2.csv,2,6)</t>
  </si>
  <si>
    <t>(\\Thistle_a\DATA\shared\Business Solutions\Corporate Programme\EWP\5-Test\Testing\EWBP Testing_Offshore\72 Automation\V3\Reporting\Halfords Bicycle Full\HBFUC2.2.csv,2,5)</t>
  </si>
  <si>
    <t>(\\Thistle_a\DATA\shared\Business Solutions\Corporate Programme\EWP\5-Test\Testing\EWBP Testing_Offshore\72 Automation\V3\Reporting\Halfords Bicycle Full\HBFUC2.2.csv,2,6)</t>
  </si>
  <si>
    <t>(\\Thistle_a\DATA\shared\Business Solutions\Corporate Programme\EWP\5-Test\Testing\EWBP Testing_Offshore\72 Automation\V3\Reporting\Halfords Bicycle Full\HBFUC2.3.csv,2,5)</t>
  </si>
  <si>
    <t>(\\Thistle_a\DATA\shared\Business Solutions\Corporate Programme\EWP\5-Test\Testing\EWBP Testing_Offshore\72 Automation\V3\Reporting\Halfords Bicycle Full\HBFUC2.3.csv,2,6)</t>
  </si>
  <si>
    <t>(\\Thistle_a\DATA\shared\Business Solutions\Corporate Programme\EWP\5-Test\Testing\EWBP Testing_Offshore\72 Automation\V3\Reporting\Halfords Bicycle Full\HBFUC3.csv,2,5)</t>
  </si>
  <si>
    <t>(\\Thistle_a\DATA\shared\Business Solutions\Corporate Programme\EWP\5-Test\Testing\EWBP Testing_Offshore\72 Automation\V3\Reporting\Halfords Bicycle Full\HBFUC3.csv,2,6)</t>
  </si>
  <si>
    <t>(\\Thistle_a\DATA\shared\Business Solutions\Corporate Programme\EWP\5-Test\Testing\EWBP Testing_Offshore\72 Automation\V3\Reporting\ProjRetailVoucher\PRVUC1.3.csv,2,13)</t>
  </si>
  <si>
    <t>(\\Thistle_a\DATA\shared\Business Solutions\Corporate Programme\EWP\5-Test\Testing\EWBP Testing_Offshore\72 Automation\V3\Reporting\ProjRetailVoucher\PRVUC1.3.csv,2,14)</t>
  </si>
  <si>
    <t>(\\Thistle_a\DATA\shared\Business Solutions\Corporate Programme\EWP\5-Test\Testing\EWBP Testing_Offshore\72 Automation\V3\Reporting\ProjRetailVoucher\PRVUC1.4.csv,2,13)</t>
  </si>
  <si>
    <t>(\\Thistle_a\DATA\shared\Business Solutions\Corporate Programme\EWP\5-Test\Testing\EWBP Testing_Offshore\72 Automation\V3\Reporting\ProjRetailVoucher\PRVUC1.4.csv,2,14)</t>
  </si>
  <si>
    <t>(\\Thistle_a\DATA\shared\Business Solutions\Corporate Programme\EWP\5-Test\Testing\EWBP Testing_Offshore\72 Automation\V3\Reporting\ProjRetailVoucher\PRVUC3.4.csv,2,13)</t>
  </si>
  <si>
    <t>(\\Thistle_a\DATA\shared\Business Solutions\Corporate Programme\EWP\5-Test\Testing\EWBP Testing_Offshore\72 Automation\V3\Reporting\ProjRetailVoucher\PRVUC3.4.csv,2,14)</t>
  </si>
  <si>
    <t>(\\Thistle_a\DATA\shared\Business Solutions\Corporate Programme\EWP\5-Test\Testing\EWBP Testing_Offshore\72 Automation\V3\Reporting\ProjRetailVoucher\PRVUC6.csv,2,13)</t>
  </si>
  <si>
    <t>(\\Thistle_a\DATA\shared\Business Solutions\Corporate Programme\EWP\5-Test\Testing\EWBP Testing_Offshore\72 Automation\V3\Reporting\ProjRetailVoucher\PRVUC6.csv,2,14)</t>
  </si>
  <si>
    <t>(\\Thistle_a\DATA\shared\Business Solutions\Corporate Programme\EWP\5-Test\Testing\EWBP Testing_Offshore\72 Automation\V3\Reporting\ProjRetailVoucher\PRVUC6.1.csv,2,1)</t>
  </si>
  <si>
    <t>(\\Thistle_a\DATA\shared\Business Solutions\Corporate Programme\EWP\5-Test\Testing\EWBP Testing_Offshore\72 Automation\V3\Reporting\Care4childcare\CCV.csv,1,1)</t>
  </si>
  <si>
    <t>(\\Thistle_a\DATA\shared\Business Solutions\Corporate Programme\EWP\5-Test\Testing\EWBP Testing_Offshore\72 Automation\V3\Reporting\Care4childcare\CCV.csv,1,2)</t>
  </si>
  <si>
    <t>(\\Thistle_a\DATA\shared\Business Solutions\Corporate Programme\EWP\5-Test\Testing\EWBP Testing_Offshore\72 Automation\V3\Reporting\Care4childcare\CCV.csv,1,3)</t>
  </si>
  <si>
    <t>(\\Thistle_a\DATA\shared\Business Solutions\Corporate Programme\EWP\5-Test\Testing\EWBP Testing_Offshore\72 Automation\V3\Reporting\Care4childcare\CCV.csv,1,4)</t>
  </si>
  <si>
    <t>(\\Thistle_a\DATA\shared\Business Solutions\Corporate Programme\EWP\5-Test\Testing\EWBP Testing_Offshore\72 Automation\V3\Reporting\Care4childcare\CCVUC4.4.csv,2,2)</t>
  </si>
  <si>
    <t>(\\Thistle_a\DATA\shared\Business Solutions\Corporate Programme\EWP\5-Test\Testing\EWBP Testing_Offshore\72 Automation\V3\Reporting\Care4childcare\CCVUC5.csv,2,2)</t>
  </si>
  <si>
    <t>(\\Thistle_a\DATA\shared\Business Solutions\Corporate Programme\EWP\5-Test\Testing\EWBP Testing_Offshore\72 Automation\V3\Reporting\Care4childcare\CCVUC5.1.csv,2,2)</t>
  </si>
  <si>
    <t>(\\Thistle_a\DATA\shared\Business Solutions\Corporate Programme\EWP\5-Test\Testing\EWBP Testing_Offshore\72 Automation\V3\Reporting\Care4childcare\CCVUC6.csv,2,2)</t>
  </si>
  <si>
    <t>(\\Thistle_a\DATA\shared\Business Solutions\Corporate Programme\EWP\5-Test\Testing\EWBP Testing_Offshore\72 Automation\V3\Reporting\Sodexho childcare\SC.csv,1,1)</t>
  </si>
  <si>
    <t>(\\Thistle_a\DATA\shared\Business Solutions\Corporate Programme\EWP\5-Test\Testing\EWBP Testing_Offshore\72 Automation\V3\Reporting\Sodexho childcare\SC.csv,1,3)</t>
  </si>
  <si>
    <t>(\\Thistle_a\DATA\shared\Business Solutions\Corporate Programme\EWP\5-Test\Testing\EWBP Testing_Offshore\72 Automation\V3\Reporting\Sodexho childcare\SCUC1.csv,2,2)</t>
  </si>
  <si>
    <t>(\\Thistle_a\DATA\shared\Business Solutions\Corporate Programme\EWP\5-Test\Testing\EWBP Testing_Offshore\72 Automation\V3\Reporting\Sodexho childcare\SCUC1.csv,1,3)</t>
  </si>
  <si>
    <t>(\\Thistle_a\DATA\shared\Business Solutions\Corporate Programme\EWP\5-Test\Testing\EWBP Testing_Offshore\72 Automation\V3\Reporting\Sodexho childcare\SCUC1.1.csv,1,3)</t>
  </si>
  <si>
    <t>(\\Thistle_a\DATA\shared\Business Solutions\Corporate Programme\EWP\5-Test\Testing\EWBP Testing_Offshore\72 Automation\V3\Reporting\Sodexho childcare\SCUC1.1.csv,2,2)</t>
  </si>
  <si>
    <t>(\\Thistle_a\DATA\shared\Business Solutions\Corporate Programme\EWP\5-Test\Testing\EWBP Testing_Offshore\72 Automation\V3\Reporting\Sodexho childcare\SCUC1.1.csv,3,2)</t>
  </si>
  <si>
    <t>(\\Thistle_a\DATA\shared\Business Solutions\Corporate Programme\EWP\5-Test\Testing\EWBP Testing_Offshore\72 Automation\V3\Reporting\Sodexho childcare\SCUC1.2.csv,1,3)</t>
  </si>
  <si>
    <t>(\\Thistle_a\DATA\shared\Business Solutions\Corporate Programme\EWP\5-Test\Testing\EWBP Testing_Offshore\72 Automation\V3\Reporting\Sodexho childcare\SCUC1.2.csv,2,2)</t>
  </si>
  <si>
    <t>(\\Thistle_a\DATA\shared\Business Solutions\Corporate Programme\EWP\5-Test\Testing\EWBP Testing_Offshore\72 Automation\V3\Reporting\Sodexho childcare\SCUC1.2.csv,3,2)</t>
  </si>
  <si>
    <t>(\\Thistle_a\DATA\shared\Business Solutions\Corporate Programme\EWP\5-Test\Testing\EWBP Testing_Offshore\72 Automation\V3\Reporting\Sodexho childcare\SCUC3.csv,2,2)</t>
  </si>
  <si>
    <t>(\\Thistle_a\DATA\shared\Business Solutions\Corporate Programme\EWP\5-Test\Testing\EWBP Testing_Offshore\72 Automation\V3\Reporting\Sodexho childcare\SCUC3.csv,1,3)</t>
  </si>
  <si>
    <t>(\\Thistle_a\DATA\shared\Business Solutions\Corporate Programme\EWP\5-Test\Testing\EWBP Testing_Offshore\72 Automation\V3\Reporting\Sodexho childcare\SCUC3.1.csv,2,2)</t>
  </si>
  <si>
    <t>(\\Thistle_a\DATA\shared\Business Solutions\Corporate Programme\EWP\5-Test\Testing\EWBP Testing_Offshore\72 Automation\V3\Reporting\Sodexho childcare\SCUC3.1.csv,1,3)</t>
  </si>
  <si>
    <t>(\\Thistle_a\DATA\shared\Business Solutions\Corporate Programme\EWP\5-Test\Testing\EWBP Testing_Offshore\72 Automation\V3\Reporting\Sodexho childcare\SCUC3.2.csv,2,2)</t>
  </si>
  <si>
    <t>(\\Thistle_a\DATA\shared\Business Solutions\Corporate Programme\EWP\5-Test\Testing\EWBP Testing_Offshore\72 Automation\V3\Reporting\Sodexho childcare\SCUC3.2.csv,1,3)</t>
  </si>
  <si>
    <t>(\\Thistle_a\DATA\shared\Business Solutions\Corporate Programme\EWP\5-Test\Testing\EWBP Testing_Offshore\72 Automation\V3\Reporting\Sodexho childcare\SCUC3.3.csv,1,3)</t>
  </si>
  <si>
    <t>(\\Thistle_a\DATA\shared\Business Solutions\Corporate Programme\EWP\5-Test\Testing\EWBP Testing_Offshore\72 Automation\V3\Reporting\Sodexho childcare\SCUC3.3.csv,2,2)</t>
  </si>
  <si>
    <t>(\\Thistle_a\DATA\shared\Business Solutions\Corporate Programme\EWP\5-Test\Testing\EWBP Testing_Offshore\72 Automation\V3\Reporting\Sodexho childcare\SCUC3.3.csv,3,2)</t>
  </si>
  <si>
    <t>(\\Thistle_a\DATA\shared\Business Solutions\Corporate Programme\EWP\5-Test\Testing\EWBP Testing_Offshore\72 Automation\V3\Reporting\Sodexho childcare\SCUC5.csv,1,1)</t>
  </si>
  <si>
    <t>(\\Thistle_a\DATA\shared\Business Solutions\Corporate Programme\EWP\5-Test\Testing\EWBP Testing_Offshore\72 Automation\V3\Reporting\Sodexho childcare\SCUC5.csv,1,3)</t>
  </si>
  <si>
    <t>(\\Thistle_a\DATA\shared\Business Solutions\Corporate Programme\EWP\5-Test\Testing\EWBP Testing_Offshore\72 Automation\V3\Reporting\Sodexho childcare\SCUC5.csv,2,2)</t>
  </si>
  <si>
    <t>(\\Thistle_a\DATA\shared\Business Solutions\Corporate Programme\EWP\5-Test\Testing\EWBP Testing_Offshore\72 Automation\V3\Reporting\Sodexho childcare\SCUC5.csv,2,10)</t>
  </si>
  <si>
    <t>(\\Thistle_a\DATA\shared\Business Solutions\Corporate Programme\EWP\5-Test\Testing\EWBP Testing_Offshore\72 Automation\V3\Reporting\Sodexho childcare\SCUC5.csv,3,1)</t>
  </si>
  <si>
    <t>(\\Thistle_a\DATA\shared\Business Solutions\Corporate Programme\EWP\5-Test\Testing\EWBP Testing_Offshore\72 Automation\V3\Reporting\Sodexho childcare\SCUC5.csv,3,2)</t>
  </si>
  <si>
    <t>(\\Thistle_a\DATA\shared\Business Solutions\Corporate Programme\EWP\5-Test\Testing\EWBP Testing_Offshore\72 Automation\V3\Reporting\Sodexho childcare\SCUC5.1.csv,1,1)</t>
  </si>
  <si>
    <t>(\\Thistle_a\DATA\shared\Business Solutions\Corporate Programme\EWP\5-Test\Testing\EWBP Testing_Offshore\72 Automation\V3\Reporting\Sodexho childcare\SCUC5.1.csv,1,3)</t>
  </si>
  <si>
    <t>(\\Thistle_a\DATA\shared\Business Solutions\Corporate Programme\EWP\5-Test\Testing\EWBP Testing_Offshore\72 Automation\V3\Reporting\Sodexho childcare\SCUC5.1.csv,2,2)</t>
  </si>
  <si>
    <t>(\\Thistle_a\DATA\shared\Business Solutions\Corporate Programme\EWP\5-Test\Testing\EWBP Testing_Offshore\72 Automation\V3\Reporting\Sodexho childcare\SCUC5.1.csv,2,10)</t>
  </si>
  <si>
    <t>(\\Thistle_a\DATA\shared\Business Solutions\Corporate Programme\EWP\5-Test\Testing\EWBP Testing_Offshore\72 Automation\V3\Reporting\Sodexho childcare\SCUC5.1.csv,3,1)</t>
  </si>
  <si>
    <t>(\\Thistle_a\DATA\shared\Business Solutions\Corporate Programme\EWP\5-Test\Testing\EWBP Testing_Offshore\72 Automation\V3\Reporting\Sodexho childcare\SCUC5.1.csv,3,2)</t>
  </si>
  <si>
    <t>(\\Thistle_a\DATA\shared\Business Solutions\Corporate Programme\EWP\5-Test\Testing\EWBP Testing_Offshore\72 Automation\V3\Reporting\Sodexho childcare\SCUC5.2.csv,2,2)</t>
  </si>
  <si>
    <t>(\\Thistle_a\DATA\shared\Business Solutions\Corporate Programme\EWP\5-Test\Testing\EWBP Testing_Offshore\72 Automation\V3\Reporting\Sodexho childcare\SCUC5.2.csv,1,3)</t>
  </si>
  <si>
    <t>Direct entry 1</t>
  </si>
  <si>
    <t>Direct entry</t>
  </si>
  <si>
    <t>Direct Entry Configuration</t>
  </si>
  <si>
    <t>Direct Entry Options</t>
  </si>
  <si>
    <t>Display Name</t>
  </si>
  <si>
    <t>Employer Matching Configuration</t>
  </si>
  <si>
    <t>Employer match</t>
  </si>
  <si>
    <t>Setup &gt;Claim Programme</t>
  </si>
  <si>
    <t>Claim programme name</t>
  </si>
  <si>
    <t>Claim Prog 1</t>
  </si>
  <si>
    <t>Claim programme display name</t>
  </si>
  <si>
    <t>Grace days to make claims</t>
  </si>
  <si>
    <t>Benefit programme mapped</t>
  </si>
  <si>
    <t>Benefit Periods Association</t>
  </si>
  <si>
    <t>Period 2015 : 01/01/2015 to 31/12/2015</t>
  </si>
  <si>
    <t>Selected benefit periods</t>
  </si>
  <si>
    <t>Setup &gt;Reference Data</t>
  </si>
  <si>
    <t>Reference Data</t>
  </si>
  <si>
    <t>Claim Account Type</t>
  </si>
  <si>
    <t xml:space="preserve">Input </t>
  </si>
  <si>
    <t>Account Type 1</t>
  </si>
  <si>
    <t>Display value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</si>
  <si>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</si>
  <si>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</si>
  <si>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</si>
  <si>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</si>
  <si>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</si>
  <si>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</si>
  <si>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</si>
  <si>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</si>
  <si>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</si>
  <si>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</si>
  <si>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</si>
  <si>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</si>
  <si>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</si>
  <si>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</si>
  <si>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</si>
  <si>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</si>
  <si>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</si>
  <si>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</si>
  <si>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Selected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</si>
  <si>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</si>
  <si>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</si>
  <si>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</si>
  <si>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</si>
  <si>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</si>
  <si>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</si>
  <si>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</si>
  <si>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</si>
  <si>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</si>
  <si>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</si>
  <si>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</si>
  <si>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</si>
  <si>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Join</t>
  </si>
  <si>
    <t>Exp1</t>
  </si>
  <si>
    <t>Admin &gt;Expense Reports</t>
  </si>
  <si>
    <t>Expenses Claim Account Changes</t>
  </si>
  <si>
    <t>Claim Programme</t>
  </si>
  <si>
    <t>Claim Account</t>
  </si>
  <si>
    <t>All,Claim Account 1</t>
  </si>
  <si>
    <t>Claim programme</t>
  </si>
  <si>
    <t>Claim account</t>
  </si>
  <si>
    <t>Reason</t>
  </si>
  <si>
    <t>National insurance number</t>
  </si>
  <si>
    <t>Change date</t>
  </si>
  <si>
    <t>Previous account status</t>
  </si>
  <si>
    <t>New account status</t>
  </si>
  <si>
    <t>Active</t>
  </si>
  <si>
    <t>Admin  &gt;Manage Account</t>
  </si>
  <si>
    <t>Manage Account</t>
  </si>
  <si>
    <t>No</t>
  </si>
  <si>
    <t>Inactive</t>
  </si>
  <si>
    <t>Exp claim acc changes</t>
  </si>
  <si>
    <t>AXA Private Medical Provider Full</t>
  </si>
  <si>
    <t>Option Based 2</t>
  </si>
  <si>
    <t>PMI Self cover</t>
  </si>
  <si>
    <t>DecisionTable (Product option:PMI Self cover, :&lt;Employee cost&gt;)</t>
  </si>
  <si>
    <t>DecisionTable (Product option:PMI Self cover, :&lt;Provider cost&gt;)</t>
  </si>
  <si>
    <t>DecisionTable (Product option:PMI Self cover, :&lt;Benefit value&gt;)</t>
  </si>
  <si>
    <t>\\Thistle_a\DATA\shared\Business Solutions\Corporate Programme\EWP\5-Test\Testing\EWBP Testing_Offshore\72 Automation\V3\Reporting\AXA Full\AXA1.csv</t>
  </si>
  <si>
    <t>Action Ind</t>
  </si>
  <si>
    <t>Action Date</t>
  </si>
  <si>
    <t>Unique Reference</t>
  </si>
  <si>
    <t>PPP Reg No</t>
  </si>
  <si>
    <t>Plan /Cover</t>
  </si>
  <si>
    <t>Forename</t>
  </si>
  <si>
    <t>Addr1</t>
  </si>
  <si>
    <t>Addr2</t>
  </si>
  <si>
    <t>Addr3</t>
  </si>
  <si>
    <t>Addr4</t>
  </si>
  <si>
    <t>Post Code</t>
  </si>
  <si>
    <t>Gender</t>
  </si>
  <si>
    <t>DOB</t>
  </si>
  <si>
    <t>Dep1 Surname</t>
  </si>
  <si>
    <t>Dep1 Forename</t>
  </si>
  <si>
    <t>Dep1 Relationship</t>
  </si>
  <si>
    <t>Dep1 Gender</t>
  </si>
  <si>
    <t>Dep1 DOB</t>
  </si>
  <si>
    <t>Dep2 Surname</t>
  </si>
  <si>
    <t>Dep2 Forename</t>
  </si>
  <si>
    <t>Dep2 Relationship</t>
  </si>
  <si>
    <t>Dep2 Gender</t>
  </si>
  <si>
    <t>Dep2 DOB</t>
  </si>
  <si>
    <t>Dep3 Surname</t>
  </si>
  <si>
    <t>Dep3 Forename</t>
  </si>
  <si>
    <t>Dep3 Relationship</t>
  </si>
  <si>
    <t>Dep3 Gender</t>
  </si>
  <si>
    <t>Dep3 DOB</t>
  </si>
  <si>
    <t>Dep4 Surname</t>
  </si>
  <si>
    <t>Dep4 Forename</t>
  </si>
  <si>
    <t>Dep4 Relationship</t>
  </si>
  <si>
    <t>Dep4 Gender</t>
  </si>
  <si>
    <t>Dep4 DOB</t>
  </si>
  <si>
    <t>Dep5 Surname</t>
  </si>
  <si>
    <t>Dep5 Forename</t>
  </si>
  <si>
    <t>Dep5 Relationship</t>
  </si>
  <si>
    <t>Dep5 Gender</t>
  </si>
  <si>
    <t>Dep5 DOB</t>
  </si>
  <si>
    <t>Dep6 Surname</t>
  </si>
  <si>
    <t>Dep6 Forename</t>
  </si>
  <si>
    <t>Dep6 Relationship</t>
  </si>
  <si>
    <t>Dep6 Gender</t>
  </si>
  <si>
    <t>Dep6 DOB</t>
  </si>
  <si>
    <t>Dep7 Surname</t>
  </si>
  <si>
    <t>Dep7 Forename</t>
  </si>
  <si>
    <t>Dep7 Relationship</t>
  </si>
  <si>
    <t>Dep7 Gender</t>
  </si>
  <si>
    <t>Dep7 DOB</t>
  </si>
  <si>
    <t>Dep8 Surname</t>
  </si>
  <si>
    <t>Dep8 Forename</t>
  </si>
  <si>
    <t>Dep8 Relationship</t>
  </si>
  <si>
    <t>Dep8 Gender</t>
  </si>
  <si>
    <t>Dep8 DOB</t>
  </si>
  <si>
    <t>(\\Thistle_a\DATA\shared\Business Solutions\Corporate Programme\EWP\5-Test\Testing\EWBP Testing_Offshore\72 Automation\V3\Reporting\AXA Full\AXA1.csv,1,1)</t>
  </si>
  <si>
    <t>(\\Thistle_a\DATA\shared\Business Solutions\Corporate Programme\EWP\5-Test\Testing\EWBP Testing_Offshore\72 Automation\V3\Reporting\AXA Full\AXA1.csv,1,2)</t>
  </si>
  <si>
    <t>(\\Thistle_a\DATA\shared\Business Solutions\Corporate Programme\EWP\5-Test\Testing\EWBP Testing_Offshore\72 Automation\V3\Reporting\AXA Full\AXA1.csv,1,3)</t>
  </si>
  <si>
    <t>(\\Thistle_a\DATA\shared\Business Solutions\Corporate Programme\EWP\5-Test\Testing\EWBP Testing_Offshore\72 Automation\V3\Reporting\AXA Full\AXA1.csv,1,4)</t>
  </si>
  <si>
    <t>(\\Thistle_a\DATA\shared\Business Solutions\Corporate Programme\EWP\5-Test\Testing\EWBP Testing_Offshore\72 Automation\V3\Reporting\AXA Full\AXA1.csv,1,5)</t>
  </si>
  <si>
    <t>(\\Thistle_a\DATA\shared\Business Solutions\Corporate Programme\EWP\5-Test\Testing\EWBP Testing_Offshore\72 Automation\V3\Reporting\AXA Full\AXA1.csv,1,6)</t>
  </si>
  <si>
    <t>(\\Thistle_a\DATA\shared\Business Solutions\Corporate Programme\EWP\5-Test\Testing\EWBP Testing_Offshore\72 Automation\V3\Reporting\AXA Full\AXA1.csv,1,7)</t>
  </si>
  <si>
    <t>(\\Thistle_a\DATA\shared\Business Solutions\Corporate Programme\EWP\5-Test\Testing\EWBP Testing_Offshore\72 Automation\V3\Reporting\AXA Full\AXA1.csv,1,8)</t>
  </si>
  <si>
    <t>(\\Thistle_a\DATA\shared\Business Solutions\Corporate Programme\EWP\5-Test\Testing\EWBP Testing_Offshore\72 Automation\V3\Reporting\AXA Full\AXA1.csv,1,9)</t>
  </si>
  <si>
    <t>(\\Thistle_a\DATA\shared\Business Solutions\Corporate Programme\EWP\5-Test\Testing\EWBP Testing_Offshore\72 Automation\V3\Reporting\AXA Full\AXA1.csv,1,10)</t>
  </si>
  <si>
    <t>(\\Thistle_a\DATA\shared\Business Solutions\Corporate Programme\EWP\5-Test\Testing\EWBP Testing_Offshore\72 Automation\V3\Reporting\AXA Full\AXA1.csv,1,11)</t>
  </si>
  <si>
    <t>(\\Thistle_a\DATA\shared\Business Solutions\Corporate Programme\EWP\5-Test\Testing\EWBP Testing_Offshore\72 Automation\V3\Reporting\AXA Full\AXA1.csv,1,12)</t>
  </si>
  <si>
    <t>(\\Thistle_a\DATA\shared\Business Solutions\Corporate Programme\EWP\5-Test\Testing\EWBP Testing_Offshore\72 Automation\V3\Reporting\AXA Full\AXA1.csv,1,13)</t>
  </si>
  <si>
    <t>(\\Thistle_a\DATA\shared\Business Solutions\Corporate Programme\EWP\5-Test\Testing\EWBP Testing_Offshore\72 Automation\V3\Reporting\AXA Full\AXA1.csv,1,14)</t>
  </si>
  <si>
    <t>(\\Thistle_a\DATA\shared\Business Solutions\Corporate Programme\EWP\5-Test\Testing\EWBP Testing_Offshore\72 Automation\V3\Reporting\AXA Full\AXA1.csv,1,15)</t>
  </si>
  <si>
    <t>(\\Thistle_a\DATA\shared\Business Solutions\Corporate Programme\EWP\5-Test\Testing\EWBP Testing_Offshore\72 Automation\V3\Reporting\AXA Full\AXA1.csv,1,16)</t>
  </si>
  <si>
    <t>(\\Thistle_a\DATA\shared\Business Solutions\Corporate Programme\EWP\5-Test\Testing\EWBP Testing_Offshore\72 Automation\V3\Reporting\AXA Full\AXA1.csv,1,17)</t>
  </si>
  <si>
    <t>(\\Thistle_a\DATA\shared\Business Solutions\Corporate Programme\EWP\5-Test\Testing\EWBP Testing_Offshore\72 Automation\V3\Reporting\AXA Full\AXA1.csv,1,18)</t>
  </si>
  <si>
    <t>(\\Thistle_a\DATA\shared\Business Solutions\Corporate Programme\EWP\5-Test\Testing\EWBP Testing_Offshore\72 Automation\V3\Reporting\AXA Full\AXA1.csv,1,19)</t>
  </si>
  <si>
    <t>(\\Thistle_a\DATA\shared\Business Solutions\Corporate Programme\EWP\5-Test\Testing\EWBP Testing_Offshore\72 Automation\V3\Reporting\AXA Full\AXA1.csv,1,20)</t>
  </si>
  <si>
    <t>(\\Thistle_a\DATA\shared\Business Solutions\Corporate Programme\EWP\5-Test\Testing\EWBP Testing_Offshore\72 Automation\V3\Reporting\AXA Full\AXA1.csv,1,21)</t>
  </si>
  <si>
    <t>(\\Thistle_a\DATA\shared\Business Solutions\Corporate Programme\EWP\5-Test\Testing\EWBP Testing_Offshore\72 Automation\V3\Reporting\AXA Full\AXA1.csv,1,22)</t>
  </si>
  <si>
    <t>(\\Thistle_a\DATA\shared\Business Solutions\Corporate Programme\EWP\5-Test\Testing\EWBP Testing_Offshore\72 Automation\V3\Reporting\AXA Full\AXA1.csv,1,23)</t>
  </si>
  <si>
    <t>(\\Thistle_a\DATA\shared\Business Solutions\Corporate Programme\EWP\5-Test\Testing\EWBP Testing_Offshore\72 Automation\V3\Reporting\AXA Full\AXA1.csv,1,24)</t>
  </si>
  <si>
    <t>(\\Thistle_a\DATA\shared\Business Solutions\Corporate Programme\EWP\5-Test\Testing\EWBP Testing_Offshore\72 Automation\V3\Reporting\AXA Full\AXA1.csv,1,25)</t>
  </si>
  <si>
    <t>(\\Thistle_a\DATA\shared\Business Solutions\Corporate Programme\EWP\5-Test\Testing\EWBP Testing_Offshore\72 Automation\V3\Reporting\AXA Full\AXA1.csv,1,26)</t>
  </si>
  <si>
    <t>(\\Thistle_a\DATA\shared\Business Solutions\Corporate Programme\EWP\5-Test\Testing\EWBP Testing_Offshore\72 Automation\V3\Reporting\AXA Full\AXA1.csv,1,27)</t>
  </si>
  <si>
    <t>(\\Thistle_a\DATA\shared\Business Solutions\Corporate Programme\EWP\5-Test\Testing\EWBP Testing_Offshore\72 Automation\V3\Reporting\AXA Full\AXA1.csv,1,28)</t>
  </si>
  <si>
    <t>(\\Thistle_a\DATA\shared\Business Solutions\Corporate Programme\EWP\5-Test\Testing\EWBP Testing_Offshore\72 Automation\V3\Reporting\AXA Full\AXA1.csv,1,29)</t>
  </si>
  <si>
    <t>(\\Thistle_a\DATA\shared\Business Solutions\Corporate Programme\EWP\5-Test\Testing\EWBP Testing_Offshore\72 Automation\V3\Reporting\AXA Full\AXA1.csv,1,30)</t>
  </si>
  <si>
    <t>(\\Thistle_a\DATA\shared\Business Solutions\Corporate Programme\EWP\5-Test\Testing\EWBP Testing_Offshore\72 Automation\V3\Reporting\AXA Full\AXA1.csv,1,31)</t>
  </si>
  <si>
    <t>(\\Thistle_a\DATA\shared\Business Solutions\Corporate Programme\EWP\5-Test\Testing\EWBP Testing_Offshore\72 Automation\V3\Reporting\AXA Full\AXA1.csv,1,32)</t>
  </si>
  <si>
    <t>(\\Thistle_a\DATA\shared\Business Solutions\Corporate Programme\EWP\5-Test\Testing\EWBP Testing_Offshore\72 Automation\V3\Reporting\AXA Full\AXA1.csv,1,33)</t>
  </si>
  <si>
    <t>(\\Thistle_a\DATA\shared\Business Solutions\Corporate Programme\EWP\5-Test\Testing\EWBP Testing_Offshore\72 Automation\V3\Reporting\AXA Full\AXA1.csv,1,34)</t>
  </si>
  <si>
    <t>(\\Thistle_a\DATA\shared\Business Solutions\Corporate Programme\EWP\5-Test\Testing\EWBP Testing_Offshore\72 Automation\V3\Reporting\AXA Full\AXA1.csv,1,35)</t>
  </si>
  <si>
    <t>(\\Thistle_a\DATA\shared\Business Solutions\Corporate Programme\EWP\5-Test\Testing\EWBP Testing_Offshore\72 Automation\V3\Reporting\AXA Full\AXA1.csv,1,36)</t>
  </si>
  <si>
    <t>(\\Thistle_a\DATA\shared\Business Solutions\Corporate Programme\EWP\5-Test\Testing\EWBP Testing_Offshore\72 Automation\V3\Reporting\AXA Full\AXA1.csv,1,37)</t>
  </si>
  <si>
    <t>(\\Thistle_a\DATA\shared\Business Solutions\Corporate Programme\EWP\5-Test\Testing\EWBP Testing_Offshore\72 Automation\V3\Reporting\AXA Full\AXA1.csv,1,38)</t>
  </si>
  <si>
    <t>(\\Thistle_a\DATA\shared\Business Solutions\Corporate Programme\EWP\5-Test\Testing\EWBP Testing_Offshore\72 Automation\V3\Reporting\AXA Full\AXA1.csv,1,39)</t>
  </si>
  <si>
    <t>(\\Thistle_a\DATA\shared\Business Solutions\Corporate Programme\EWP\5-Test\Testing\EWBP Testing_Offshore\72 Automation\V3\Reporting\AXA Full\AXA1.csv,1,40)</t>
  </si>
  <si>
    <t>(\\Thistle_a\DATA\shared\Business Solutions\Corporate Programme\EWP\5-Test\Testing\EWBP Testing_Offshore\72 Automation\V3\Reporting\AXA Full\AXA1.csv,1,41)</t>
  </si>
  <si>
    <t>(\\Thistle_a\DATA\shared\Business Solutions\Corporate Programme\EWP\5-Test\Testing\EWBP Testing_Offshore\72 Automation\V3\Reporting\AXA Full\AXA1.csv,1,42)</t>
  </si>
  <si>
    <t>(\\Thistle_a\DATA\shared\Business Solutions\Corporate Programme\EWP\5-Test\Testing\EWBP Testing_Offshore\72 Automation\V3\Reporting\AXA Full\AXA1.csv,1,43)</t>
  </si>
  <si>
    <t>(\\Thistle_a\DATA\shared\Business Solutions\Corporate Programme\EWP\5-Test\Testing\EWBP Testing_Offshore\72 Automation\V3\Reporting\AXA Full\AXA1.csv,1,44)</t>
  </si>
  <si>
    <t>(\\Thistle_a\DATA\shared\Business Solutions\Corporate Programme\EWP\5-Test\Testing\EWBP Testing_Offshore\72 Automation\V3\Reporting\AXA Full\AXA1.csv,1,45)</t>
  </si>
  <si>
    <t>(\\Thistle_a\DATA\shared\Business Solutions\Corporate Programme\EWP\5-Test\Testing\EWBP Testing_Offshore\72 Automation\V3\Reporting\AXA Full\AXA1.csv,1,46)</t>
  </si>
  <si>
    <t>(\\Thistle_a\DATA\shared\Business Solutions\Corporate Programme\EWP\5-Test\Testing\EWBP Testing_Offshore\72 Automation\V3\Reporting\AXA Full\AXA1.csv,1,47)</t>
  </si>
  <si>
    <t>(\\Thistle_a\DATA\shared\Business Solutions\Corporate Programme\EWP\5-Test\Testing\EWBP Testing_Offshore\72 Automation\V3\Reporting\AXA Full\AXA1.csv,1,48)</t>
  </si>
  <si>
    <t>(\\Thistle_a\DATA\shared\Business Solutions\Corporate Programme\EWP\5-Test\Testing\EWBP Testing_Offshore\72 Automation\V3\Reporting\AXA Full\AXA1.csv,1,49)</t>
  </si>
  <si>
    <t>(\\Thistle_a\DATA\shared\Business Solutions\Corporate Programme\EWP\5-Test\Testing\EWBP Testing_Offshore\72 Automation\V3\Reporting\AXA Full\AXA1.csv,1,50)</t>
  </si>
  <si>
    <t>(\\Thistle_a\DATA\shared\Business Solutions\Corporate Programme\EWP\5-Test\Testing\EWBP Testing_Offshore\72 Automation\V3\Reporting\AXA Full\AXA1.csv,1,51)</t>
  </si>
  <si>
    <t>(\\Thistle_a\DATA\shared\Business Solutions\Corporate Programme\EWP\5-Test\Testing\EWBP Testing_Offshore\72 Automation\V3\Reporting\AXA Full\AXA1.csv,1,52)</t>
  </si>
  <si>
    <t>(\\Thistle_a\DATA\shared\Business Solutions\Corporate Programme\EWP\5-Test\Testing\EWBP Testing_Offshore\72 Automation\V3\Reporting\AXA Full\AXA1.csv,1,53)</t>
  </si>
  <si>
    <t>(\\Thistle_a\DATA\shared\Business Solutions\Corporate Programme\EWP\5-Test\Testing\EWBP Testing_Offshore\72 Automation\V3\Reporting\AXA Full\AXA1.csv,1,54)</t>
  </si>
  <si>
    <t>(\\Thistle_a\DATA\shared\Business Solutions\Corporate Programme\EWP\5-Test\Testing\EWBP Testing_Offshore\72 Automation\V3\Reporting\AXA Full\AXA1.csv,1,55)</t>
  </si>
  <si>
    <t>(\\Thistle_a\DATA\shared\Business Solutions\Corporate Programme\EWP\5-Test\Testing\EWBP Testing_Offshore\72 Automation\V3\Reporting\AXA Full\AXA1.csv,1,56)</t>
  </si>
  <si>
    <t>All,Claim Prog 1 (01/01/2015 - 31/12/2015)</t>
  </si>
  <si>
    <t>Claim Prog 1 (01/01/2015 - 31/12/2015)</t>
  </si>
  <si>
    <t>\\Thistle_a\DATA\shared\Business Solutions\Corporate Programme\EWP\5-Test\Testing\EWBP Testing_Offshore\72 Automation\V3\Reporting\ECAC</t>
  </si>
  <si>
    <t>N/A</t>
  </si>
  <si>
    <t>Compare files</t>
  </si>
  <si>
    <t>HBUC_Expected Log</t>
  </si>
  <si>
    <t>&lt;header&gt;</t>
  </si>
  <si>
    <t>8.33</t>
  </si>
  <si>
    <t>100.00</t>
  </si>
  <si>
    <t>Exclude no cover option</t>
  </si>
  <si>
    <t>False</t>
  </si>
  <si>
    <t>0.00</t>
  </si>
  <si>
    <t>\\Thistle_a\DATA\shared\Business Solutions\Corporate Programme\EWP\5-Test\Testing\EWBP Testing_Offshore\72 Automation\V3\Reporting\ECAC\ECACUC1.csv</t>
  </si>
  <si>
    <t>(\\Thistle_a\DATA\shared\Business Solutions\Corporate Programme\EWP\5-Test\Testing\EWBP Testing_Offshore\72 Automation\V3\Reporting\ECAC\ECACUC1.csv,1,1)</t>
  </si>
  <si>
    <t>(\\Thistle_a\DATA\shared\Business Solutions\Corporate Programme\EWP\5-Test\Testing\EWBP Testing_Offshore\72 Automation\V3\Reporting\ECAC\ECACUC1.csv,1,2)</t>
  </si>
  <si>
    <t>(\\Thistle_a\DATA\shared\Business Solutions\Corporate Programme\EWP\5-Test\Testing\EWBP Testing_Offshore\72 Automation\V3\Reporting\ECAC\ECACUC1.csv,1,3)</t>
  </si>
  <si>
    <t>(\\Thistle_a\DATA\shared\Business Solutions\Corporate Programme\EWP\5-Test\Testing\EWBP Testing_Offshore\72 Automation\V3\Reporting\ECAC\ECACUC1.csv,1,4)</t>
  </si>
  <si>
    <t>(\\Thistle_a\DATA\shared\Business Solutions\Corporate Programme\EWP\5-Test\Testing\EWBP Testing_Offshore\72 Automation\V3\Reporting\ECAC\ECACUC1.csv,1,5)</t>
  </si>
  <si>
    <t>(\\Thistle_a\DATA\shared\Business Solutions\Corporate Programme\EWP\5-Test\Testing\EWBP Testing_Offshore\72 Automation\V3\Reporting\ECAC\ECACUC1.csv,1,6)</t>
  </si>
  <si>
    <t>(\\Thistle_a\DATA\shared\Business Solutions\Corporate Programme\EWP\5-Test\Testing\EWBP Testing_Offshore\72 Automation\V3\Reporting\ECAC\ECACUC1.csv,1,7)</t>
  </si>
  <si>
    <t>(\\Thistle_a\DATA\shared\Business Solutions\Corporate Programme\EWP\5-Test\Testing\EWBP Testing_Offshore\72 Automation\V3\Reporting\ECAC\ECACUC1.csv,1,8)</t>
  </si>
  <si>
    <t>(\\Thistle_a\DATA\shared\Business Solutions\Corporate Programme\EWP\5-Test\Testing\EWBP Testing_Offshore\72 Automation\V3\Reporting\ECAC\ECACUC1.csv,1,9)</t>
  </si>
  <si>
    <t>(\\Thistle_a\DATA\shared\Business Solutions\Corporate Programme\EWP\5-Test\Testing\EWBP Testing_Offshore\72 Automation\V3\Reporting\ECAC\ECACUC1.csv,1,10)</t>
  </si>
  <si>
    <t>(\\Thistle_a\DATA\shared\Business Solutions\Corporate Programme\EWP\5-Test\Testing\EWBP Testing_Offshore\72 Automation\V3\Reporting\ECAC\ECACUC1.csv,2,1)</t>
  </si>
  <si>
    <t>(\\Thistle_a\DATA\shared\Business Solutions\Corporate Programme\EWP\5-Test\Testing\EWBP Testing_Offshore\72 Automation\V3\Reporting\ECAC\ECACUC1.csv,2,2)</t>
  </si>
  <si>
    <t>(\\Thistle_a\DATA\shared\Business Solutions\Corporate Programme\EWP\5-Test\Testing\EWBP Testing_Offshore\72 Automation\V3\Reporting\ECAC\ECACUC1.csv,2,3)</t>
  </si>
  <si>
    <t>(\\Thistle_a\DATA\shared\Business Solutions\Corporate Programme\EWP\5-Test\Testing\EWBP Testing_Offshore\72 Automation\V3\Reporting\ECAC\ECACUC1.csv,2,4)</t>
  </si>
  <si>
    <t>(\\Thistle_a\DATA\shared\Business Solutions\Corporate Programme\EWP\5-Test\Testing\EWBP Testing_Offshore\72 Automation\V3\Reporting\ECAC\ECACUC1.csv,2,5)</t>
  </si>
  <si>
    <t>(\\Thistle_a\DATA\shared\Business Solutions\Corporate Programme\EWP\5-Test\Testing\EWBP Testing_Offshore\72 Automation\V3\Reporting\ECAC\ECACUC1.csv,2,6)</t>
  </si>
  <si>
    <t>(\\Thistle_a\DATA\shared\Business Solutions\Corporate Programme\EWP\5-Test\Testing\EWBP Testing_Offshore\72 Automation\V3\Reporting\ECAC\ECACUC1.csv,2,7)</t>
  </si>
  <si>
    <t>(\\Thistle_a\DATA\shared\Business Solutions\Corporate Programme\EWP\5-Test\Testing\EWBP Testing_Offshore\72 Automation\V3\Reporting\ECAC\ECACUC1.csv,2,8)</t>
  </si>
  <si>
    <t>(\\Thistle_a\DATA\shared\Business Solutions\Corporate Programme\EWP\5-Test\Testing\EWBP Testing_Offshore\72 Automation\V3\Reporting\ECAC\ECACUC1.csv,2,9)</t>
  </si>
  <si>
    <t>(\\Thistle_a\DATA\shared\Business Solutions\Corporate Programme\EWP\5-Test\Testing\EWBP Testing_Offshore\72 Automation\V3\Reporting\ECAC\ECACUC1.csv,2,10)</t>
  </si>
  <si>
    <t>New</t>
  </si>
  <si>
    <t>Claim Prog 1 - 01/01/2015 to 31/12/2015</t>
  </si>
  <si>
    <t>05/02/2015</t>
  </si>
  <si>
    <t>\\Thistle_a\DATA\shared\Business Solutions\Corporate Programme\EWP\5-Test\Testing\EWBP Testing_Offshore\72 Automation\V3\Reporting\ECAC\ECACUC2.csv</t>
  </si>
  <si>
    <t>(\\Thistle_a\DATA\shared\Business Solutions\Corporate Programme\EWP\5-Test\Testing\EWBP Testing_Offshore\72 Automation\V3\Reporting\ECAC\ECACUC2.csv,2,1)</t>
  </si>
  <si>
    <t>(\\Thistle_a\DATA\shared\Business Solutions\Corporate Programme\EWP\5-Test\Testing\EWBP Testing_Offshore\72 Automation\V3\Reporting\ECAC\ECACUC2.csv,2,2)</t>
  </si>
  <si>
    <t>(\\Thistle_a\DATA\shared\Business Solutions\Corporate Programme\EWP\5-Test\Testing\EWBP Testing_Offshore\72 Automation\V3\Reporting\ECAC\ECACUC2.csv,2,3)</t>
  </si>
  <si>
    <t>(\\Thistle_a\DATA\shared\Business Solutions\Corporate Programme\EWP\5-Test\Testing\EWBP Testing_Offshore\72 Automation\V3\Reporting\ECAC\ECACUC2.csv,2,4)</t>
  </si>
  <si>
    <t>(\\Thistle_a\DATA\shared\Business Solutions\Corporate Programme\EWP\5-Test\Testing\EWBP Testing_Offshore\72 Automation\V3\Reporting\ECAC\ECACUC2.csv,2,5)</t>
  </si>
  <si>
    <t>(\\Thistle_a\DATA\shared\Business Solutions\Corporate Programme\EWP\5-Test\Testing\EWBP Testing_Offshore\72 Automation\V3\Reporting\ECAC\ECACUC2.csv,2,6)</t>
  </si>
  <si>
    <t>(\\Thistle_a\DATA\shared\Business Solutions\Corporate Programme\EWP\5-Test\Testing\EWBP Testing_Offshore\72 Automation\V3\Reporting\ECAC\ECACUC2.csv,2,7)</t>
  </si>
  <si>
    <t>(\\Thistle_a\DATA\shared\Business Solutions\Corporate Programme\EWP\5-Test\Testing\EWBP Testing_Offshore\72 Automation\V3\Reporting\ECAC\ECACUC2.csv,2,8)</t>
  </si>
  <si>
    <t>(\\Thistle_a\DATA\shared\Business Solutions\Corporate Programme\EWP\5-Test\Testing\EWBP Testing_Offshore\72 Automation\V3\Reporting\ECAC\ECACUC2.csv,2,9)</t>
  </si>
  <si>
    <t>(\\Thistle_a\DATA\shared\Business Solutions\Corporate Programme\EWP\5-Test\Testing\EWBP Testing_Offshore\72 Automation\V3\Reporting\ECAC\ECACUC2.csv,2,10)</t>
  </si>
  <si>
    <t>Made inactive</t>
  </si>
  <si>
    <t>PRVUC_Expected Log</t>
  </si>
  <si>
    <t>50.00</t>
  </si>
  <si>
    <t>5</t>
  </si>
  <si>
    <t>10</t>
  </si>
  <si>
    <t>CCVUC_Expected Log</t>
  </si>
  <si>
    <t xml:space="preserve"> </t>
  </si>
  <si>
    <t>(\\Thistle_a\DATA\shared\Business Solutions\Corporate Programme\EWP\5-Test\Testing\EWBP Testing_Offshore\72 Automation\V3\Reporting\Care4childcare\CCVUC4.4.csv,2,1)</t>
  </si>
  <si>
    <t>(\\Thistle_a\DATA\shared\Business Solutions\Corporate Programme\EWP\5-Test\Testing\EWBP Testing_Offshore\72 Automation\V3\Reporting\Sodexho childcare\SC.csv,2,1)</t>
  </si>
  <si>
    <t>(\\Thistle_a\DATA\shared\Business Solutions\Corporate Programme\EWP\5-Test\Testing\EWBP Testing_Offshore\72 Automation\V3\Reporting\Sodexho childcare\SC.csv,2,2)</t>
  </si>
  <si>
    <t>0</t>
  </si>
  <si>
    <t>Change</t>
  </si>
  <si>
    <t>1</t>
  </si>
  <si>
    <t>(\\Thistle_a\DATA\shared\Business Solutions\Corporate Programme\EWP\5-Test\Testing\EWBP Testing_Offshore\72 Automation\V3\Reporting\Sodexho childcare\SCUC1.1.csv,3,3)</t>
  </si>
  <si>
    <t>(\\Thistle_a\DATA\shared\Business Solutions\Corporate Programme\EWP\5-Test\Testing\EWBP Testing_Offshore\72 Automation\V3\Reporting\Sodexho childcare\SCUC1.2.csv,3,3)</t>
  </si>
  <si>
    <t>(\\Thistle_a\DATA\shared\Business Solutions\Corporate Programme\EWP\5-Test\Testing\EWBP Testing_Offshore\72 Automation\V3\Reporting\Sodexho childcare\SCUC3.3.csv,3,3)</t>
  </si>
  <si>
    <t>AXA1</t>
  </si>
  <si>
    <t>\\Thistle_a\DATA\shared\Business Solutions\Corporate Programme\EWP\5-Test\Testing\EWBP Testing_Offshore\72 Automation\V3\Reporting\AXA Full\AXA2.csv</t>
  </si>
  <si>
    <t>AXAUC_Expected Log</t>
  </si>
  <si>
    <t>\\Thistle_a\DATA\shared\Business Solutions\Corporate Programme\EWP\5-Test\Testing\EWBP Testing_Offshore\72 Automation\V3\Reporting\AXA Full\AXA3.csv</t>
  </si>
  <si>
    <t>\\Thistle_a\DATA\shared\Business Solutions\Corporate Programme\EWP\5-Test\Testing\EWBP Testing_Offshore\72 Automation\V3\Reporting\AXA Full\AXA4.csv</t>
  </si>
  <si>
    <t>\\Thistle_a\DATA\shared\Business Solutions\Corporate Programme\EWP\5-Test\Testing\EWBP Testing_Offshore\72 Automation\V3\Reporting\AXA Full\AXA5.csv</t>
  </si>
  <si>
    <t>\\Thistle_a\DATA\shared\Business Solutions\Corporate Programme\EWP\5-Test\Testing\EWBP Testing_Offshore\72 Automation\V3\Reporting\AXA Full\AXA6.csv</t>
  </si>
  <si>
    <t>(\\Thistle_a\DATA\shared\Business Solutions\Corporate Programme\EWP\5-Test\Testing\EWBP Testing_Offshore\72 Automation\V3\Reporting\AXA Full\AXA6.csv,2,3)</t>
  </si>
  <si>
    <t>(\\Thistle_a\DATA\shared\Business Solutions\Corporate Programme\EWP\5-Test\Testing\EWBP Testing_Offshore\72 Automation\V3\Reporting\AXA Full\AXA6.csv,2,5)</t>
  </si>
  <si>
    <t>\\Thistle_a\DATA\shared\Business Solutions\Corporate Programme\EWP\5-Test\Testing\EWBP Testing_Offshore\72 Automation\V3\Reporting\AXA Full\AXA7.csv</t>
  </si>
  <si>
    <t>(\\Thistle_a\DATA\shared\Business Solutions\Corporate Programme\EWP\5-Test\Testing\EWBP Testing_Offshore\72 Automation\V3\Reporting\AXA Full\AXA7.csv,2,3)</t>
  </si>
  <si>
    <t>(\\Thistle_a\DATA\shared\Business Solutions\Corporate Programme\EWP\5-Test\Testing\EWBP Testing_Offshore\72 Automation\V3\Reporting\AXA Full\AXA7.csv,2,5)</t>
  </si>
  <si>
    <t>AXA2</t>
  </si>
  <si>
    <t>\\Thistle_a\DATA\shared\Business Solutions\Corporate Programme\EWP\5-Test\Testing\EWBP Testing_Offshore\72 Automation\V3\Reporting\AXA Full\AXA1.1.csv</t>
  </si>
  <si>
    <t>\\Thistle_a\DATA\shared\Business Solutions\Corporate Programme\EWP\5-Test\Testing\EWBP Testing_Offshore\72 Automation\V3\Reporting\AXA Full\AXA1.2.csv</t>
  </si>
  <si>
    <t>\\Thistle_a\DATA\shared\Business Solutions\Corporate Programme\EWP\5-Test\Testing\EWBP Testing_Offshore\72 Automation\V3\Reporting\AXA Full\AXA1.3.csv</t>
  </si>
  <si>
    <t>\\Thistle_a\DATA\shared\Business Solutions\Corporate Programme\EWP\5-Test\Testing\EWBP Testing_Offshore\72 Automation\V3\Reporting\AXA Full\AXA1.4.csv</t>
  </si>
  <si>
    <t>(\\Thistle_a\DATA\shared\Business Solutions\Corporate Programme\EWP\5-Test\Testing\EWBP Testing_Offshore\72 Automation\V3\Reporting\AXA Full\AXA1.4.csv,2,3)</t>
  </si>
  <si>
    <t>(\\Thistle_a\DATA\shared\Business Solutions\Corporate Programme\EWP\5-Test\Testing\EWBP Testing_Offshore\72 Automation\V3\Reporting\AXA Full\AXA1.4.csv,2,5)</t>
  </si>
  <si>
    <t>\\Thistle_a\DATA\shared\Business Solutions\Corporate Programme\EWP\5-Test\Testing\EWBP Testing_Offshore\72 Automation\V3\Reporting\AXA Full\AXA1.5.csv</t>
  </si>
  <si>
    <t>(\\Thistle_a\DATA\shared\Business Solutions\Corporate Programme\EWP\5-Test\Testing\EWBP Testing_Offshore\72 Automation\V3\Reporting\AXA Full\AXA1.5.csv,2,3)</t>
  </si>
  <si>
    <t>(\\Thistle_a\DATA\shared\Business Solutions\Corporate Programme\EWP\5-Test\Testing\EWBP Testing_Offshore\72 Automation\V3\Reporting\AXA Full\AXA1.5.csv,2,5)</t>
  </si>
  <si>
    <t>AXA Full</t>
  </si>
  <si>
    <t>Admin &gt;Take Up Reports</t>
  </si>
  <si>
    <t>Benefit Summary</t>
  </si>
  <si>
    <t>Middle name</t>
  </si>
  <si>
    <t>Preferred name</t>
  </si>
  <si>
    <t>Marital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</si>
  <si>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</si>
  <si>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</si>
  <si>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</si>
  <si>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</si>
  <si>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</si>
  <si>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</si>
  <si>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</si>
  <si>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</si>
  <si>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</si>
  <si>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</si>
  <si>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</si>
  <si>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</si>
  <si>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</si>
  <si>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</si>
  <si>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</si>
  <si>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</si>
  <si>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</si>
  <si>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</si>
  <si>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</si>
  <si>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</si>
  <si>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</si>
  <si>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11</t>
  </si>
  <si>
    <t>Organisation field 12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</si>
  <si>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</si>
  <si>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</si>
  <si>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</si>
  <si>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</si>
  <si>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</si>
  <si>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</si>
  <si>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</si>
  <si>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</si>
  <si>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</si>
  <si>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</si>
  <si>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</si>
  <si>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</si>
  <si>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</si>
  <si>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</si>
  <si>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</si>
  <si>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</si>
  <si>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</si>
  <si>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</si>
  <si>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Personal spare 1</t>
  </si>
  <si>
    <t>Personal spare 2</t>
  </si>
  <si>
    <t>Personal spare 3</t>
  </si>
  <si>
    <t>Job title</t>
  </si>
  <si>
    <t>Work phone number</t>
  </si>
  <si>
    <t>Work email address</t>
  </si>
  <si>
    <t>Employee payroll number</t>
  </si>
  <si>
    <t>Actual salary</t>
  </si>
  <si>
    <t>Additional salary 1</t>
  </si>
  <si>
    <t>Additional salary 2</t>
  </si>
  <si>
    <t>Additional salary 3</t>
  </si>
  <si>
    <t>Additional salary 4</t>
  </si>
  <si>
    <t>BS1</t>
  </si>
  <si>
    <t>\\Thistle_a\DATA\shared\Business Solutions\Corporate Programme\EWP\5-Test\Testing\EWBP Testing_Offshore\72 Automation\V3\Reporting\Benefit Summary\BSUC1.csv</t>
  </si>
  <si>
    <t>\\Thistle_a\DATA\shared\Business Solutions\Corporate Programme\EWP\5-Test\Testing\EWBP Testing_Offshore\72 Automation\V3\Reporting\Benefit Summary\BS.csv</t>
  </si>
  <si>
    <t>(\\Thistle_a\DATA\shared\Business Solutions\Corporate Programme\EWP\5-Test\Testing\EWBP Testing_Offshore\72 Automation\V3\Reporting\Benefit Summary\BS.csv,1,1)</t>
  </si>
  <si>
    <t>(\\Thistle_a\DATA\shared\Business Solutions\Corporate Programme\EWP\5-Test\Testing\EWBP Testing_Offshore\72 Automation\V3\Reporting\Benefit Summary\BS.csv,1,2)</t>
  </si>
  <si>
    <t>(\\Thistle_a\DATA\shared\Business Solutions\Corporate Programme\EWP\5-Test\Testing\EWBP Testing_Offshore\72 Automation\V3\Reporting\Benefit Summary\BS.csv,1,3)</t>
  </si>
  <si>
    <t>(\\Thistle_a\DATA\shared\Business Solutions\Corporate Programme\EWP\5-Test\Testing\EWBP Testing_Offshore\72 Automation\V3\Reporting\Benefit Summary\BS.csv,1,4)</t>
  </si>
  <si>
    <t>(\\Thistle_a\DATA\shared\Business Solutions\Corporate Programme\EWP\5-Test\Testing\EWBP Testing_Offshore\72 Automation\V3\Reporting\Benefit Summary\BS.csv,1,5)</t>
  </si>
  <si>
    <t>(\\Thistle_a\DATA\shared\Business Solutions\Corporate Programme\EWP\5-Test\Testing\EWBP Testing_Offshore\72 Automation\V3\Reporting\Benefit Summary\BS.csv,1,6)</t>
  </si>
  <si>
    <t>(\\Thistle_a\DATA\shared\Business Solutions\Corporate Programme\EWP\5-Test\Testing\EWBP Testing_Offshore\72 Automation\V3\Reporting\Benefit Summary\BS.csv,1,7)</t>
  </si>
  <si>
    <t>(\\Thistle_a\DATA\shared\Business Solutions\Corporate Programme\EWP\5-Test\Testing\EWBP Testing_Offshore\72 Automation\V3\Reporting\Benefit Summary\BS.csv,1,8)</t>
  </si>
  <si>
    <t>(\\Thistle_a\DATA\shared\Business Solutions\Corporate Programme\EWP\5-Test\Testing\EWBP Testing_Offshore\72 Automation\V3\Reporting\Benefit Summary\BS.csv,1,9)</t>
  </si>
  <si>
    <t>(\\Thistle_a\DATA\shared\Business Solutions\Corporate Programme\EWP\5-Test\Testing\EWBP Testing_Offshore\72 Automation\V3\Reporting\Benefit Summary\BS.csv,1,10)</t>
  </si>
  <si>
    <t>(\\Thistle_a\DATA\shared\Business Solutions\Corporate Programme\EWP\5-Test\Testing\EWBP Testing_Offshore\72 Automation\V3\Reporting\Benefit Summary\BS.csv,1,11)</t>
  </si>
  <si>
    <t>(\\Thistle_a\DATA\shared\Business Solutions\Corporate Programme\EWP\5-Test\Testing\EWBP Testing_Offshore\72 Automation\V3\Reporting\Benefit Summary\BS.csv,1,12)</t>
  </si>
  <si>
    <t>(\\Thistle_a\DATA\shared\Business Solutions\Corporate Programme\EWP\5-Test\Testing\EWBP Testing_Offshore\72 Automation\V3\Reporting\Benefit Summary\BS.csv,1,13)</t>
  </si>
  <si>
    <t>(\\Thistle_a\DATA\shared\Business Solutions\Corporate Programme\EWP\5-Test\Testing\EWBP Testing_Offshore\72 Automation\V3\Reporting\Benefit Summary\BS.csv,1,14)</t>
  </si>
  <si>
    <t>(\\Thistle_a\DATA\shared\Business Solutions\Corporate Programme\EWP\5-Test\Testing\EWBP Testing_Offshore\72 Automation\V3\Reporting\Benefit Summary\BS.csv,1,15)</t>
  </si>
  <si>
    <t>(\\Thistle_a\DATA\shared\Business Solutions\Corporate Programme\EWP\5-Test\Testing\EWBP Testing_Offshore\72 Automation\V3\Reporting\Benefit Summary\BS.csv,1,16)</t>
  </si>
  <si>
    <t>(\\Thistle_a\DATA\shared\Business Solutions\Corporate Programme\EWP\5-Test\Testing\EWBP Testing_Offshore\72 Automation\V3\Reporting\Benefit Summary\BS.csv,1,17)</t>
  </si>
  <si>
    <t>(\\Thistle_a\DATA\shared\Business Solutions\Corporate Programme\EWP\5-Test\Testing\EWBP Testing_Offshore\72 Automation\V3\Reporting\Benefit Summary\BS.csv,1,18)</t>
  </si>
  <si>
    <t>(\\Thistle_a\DATA\shared\Business Solutions\Corporate Programme\EWP\5-Test\Testing\EWBP Testing_Offshore\72 Automation\V3\Reporting\Benefit Summary\BS.csv,1,19)</t>
  </si>
  <si>
    <t>(\\Thistle_a\DATA\shared\Business Solutions\Corporate Programme\EWP\5-Test\Testing\EWBP Testing_Offshore\72 Automation\V3\Reporting\Benefit Summary\BS.csv,1,20)</t>
  </si>
  <si>
    <t>(\\Thistle_a\DATA\shared\Business Solutions\Corporate Programme\EWP\5-Test\Testing\EWBP Testing_Offshore\72 Automation\V3\Reporting\Benefit Summary\BS.csv,1,21)</t>
  </si>
  <si>
    <t>(\\Thistle_a\DATA\shared\Business Solutions\Corporate Programme\EWP\5-Test\Testing\EWBP Testing_Offshore\72 Automation\V3\Reporting\Benefit Summary\BS.csv,1,22)</t>
  </si>
  <si>
    <t>(\\Thistle_a\DATA\shared\Business Solutions\Corporate Programme\EWP\5-Test\Testing\EWBP Testing_Offshore\72 Automation\V3\Reporting\Benefit Summary\BS.csv,1,23)</t>
  </si>
  <si>
    <t>(\\Thistle_a\DATA\shared\Business Solutions\Corporate Programme\EWP\5-Test\Testing\EWBP Testing_Offshore\72 Automation\V3\Reporting\Benefit Summary\BS.csv,1,24)</t>
  </si>
  <si>
    <t>(\\Thistle_a\DATA\shared\Business Solutions\Corporate Programme\EWP\5-Test\Testing\EWBP Testing_Offshore\72 Automation\V3\Reporting\Benefit Summary\BS.csv,1,25)</t>
  </si>
  <si>
    <t>(\\Thistle_a\DATA\shared\Business Solutions\Corporate Programme\EWP\5-Test\Testing\EWBP Testing_Offshore\72 Automation\V3\Reporting\Benefit Summary\BS.csv,1,26)</t>
  </si>
  <si>
    <t>(\\Thistle_a\DATA\shared\Business Solutions\Corporate Programme\EWP\5-Test\Testing\EWBP Testing_Offshore\72 Automation\V3\Reporting\Benefit Summary\BS.csv,1,27)</t>
  </si>
  <si>
    <t>(\\Thistle_a\DATA\shared\Business Solutions\Corporate Programme\EWP\5-Test\Testing\EWBP Testing_Offshore\72 Automation\V3\Reporting\Benefit Summary\BS.csv,1,28)</t>
  </si>
  <si>
    <t>(\\Thistle_a\DATA\shared\Business Solutions\Corporate Programme\EWP\5-Test\Testing\EWBP Testing_Offshore\72 Automation\V3\Reporting\Benefit Summary\BS.csv,1,29)</t>
  </si>
  <si>
    <t>(\\Thistle_a\DATA\shared\Business Solutions\Corporate Programme\EWP\5-Test\Testing\EWBP Testing_Offshore\72 Automation\V3\Reporting\Benefit Summary\BS.csv,1,30)</t>
  </si>
  <si>
    <t>(\\Thistle_a\DATA\shared\Business Solutions\Corporate Programme\EWP\5-Test\Testing\EWBP Testing_Offshore\72 Automation\V3\Reporting\Benefit Summary\BS.csv,1,31)</t>
  </si>
  <si>
    <t>(\\Thistle_a\DATA\shared\Business Solutions\Corporate Programme\EWP\5-Test\Testing\EWBP Testing_Offshore\72 Automation\V3\Reporting\Benefit Summary\BS.csv,1,32)</t>
  </si>
  <si>
    <t>(\\Thistle_a\DATA\shared\Business Solutions\Corporate Programme\EWP\5-Test\Testing\EWBP Testing_Offshore\72 Automation\V3\Reporting\Benefit Summary\BS.csv,1,33)</t>
  </si>
  <si>
    <t>(\\Thistle_a\DATA\shared\Business Solutions\Corporate Programme\EWP\5-Test\Testing\EWBP Testing_Offshore\72 Automation\V3\Reporting\Benefit Summary\BS.csv,1,34)</t>
  </si>
  <si>
    <t>(\\Thistle_a\DATA\shared\Business Solutions\Corporate Programme\EWP\5-Test\Testing\EWBP Testing_Offshore\72 Automation\V3\Reporting\Benefit Summary\BS.csv,1,35)</t>
  </si>
  <si>
    <t>(\\Thistle_a\DATA\shared\Business Solutions\Corporate Programme\EWP\5-Test\Testing\EWBP Testing_Offshore\72 Automation\V3\Reporting\Benefit Summary\BS.csv,1,36)</t>
  </si>
  <si>
    <t>(\\Thistle_a\DATA\shared\Business Solutions\Corporate Programme\EWP\5-Test\Testing\EWBP Testing_Offshore\72 Automation\V3\Reporting\Benefit Summary\BS.csv,1,37)</t>
  </si>
  <si>
    <t>(\\Thistle_a\DATA\shared\Business Solutions\Corporate Programme\EWP\5-Test\Testing\EWBP Testing_Offshore\72 Automation\V3\Reporting\Benefit Summary\BS.csv,1,38)</t>
  </si>
  <si>
    <t>(\\Thistle_a\DATA\shared\Business Solutions\Corporate Programme\EWP\5-Test\Testing\EWBP Testing_Offshore\72 Automation\V3\Reporting\Benefit Summary\BS.csv,1,39)</t>
  </si>
  <si>
    <t>(\\Thistle_a\DATA\shared\Business Solutions\Corporate Programme\EWP\5-Test\Testing\EWBP Testing_Offshore\72 Automation\V3\Reporting\Benefit Summary\BS.csv,1,40)</t>
  </si>
  <si>
    <t>(\\Thistle_a\DATA\shared\Business Solutions\Corporate Programme\EWP\5-Test\Testing\EWBP Testing_Offshore\72 Automation\V3\Reporting\Benefit Summary\BS.csv,1,41)</t>
  </si>
  <si>
    <t>(\\Thistle_a\DATA\shared\Business Solutions\Corporate Programme\EWP\5-Test\Testing\EWBP Testing_Offshore\72 Automation\V3\Reporting\Benefit Summary\BS.csv,1,42)</t>
  </si>
  <si>
    <t>(\\Thistle_a\DATA\shared\Business Solutions\Corporate Programme\EWP\5-Test\Testing\EWBP Testing_Offshore\72 Automation\V3\Reporting\Benefit Summary\BS.csv,1,43)</t>
  </si>
  <si>
    <t>(\\Thistle_a\DATA\shared\Business Solutions\Corporate Programme\EWP\5-Test\Testing\EWBP Testing_Offshore\72 Automation\V3\Reporting\Benefit Summary\BS.csv,1,44)</t>
  </si>
  <si>
    <t>(\\Thistle_a\DATA\shared\Business Solutions\Corporate Programme\EWP\5-Test\Testing\EWBP Testing_Offshore\72 Automation\V3\Reporting\Benefit Summary\BS.csv,1,45)</t>
  </si>
  <si>
    <t>(\\Thistle_a\DATA\shared\Business Solutions\Corporate Programme\EWP\5-Test\Testing\EWBP Testing_Offshore\72 Automation\V3\Reporting\Benefit Summary\BS.csv,1,46)</t>
  </si>
  <si>
    <t>(\\Thistle_a\DATA\shared\Business Solutions\Corporate Programme\EWP\5-Test\Testing\EWBP Testing_Offshore\72 Automation\V3\Reporting\Benefit Summary\BS.csv,1,47)</t>
  </si>
  <si>
    <t>(\\Thistle_a\DATA\shared\Business Solutions\Corporate Programme\EWP\5-Test\Testing\EWBP Testing_Offshore\72 Automation\V3\Reporting\Benefit Summary\BS.csv,1,48)</t>
  </si>
  <si>
    <t>(\\Thistle_a\DATA\shared\Business Solutions\Corporate Programme\EWP\5-Test\Testing\EWBP Testing_Offshore\72 Automation\V3\Reporting\Benefit Summary\BS.csv,1,49)</t>
  </si>
  <si>
    <t>(\\Thistle_a\DATA\shared\Business Solutions\Corporate Programme\EWP\5-Test\Testing\EWBP Testing_Offshore\72 Automation\V3\Reporting\Benefit Summary\BS.csv,1,50)</t>
  </si>
  <si>
    <t>(\\Thistle_a\DATA\shared\Business Solutions\Corporate Programme\EWP\5-Test\Testing\EWBP Testing_Offshore\72 Automation\V3\Reporting\Benefit Summary\BS.csv,1,51)</t>
  </si>
  <si>
    <t>(\\Thistle_a\DATA\shared\Business Solutions\Corporate Programme\EWP\5-Test\Testing\EWBP Testing_Offshore\72 Automation\V3\Reporting\Benefit Summary\BS.csv,1,52)</t>
  </si>
  <si>
    <t>(\\Thistle_a\DATA\shared\Business Solutions\Corporate Programme\EWP\5-Test\Testing\EWBP Testing_Offshore\72 Automation\V3\Reporting\Benefit Summary\BS.csv,1,53)</t>
  </si>
  <si>
    <t>(\\Thistle_a\DATA\shared\Business Solutions\Corporate Programme\EWP\5-Test\Testing\EWBP Testing_Offshore\72 Automation\V3\Reporting\Benefit Summary\BS.csv,1,54)</t>
  </si>
  <si>
    <t>(\\Thistle_a\DATA\shared\Business Solutions\Corporate Programme\EWP\5-Test\Testing\EWBP Testing_Offshore\72 Automation\V3\Reporting\Benefit Summary\BS.csv,1,55)</t>
  </si>
  <si>
    <t>(\\Thistle_a\DATA\shared\Business Solutions\Corporate Programme\EWP\5-Test\Testing\EWBP Testing_Offshore\72 Automation\V3\Reporting\Benefit Summary\BS.csv,1,56)</t>
  </si>
  <si>
    <t>(\\Thistle_a\DATA\shared\Business Solutions\Corporate Programme\EWP\5-Test\Testing\EWBP Testing_Offshore\72 Automation\V3\Reporting\Benefit Summary\BS.csv,1,57)</t>
  </si>
  <si>
    <t>(\\Thistle_a\DATA\shared\Business Solutions\Corporate Programme\EWP\5-Test\Testing\EWBP Testing_Offshore\72 Automation\V3\Reporting\Benefit Summary\BS.csv,1,58)</t>
  </si>
  <si>
    <t>(\\Thistle_a\DATA\shared\Business Solutions\Corporate Programme\EWP\5-Test\Testing\EWBP Testing_Offshore\72 Automation\V3\Reporting\Benefit Summary\BS.csv,1,59)</t>
  </si>
  <si>
    <t>(\\Thistle_a\DATA\shared\Business Solutions\Corporate Programme\EWP\5-Test\Testing\EWBP Testing_Offshore\72 Automation\V3\Reporting\Benefit Summary\BS.csv,1,60)</t>
  </si>
  <si>
    <t>(\\Thistle_a\DATA\shared\Business Solutions\Corporate Programme\EWP\5-Test\Testing\EWBP Testing_Offshore\72 Automation\V3\Reporting\Benefit Summary\BS.csv,1,61)</t>
  </si>
  <si>
    <t>(\\Thistle_a\DATA\shared\Business Solutions\Corporate Programme\EWP\5-Test\Testing\EWBP Testing_Offshore\72 Automation\V3\Reporting\Benefit Summary\BS.csv,1,62)</t>
  </si>
  <si>
    <t>(\\Thistle_a\DATA\shared\Business Solutions\Corporate Programme\EWP\5-Test\Testing\EWBP Testing_Offshore\72 Automation\V3\Reporting\Benefit Summary\BS.csv,1,63)</t>
  </si>
  <si>
    <t>(\\Thistle_a\DATA\shared\Business Solutions\Corporate Programme\EWP\5-Test\Testing\EWBP Testing_Offshore\72 Automation\V3\Reporting\Benefit Summary\BS.csv,1,64)</t>
  </si>
  <si>
    <t>(\\Thistle_a\DATA\shared\Business Solutions\Corporate Programme\EWP\5-Test\Testing\EWBP Testing_Offshore\72 Automation\V3\Reporting\Benefit Summary\BS.csv,1,65)</t>
  </si>
  <si>
    <t>(\\Thistle_a\DATA\shared\Business Solutions\Corporate Programme\EWP\5-Test\Testing\EWBP Testing_Offshore\72 Automation\V3\Reporting\Benefit Summary\BS.csv,1,66)</t>
  </si>
  <si>
    <t>(\\Thistle_a\DATA\shared\Business Solutions\Corporate Programme\EWP\5-Test\Testing\EWBP Testing_Offshore\72 Automation\V3\Reporting\Benefit Summary\BS.csv,1,67)</t>
  </si>
  <si>
    <t>(\\Thistle_a\DATA\shared\Business Solutions\Corporate Programme\EWP\5-Test\Testing\EWBP Testing_Offshore\72 Automation\V3\Reporting\Benefit Summary\BS.csv,1,68)</t>
  </si>
  <si>
    <t>(\\Thistle_a\DATA\shared\Business Solutions\Corporate Programme\EWP\5-Test\Testing\EWBP Testing_Offshore\72 Automation\V3\Reporting\Benefit Summary\BS.csv,1,69)</t>
  </si>
  <si>
    <t>No vouchers</t>
  </si>
  <si>
    <t>BSUC_Expected Log</t>
  </si>
  <si>
    <t>\\Thistle_a\DATA\shared\Business Solutions\Corporate Programme\EWP\5-Test\Testing\EWBP Testing_Offshore\72 Automation\V3\Reporting\Benefit Summary\BSUC1.1.csv</t>
  </si>
  <si>
    <t>\\Thistle_a\DATA\shared\Business Solutions\Corporate Programme\EWP\5-Test\Testing\EWBP Testing_Offshore\72 Automation\V3\Reporting\Benefit Summary\BSUC1.2.csv</t>
  </si>
  <si>
    <t>(\\Thistle_a\DATA\shared\Business Solutions\Corporate Programme\EWP\5-Test\Testing\EWBP Testing_Offshore\72 Automation\V3\Reporting\Benefit Summary\BSUC1.2.csv,2,1)</t>
  </si>
  <si>
    <t>(\\Thistle_a\DATA\shared\Business Solutions\Corporate Programme\EWP\5-Test\Testing\EWBP Testing_Offshore\72 Automation\V3\Reporting\Benefit Summary\BSUC1.2.csv,2,10)</t>
  </si>
  <si>
    <t>(\\Thistle_a\DATA\shared\Business Solutions\Corporate Programme\EWP\5-Test\Testing\EWBP Testing_Offshore\72 Automation\V3\Reporting\Benefit Summary\BSUC1.2.csv,2,11)</t>
  </si>
  <si>
    <t>(\\Thistle_a\DATA\shared\Business Solutions\Corporate Programme\EWP\5-Test\Testing\EWBP Testing_Offshore\72 Automation\V3\Reporting\Benefit Summary\BSUC1.2.csv,2,12)</t>
  </si>
  <si>
    <t>(\\Thistle_a\DATA\shared\Business Solutions\Corporate Programme\EWP\5-Test\Testing\EWBP Testing_Offshore\72 Automation\V3\Reporting\Benefit Summary\BSUC1.2.csv,2,13)</t>
  </si>
  <si>
    <t>Edit panel</t>
  </si>
  <si>
    <t>Default Option</t>
  </si>
  <si>
    <t>Apply specified option to all employees</t>
  </si>
  <si>
    <t>Setup &gt;Change System Date</t>
  </si>
  <si>
    <t>BS2</t>
  </si>
  <si>
    <t>\\Thistle_a\DATA\shared\Business Solutions\Corporate Programme\EWP\5-Test\Testing\EWBP Testing_Offshore\72 Automation\V3\Reporting\Benefit Summary\BSUC2.csv</t>
  </si>
  <si>
    <t>\\Thistle_a\DATA\shared\Business Solutions\Corporate Programme\EWP\5-Test\Testing\EWBP Testing_Offshore\72 Automation\V3\Reporting\Benefit Summary\BSUC2.1.csv</t>
  </si>
  <si>
    <t>\\Thistle_a\DATA\shared\Business Solutions\Corporate Programme\EWP\5-Test\Testing\EWBP Testing_Offshore\72 Automation\V3\Reporting\Benefit Summary\BSUC2.2.csv</t>
  </si>
  <si>
    <t>(\\Thistle_a\DATA\shared\Business Solutions\Corporate Programme\EWP\5-Test\Testing\EWBP Testing_Offshore\72 Automation\V3\Reporting\Benefit Summary\BSUC2.2.csv,2,1)</t>
  </si>
  <si>
    <t>(\\Thistle_a\DATA\shared\Business Solutions\Corporate Programme\EWP\5-Test\Testing\EWBP Testing_Offshore\72 Automation\V3\Reporting\Benefit Summary\BSUC2.2.csv,2,10)</t>
  </si>
  <si>
    <t>(\\Thistle_a\DATA\shared\Business Solutions\Corporate Programme\EWP\5-Test\Testing\EWBP Testing_Offshore\72 Automation\V3\Reporting\Benefit Summary\BSUC2.2.csv,2,11)</t>
  </si>
  <si>
    <t>\\Thistle_a\DATA\shared\Business Solutions\Corporate Programme\EWP\5-Test\Testing\EWBP Testing_Offshore\72 Automation\V3\Reporting\Benefit Summary\BSUC2.3.csv</t>
  </si>
  <si>
    <t>(\\Thistle_a\DATA\shared\Business Solutions\Corporate Programme\EWP\5-Test\Testing\EWBP Testing_Offshore\72 Automation\V3\Reporting\Benefit Summary\BSUC2.3.csv,2,1)</t>
  </si>
  <si>
    <t>(\\Thistle_a\DATA\shared\Business Solutions\Corporate Programme\EWP\5-Test\Testing\EWBP Testing_Offshore\72 Automation\V3\Reporting\Benefit Summary\BSUC2.3.csv,2,10)</t>
  </si>
  <si>
    <t>(\\Thistle_a\DATA\shared\Business Solutions\Corporate Programme\EWP\5-Test\Testing\EWBP Testing_Offshore\72 Automation\V3\Reporting\Benefit Summary\BSUC2.3.csv,2,11)</t>
  </si>
  <si>
    <t>(\\Thistle_a\DATA\shared\Business Solutions\Corporate Programme\EWP\5-Test\Testing\EWBP Testing_Offshore\72 Automation\V3\Reporting\Benefit Summary\BSUC2.3.csv,2,12)</t>
  </si>
  <si>
    <t>(\\Thistle_a\DATA\shared\Business Solutions\Corporate Programme\EWP\5-Test\Testing\EWBP Testing_Offshore\72 Automation\V3\Reporting\Benefit Summary\BSUC2.3.csv,2,13)</t>
  </si>
  <si>
    <t>(\\Thistle_a\DATA\shared\Business Solutions\Corporate Programme\EWP\5-Test\Testing\EWBP Testing_Offshore\72 Automation\V3\Reporting\Benefit Summary\BSUC2.3.csv,2,14)</t>
  </si>
  <si>
    <t>(\\Thistle_a\DATA\shared\Business Solutions\Corporate Programme\EWP\5-Test\Testing\EWBP Testing_Offshore\72 Automation\V3\Reporting\Benefit Summary\BSUC2.3.csv,2,15)</t>
  </si>
  <si>
    <t>\\Thistle_a\DATA\shared\Business Solutions\Corporate Programme\EWP\5-Test\Testing\EWBP Testing_Offshore\72 Automation\V3\Reporting\Benefit Summary\BSUC3.csv</t>
  </si>
  <si>
    <t>(\\Thistle_a\DATA\shared\Business Solutions\Corporate Programme\EWP\5-Test\Testing\EWBP Testing_Offshore\72 Automation\V3\Reporting\Benefit Summary\BSUC3.csv,2,1)</t>
  </si>
  <si>
    <t>(\\Thistle_a\DATA\shared\Business Solutions\Corporate Programme\EWP\5-Test\Testing\EWBP Testing_Offshore\72 Automation\V3\Reporting\Benefit Summary\BSUC3.csv,2,10)</t>
  </si>
  <si>
    <t>(\\Thistle_a\DATA\shared\Business Solutions\Corporate Programme\EWP\5-Test\Testing\EWBP Testing_Offshore\72 Automation\V3\Reporting\Benefit Summary\BSUC3.csv,2,11)</t>
  </si>
  <si>
    <t>(\\Thistle_a\DATA\shared\Business Solutions\Corporate Programme\EWP\5-Test\Testing\EWBP Testing_Offshore\72 Automation\V3\Reporting\Benefit Summary\BSUC3.csv,2,12)</t>
  </si>
  <si>
    <t>(\\Thistle_a\DATA\shared\Business Solutions\Corporate Programme\EWP\5-Test\Testing\EWBP Testing_Offshore\72 Automation\V3\Reporting\Benefit Summary\BSUC3.csv,2,13)</t>
  </si>
  <si>
    <t>(\\Thistle_a\DATA\shared\Business Solutions\Corporate Programme\EWP\5-Test\Testing\EWBP Testing_Offshore\72 Automation\V3\Reporting\Benefit Summary\BSUC3.csv,2,14)</t>
  </si>
  <si>
    <t>(\\Thistle_a\DATA\shared\Business Solutions\Corporate Programme\EWP\5-Test\Testing\EWBP Testing_Offshore\72 Automation\V3\Reporting\Benefit Summary\BSUC3.csv,2,15)</t>
  </si>
  <si>
    <t>\\Thistle_a\DATA\shared\Business Solutions\Corporate Programme\EWP\5-Test\Testing\EWBP Testing_Offshore\72 Automation\V3\Reporting\Benefit Summary\BSUC3.1.csv</t>
  </si>
  <si>
    <t>(\\Thistle_a\DATA\shared\Business Solutions\Corporate Programme\EWP\5-Test\Testing\EWBP Testing_Offshore\72 Automation\V3\Reporting\Benefit Summary\BSUC3.1.csv,2,1)</t>
  </si>
  <si>
    <t>(\\Thistle_a\DATA\shared\Business Solutions\Corporate Programme\EWP\5-Test\Testing\EWBP Testing_Offshore\72 Automation\V3\Reporting\Benefit Summary\BSUC3.1.csv,2,10)</t>
  </si>
  <si>
    <t>(\\Thistle_a\DATA\shared\Business Solutions\Corporate Programme\EWP\5-Test\Testing\EWBP Testing_Offshore\72 Automation\V3\Reporting\Benefit Summary\BSUC3.1.csv,2,11)</t>
  </si>
  <si>
    <t>(\\Thistle_a\DATA\shared\Business Solutions\Corporate Programme\EWP\5-Test\Testing\EWBP Testing_Offshore\72 Automation\V3\Reporting\Benefit Summary\BSUC3.1.csv,2,12)</t>
  </si>
  <si>
    <t>(\\Thistle_a\DATA\shared\Business Solutions\Corporate Programme\EWP\5-Test\Testing\EWBP Testing_Offshore\72 Automation\V3\Reporting\Benefit Summary\BSUC3.1.csv,2,13)</t>
  </si>
  <si>
    <t>(\\Thistle_a\DATA\shared\Business Solutions\Corporate Programme\EWP\5-Test\Testing\EWBP Testing_Offshore\72 Automation\V3\Reporting\Benefit Summary\BSUC3.1.csv,2,14)</t>
  </si>
  <si>
    <t>(\\Thistle_a\DATA\shared\Business Solutions\Corporate Programme\EWP\5-Test\Testing\EWBP Testing_Offshore\72 Automation\V3\Reporting\Benefit Summary\BSUC3.1.csv,2,15)</t>
  </si>
  <si>
    <t>\\Thistle_a\DATA\shared\Business Solutions\Corporate Programme\EWP\5-Test\Testing\EWBP Testing_Offshore\72 Automation\V3\Reporting\Benefit Summary\BSUC3.2.csv</t>
  </si>
  <si>
    <t>Table(1,3,2)</t>
  </si>
  <si>
    <t>Table(1,4,2)</t>
  </si>
  <si>
    <t>Table(1,5,2)</t>
  </si>
  <si>
    <t>\\Thistle_a\DATA\shared\Business Solutions\Corporate Programme\EWP\5-Test\Testing\EWBP Testing_Offshore\72 Automation\V3\Reporting\Benefit Summary\BSUC4.csv</t>
  </si>
  <si>
    <t>(\\Thistle_a\DATA\shared\Business Solutions\Corporate Programme\EWP\5-Test\Testing\EWBP Testing_Offshore\72 Automation\V3\Reporting\Benefit Summary\BSUC4.csv,2,1)</t>
  </si>
  <si>
    <t>(\\Thistle_a\DATA\shared\Business Solutions\Corporate Programme\EWP\5-Test\Testing\EWBP Testing_Offshore\72 Automation\V3\Reporting\Benefit Summary\BSUC4.csv,2,10)</t>
  </si>
  <si>
    <t>(\\Thistle_a\DATA\shared\Business Solutions\Corporate Programme\EWP\5-Test\Testing\EWBP Testing_Offshore\72 Automation\V3\Reporting\Benefit Summary\BSUC4.csv,2,11)</t>
  </si>
  <si>
    <t>(\\Thistle_a\DATA\shared\Business Solutions\Corporate Programme\EWP\5-Test\Testing\EWBP Testing_Offshore\72 Automation\V3\Reporting\Benefit Summary\BSUC4.csv,2,12)</t>
  </si>
  <si>
    <t>(\\Thistle_a\DATA\shared\Business Solutions\Corporate Programme\EWP\5-Test\Testing\EWBP Testing_Offshore\72 Automation\V3\Reporting\Benefit Summary\BSUC4.csv,2,13)</t>
  </si>
  <si>
    <t>(\\Thistle_a\DATA\shared\Business Solutions\Corporate Programme\EWP\5-Test\Testing\EWBP Testing_Offshore\72 Automation\V3\Reporting\Benefit Summary\BSUC4.csv,2,14)</t>
  </si>
  <si>
    <t>(\\Thistle_a\DATA\shared\Business Solutions\Corporate Programme\EWP\5-Test\Testing\EWBP Testing_Offshore\72 Automation\V3\Reporting\Benefit Summary\BSUC4.csv,2,15)</t>
  </si>
  <si>
    <t>\\Thistle_a\DATA\shared\Business Solutions\Corporate Programme\EWP\5-Test\Testing\EWBP Testing_Offshore\72 Automation\V3\Reporting\Benefit Summary\BSUC4.1.csv</t>
  </si>
  <si>
    <t>(\\Thistle_a\DATA\shared\Business Solutions\Corporate Programme\EWP\5-Test\Testing\EWBP Testing_Offshore\72 Automation\V3\Reporting\Benefit Summary\BSUC4.1.csv,2,1)</t>
  </si>
  <si>
    <t>(\\Thistle_a\DATA\shared\Business Solutions\Corporate Programme\EWP\5-Test\Testing\EWBP Testing_Offshore\72 Automation\V3\Reporting\Benefit Summary\BSUC4.1.csv,2,10)</t>
  </si>
  <si>
    <t>(\\Thistle_a\DATA\shared\Business Solutions\Corporate Programme\EWP\5-Test\Testing\EWBP Testing_Offshore\72 Automation\V3\Reporting\Benefit Summary\BSUC4.1.csv,2,11)</t>
  </si>
  <si>
    <t>(\\Thistle_a\DATA\shared\Business Solutions\Corporate Programme\EWP\5-Test\Testing\EWBP Testing_Offshore\72 Automation\V3\Reporting\Benefit Summary\BSUC4.1.csv,2,12)</t>
  </si>
  <si>
    <t>(\\Thistle_a\DATA\shared\Business Solutions\Corporate Programme\EWP\5-Test\Testing\EWBP Testing_Offshore\72 Automation\V3\Reporting\Benefit Summary\BSUC4.1.csv,2,13)</t>
  </si>
  <si>
    <t>(\\Thistle_a\DATA\shared\Business Solutions\Corporate Programme\EWP\5-Test\Testing\EWBP Testing_Offshore\72 Automation\V3\Reporting\Benefit Summary\BSUC4.1.csv,2,14)</t>
  </si>
  <si>
    <t>(\\Thistle_a\DATA\shared\Business Solutions\Corporate Programme\EWP\5-Test\Testing\EWBP Testing_Offshore\72 Automation\V3\Reporting\Benefit Summary\BSUC4.1.csv,2,15)</t>
  </si>
  <si>
    <t>\\Thistle_a\DATA\shared\Business Solutions\Corporate Programme\EWP\5-Test\Testing\EWBP Testing_Offshore\72 Automation\V3\Reporting\Benefit Summary\BSUC4.2.csv</t>
  </si>
  <si>
    <t>Reinstate leaver</t>
  </si>
  <si>
    <t>\\Thistle_a\DATA\shared\Business Solutions\Corporate Programme\EWP\5-Test\Testing\EWBP Testing_Offshore\72 Automation\V3\Reporting\Benefit Summary\BSUC5.csv</t>
  </si>
  <si>
    <t>\\Thistle_a\DATA\shared\Business Solutions\Corporate Programme\EWP\5-Test\Testing\EWBP Testing_Offshore\72 Automation\V3\Reporting\Benefit Summary\BSUC5.1.csv</t>
  </si>
  <si>
    <t>\\Thistle_a\DATA\shared\Business Solutions\Corporate Programme\EWP\5-Test\Testing\EWBP Testing_Offshore\72 Automation\V3\Reporting\Benefit Summary\BSUC5.2.csv</t>
  </si>
  <si>
    <t>(\\Thistle_a\DATA\shared\Business Solutions\Corporate Programme\EWP\5-Test\Testing\EWBP Testing_Offshore\72 Automation\V3\Reporting\Benefit Summary\BSUC5.2.csv,2,1)</t>
  </si>
  <si>
    <t>(\\Thistle_a\DATA\shared\Business Solutions\Corporate Programme\EWP\5-Test\Testing\EWBP Testing_Offshore\72 Automation\V3\Reporting\Benefit Summary\BSUC5.2.csv,2,10)</t>
  </si>
  <si>
    <t>(\\Thistle_a\DATA\shared\Business Solutions\Corporate Programme\EWP\5-Test\Testing\EWBP Testing_Offshore\72 Automation\V3\Reporting\Benefit Summary\BSUC5.2.csv,2,11)</t>
  </si>
  <si>
    <t>(\\Thistle_a\DATA\shared\Business Solutions\Corporate Programme\EWP\5-Test\Testing\EWBP Testing_Offshore\72 Automation\V3\Reporting\Benefit Summary\BSUC5.2.csv,2,12)</t>
  </si>
  <si>
    <t>(\\Thistle_a\DATA\shared\Business Solutions\Corporate Programme\EWP\5-Test\Testing\EWBP Testing_Offshore\72 Automation\V3\Reporting\Benefit Summary\BSUC5.2.csv,2,13)</t>
  </si>
  <si>
    <t>(\\Thistle_a\DATA\shared\Business Solutions\Corporate Programme\EWP\5-Test\Testing\EWBP Testing_Offshore\72 Automation\V3\Reporting\Benefit Summary\BSUC5.2.csv,2,14)</t>
  </si>
  <si>
    <t>(\\Thistle_a\DATA\shared\Business Solutions\Corporate Programme\EWP\5-Test\Testing\EWBP Testing_Offshore\72 Automation\V3\Reporting\Benefit Summary\BSUC5.2.csv,2,15)</t>
  </si>
  <si>
    <t>GE ISA</t>
  </si>
  <si>
    <t>GE ISA Joiners</t>
  </si>
  <si>
    <t>AXA Private Medical Provider Changes</t>
  </si>
  <si>
    <t>Period</t>
  </si>
  <si>
    <t>Verify swimlane option</t>
  </si>
  <si>
    <t>Available</t>
  </si>
  <si>
    <t>January 2015,February 2015,March 2015,April 2015,May 2015,June 2015,July 2015,August 2015,September 2015,October 2015,November 2015,December 2015</t>
  </si>
  <si>
    <t>Report period to</t>
  </si>
  <si>
    <t>Option Based 1,Option Based 2</t>
  </si>
  <si>
    <t>Select and move option to listbox</t>
  </si>
  <si>
    <t>January 2015</t>
  </si>
  <si>
    <t>\\Thistle_a\DATA\shared\Business Solutions\Corporate Programme\EWP\5-Test\Testing\EWBP Testing_Offshore\72 Automation\V3\Reporting\AXA Changes\AXAchanges.csv</t>
  </si>
  <si>
    <t>Plan / Cover</t>
  </si>
  <si>
    <t>AXAChanges_Expected Log</t>
  </si>
  <si>
    <t>Populate GROUP ID with</t>
  </si>
  <si>
    <t>Populate Subgroup Information with</t>
  </si>
  <si>
    <t>Verify dropdown default value</t>
  </si>
  <si>
    <t>https://test5vm.vebnet.com/ReFlexWeb/L35z1r18K.L35z1r18K/public/page/login</t>
  </si>
  <si>
    <t>CIGNA Changes (Dental)</t>
  </si>
  <si>
    <t>TIME WARNER</t>
  </si>
  <si>
    <t>2013,2014</t>
  </si>
  <si>
    <t>CNN</t>
  </si>
  <si>
    <t>April 2014,May 2014,June 2014,July 2014,August 2014,September 2014,October 2014,November 2014,December 2014,January 2015,February 2015,March 2015</t>
  </si>
  <si>
    <t>Dental Insurance (2014)</t>
  </si>
  <si>
    <t>2014</t>
  </si>
  <si>
    <t>April 2014</t>
  </si>
  <si>
    <t>\\Thistle_a\DATA\shared\Business Solutions\Corporate Programme\EWP\5-Test\Testing\EWBP Testing_Offshore\72 Automation\V3\Reporting\CIGNAChanges\CIGNAchanges.csv</t>
  </si>
  <si>
    <t>CIGNAChanges_Expected Log</t>
  </si>
  <si>
    <t>Test1</t>
  </si>
  <si>
    <t>Instruction Ind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</si>
  <si>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</si>
  <si>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</si>
  <si>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</si>
  <si>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</si>
  <si>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</si>
  <si>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</si>
  <si>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Sex</t>
  </si>
  <si>
    <t>Birth Date</t>
  </si>
  <si>
    <t>City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</si>
  <si>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</si>
  <si>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</si>
  <si>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</si>
  <si>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</si>
  <si>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</si>
  <si>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</si>
  <si>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</si>
  <si>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</si>
  <si>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</si>
  <si>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</si>
  <si>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</si>
  <si>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</si>
  <si>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</si>
  <si>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</si>
  <si>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</si>
  <si>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</si>
  <si>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</si>
  <si>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</si>
  <si>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</si>
  <si>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</si>
  <si>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</si>
  <si>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</si>
  <si>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</si>
  <si>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</si>
  <si>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</si>
  <si>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</si>
  <si>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</si>
  <si>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</si>
  <si>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</si>
  <si>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</si>
  <si>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</si>
  <si>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</si>
  <si>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</si>
  <si>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</si>
  <si>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</si>
  <si>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</si>
  <si>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</si>
  <si>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</si>
  <si>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</si>
  <si>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</si>
  <si>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</si>
  <si>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</si>
  <si>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</si>
  <si>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</si>
  <si>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</si>
  <si>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</si>
  <si>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</si>
  <si>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</si>
  <si>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</si>
  <si>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</si>
  <si>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</si>
  <si>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</si>
  <si>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</si>
  <si>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</si>
  <si>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</si>
  <si>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</si>
  <si>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</si>
  <si>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</si>
  <si>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</si>
  <si>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</si>
  <si>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</si>
  <si>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</si>
  <si>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</si>
  <si>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Accor Childcare Voucher By Payroll</t>
  </si>
  <si>
    <t>DateofBirth</t>
  </si>
  <si>
    <t>FirstName</t>
  </si>
  <si>
    <t>LastName</t>
  </si>
  <si>
    <t>Address1</t>
  </si>
  <si>
    <t>Address2</t>
  </si>
  <si>
    <t>Town</t>
  </si>
  <si>
    <t>\\Thistle_a\DATA\shared\Business Solutions\Corporate Programme\EWP\5-Test\Testing\EWBP Testing_Offshore\72 Automation\V3\Reporting\Accorchildcare\Accorchildcare.csv</t>
  </si>
  <si>
    <t>https://test5vm.vebnet.com/ReFlexWeb/eRvyzQjb.EHNALCO/public/page/login</t>
  </si>
  <si>
    <t>NALCO Pension Full</t>
  </si>
  <si>
    <t>Ecolab Flexible Benefits</t>
  </si>
  <si>
    <t>Ecolab Pension &amp;Life Assurance (2014)</t>
  </si>
  <si>
    <t>\\Thistle_a\DATA\shared\Business Solutions\Corporate Programme\EWP\5-Test\Testing\EWBP Testing_Offshore\72 Automation\V3\Reporting\NALCOPensionFull\NALCO.csv</t>
  </si>
  <si>
    <t>NALCO_Expected Log</t>
  </si>
  <si>
    <t>AXA Changes</t>
  </si>
  <si>
    <t>CIGNA Changes</t>
  </si>
  <si>
    <t>Accor childcare by payroll</t>
  </si>
  <si>
    <t>(\\Thistle_a\DATA\shared\Business Solutions\Corporate Programme\EWP\5-Test\Testing\EWBP Testing_Offshore\72 Automation\V3\Reporting\Halfords Bicycle Full\HBFUC3.1.csv,2,5)</t>
  </si>
  <si>
    <t>(\\Thistle_a\DATA\shared\Business Solutions\Corporate Programme\EWP\5-Test\Testing\EWBP Testing_Offshore\72 Automation\V3\Reporting\Halfords Bicycle Full\HBFUC3.1.csv,2,6)</t>
  </si>
  <si>
    <t>February 2015</t>
  </si>
  <si>
    <t>2014 (Apr - March) 2015,2015 (Apr - March) 2016</t>
  </si>
  <si>
    <t>2015 (Apr - March) 2016</t>
  </si>
  <si>
    <t>Ecolab Auto Enrolment Pension</t>
  </si>
  <si>
    <t>,,</t>
  </si>
  <si>
    <t>Pension (Nalco Limited 2002 Pension Plan) 8% Cont.</t>
  </si>
  <si>
    <t>01/01/2015</t>
  </si>
  <si>
    <t>Employee ID</t>
  </si>
  <si>
    <t>Pension Scheme</t>
  </si>
  <si>
    <t>Pension Contribution</t>
  </si>
  <si>
    <t>Salary Exchange Status</t>
  </si>
  <si>
    <t>Benefit isplay name</t>
  </si>
  <si>
    <t>HBO</t>
  </si>
  <si>
    <t>IPC Media</t>
  </si>
  <si>
    <t>Rocksteady</t>
  </si>
  <si>
    <t>TT Games</t>
  </si>
  <si>
    <t>Time Magazines</t>
  </si>
  <si>
    <t>Time Warner</t>
  </si>
  <si>
    <t>Turner</t>
  </si>
  <si>
    <t>Warner Bros</t>
  </si>
  <si>
    <t>Comma separated values,Excel 2007 (xlsx)</t>
  </si>
  <si>
    <t>Select Date From Calendar</t>
  </si>
  <si>
    <t>03,04,2015</t>
  </si>
  <si>
    <t>30,04,2015</t>
  </si>
  <si>
    <t>https://test5vm.vebnet.com/ReFlexWeb/OFFSHORE8.9raVFbYE/public/page/login</t>
  </si>
  <si>
    <t>https://test5vm.vebnet.com/ReFlexWeb/OFFSHORE8.9raVFbYE/reflex/page/importExport</t>
  </si>
  <si>
    <t>15,04,2015</t>
  </si>
  <si>
    <t>Select date from calendar</t>
  </si>
  <si>
    <t>03,06,2015</t>
  </si>
  <si>
    <t>30,06,2015</t>
  </si>
  <si>
    <t>08,08,2015</t>
  </si>
  <si>
    <t>200.00</t>
  </si>
  <si>
    <t>(\\Thistle_a\DATA\shared\Business Solutions\Corporate Programme\EWP\5-Test\Testing\EWBP Testing_Offshore\72 Automation\V3\Reporting\Benefit Summary\BSUC1.2.csv,2,14)</t>
  </si>
  <si>
    <t>(\\Thistle_a\DATA\shared\Business Solutions\Corporate Programme\EWP\5-Test\Testing\EWBP Testing_Offshore\72 Automation\V3\Reporting\Benefit Summary\BSUC1.2.csv,2,15)</t>
  </si>
  <si>
    <t>(\\Thistle_a\DATA\shared\Business Solutions\Corporate Programme\EWP\5-Test\Testing\EWBP Testing_Offshore\72 Automation\V3\Reporting\Benefit Summary\BSUC1.2.csv,2,16)</t>
  </si>
  <si>
    <t>(\\Thistle_a\DATA\shared\Business Solutions\Corporate Programme\EWP\5-Test\Testing\EWBP Testing_Offshore\72 Automation\V3\Reporting\Benefit Summary\BSUC1.2.csv,2,17)</t>
  </si>
  <si>
    <t>(\\Thistle_a\DATA\shared\Business Solutions\Corporate Programme\EWP\5-Test\Testing\EWBP Testing_Offshore\72 Automation\V3\Reporting\Benefit Summary\BSUC2.3.csv,2,16)</t>
  </si>
  <si>
    <t>(\\Thistle_a\DATA\shared\Business Solutions\Corporate Programme\EWP\5-Test\Testing\EWBP Testing_Offshore\72 Automation\V3\Reporting\Benefit Summary\BSUC2.3.csv,2,17)</t>
  </si>
  <si>
    <t>(\\Thistle_a\DATA\shared\Business Solutions\Corporate Programme\EWP\5-Test\Testing\EWBP Testing_Offshore\72 Automation\V3\Reporting\Benefit Summary\BSUC3.csv,2,16)</t>
  </si>
  <si>
    <t>(\\Thistle_a\DATA\shared\Business Solutions\Corporate Programme\EWP\5-Test\Testing\EWBP Testing_Offshore\72 Automation\V3\Reporting\Benefit Summary\BSUC3.csv,2,17)</t>
  </si>
  <si>
    <t>(\\Thistle_a\DATA\shared\Business Solutions\Corporate Programme\EWP\5-Test\Testing\EWBP Testing_Offshore\72 Automation\V3\Reporting\Benefit Summary\BSUC3.1.csv,2,16)</t>
  </si>
  <si>
    <t>(\\Thistle_a\DATA\shared\Business Solutions\Corporate Programme\EWP\5-Test\Testing\EWBP Testing_Offshore\72 Automation\V3\Reporting\Benefit Summary\BSUC3.1.csv,2,17)</t>
  </si>
  <si>
    <t>(\\Thistle_a\DATA\shared\Business Solutions\Corporate Programme\EWP\5-Test\Testing\EWBP Testing_Offshore\72 Automation\V3\Reporting\Benefit Summary\BSUC4.csv,2,16)</t>
  </si>
  <si>
    <t>(\\Thistle_a\DATA\shared\Business Solutions\Corporate Programme\EWP\5-Test\Testing\EWBP Testing_Offshore\72 Automation\V3\Reporting\Benefit Summary\BSUC4.csv,2,17)</t>
  </si>
  <si>
    <t>(\\Thistle_a\DATA\shared\Business Solutions\Corporate Programme\EWP\5-Test\Testing\EWBP Testing_Offshore\72 Automation\V3\Reporting\Benefit Summary\BSUC4.1.csv,2,16)</t>
  </si>
  <si>
    <t>(\\Thistle_a\DATA\shared\Business Solutions\Corporate Programme\EWP\5-Test\Testing\EWBP Testing_Offshore\72 Automation\V3\Reporting\Benefit Summary\BSUC4.1.csv,2,17)</t>
  </si>
  <si>
    <t>(\\Thistle_a\DATA\shared\Business Solutions\Corporate Programme\EWP\5-Test\Testing\EWBP Testing_Offshore\72 Automation\V3\Reporting\Benefit Summary\BSUC5.2.csv,2,16)</t>
  </si>
  <si>
    <t>(\\Thistle_a\DATA\shared\Business Solutions\Corporate Programme\EWP\5-Test\Testing\EWBP Testing_Offshore\72 Automation\V3\Reporting\Benefit Summary\BSUC5.2.csv,2,17)</t>
  </si>
  <si>
    <t>31,08,2015</t>
  </si>
  <si>
    <t>FlexChoice</t>
  </si>
  <si>
    <t>Project Choice,2013,2014</t>
  </si>
  <si>
    <t>Ceridian</t>
  </si>
  <si>
    <t>Ceridian Aviation</t>
  </si>
  <si>
    <t>GME</t>
  </si>
  <si>
    <t>January 2014,February 2014,March 2014,April 2014,May 2014,June 2014,July 2014,August 2014,September 2014,October 2014,November 2014,December 2014</t>
  </si>
  <si>
    <t>Corporate ISA,Corporate ISA (2013),Corporate ISA (2014)</t>
  </si>
  <si>
    <t>September 2014</t>
  </si>
  <si>
    <t>Corporate ISA (2014)</t>
  </si>
  <si>
    <t>Corporate Team</t>
  </si>
  <si>
    <t>Non Corporate Team</t>
  </si>
  <si>
    <t>https://test5vm.vebnet.com/ReFlexWeb/eKAZgk0v.eKAZgk0v/public/page/login</t>
  </si>
  <si>
    <t>Forename1</t>
  </si>
  <si>
    <t>Address Line 1</t>
  </si>
  <si>
    <t>Address Line 2</t>
  </si>
  <si>
    <t>Applicant's Sort Code (ISA)</t>
  </si>
  <si>
    <t>Applicant's Bank Account number (ISA)</t>
  </si>
  <si>
    <t>Applicant's Bank Account Name (ISA)</t>
  </si>
  <si>
    <t>Scheme category (ISA)</t>
  </si>
  <si>
    <t>Contribution Collection Group (ISA)</t>
  </si>
  <si>
    <t>Fund Code 1</t>
  </si>
  <si>
    <t>Fund Split % 1</t>
  </si>
  <si>
    <t>Forename2</t>
  </si>
  <si>
    <t>Forename3</t>
  </si>
  <si>
    <t>Marital Status</t>
  </si>
  <si>
    <t>Address Line 3</t>
  </si>
  <si>
    <t>Address Line 4</t>
  </si>
  <si>
    <t>Payroll/Staff reference</t>
  </si>
  <si>
    <t>Fund Code 2</t>
  </si>
  <si>
    <t>Fund Split % 2</t>
  </si>
  <si>
    <t>Fund Code 3</t>
  </si>
  <si>
    <t>Fund Split % 3</t>
  </si>
  <si>
    <t>Fund Code 4</t>
  </si>
  <si>
    <t>Fund Split % 4</t>
  </si>
  <si>
    <t>Fund Code 5</t>
  </si>
  <si>
    <t>Fund Split % 5</t>
  </si>
  <si>
    <t>October 2014</t>
  </si>
  <si>
    <t>\\Thistle_a\DATA\shared\Business Solutions\Corporate Programme\EWP\5-Test\Testing\EWBP Testing_Offshore\72 Automation\V3\Reporting\GEISA\GEISA.csv</t>
  </si>
  <si>
    <t>GEISA_Expected Log</t>
  </si>
  <si>
    <t>Test</t>
  </si>
  <si>
    <t>Corporate ISA</t>
  </si>
  <si>
    <t>Table(2,2,2)</t>
  </si>
  <si>
    <t>Next</t>
  </si>
  <si>
    <t>Terms and Conditions</t>
  </si>
  <si>
    <t>Finish</t>
  </si>
  <si>
    <t>November 2014</t>
  </si>
  <si>
    <t>GEISA1_Expected Log</t>
  </si>
  <si>
    <t>December 2014</t>
  </si>
  <si>
    <t>\\Thistle_a\DATA\shared\Business Solutions\Corporate Programme\EWP\5-Test\Testing\EWBP Testing_Offshore\72 Automation\V3\Reporting\GEISA\GEISA4.csv</t>
  </si>
  <si>
    <t>GEISA2_Expected Log</t>
  </si>
  <si>
    <t>Available,2</t>
  </si>
  <si>
    <t>Selected,2</t>
  </si>
  <si>
    <t>Generic Admin Change</t>
  </si>
  <si>
    <t>View employee form</t>
  </si>
  <si>
    <t>PK107</t>
  </si>
  <si>
    <t>06,11,2014</t>
  </si>
  <si>
    <t>X004</t>
  </si>
  <si>
    <t>X005</t>
  </si>
  <si>
    <t>Save for later</t>
  </si>
  <si>
    <t>Lastname</t>
  </si>
  <si>
    <t>Firstname</t>
  </si>
  <si>
    <t>Text</t>
  </si>
  <si>
    <t>Male</t>
  </si>
  <si>
    <t>EH6 5EF</t>
  </si>
  <si>
    <t>.</t>
  </si>
  <si>
    <t>Sample name</t>
  </si>
  <si>
    <t>ISA</t>
  </si>
  <si>
    <t>Fund Selection Configuration</t>
  </si>
  <si>
    <t>Choose fund selection full fund list type*</t>
  </si>
  <si>
    <t>Fund code and percentage</t>
  </si>
  <si>
    <t>01,12,2014</t>
  </si>
  <si>
    <t>Enter future date</t>
  </si>
  <si>
    <t>Table(1,2,1)</t>
  </si>
  <si>
    <t>Table(1,3,1)</t>
  </si>
  <si>
    <t>Report Generation Failed: No results found for report: GE ISA Joiners</t>
  </si>
  <si>
    <t>03/11/1981</t>
  </si>
  <si>
    <t>75.00</t>
  </si>
  <si>
    <t>25.00</t>
  </si>
  <si>
    <t>Enter the current date-system 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</si>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</sst>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Trebuchet MS"/>
      <family val="2"/>
    </font>
    <font>
      <sz val="11"/>
      <color rgb="FF000000"/>
      <name val="Calibri"/>
      <family val="2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0" xfId="0" applyFill="1"/>
    <xf numFmtId="17" fontId="0" fillId="0" borderId="1" xfId="0" applyNumberFormat="1" applyBorder="1"/>
    <xf numFmtId="0" fontId="1" fillId="4" borderId="1" xfId="0" applyFont="1" applyFill="1" applyBorder="1"/>
    <xf numFmtId="0" fontId="0" fillId="0" borderId="0" xfId="0" applyFont="1"/>
    <xf numFmtId="0" fontId="0" fillId="3" borderId="1" xfId="0" applyFont="1" applyFill="1" applyBorder="1"/>
    <xf numFmtId="0" fontId="2" fillId="3" borderId="1" xfId="1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 wrapText="1"/>
    </xf>
    <xf numFmtId="0" fontId="4" fillId="3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4" fillId="3" borderId="1" xfId="0" quotePrefix="1" applyFont="1" applyFill="1" applyBorder="1" applyAlignment="1">
      <alignment wrapText="1"/>
    </xf>
    <xf numFmtId="0" fontId="1" fillId="4" borderId="3" xfId="0" applyFont="1" applyFill="1" applyBorder="1"/>
    <xf numFmtId="0" fontId="0" fillId="3" borderId="3" xfId="0" applyFont="1" applyFill="1" applyBorder="1" applyAlignment="1">
      <alignment horizontal="left"/>
    </xf>
    <xf numFmtId="0" fontId="3" fillId="0" borderId="1" xfId="0" applyFont="1" applyBorder="1"/>
    <xf numFmtId="14" fontId="0" fillId="3" borderId="1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horizontal="left"/>
    </xf>
    <xf numFmtId="49" fontId="0" fillId="0" borderId="1" xfId="0" quotePrefix="1" applyNumberFormat="1" applyFont="1" applyBorder="1" applyAlignment="1">
      <alignment wrapText="1"/>
    </xf>
    <xf numFmtId="0" fontId="0" fillId="0" borderId="1" xfId="0" quotePrefix="1" applyFont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0" fontId="4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0" fillId="0" borderId="1" xfId="0" quotePrefix="1" applyNumberFormat="1" applyFont="1" applyBorder="1" applyAlignment="1">
      <alignment wrapText="1"/>
    </xf>
    <xf numFmtId="0" fontId="0" fillId="0" borderId="1" xfId="0" quotePrefix="1" applyFont="1" applyBorder="1"/>
    <xf numFmtId="49" fontId="0" fillId="0" borderId="0" xfId="0" applyNumberFormat="1"/>
    <xf numFmtId="49" fontId="4" fillId="3" borderId="1" xfId="0" quotePrefix="1" applyNumberFormat="1" applyFont="1" applyFill="1" applyBorder="1" applyAlignment="1">
      <alignment wrapText="1"/>
    </xf>
    <xf numFmtId="49" fontId="0" fillId="0" borderId="1" xfId="0" applyNumberFormat="1" applyFont="1" applyBorder="1"/>
    <xf numFmtId="49" fontId="0" fillId="0" borderId="0" xfId="0" quotePrefix="1" applyNumberFormat="1" applyFont="1" applyAlignment="1">
      <alignment horizontal="left"/>
    </xf>
    <xf numFmtId="49" fontId="0" fillId="3" borderId="5" xfId="0" quotePrefix="1" applyNumberFormat="1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wrapText="1"/>
    </xf>
    <xf numFmtId="17" fontId="0" fillId="0" borderId="1" xfId="0" quotePrefix="1" applyNumberFormat="1" applyBorder="1"/>
    <xf numFmtId="3" fontId="0" fillId="0" borderId="1" xfId="0" quotePrefix="1" applyNumberFormat="1" applyBorder="1" applyAlignment="1">
      <alignment horizontal="left"/>
    </xf>
    <xf numFmtId="0" fontId="2" fillId="0" borderId="1" xfId="1" applyBorder="1"/>
    <xf numFmtId="0" fontId="0" fillId="3" borderId="1" xfId="0" applyFont="1" applyFill="1" applyBorder="1" applyAlignment="1">
      <alignment wrapText="1"/>
    </xf>
    <xf numFmtId="0" fontId="0" fillId="3" borderId="1" xfId="0" quotePrefix="1" applyFont="1" applyFill="1" applyBorder="1" applyAlignment="1">
      <alignment horizontal="left" wrapText="1"/>
    </xf>
    <xf numFmtId="0" fontId="7" fillId="5" borderId="1" xfId="0" applyFont="1" applyFill="1" applyBorder="1" applyAlignment="1">
      <alignment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/>
    <xf numFmtId="0" fontId="3" fillId="0" borderId="0" xfId="0" applyFont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Border="1"/>
    <xf numFmtId="49" fontId="0" fillId="0" borderId="1" xfId="0" applyNumberFormat="1" applyFont="1" applyBorder="1" applyAlignment="1">
      <alignment wrapText="1"/>
    </xf>
    <xf numFmtId="17" fontId="0" fillId="0" borderId="1" xfId="0" quotePrefix="1" applyNumberFormat="1" applyBorder="1" applyAlignment="1">
      <alignment wrapText="1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quotePrefix="1" applyFont="1" applyBorder="1"/>
    <xf numFmtId="0" fontId="2" fillId="0" borderId="0" xfId="1"/>
    <xf numFmtId="14" fontId="0" fillId="0" borderId="1" xfId="0" applyNumberFormat="1" applyFont="1" applyBorder="1"/>
    <xf numFmtId="0" fontId="0" fillId="3" borderId="1" xfId="0" applyFont="1" applyFill="1" applyBorder="1" applyAlignment="1">
      <alignment horizontal="left" wrapText="1"/>
    </xf>
    <xf numFmtId="0" fontId="7" fillId="3" borderId="1" xfId="1" applyFont="1" applyFill="1" applyBorder="1"/>
    <xf numFmtId="0" fontId="0" fillId="0" borderId="4" xfId="0" applyFont="1" applyFill="1" applyBorder="1"/>
    <xf numFmtId="0" fontId="0" fillId="3" borderId="0" xfId="0" applyFont="1" applyFill="1"/>
    <xf numFmtId="0" fontId="0" fillId="3" borderId="4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/>
    </xf>
    <xf numFmtId="0" fontId="0" fillId="0" borderId="5" xfId="0" quotePrefix="1" applyFont="1" applyBorder="1" applyAlignment="1">
      <alignment horizontal="left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0" fillId="0" borderId="4" xfId="0" quotePrefix="1" applyFont="1" applyFill="1" applyBorder="1"/>
    <xf numFmtId="17" fontId="0" fillId="0" borderId="1" xfId="0" quotePrefix="1" applyNumberFormat="1" applyFont="1" applyBorder="1"/>
    <xf numFmtId="14" fontId="0" fillId="0" borderId="0" xfId="0" applyNumberFormat="1" applyAlignment="1">
      <alignment horizontal="left"/>
    </xf>
    <xf numFmtId="0" fontId="2" fillId="0" borderId="1" xfId="1" applyFont="1" applyBorder="1"/>
    <xf numFmtId="0" fontId="0" fillId="6" borderId="1" xfId="0" applyFont="1" applyFill="1" applyBorder="1"/>
    <xf numFmtId="0" fontId="0" fillId="6" borderId="0" xfId="0" applyFont="1" applyFill="1"/>
  </cellXfs>
  <cellStyles count="2">
    <cellStyle name="Hyperlink" xfId="1" builtinId="8"/>
    <cellStyle name="Normal" xfId="0" builtinId="0"/>
  </cellStyles>
  <dxfs count="856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5vm.vebnet.com/ReFlexWeb/eKAZgk0v.eKAZgk0v/public/page/login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L35z1r18K.L35z1r18K/public/page/logi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test5vm.vebnet.com/ReFlexWeb/eRvyzQjb.EHNALCO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4" sqref="C14"/>
    </sheetView>
  </sheetViews>
  <sheetFormatPr defaultColWidth="25.28515625" defaultRowHeight="15" x14ac:dyDescent="0.25"/>
  <cols>
    <col min="1" max="1" width="7.7109375" bestFit="1" customWidth="1"/>
    <col min="2" max="3" width="24.140625" bestFit="1" customWidth="1"/>
    <col min="4" max="4" width="11.7109375" bestFit="1" customWidth="1"/>
    <col min="5" max="5" width="8.5703125" bestFit="1" customWidth="1"/>
    <col min="6" max="6" width="7" bestFit="1" customWidth="1"/>
    <col min="7" max="7" width="7.85546875" bestFit="1" customWidth="1"/>
    <col min="8" max="8" width="11" bestFit="1" customWidth="1"/>
    <col min="9" max="9" width="10.7109375" bestFit="1" customWidth="1"/>
    <col min="10" max="10" width="24.140625" bestFit="1" customWidth="1"/>
  </cols>
  <sheetData>
    <row r="1" spans="1:10" s="3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">
        <v>1</v>
      </c>
      <c r="B2" s="1" t="s">
        <v>30</v>
      </c>
      <c r="C2" s="1" t="s">
        <v>30</v>
      </c>
      <c r="D2" s="1" t="s">
        <v>11</v>
      </c>
      <c r="E2" s="1" t="s">
        <v>1184</v>
      </c>
      <c r="F2" s="9" t="s">
        <v>12</v>
      </c>
      <c r="G2" s="1" t="s">
        <v>13</v>
      </c>
      <c r="H2" s="4">
        <v>41913</v>
      </c>
      <c r="I2" s="1" t="s">
        <v>14</v>
      </c>
      <c r="J2" s="1" t="s">
        <v>30</v>
      </c>
    </row>
    <row r="3" spans="1:10" x14ac:dyDescent="0.25">
      <c r="A3" s="1">
        <v>2</v>
      </c>
      <c r="B3" s="1" t="s">
        <v>526</v>
      </c>
      <c r="C3" s="1" t="s">
        <v>526</v>
      </c>
      <c r="D3" s="1" t="s">
        <v>11</v>
      </c>
      <c r="E3" s="1" t="s">
        <v>1184</v>
      </c>
      <c r="F3" s="9" t="s">
        <v>12</v>
      </c>
      <c r="G3" s="1" t="s">
        <v>13</v>
      </c>
      <c r="H3" s="4">
        <v>41913</v>
      </c>
      <c r="I3" s="1" t="s">
        <v>14</v>
      </c>
      <c r="J3" s="1" t="s">
        <v>526</v>
      </c>
    </row>
    <row r="4" spans="1:10" x14ac:dyDescent="0.25">
      <c r="A4" s="1">
        <v>3</v>
      </c>
      <c r="B4" s="1" t="s">
        <v>224</v>
      </c>
      <c r="C4" s="1" t="s">
        <v>224</v>
      </c>
      <c r="D4" s="1" t="s">
        <v>11</v>
      </c>
      <c r="E4" s="1" t="s">
        <v>1184</v>
      </c>
      <c r="F4" s="9" t="s">
        <v>12</v>
      </c>
      <c r="G4" s="1" t="s">
        <v>13</v>
      </c>
      <c r="H4" s="4">
        <v>41913</v>
      </c>
      <c r="I4" s="1" t="s">
        <v>14</v>
      </c>
      <c r="J4" s="1" t="s">
        <v>224</v>
      </c>
    </row>
    <row r="5" spans="1:10" x14ac:dyDescent="0.25">
      <c r="A5" s="1">
        <v>4</v>
      </c>
      <c r="B5" s="1" t="s">
        <v>299</v>
      </c>
      <c r="C5" s="1" t="s">
        <v>299</v>
      </c>
      <c r="D5" s="1" t="s">
        <v>11</v>
      </c>
      <c r="E5" s="1" t="s">
        <v>1184</v>
      </c>
      <c r="F5" s="9" t="s">
        <v>12</v>
      </c>
      <c r="G5" s="1" t="s">
        <v>13</v>
      </c>
      <c r="H5" s="4">
        <v>41913</v>
      </c>
      <c r="I5" s="1" t="s">
        <v>14</v>
      </c>
      <c r="J5" s="1" t="s">
        <v>299</v>
      </c>
    </row>
    <row r="6" spans="1:10" x14ac:dyDescent="0.25">
      <c r="A6" s="1">
        <v>5</v>
      </c>
      <c r="B6" s="1" t="s">
        <v>300</v>
      </c>
      <c r="C6" s="1" t="s">
        <v>300</v>
      </c>
      <c r="D6" s="1" t="s">
        <v>11</v>
      </c>
      <c r="E6" s="1" t="s">
        <v>1184</v>
      </c>
      <c r="F6" s="9" t="s">
        <v>12</v>
      </c>
      <c r="G6" s="1" t="s">
        <v>13</v>
      </c>
      <c r="H6" s="4">
        <v>41913</v>
      </c>
      <c r="I6" s="1" t="s">
        <v>14</v>
      </c>
      <c r="J6" s="1" t="s">
        <v>300</v>
      </c>
    </row>
    <row r="7" spans="1:10" x14ac:dyDescent="0.25">
      <c r="A7" s="1">
        <v>6</v>
      </c>
      <c r="B7" s="22" t="s">
        <v>339</v>
      </c>
      <c r="C7" s="22" t="s">
        <v>339</v>
      </c>
      <c r="D7" s="1" t="s">
        <v>11</v>
      </c>
      <c r="E7" s="1" t="s">
        <v>1184</v>
      </c>
      <c r="F7" s="9" t="s">
        <v>12</v>
      </c>
      <c r="G7" s="1" t="s">
        <v>13</v>
      </c>
      <c r="H7" s="4">
        <v>41913</v>
      </c>
      <c r="I7" s="1" t="s">
        <v>14</v>
      </c>
      <c r="J7" s="22" t="s">
        <v>339</v>
      </c>
    </row>
    <row r="8" spans="1:10" x14ac:dyDescent="0.25">
      <c r="A8" s="22">
        <v>7</v>
      </c>
      <c r="B8" s="22" t="s">
        <v>728</v>
      </c>
      <c r="C8" s="22" t="s">
        <v>728</v>
      </c>
      <c r="D8" s="1" t="s">
        <v>11</v>
      </c>
      <c r="E8" s="1" t="s">
        <v>1184</v>
      </c>
      <c r="F8" s="9" t="s">
        <v>12</v>
      </c>
      <c r="G8" s="1" t="s">
        <v>13</v>
      </c>
      <c r="H8" s="4">
        <v>41913</v>
      </c>
      <c r="I8" s="1" t="s">
        <v>14</v>
      </c>
      <c r="J8" s="22" t="s">
        <v>728</v>
      </c>
    </row>
    <row r="9" spans="1:10" x14ac:dyDescent="0.25">
      <c r="A9" s="22">
        <v>8</v>
      </c>
      <c r="B9" s="22" t="s">
        <v>730</v>
      </c>
      <c r="C9" s="22" t="s">
        <v>730</v>
      </c>
      <c r="D9" s="1" t="s">
        <v>11</v>
      </c>
      <c r="E9" s="1" t="s">
        <v>1184</v>
      </c>
      <c r="F9" s="9" t="s">
        <v>12</v>
      </c>
      <c r="G9" s="1" t="s">
        <v>13</v>
      </c>
      <c r="H9" s="4">
        <v>41913</v>
      </c>
      <c r="I9" s="1" t="s">
        <v>14</v>
      </c>
      <c r="J9" s="22" t="s">
        <v>730</v>
      </c>
    </row>
    <row r="10" spans="1:10" x14ac:dyDescent="0.25">
      <c r="A10" s="22">
        <v>9</v>
      </c>
      <c r="B10" s="22" t="s">
        <v>935</v>
      </c>
      <c r="C10" s="22" t="s">
        <v>935</v>
      </c>
      <c r="D10" s="1" t="s">
        <v>11</v>
      </c>
      <c r="E10" s="1" t="s">
        <v>1184</v>
      </c>
      <c r="F10" s="9" t="s">
        <v>12</v>
      </c>
      <c r="G10" s="1" t="s">
        <v>13</v>
      </c>
      <c r="H10" s="4">
        <v>41913</v>
      </c>
      <c r="I10" s="1" t="s">
        <v>14</v>
      </c>
      <c r="J10" s="22" t="s">
        <v>935</v>
      </c>
    </row>
    <row r="11" spans="1:10" x14ac:dyDescent="0.25">
      <c r="A11" s="22">
        <v>10</v>
      </c>
      <c r="B11" s="22" t="s">
        <v>1051</v>
      </c>
      <c r="C11" s="22" t="s">
        <v>1051</v>
      </c>
      <c r="D11" s="1" t="s">
        <v>11</v>
      </c>
      <c r="E11" s="1" t="s">
        <v>1184</v>
      </c>
      <c r="F11" s="9" t="s">
        <v>12</v>
      </c>
      <c r="G11" s="1" t="s">
        <v>13</v>
      </c>
      <c r="H11" s="4">
        <v>41913</v>
      </c>
      <c r="I11" s="1" t="s">
        <v>14</v>
      </c>
      <c r="J11" s="22" t="s">
        <v>1051</v>
      </c>
    </row>
    <row r="12" spans="1:10" x14ac:dyDescent="0.25">
      <c r="A12" s="22">
        <v>11</v>
      </c>
      <c r="B12" s="22" t="s">
        <v>1052</v>
      </c>
      <c r="C12" s="22" t="s">
        <v>1052</v>
      </c>
      <c r="D12" s="1" t="s">
        <v>11</v>
      </c>
      <c r="E12" s="1" t="s">
        <v>1184</v>
      </c>
      <c r="F12" s="9" t="s">
        <v>12</v>
      </c>
      <c r="G12" s="1" t="s">
        <v>13</v>
      </c>
      <c r="H12" s="4">
        <v>41913</v>
      </c>
      <c r="I12" s="1" t="s">
        <v>14</v>
      </c>
      <c r="J12" s="22" t="s">
        <v>1052</v>
      </c>
    </row>
    <row r="13" spans="1:10" x14ac:dyDescent="0.25">
      <c r="A13" s="22">
        <v>12</v>
      </c>
      <c r="B13" s="22" t="s">
        <v>1053</v>
      </c>
      <c r="C13" s="22" t="s">
        <v>1053</v>
      </c>
      <c r="D13" s="1" t="s">
        <v>11</v>
      </c>
      <c r="E13" s="1" t="s">
        <v>1184</v>
      </c>
      <c r="F13" s="9" t="s">
        <v>12</v>
      </c>
      <c r="G13" s="1" t="s">
        <v>13</v>
      </c>
      <c r="H13" s="4">
        <v>41913</v>
      </c>
      <c r="I13" s="1" t="s">
        <v>14</v>
      </c>
      <c r="J13" s="22" t="s">
        <v>1053</v>
      </c>
    </row>
    <row r="14" spans="1:10" x14ac:dyDescent="0.25">
      <c r="A14" s="22">
        <v>13</v>
      </c>
      <c r="B14" s="22" t="s">
        <v>1046</v>
      </c>
      <c r="C14" s="22" t="s">
        <v>1046</v>
      </c>
      <c r="D14" s="1" t="s">
        <v>11</v>
      </c>
      <c r="E14" s="1" t="s">
        <v>1184</v>
      </c>
      <c r="F14" s="9" t="s">
        <v>12</v>
      </c>
      <c r="G14" s="1" t="s">
        <v>13</v>
      </c>
      <c r="H14" s="4">
        <v>41913</v>
      </c>
      <c r="I14" s="1" t="s">
        <v>14</v>
      </c>
      <c r="J14" s="22" t="s">
        <v>1046</v>
      </c>
    </row>
  </sheetData>
  <conditionalFormatting sqref="F2:F14">
    <cfRule type="cellIs" dxfId="855" priority="5" operator="equal">
      <formula>"Pass"</formula>
    </cfRule>
    <cfRule type="cellIs" dxfId="854" priority="6" operator="equal">
      <formula>"Fail"</formula>
    </cfRule>
    <cfRule type="cellIs" dxfId="853" priority="7" operator="equal">
      <formula>"No Run"</formula>
    </cfRule>
  </conditionalFormatting>
  <conditionalFormatting sqref="F2:F14">
    <cfRule type="cellIs" dxfId="852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"/>
  <sheetViews>
    <sheetView workbookViewId="0">
      <selection activeCell="B38" sqref="B38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1080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91</v>
      </c>
      <c r="B6" s="7" t="s">
        <v>148</v>
      </c>
      <c r="C6" s="9"/>
      <c r="D6" s="17" t="s">
        <v>12</v>
      </c>
    </row>
    <row r="7" spans="1:4" x14ac:dyDescent="0.25">
      <c r="A7" s="7" t="s">
        <v>24</v>
      </c>
      <c r="B7" s="7" t="s">
        <v>122</v>
      </c>
      <c r="C7" s="52">
        <v>1</v>
      </c>
      <c r="D7" s="17" t="s">
        <v>12</v>
      </c>
    </row>
    <row r="8" spans="1:4" x14ac:dyDescent="0.25">
      <c r="A8" s="7" t="s">
        <v>19</v>
      </c>
      <c r="B8" s="7" t="s">
        <v>149</v>
      </c>
      <c r="C8" s="9" t="s">
        <v>528</v>
      </c>
      <c r="D8" s="17" t="s">
        <v>12</v>
      </c>
    </row>
    <row r="9" spans="1:4" x14ac:dyDescent="0.25">
      <c r="A9" s="7" t="s">
        <v>19</v>
      </c>
      <c r="B9" s="7" t="s">
        <v>150</v>
      </c>
      <c r="C9" s="9"/>
      <c r="D9" s="17" t="s">
        <v>12</v>
      </c>
    </row>
    <row r="10" spans="1:4" x14ac:dyDescent="0.25">
      <c r="A10" s="7" t="s">
        <v>19</v>
      </c>
      <c r="B10" s="7" t="s">
        <v>78</v>
      </c>
      <c r="C10" s="19">
        <v>42005</v>
      </c>
      <c r="D10" s="17" t="s">
        <v>12</v>
      </c>
    </row>
    <row r="11" spans="1:4" x14ac:dyDescent="0.25">
      <c r="A11" s="7" t="s">
        <v>19</v>
      </c>
      <c r="B11" s="7" t="s">
        <v>151</v>
      </c>
      <c r="C11" s="19">
        <v>42369</v>
      </c>
      <c r="D11" s="17" t="s">
        <v>12</v>
      </c>
    </row>
    <row r="12" spans="1:4" x14ac:dyDescent="0.25">
      <c r="A12" s="7" t="s">
        <v>28</v>
      </c>
      <c r="B12" s="7" t="s">
        <v>152</v>
      </c>
      <c r="C12" s="9" t="s">
        <v>153</v>
      </c>
      <c r="D12" s="17" t="s">
        <v>12</v>
      </c>
    </row>
    <row r="13" spans="1:4" x14ac:dyDescent="0.25">
      <c r="A13" s="7" t="s">
        <v>28</v>
      </c>
      <c r="B13" s="7" t="s">
        <v>154</v>
      </c>
      <c r="C13" s="9" t="s">
        <v>155</v>
      </c>
      <c r="D13" s="17" t="s">
        <v>12</v>
      </c>
    </row>
    <row r="14" spans="1:4" x14ac:dyDescent="0.25">
      <c r="A14" s="13" t="s">
        <v>24</v>
      </c>
      <c r="B14" s="51" t="s">
        <v>89</v>
      </c>
      <c r="C14" s="9"/>
      <c r="D14" s="17" t="s">
        <v>12</v>
      </c>
    </row>
    <row r="15" spans="1:4" x14ac:dyDescent="0.25">
      <c r="A15" s="7" t="s">
        <v>39</v>
      </c>
      <c r="B15" s="7" t="s">
        <v>156</v>
      </c>
      <c r="C15" s="9"/>
      <c r="D15" s="17" t="s">
        <v>12</v>
      </c>
    </row>
    <row r="16" spans="1:4" x14ac:dyDescent="0.25">
      <c r="A16" s="13" t="s">
        <v>157</v>
      </c>
      <c r="B16" s="51" t="s">
        <v>158</v>
      </c>
      <c r="C16" s="9"/>
      <c r="D16" s="17" t="s">
        <v>12</v>
      </c>
    </row>
    <row r="17" spans="1:4" x14ac:dyDescent="0.25">
      <c r="A17" s="13" t="s">
        <v>159</v>
      </c>
      <c r="B17" s="51" t="s">
        <v>158</v>
      </c>
      <c r="C17" s="9">
        <v>2</v>
      </c>
      <c r="D17" s="17" t="s">
        <v>12</v>
      </c>
    </row>
    <row r="18" spans="1:4" x14ac:dyDescent="0.25">
      <c r="A18" s="7" t="s">
        <v>28</v>
      </c>
      <c r="B18" s="7" t="s">
        <v>160</v>
      </c>
      <c r="C18" s="9" t="s">
        <v>161</v>
      </c>
      <c r="D18" s="17" t="s">
        <v>12</v>
      </c>
    </row>
    <row r="19" spans="1:4" x14ac:dyDescent="0.25">
      <c r="A19" s="7" t="s">
        <v>28</v>
      </c>
      <c r="B19" s="7" t="s">
        <v>162</v>
      </c>
      <c r="C19" s="9" t="s">
        <v>163</v>
      </c>
      <c r="D19" s="17" t="s">
        <v>12</v>
      </c>
    </row>
    <row r="20" spans="1:4" x14ac:dyDescent="0.25">
      <c r="A20" s="13" t="s">
        <v>24</v>
      </c>
      <c r="B20" s="51" t="s">
        <v>89</v>
      </c>
      <c r="C20" s="9"/>
      <c r="D20" s="17" t="s">
        <v>12</v>
      </c>
    </row>
    <row r="21" spans="1:4" x14ac:dyDescent="0.25">
      <c r="A21" s="7" t="s">
        <v>157</v>
      </c>
      <c r="B21" s="7" t="s">
        <v>164</v>
      </c>
      <c r="C21" s="9"/>
      <c r="D21" s="17" t="s">
        <v>12</v>
      </c>
    </row>
    <row r="22" spans="1:4" x14ac:dyDescent="0.25">
      <c r="A22" s="13" t="s">
        <v>24</v>
      </c>
      <c r="B22" s="7" t="s">
        <v>122</v>
      </c>
      <c r="C22" s="9">
        <v>2</v>
      </c>
      <c r="D22" s="17" t="s">
        <v>12</v>
      </c>
    </row>
    <row r="23" spans="1:4" x14ac:dyDescent="0.25">
      <c r="A23" s="13" t="s">
        <v>19</v>
      </c>
      <c r="B23" s="7" t="s">
        <v>165</v>
      </c>
      <c r="C23" s="9" t="s">
        <v>166</v>
      </c>
      <c r="D23" s="17" t="s">
        <v>12</v>
      </c>
    </row>
    <row r="24" spans="1:4" x14ac:dyDescent="0.25">
      <c r="A24" s="13" t="s">
        <v>167</v>
      </c>
      <c r="B24" s="7" t="s">
        <v>166</v>
      </c>
      <c r="C24" s="9"/>
      <c r="D24" s="17" t="s">
        <v>12</v>
      </c>
    </row>
    <row r="25" spans="1:4" x14ac:dyDescent="0.25">
      <c r="A25" s="13" t="s">
        <v>24</v>
      </c>
      <c r="B25" s="7" t="s">
        <v>89</v>
      </c>
      <c r="C25" s="9"/>
      <c r="D25" s="17" t="s">
        <v>12</v>
      </c>
    </row>
    <row r="26" spans="1:4" x14ac:dyDescent="0.25">
      <c r="A26" s="13" t="s">
        <v>24</v>
      </c>
      <c r="B26" s="7" t="s">
        <v>122</v>
      </c>
      <c r="C26" s="9">
        <v>2</v>
      </c>
      <c r="D26" s="17" t="s">
        <v>12</v>
      </c>
    </row>
    <row r="27" spans="1:4" x14ac:dyDescent="0.25">
      <c r="A27" s="7" t="s">
        <v>19</v>
      </c>
      <c r="B27" s="7" t="s">
        <v>165</v>
      </c>
      <c r="C27" s="9" t="s">
        <v>529</v>
      </c>
      <c r="D27" s="17" t="s">
        <v>12</v>
      </c>
    </row>
    <row r="28" spans="1:4" x14ac:dyDescent="0.25">
      <c r="A28" s="13" t="s">
        <v>24</v>
      </c>
      <c r="B28" s="7" t="s">
        <v>89</v>
      </c>
      <c r="C28" s="9"/>
      <c r="D28" s="17" t="s">
        <v>12</v>
      </c>
    </row>
    <row r="29" spans="1:4" x14ac:dyDescent="0.25">
      <c r="A29" s="7" t="s">
        <v>157</v>
      </c>
      <c r="B29" s="7" t="s">
        <v>169</v>
      </c>
      <c r="C29" s="9"/>
      <c r="D29" s="17" t="s">
        <v>12</v>
      </c>
    </row>
    <row r="30" spans="1:4" x14ac:dyDescent="0.25">
      <c r="A30" s="13" t="s">
        <v>24</v>
      </c>
      <c r="B30" s="7" t="s">
        <v>170</v>
      </c>
      <c r="C30" s="9"/>
      <c r="D30" s="17" t="s">
        <v>12</v>
      </c>
    </row>
    <row r="31" spans="1:4" x14ac:dyDescent="0.25">
      <c r="A31" s="13" t="s">
        <v>24</v>
      </c>
      <c r="B31" s="7" t="s">
        <v>171</v>
      </c>
      <c r="C31" s="9"/>
      <c r="D31" s="17" t="s">
        <v>12</v>
      </c>
    </row>
    <row r="32" spans="1:4" x14ac:dyDescent="0.25">
      <c r="A32" s="53" t="s">
        <v>19</v>
      </c>
      <c r="B32" s="53" t="s">
        <v>530</v>
      </c>
      <c r="C32" s="9">
        <v>200</v>
      </c>
      <c r="D32" s="17" t="s">
        <v>12</v>
      </c>
    </row>
    <row r="33" spans="1:4" x14ac:dyDescent="0.25">
      <c r="A33" s="53" t="s">
        <v>19</v>
      </c>
      <c r="B33" s="53" t="s">
        <v>531</v>
      </c>
      <c r="C33" s="9">
        <v>200</v>
      </c>
      <c r="D33" s="17" t="s">
        <v>12</v>
      </c>
    </row>
    <row r="34" spans="1:4" x14ac:dyDescent="0.25">
      <c r="A34" s="53" t="s">
        <v>19</v>
      </c>
      <c r="B34" s="53" t="s">
        <v>532</v>
      </c>
      <c r="C34" s="9">
        <v>200</v>
      </c>
      <c r="D34" s="17" t="s">
        <v>12</v>
      </c>
    </row>
    <row r="35" spans="1:4" x14ac:dyDescent="0.25">
      <c r="A35" s="54" t="s">
        <v>24</v>
      </c>
      <c r="B35" s="55" t="s">
        <v>89</v>
      </c>
      <c r="C35" s="56"/>
      <c r="D35" s="17" t="s">
        <v>12</v>
      </c>
    </row>
    <row r="36" spans="1:4" x14ac:dyDescent="0.25">
      <c r="A36" s="13" t="s">
        <v>24</v>
      </c>
      <c r="B36" s="7" t="s">
        <v>178</v>
      </c>
      <c r="C36" s="9"/>
      <c r="D36" s="17" t="s">
        <v>12</v>
      </c>
    </row>
    <row r="37" spans="1:4" x14ac:dyDescent="0.25">
      <c r="A37" s="7" t="s">
        <v>91</v>
      </c>
      <c r="B37" s="7" t="s">
        <v>124</v>
      </c>
      <c r="C37" s="9"/>
      <c r="D37" s="17" t="s">
        <v>12</v>
      </c>
    </row>
    <row r="38" spans="1:4" x14ac:dyDescent="0.25">
      <c r="A38" s="13" t="s">
        <v>159</v>
      </c>
      <c r="B38" s="7" t="s">
        <v>179</v>
      </c>
      <c r="C38" s="9"/>
      <c r="D38" s="17" t="s">
        <v>12</v>
      </c>
    </row>
    <row r="39" spans="1:4" x14ac:dyDescent="0.25">
      <c r="A39" s="7" t="s">
        <v>106</v>
      </c>
      <c r="B39" s="7" t="s">
        <v>528</v>
      </c>
      <c r="C39" s="9" t="s">
        <v>338</v>
      </c>
      <c r="D39" s="17" t="s">
        <v>12</v>
      </c>
    </row>
    <row r="40" spans="1:4" x14ac:dyDescent="0.25">
      <c r="A40" s="7" t="s">
        <v>24</v>
      </c>
      <c r="B40" s="7" t="s">
        <v>89</v>
      </c>
      <c r="C40" s="9"/>
      <c r="D40" s="17" t="s">
        <v>12</v>
      </c>
    </row>
    <row r="41" spans="1:4" x14ac:dyDescent="0.25">
      <c r="A41" s="7" t="s">
        <v>118</v>
      </c>
      <c r="B41" s="7" t="s">
        <v>180</v>
      </c>
      <c r="C41" s="9"/>
      <c r="D41" s="17" t="s">
        <v>12</v>
      </c>
    </row>
    <row r="42" spans="1:4" x14ac:dyDescent="0.25">
      <c r="A42" s="7" t="s">
        <v>28</v>
      </c>
      <c r="B42" s="7" t="s">
        <v>38</v>
      </c>
      <c r="C42" s="9" t="s">
        <v>45</v>
      </c>
      <c r="D42" s="17" t="s">
        <v>12</v>
      </c>
    </row>
    <row r="43" spans="1:4" x14ac:dyDescent="0.25">
      <c r="A43" s="7" t="s">
        <v>28</v>
      </c>
      <c r="B43" s="7" t="s">
        <v>181</v>
      </c>
      <c r="C43" s="9" t="s">
        <v>45</v>
      </c>
      <c r="D43" s="17" t="s">
        <v>12</v>
      </c>
    </row>
    <row r="44" spans="1:4" x14ac:dyDescent="0.25">
      <c r="A44" s="7" t="s">
        <v>24</v>
      </c>
      <c r="B44" s="7" t="s">
        <v>45</v>
      </c>
      <c r="C44" s="9"/>
      <c r="D44" s="17" t="s">
        <v>12</v>
      </c>
    </row>
    <row r="45" spans="1:4" x14ac:dyDescent="0.25">
      <c r="A45" s="7" t="s">
        <v>24</v>
      </c>
      <c r="B45" s="7" t="s">
        <v>89</v>
      </c>
      <c r="C45" s="9"/>
      <c r="D45" s="17" t="s">
        <v>12</v>
      </c>
    </row>
    <row r="46" spans="1:4" x14ac:dyDescent="0.25">
      <c r="A46" s="7" t="s">
        <v>39</v>
      </c>
      <c r="B46" s="7" t="s">
        <v>182</v>
      </c>
      <c r="C46" s="9"/>
      <c r="D46" s="17" t="s">
        <v>12</v>
      </c>
    </row>
    <row r="47" spans="1:4" x14ac:dyDescent="0.25">
      <c r="A47" s="7" t="s">
        <v>26</v>
      </c>
      <c r="B47" s="7" t="s">
        <v>27</v>
      </c>
      <c r="C47" s="21"/>
      <c r="D47" s="17" t="s">
        <v>12</v>
      </c>
    </row>
    <row r="48" spans="1:4" x14ac:dyDescent="0.25">
      <c r="A48" s="7" t="s">
        <v>28</v>
      </c>
      <c r="B48" s="7" t="s">
        <v>29</v>
      </c>
      <c r="C48" s="21" t="s">
        <v>527</v>
      </c>
      <c r="D48" s="17" t="s">
        <v>12</v>
      </c>
    </row>
    <row r="49" spans="1:4" x14ac:dyDescent="0.25">
      <c r="A49" s="7" t="s">
        <v>31</v>
      </c>
      <c r="B49" s="7" t="s">
        <v>32</v>
      </c>
      <c r="C49" s="21"/>
      <c r="D49" s="17" t="s">
        <v>12</v>
      </c>
    </row>
    <row r="50" spans="1:4" x14ac:dyDescent="0.25">
      <c r="A50" s="7" t="s">
        <v>31</v>
      </c>
      <c r="B50" s="7" t="s">
        <v>33</v>
      </c>
      <c r="C50" s="58" t="str">
        <f ca="1">"03/06/" &amp; TEXT(TODAY()+365,"yyyy") &amp; ""</f>
        <v>03/06/2015</v>
      </c>
      <c r="D50" s="17" t="s">
        <v>12</v>
      </c>
    </row>
    <row r="51" spans="1:4" x14ac:dyDescent="0.25">
      <c r="A51" s="7" t="s">
        <v>34</v>
      </c>
      <c r="B51" s="7" t="s">
        <v>287</v>
      </c>
      <c r="C51" s="23" t="s">
        <v>301</v>
      </c>
      <c r="D51" s="17" t="s">
        <v>12</v>
      </c>
    </row>
    <row r="52" spans="1:4" x14ac:dyDescent="0.25">
      <c r="A52" s="7" t="s">
        <v>34</v>
      </c>
      <c r="B52" s="7" t="s">
        <v>35</v>
      </c>
      <c r="C52" s="21"/>
      <c r="D52" s="17" t="s">
        <v>12</v>
      </c>
    </row>
    <row r="53" spans="1:4" x14ac:dyDescent="0.25">
      <c r="A53" s="7" t="s">
        <v>36</v>
      </c>
      <c r="B53" s="7" t="s">
        <v>37</v>
      </c>
      <c r="C53" s="21" t="s">
        <v>302</v>
      </c>
      <c r="D53" s="17" t="s">
        <v>12</v>
      </c>
    </row>
    <row r="54" spans="1:4" x14ac:dyDescent="0.25">
      <c r="A54" s="7" t="s">
        <v>36</v>
      </c>
      <c r="B54" s="7" t="s">
        <v>38</v>
      </c>
      <c r="C54" s="21" t="s">
        <v>528</v>
      </c>
      <c r="D54" s="17" t="s">
        <v>12</v>
      </c>
    </row>
    <row r="55" spans="1:4" x14ac:dyDescent="0.25">
      <c r="A55" s="7" t="s">
        <v>34</v>
      </c>
      <c r="B55" s="7" t="s">
        <v>40</v>
      </c>
      <c r="C55" s="23" t="s">
        <v>301</v>
      </c>
      <c r="D55" s="17" t="s">
        <v>12</v>
      </c>
    </row>
    <row r="56" spans="1:4" x14ac:dyDescent="0.25">
      <c r="A56" s="7" t="s">
        <v>34</v>
      </c>
      <c r="B56" s="7" t="s">
        <v>41</v>
      </c>
      <c r="C56" s="20"/>
      <c r="D56" s="17" t="s">
        <v>12</v>
      </c>
    </row>
    <row r="57" spans="1:4" x14ac:dyDescent="0.25">
      <c r="A57" s="7" t="s">
        <v>34</v>
      </c>
      <c r="B57" s="7" t="s">
        <v>42</v>
      </c>
      <c r="C57" s="24"/>
      <c r="D57" s="17" t="s">
        <v>12</v>
      </c>
    </row>
    <row r="58" spans="1:4" ht="45" x14ac:dyDescent="0.25">
      <c r="A58" s="7" t="s">
        <v>36</v>
      </c>
      <c r="B58" s="7" t="s">
        <v>43</v>
      </c>
      <c r="C58" s="26" t="s">
        <v>327</v>
      </c>
      <c r="D58" s="17" t="s">
        <v>12</v>
      </c>
    </row>
    <row r="59" spans="1:4" x14ac:dyDescent="0.25">
      <c r="A59" s="7" t="s">
        <v>44</v>
      </c>
      <c r="B59" s="7" t="s">
        <v>35</v>
      </c>
      <c r="C59" s="20"/>
      <c r="D59" s="17" t="s">
        <v>12</v>
      </c>
    </row>
    <row r="60" spans="1:4" x14ac:dyDescent="0.25">
      <c r="A60" s="7" t="s">
        <v>28</v>
      </c>
      <c r="B60" s="7" t="s">
        <v>37</v>
      </c>
      <c r="C60" s="20" t="s">
        <v>45</v>
      </c>
      <c r="D60" s="17" t="s">
        <v>12</v>
      </c>
    </row>
    <row r="61" spans="1:4" x14ac:dyDescent="0.25">
      <c r="A61" s="7" t="s">
        <v>19</v>
      </c>
      <c r="B61" s="7" t="s">
        <v>32</v>
      </c>
      <c r="C61" s="18" t="str">
        <f ca="1">"01/01/" &amp; TEXT(TODAY()+365,"yyyy") &amp; ""</f>
        <v>01/01/2015</v>
      </c>
      <c r="D61" s="17" t="s">
        <v>12</v>
      </c>
    </row>
    <row r="62" spans="1:4" x14ac:dyDescent="0.25">
      <c r="A62" s="7" t="s">
        <v>19</v>
      </c>
      <c r="B62" s="7" t="s">
        <v>33</v>
      </c>
      <c r="C62" s="58" t="str">
        <f ca="1">"03/06/" &amp; TEXT(TODAY()+365,"yyyy") &amp; ""</f>
        <v>03/06/2015</v>
      </c>
      <c r="D62" s="17" t="s">
        <v>12</v>
      </c>
    </row>
    <row r="63" spans="1:4" x14ac:dyDescent="0.25">
      <c r="A63" s="7" t="s">
        <v>28</v>
      </c>
      <c r="B63" s="7" t="s">
        <v>43</v>
      </c>
      <c r="C63" s="20" t="s">
        <v>46</v>
      </c>
      <c r="D63" s="17" t="s">
        <v>12</v>
      </c>
    </row>
    <row r="64" spans="1:4" x14ac:dyDescent="0.25">
      <c r="A64" s="7" t="s">
        <v>24</v>
      </c>
      <c r="B64" s="7" t="s">
        <v>47</v>
      </c>
      <c r="C64" s="20"/>
      <c r="D64" s="17" t="s">
        <v>12</v>
      </c>
    </row>
    <row r="65" spans="1:4" x14ac:dyDescent="0.25">
      <c r="A65" s="13" t="s">
        <v>49</v>
      </c>
      <c r="B65" s="14" t="s">
        <v>50</v>
      </c>
      <c r="C65" s="20"/>
      <c r="D65" s="17" t="s">
        <v>12</v>
      </c>
    </row>
    <row r="66" spans="1:4" ht="15.75" x14ac:dyDescent="0.3">
      <c r="A66" s="13" t="s">
        <v>51</v>
      </c>
      <c r="B66" s="15" t="s">
        <v>52</v>
      </c>
      <c r="C66" s="20"/>
      <c r="D66" s="17" t="s">
        <v>12</v>
      </c>
    </row>
    <row r="67" spans="1:4" ht="105" x14ac:dyDescent="0.3">
      <c r="A67" s="13" t="s">
        <v>53</v>
      </c>
      <c r="B67" s="14" t="s">
        <v>50</v>
      </c>
      <c r="C67" s="15" t="s">
        <v>533</v>
      </c>
      <c r="D67" s="17" t="s">
        <v>12</v>
      </c>
    </row>
    <row r="68" spans="1:4" ht="45" x14ac:dyDescent="0.25">
      <c r="A68" s="13" t="s">
        <v>54</v>
      </c>
      <c r="B68" s="24" t="s">
        <v>587</v>
      </c>
      <c r="C68" s="20" t="s">
        <v>534</v>
      </c>
      <c r="D68" s="17" t="s">
        <v>12</v>
      </c>
    </row>
    <row r="69" spans="1:4" ht="45" x14ac:dyDescent="0.25">
      <c r="A69" s="13" t="s">
        <v>54</v>
      </c>
      <c r="B69" s="24" t="s">
        <v>588</v>
      </c>
      <c r="C69" s="20" t="s">
        <v>535</v>
      </c>
      <c r="D69" s="17" t="s">
        <v>12</v>
      </c>
    </row>
    <row r="70" spans="1:4" ht="45" x14ac:dyDescent="0.25">
      <c r="A70" s="13" t="s">
        <v>54</v>
      </c>
      <c r="B70" s="24" t="s">
        <v>589</v>
      </c>
      <c r="C70" s="20" t="s">
        <v>536</v>
      </c>
      <c r="D70" s="17" t="s">
        <v>12</v>
      </c>
    </row>
    <row r="71" spans="1:4" ht="45" x14ac:dyDescent="0.25">
      <c r="A71" s="13" t="s">
        <v>54</v>
      </c>
      <c r="B71" s="24" t="s">
        <v>590</v>
      </c>
      <c r="C71" s="20" t="s">
        <v>537</v>
      </c>
      <c r="D71" s="17" t="s">
        <v>12</v>
      </c>
    </row>
    <row r="72" spans="1:4" ht="45" x14ac:dyDescent="0.25">
      <c r="A72" s="13" t="s">
        <v>54</v>
      </c>
      <c r="B72" s="24" t="s">
        <v>591</v>
      </c>
      <c r="C72" s="20" t="s">
        <v>538</v>
      </c>
      <c r="D72" s="17" t="s">
        <v>12</v>
      </c>
    </row>
    <row r="73" spans="1:4" ht="45" x14ac:dyDescent="0.25">
      <c r="A73" s="13" t="s">
        <v>54</v>
      </c>
      <c r="B73" s="24" t="s">
        <v>592</v>
      </c>
      <c r="C73" s="20" t="s">
        <v>57</v>
      </c>
      <c r="D73" s="17" t="s">
        <v>12</v>
      </c>
    </row>
    <row r="74" spans="1:4" ht="45" x14ac:dyDescent="0.25">
      <c r="A74" s="13" t="s">
        <v>54</v>
      </c>
      <c r="B74" s="24" t="s">
        <v>593</v>
      </c>
      <c r="C74" s="20" t="s">
        <v>539</v>
      </c>
      <c r="D74" s="17" t="s">
        <v>12</v>
      </c>
    </row>
    <row r="75" spans="1:4" ht="45" x14ac:dyDescent="0.25">
      <c r="A75" s="13" t="s">
        <v>54</v>
      </c>
      <c r="B75" s="24" t="s">
        <v>594</v>
      </c>
      <c r="C75" s="20" t="s">
        <v>58</v>
      </c>
      <c r="D75" s="17" t="s">
        <v>12</v>
      </c>
    </row>
    <row r="76" spans="1:4" ht="45" x14ac:dyDescent="0.25">
      <c r="A76" s="13" t="s">
        <v>54</v>
      </c>
      <c r="B76" s="24" t="s">
        <v>595</v>
      </c>
      <c r="C76" s="20" t="s">
        <v>540</v>
      </c>
      <c r="D76" s="17" t="s">
        <v>12</v>
      </c>
    </row>
    <row r="77" spans="1:4" ht="45" x14ac:dyDescent="0.25">
      <c r="A77" s="13" t="s">
        <v>54</v>
      </c>
      <c r="B77" s="24" t="s">
        <v>596</v>
      </c>
      <c r="C77" s="20" t="s">
        <v>541</v>
      </c>
      <c r="D77" s="17" t="s">
        <v>12</v>
      </c>
    </row>
    <row r="78" spans="1:4" ht="45" x14ac:dyDescent="0.25">
      <c r="A78" s="13" t="s">
        <v>54</v>
      </c>
      <c r="B78" s="24" t="s">
        <v>597</v>
      </c>
      <c r="C78" s="20" t="s">
        <v>542</v>
      </c>
      <c r="D78" s="17" t="s">
        <v>12</v>
      </c>
    </row>
    <row r="79" spans="1:4" ht="45" x14ac:dyDescent="0.25">
      <c r="A79" s="13" t="s">
        <v>54</v>
      </c>
      <c r="B79" s="24" t="s">
        <v>598</v>
      </c>
      <c r="C79" s="20" t="s">
        <v>543</v>
      </c>
      <c r="D79" s="17" t="s">
        <v>12</v>
      </c>
    </row>
    <row r="80" spans="1:4" ht="45" x14ac:dyDescent="0.25">
      <c r="A80" s="13" t="s">
        <v>54</v>
      </c>
      <c r="B80" s="24" t="s">
        <v>599</v>
      </c>
      <c r="C80" s="20" t="s">
        <v>544</v>
      </c>
      <c r="D80" s="17" t="s">
        <v>12</v>
      </c>
    </row>
    <row r="81" spans="1:4" ht="45" x14ac:dyDescent="0.25">
      <c r="A81" s="13" t="s">
        <v>54</v>
      </c>
      <c r="B81" s="24" t="s">
        <v>600</v>
      </c>
      <c r="C81" s="20" t="s">
        <v>545</v>
      </c>
      <c r="D81" s="17" t="s">
        <v>12</v>
      </c>
    </row>
    <row r="82" spans="1:4" ht="45" x14ac:dyDescent="0.25">
      <c r="A82" s="13" t="s">
        <v>54</v>
      </c>
      <c r="B82" s="24" t="s">
        <v>601</v>
      </c>
      <c r="C82" s="20" t="s">
        <v>546</v>
      </c>
      <c r="D82" s="17" t="s">
        <v>12</v>
      </c>
    </row>
    <row r="83" spans="1:4" ht="45" x14ac:dyDescent="0.25">
      <c r="A83" s="13" t="s">
        <v>54</v>
      </c>
      <c r="B83" s="24" t="s">
        <v>602</v>
      </c>
      <c r="C83" s="20" t="s">
        <v>6</v>
      </c>
      <c r="D83" s="17" t="s">
        <v>12</v>
      </c>
    </row>
    <row r="84" spans="1:4" ht="45" x14ac:dyDescent="0.25">
      <c r="A84" s="13" t="s">
        <v>54</v>
      </c>
      <c r="B84" s="24" t="s">
        <v>603</v>
      </c>
      <c r="C84" s="20" t="s">
        <v>547</v>
      </c>
      <c r="D84" s="17" t="s">
        <v>12</v>
      </c>
    </row>
    <row r="85" spans="1:4" ht="45" x14ac:dyDescent="0.25">
      <c r="A85" s="13" t="s">
        <v>54</v>
      </c>
      <c r="B85" s="24" t="s">
        <v>604</v>
      </c>
      <c r="C85" s="20" t="s">
        <v>548</v>
      </c>
      <c r="D85" s="17" t="s">
        <v>12</v>
      </c>
    </row>
    <row r="86" spans="1:4" ht="45" x14ac:dyDescent="0.25">
      <c r="A86" s="13" t="s">
        <v>54</v>
      </c>
      <c r="B86" s="24" t="s">
        <v>605</v>
      </c>
      <c r="C86" s="20" t="s">
        <v>549</v>
      </c>
      <c r="D86" s="17" t="s">
        <v>12</v>
      </c>
    </row>
    <row r="87" spans="1:4" ht="45" x14ac:dyDescent="0.25">
      <c r="A87" s="13" t="s">
        <v>54</v>
      </c>
      <c r="B87" s="24" t="s">
        <v>606</v>
      </c>
      <c r="C87" s="20" t="s">
        <v>550</v>
      </c>
      <c r="D87" s="17" t="s">
        <v>12</v>
      </c>
    </row>
    <row r="88" spans="1:4" ht="45" x14ac:dyDescent="0.25">
      <c r="A88" s="13" t="s">
        <v>54</v>
      </c>
      <c r="B88" s="24" t="s">
        <v>607</v>
      </c>
      <c r="C88" s="20" t="s">
        <v>551</v>
      </c>
      <c r="D88" s="17" t="s">
        <v>12</v>
      </c>
    </row>
    <row r="89" spans="1:4" ht="45" x14ac:dyDescent="0.25">
      <c r="A89" s="13" t="s">
        <v>54</v>
      </c>
      <c r="B89" s="24" t="s">
        <v>608</v>
      </c>
      <c r="C89" s="20" t="s">
        <v>552</v>
      </c>
      <c r="D89" s="17" t="s">
        <v>12</v>
      </c>
    </row>
    <row r="90" spans="1:4" ht="45" x14ac:dyDescent="0.25">
      <c r="A90" s="13" t="s">
        <v>54</v>
      </c>
      <c r="B90" s="24" t="s">
        <v>609</v>
      </c>
      <c r="C90" s="20" t="s">
        <v>553</v>
      </c>
      <c r="D90" s="17" t="s">
        <v>12</v>
      </c>
    </row>
    <row r="91" spans="1:4" ht="45" x14ac:dyDescent="0.25">
      <c r="A91" s="13" t="s">
        <v>54</v>
      </c>
      <c r="B91" s="24" t="s">
        <v>610</v>
      </c>
      <c r="C91" s="20" t="s">
        <v>554</v>
      </c>
      <c r="D91" s="17" t="s">
        <v>12</v>
      </c>
    </row>
    <row r="92" spans="1:4" ht="45" x14ac:dyDescent="0.25">
      <c r="A92" s="13" t="s">
        <v>54</v>
      </c>
      <c r="B92" s="24" t="s">
        <v>611</v>
      </c>
      <c r="C92" s="20" t="s">
        <v>555</v>
      </c>
      <c r="D92" s="17" t="s">
        <v>12</v>
      </c>
    </row>
    <row r="93" spans="1:4" ht="45" x14ac:dyDescent="0.25">
      <c r="A93" s="13" t="s">
        <v>54</v>
      </c>
      <c r="B93" s="24" t="s">
        <v>612</v>
      </c>
      <c r="C93" s="20" t="s">
        <v>556</v>
      </c>
      <c r="D93" s="17" t="s">
        <v>12</v>
      </c>
    </row>
    <row r="94" spans="1:4" ht="45" x14ac:dyDescent="0.25">
      <c r="A94" s="13" t="s">
        <v>54</v>
      </c>
      <c r="B94" s="24" t="s">
        <v>613</v>
      </c>
      <c r="C94" s="20" t="s">
        <v>557</v>
      </c>
      <c r="D94" s="17" t="s">
        <v>12</v>
      </c>
    </row>
    <row r="95" spans="1:4" ht="45" x14ac:dyDescent="0.25">
      <c r="A95" s="13" t="s">
        <v>54</v>
      </c>
      <c r="B95" s="24" t="s">
        <v>614</v>
      </c>
      <c r="C95" s="20" t="s">
        <v>558</v>
      </c>
      <c r="D95" s="17" t="s">
        <v>12</v>
      </c>
    </row>
    <row r="96" spans="1:4" ht="45" x14ac:dyDescent="0.25">
      <c r="A96" s="13" t="s">
        <v>54</v>
      </c>
      <c r="B96" s="24" t="s">
        <v>615</v>
      </c>
      <c r="C96" s="20" t="s">
        <v>559</v>
      </c>
      <c r="D96" s="17" t="s">
        <v>12</v>
      </c>
    </row>
    <row r="97" spans="1:4" ht="45" x14ac:dyDescent="0.25">
      <c r="A97" s="13" t="s">
        <v>54</v>
      </c>
      <c r="B97" s="24" t="s">
        <v>616</v>
      </c>
      <c r="C97" s="20" t="s">
        <v>560</v>
      </c>
      <c r="D97" s="17" t="s">
        <v>12</v>
      </c>
    </row>
    <row r="98" spans="1:4" ht="45" x14ac:dyDescent="0.25">
      <c r="A98" s="13" t="s">
        <v>54</v>
      </c>
      <c r="B98" s="24" t="s">
        <v>617</v>
      </c>
      <c r="C98" s="20" t="s">
        <v>561</v>
      </c>
      <c r="D98" s="17" t="s">
        <v>12</v>
      </c>
    </row>
    <row r="99" spans="1:4" ht="45" x14ac:dyDescent="0.25">
      <c r="A99" s="13" t="s">
        <v>54</v>
      </c>
      <c r="B99" s="24" t="s">
        <v>618</v>
      </c>
      <c r="C99" s="20" t="s">
        <v>562</v>
      </c>
      <c r="D99" s="17" t="s">
        <v>12</v>
      </c>
    </row>
    <row r="100" spans="1:4" ht="45" x14ac:dyDescent="0.25">
      <c r="A100" s="13" t="s">
        <v>54</v>
      </c>
      <c r="B100" s="24" t="s">
        <v>619</v>
      </c>
      <c r="C100" s="20" t="s">
        <v>563</v>
      </c>
      <c r="D100" s="17" t="s">
        <v>12</v>
      </c>
    </row>
    <row r="101" spans="1:4" ht="45" x14ac:dyDescent="0.25">
      <c r="A101" s="13" t="s">
        <v>54</v>
      </c>
      <c r="B101" s="24" t="s">
        <v>620</v>
      </c>
      <c r="C101" s="20" t="s">
        <v>564</v>
      </c>
      <c r="D101" s="17" t="s">
        <v>12</v>
      </c>
    </row>
    <row r="102" spans="1:4" ht="45" x14ac:dyDescent="0.25">
      <c r="A102" s="13" t="s">
        <v>54</v>
      </c>
      <c r="B102" s="24" t="s">
        <v>621</v>
      </c>
      <c r="C102" s="20" t="s">
        <v>565</v>
      </c>
      <c r="D102" s="17" t="s">
        <v>12</v>
      </c>
    </row>
    <row r="103" spans="1:4" ht="45" x14ac:dyDescent="0.25">
      <c r="A103" s="13" t="s">
        <v>54</v>
      </c>
      <c r="B103" s="24" t="s">
        <v>622</v>
      </c>
      <c r="C103" s="20" t="s">
        <v>566</v>
      </c>
      <c r="D103" s="17" t="s">
        <v>12</v>
      </c>
    </row>
    <row r="104" spans="1:4" ht="45" x14ac:dyDescent="0.25">
      <c r="A104" s="13" t="s">
        <v>54</v>
      </c>
      <c r="B104" s="24" t="s">
        <v>623</v>
      </c>
      <c r="C104" s="20" t="s">
        <v>567</v>
      </c>
      <c r="D104" s="17" t="s">
        <v>12</v>
      </c>
    </row>
    <row r="105" spans="1:4" ht="45" x14ac:dyDescent="0.25">
      <c r="A105" s="13" t="s">
        <v>54</v>
      </c>
      <c r="B105" s="24" t="s">
        <v>624</v>
      </c>
      <c r="C105" s="20" t="s">
        <v>568</v>
      </c>
      <c r="D105" s="17" t="s">
        <v>12</v>
      </c>
    </row>
    <row r="106" spans="1:4" ht="45" x14ac:dyDescent="0.25">
      <c r="A106" s="13" t="s">
        <v>54</v>
      </c>
      <c r="B106" s="24" t="s">
        <v>625</v>
      </c>
      <c r="C106" s="20" t="s">
        <v>569</v>
      </c>
      <c r="D106" s="17" t="s">
        <v>12</v>
      </c>
    </row>
    <row r="107" spans="1:4" ht="45" x14ac:dyDescent="0.25">
      <c r="A107" s="13" t="s">
        <v>54</v>
      </c>
      <c r="B107" s="24" t="s">
        <v>626</v>
      </c>
      <c r="C107" s="20" t="s">
        <v>570</v>
      </c>
      <c r="D107" s="17" t="s">
        <v>12</v>
      </c>
    </row>
    <row r="108" spans="1:4" ht="45" x14ac:dyDescent="0.25">
      <c r="A108" s="13" t="s">
        <v>54</v>
      </c>
      <c r="B108" s="24" t="s">
        <v>627</v>
      </c>
      <c r="C108" s="20" t="s">
        <v>571</v>
      </c>
      <c r="D108" s="17" t="s">
        <v>12</v>
      </c>
    </row>
    <row r="109" spans="1:4" ht="45" x14ac:dyDescent="0.25">
      <c r="A109" s="13" t="s">
        <v>54</v>
      </c>
      <c r="B109" s="24" t="s">
        <v>628</v>
      </c>
      <c r="C109" s="20" t="s">
        <v>572</v>
      </c>
      <c r="D109" s="17" t="s">
        <v>12</v>
      </c>
    </row>
    <row r="110" spans="1:4" ht="45" x14ac:dyDescent="0.25">
      <c r="A110" s="13" t="s">
        <v>54</v>
      </c>
      <c r="B110" s="24" t="s">
        <v>629</v>
      </c>
      <c r="C110" s="20" t="s">
        <v>573</v>
      </c>
      <c r="D110" s="17" t="s">
        <v>12</v>
      </c>
    </row>
    <row r="111" spans="1:4" ht="45" x14ac:dyDescent="0.25">
      <c r="A111" s="13" t="s">
        <v>54</v>
      </c>
      <c r="B111" s="24" t="s">
        <v>630</v>
      </c>
      <c r="C111" s="20" t="s">
        <v>574</v>
      </c>
      <c r="D111" s="17" t="s">
        <v>12</v>
      </c>
    </row>
    <row r="112" spans="1:4" ht="45" x14ac:dyDescent="0.25">
      <c r="A112" s="13" t="s">
        <v>54</v>
      </c>
      <c r="B112" s="24" t="s">
        <v>631</v>
      </c>
      <c r="C112" s="20" t="s">
        <v>575</v>
      </c>
      <c r="D112" s="17" t="s">
        <v>12</v>
      </c>
    </row>
    <row r="113" spans="1:4" ht="45" x14ac:dyDescent="0.25">
      <c r="A113" s="13" t="s">
        <v>54</v>
      </c>
      <c r="B113" s="24" t="s">
        <v>632</v>
      </c>
      <c r="C113" s="20" t="s">
        <v>576</v>
      </c>
      <c r="D113" s="17" t="s">
        <v>12</v>
      </c>
    </row>
    <row r="114" spans="1:4" ht="45" x14ac:dyDescent="0.25">
      <c r="A114" s="13" t="s">
        <v>54</v>
      </c>
      <c r="B114" s="24" t="s">
        <v>633</v>
      </c>
      <c r="C114" s="20" t="s">
        <v>577</v>
      </c>
      <c r="D114" s="17" t="s">
        <v>12</v>
      </c>
    </row>
    <row r="115" spans="1:4" ht="45" x14ac:dyDescent="0.25">
      <c r="A115" s="13" t="s">
        <v>54</v>
      </c>
      <c r="B115" s="24" t="s">
        <v>634</v>
      </c>
      <c r="C115" s="20" t="s">
        <v>578</v>
      </c>
      <c r="D115" s="17" t="s">
        <v>12</v>
      </c>
    </row>
    <row r="116" spans="1:4" ht="45" x14ac:dyDescent="0.25">
      <c r="A116" s="13" t="s">
        <v>54</v>
      </c>
      <c r="B116" s="24" t="s">
        <v>635</v>
      </c>
      <c r="C116" s="20" t="s">
        <v>579</v>
      </c>
      <c r="D116" s="17" t="s">
        <v>12</v>
      </c>
    </row>
    <row r="117" spans="1:4" ht="45" x14ac:dyDescent="0.25">
      <c r="A117" s="13" t="s">
        <v>54</v>
      </c>
      <c r="B117" s="24" t="s">
        <v>636</v>
      </c>
      <c r="C117" s="20" t="s">
        <v>580</v>
      </c>
      <c r="D117" s="17" t="s">
        <v>12</v>
      </c>
    </row>
    <row r="118" spans="1:4" ht="45" x14ac:dyDescent="0.25">
      <c r="A118" s="13" t="s">
        <v>54</v>
      </c>
      <c r="B118" s="24" t="s">
        <v>637</v>
      </c>
      <c r="C118" s="20" t="s">
        <v>581</v>
      </c>
      <c r="D118" s="17" t="s">
        <v>12</v>
      </c>
    </row>
    <row r="119" spans="1:4" ht="45" x14ac:dyDescent="0.25">
      <c r="A119" s="13" t="s">
        <v>54</v>
      </c>
      <c r="B119" s="24" t="s">
        <v>638</v>
      </c>
      <c r="C119" s="20" t="s">
        <v>582</v>
      </c>
      <c r="D119" s="17" t="s">
        <v>12</v>
      </c>
    </row>
    <row r="120" spans="1:4" ht="45" x14ac:dyDescent="0.25">
      <c r="A120" s="13" t="s">
        <v>54</v>
      </c>
      <c r="B120" s="24" t="s">
        <v>639</v>
      </c>
      <c r="C120" s="20" t="s">
        <v>583</v>
      </c>
      <c r="D120" s="17" t="s">
        <v>12</v>
      </c>
    </row>
    <row r="121" spans="1:4" ht="45" x14ac:dyDescent="0.25">
      <c r="A121" s="13" t="s">
        <v>54</v>
      </c>
      <c r="B121" s="24" t="s">
        <v>640</v>
      </c>
      <c r="C121" s="20" t="s">
        <v>584</v>
      </c>
      <c r="D121" s="17" t="s">
        <v>12</v>
      </c>
    </row>
    <row r="122" spans="1:4" ht="45" x14ac:dyDescent="0.25">
      <c r="A122" s="13" t="s">
        <v>54</v>
      </c>
      <c r="B122" s="24" t="s">
        <v>641</v>
      </c>
      <c r="C122" s="20" t="s">
        <v>585</v>
      </c>
      <c r="D122" s="17" t="s">
        <v>12</v>
      </c>
    </row>
    <row r="123" spans="1:4" ht="45" x14ac:dyDescent="0.25">
      <c r="A123" s="13" t="s">
        <v>54</v>
      </c>
      <c r="B123" s="24" t="s">
        <v>642</v>
      </c>
      <c r="C123" s="20" t="s">
        <v>586</v>
      </c>
      <c r="D123" s="17" t="s">
        <v>12</v>
      </c>
    </row>
    <row r="124" spans="1:4" x14ac:dyDescent="0.25">
      <c r="A124" s="13" t="s">
        <v>26</v>
      </c>
      <c r="B124" s="25" t="s">
        <v>72</v>
      </c>
      <c r="C124" s="20"/>
      <c r="D124" s="17" t="s">
        <v>12</v>
      </c>
    </row>
    <row r="125" spans="1:4" x14ac:dyDescent="0.25">
      <c r="A125" s="7" t="s">
        <v>19</v>
      </c>
      <c r="B125" s="7" t="s">
        <v>56</v>
      </c>
      <c r="C125" s="9" t="s">
        <v>73</v>
      </c>
      <c r="D125" s="17" t="s">
        <v>12</v>
      </c>
    </row>
    <row r="126" spans="1:4" x14ac:dyDescent="0.25">
      <c r="A126" s="7" t="s">
        <v>19</v>
      </c>
      <c r="B126" s="7" t="s">
        <v>57</v>
      </c>
      <c r="C126" s="9" t="s">
        <v>74</v>
      </c>
      <c r="D126" s="17" t="s">
        <v>12</v>
      </c>
    </row>
    <row r="127" spans="1:4" x14ac:dyDescent="0.25">
      <c r="A127" s="7" t="s">
        <v>19</v>
      </c>
      <c r="B127" s="7" t="s">
        <v>75</v>
      </c>
      <c r="C127" s="19">
        <v>31778</v>
      </c>
      <c r="D127" s="17" t="s">
        <v>12</v>
      </c>
    </row>
    <row r="128" spans="1:4" x14ac:dyDescent="0.25">
      <c r="A128" s="7" t="s">
        <v>19</v>
      </c>
      <c r="B128" s="7" t="s">
        <v>62</v>
      </c>
      <c r="C128" s="9" t="s">
        <v>76</v>
      </c>
      <c r="D128" s="17" t="s">
        <v>12</v>
      </c>
    </row>
    <row r="129" spans="1:4" x14ac:dyDescent="0.25">
      <c r="A129" s="7" t="s">
        <v>19</v>
      </c>
      <c r="B129" s="7" t="s">
        <v>77</v>
      </c>
      <c r="C129" s="9" t="s">
        <v>706</v>
      </c>
      <c r="D129" s="17" t="s">
        <v>12</v>
      </c>
    </row>
    <row r="130" spans="1:4" x14ac:dyDescent="0.25">
      <c r="A130" s="7" t="s">
        <v>19</v>
      </c>
      <c r="B130" s="7" t="s">
        <v>78</v>
      </c>
      <c r="C130" s="18" t="str">
        <f ca="1">"01/07/" &amp; TEXT(TODAY()+365,"yyyy") &amp; ""</f>
        <v>01/07/2015</v>
      </c>
      <c r="D130" s="17" t="s">
        <v>12</v>
      </c>
    </row>
    <row r="131" spans="1:4" x14ac:dyDescent="0.25">
      <c r="A131" s="7" t="s">
        <v>19</v>
      </c>
      <c r="B131" s="7" t="s">
        <v>79</v>
      </c>
      <c r="C131" s="18" t="str">
        <f ca="1">"01/07/" &amp; TEXT(TODAY()+365,"yyyy") &amp; ""</f>
        <v>01/07/2015</v>
      </c>
      <c r="D131" s="17" t="s">
        <v>12</v>
      </c>
    </row>
    <row r="132" spans="1:4" x14ac:dyDescent="0.25">
      <c r="A132" s="7" t="s">
        <v>19</v>
      </c>
      <c r="B132" s="7" t="s">
        <v>80</v>
      </c>
      <c r="C132" s="18" t="str">
        <f ca="1">"01/07/" &amp; TEXT(TODAY()+365,"yyyy") &amp; ""</f>
        <v>01/07/2015</v>
      </c>
      <c r="D132" s="17" t="s">
        <v>12</v>
      </c>
    </row>
    <row r="133" spans="1:4" x14ac:dyDescent="0.25">
      <c r="A133" s="7" t="s">
        <v>19</v>
      </c>
      <c r="B133" s="7" t="s">
        <v>81</v>
      </c>
      <c r="C133" s="9">
        <v>200</v>
      </c>
      <c r="D133" s="17" t="s">
        <v>12</v>
      </c>
    </row>
    <row r="134" spans="1:4" x14ac:dyDescent="0.25">
      <c r="A134" s="7" t="s">
        <v>19</v>
      </c>
      <c r="B134" s="7" t="s">
        <v>82</v>
      </c>
      <c r="C134" s="9">
        <v>2000</v>
      </c>
      <c r="D134" s="17" t="s">
        <v>12</v>
      </c>
    </row>
    <row r="135" spans="1:4" x14ac:dyDescent="0.25">
      <c r="A135" s="7" t="s">
        <v>19</v>
      </c>
      <c r="B135" s="7" t="s">
        <v>83</v>
      </c>
      <c r="C135" s="9">
        <v>1</v>
      </c>
      <c r="D135" s="17" t="s">
        <v>12</v>
      </c>
    </row>
    <row r="136" spans="1:4" x14ac:dyDescent="0.25">
      <c r="A136" s="7" t="s">
        <v>19</v>
      </c>
      <c r="B136" s="7" t="s">
        <v>84</v>
      </c>
      <c r="C136" s="9">
        <v>50000</v>
      </c>
      <c r="D136" s="17" t="s">
        <v>12</v>
      </c>
    </row>
    <row r="137" spans="1:4" ht="15.75" x14ac:dyDescent="0.3">
      <c r="A137" s="12" t="s">
        <v>28</v>
      </c>
      <c r="B137" s="7" t="s">
        <v>85</v>
      </c>
      <c r="C137" s="20" t="s">
        <v>86</v>
      </c>
      <c r="D137" s="17" t="s">
        <v>12</v>
      </c>
    </row>
    <row r="138" spans="1:4" x14ac:dyDescent="0.25">
      <c r="A138" s="7" t="s">
        <v>19</v>
      </c>
      <c r="B138" s="7" t="s">
        <v>20</v>
      </c>
      <c r="C138" s="9" t="s">
        <v>706</v>
      </c>
      <c r="D138" s="17" t="s">
        <v>12</v>
      </c>
    </row>
    <row r="139" spans="1:4" x14ac:dyDescent="0.25">
      <c r="A139" s="7" t="s">
        <v>19</v>
      </c>
      <c r="B139" s="7" t="s">
        <v>22</v>
      </c>
      <c r="C139" s="9" t="s">
        <v>87</v>
      </c>
      <c r="D139" s="17" t="s">
        <v>12</v>
      </c>
    </row>
    <row r="140" spans="1:4" x14ac:dyDescent="0.25">
      <c r="A140" s="7" t="s">
        <v>88</v>
      </c>
      <c r="B140" s="7" t="s">
        <v>89</v>
      </c>
      <c r="C140" s="9"/>
      <c r="D140" s="17" t="s">
        <v>12</v>
      </c>
    </row>
    <row r="141" spans="1:4" ht="15.75" x14ac:dyDescent="0.3">
      <c r="A141" s="12" t="s">
        <v>39</v>
      </c>
      <c r="B141" s="7" t="s">
        <v>90</v>
      </c>
      <c r="C141" s="9"/>
      <c r="D141" s="17" t="s">
        <v>12</v>
      </c>
    </row>
    <row r="142" spans="1:4" ht="15.75" x14ac:dyDescent="0.3">
      <c r="A142" s="12" t="s">
        <v>26</v>
      </c>
      <c r="B142" s="7" t="s">
        <v>104</v>
      </c>
      <c r="C142" s="9"/>
      <c r="D142" s="17" t="s">
        <v>12</v>
      </c>
    </row>
    <row r="143" spans="1:4" ht="15.75" x14ac:dyDescent="0.3">
      <c r="A143" s="12" t="s">
        <v>19</v>
      </c>
      <c r="B143" s="7" t="s">
        <v>105</v>
      </c>
      <c r="C143" s="18" t="str">
        <f ca="1">"08/06/" &amp; TEXT(TODAY()+365,"yyyy") &amp; ""</f>
        <v>08/06/2015</v>
      </c>
      <c r="D143" s="17" t="s">
        <v>12</v>
      </c>
    </row>
    <row r="144" spans="1:4" ht="15.75" x14ac:dyDescent="0.3">
      <c r="A144" s="12" t="s">
        <v>24</v>
      </c>
      <c r="B144" s="7" t="s">
        <v>89</v>
      </c>
      <c r="C144" s="19"/>
      <c r="D144" s="17" t="s">
        <v>12</v>
      </c>
    </row>
    <row r="145" spans="1:4" x14ac:dyDescent="0.25">
      <c r="A145" s="7" t="s">
        <v>91</v>
      </c>
      <c r="B145" s="7" t="s">
        <v>92</v>
      </c>
      <c r="C145" s="20"/>
      <c r="D145" s="17" t="s">
        <v>12</v>
      </c>
    </row>
    <row r="146" spans="1:4" x14ac:dyDescent="0.25">
      <c r="A146" s="7" t="s">
        <v>19</v>
      </c>
      <c r="B146" s="7" t="s">
        <v>77</v>
      </c>
      <c r="C146" s="20" t="s">
        <v>706</v>
      </c>
      <c r="D146" s="17" t="s">
        <v>12</v>
      </c>
    </row>
    <row r="147" spans="1:4" x14ac:dyDescent="0.25">
      <c r="A147" s="7" t="s">
        <v>24</v>
      </c>
      <c r="B147" s="7" t="s">
        <v>93</v>
      </c>
      <c r="C147" s="20"/>
      <c r="D147" s="17" t="s">
        <v>12</v>
      </c>
    </row>
    <row r="148" spans="1:4" ht="15.75" x14ac:dyDescent="0.3">
      <c r="A148" s="12" t="s">
        <v>28</v>
      </c>
      <c r="B148" s="7" t="s">
        <v>94</v>
      </c>
      <c r="C148" s="20" t="s">
        <v>95</v>
      </c>
      <c r="D148" s="17" t="s">
        <v>12</v>
      </c>
    </row>
    <row r="149" spans="1:4" x14ac:dyDescent="0.25">
      <c r="A149" s="7" t="s">
        <v>24</v>
      </c>
      <c r="B149" s="7" t="s">
        <v>96</v>
      </c>
      <c r="C149" s="20"/>
      <c r="D149" s="17" t="s">
        <v>12</v>
      </c>
    </row>
    <row r="150" spans="1:4" x14ac:dyDescent="0.25">
      <c r="A150" s="7" t="s">
        <v>183</v>
      </c>
      <c r="B150" s="7" t="s">
        <v>184</v>
      </c>
      <c r="C150" s="18" t="str">
        <f ca="1">"01/07/" &amp; TEXT(TODAY()+365,"yy") &amp; ""</f>
        <v>01/07/15</v>
      </c>
      <c r="D150" s="17" t="s">
        <v>12</v>
      </c>
    </row>
    <row r="151" spans="1:4" x14ac:dyDescent="0.25">
      <c r="A151" s="7" t="s">
        <v>24</v>
      </c>
      <c r="B151" s="7" t="s">
        <v>98</v>
      </c>
      <c r="C151" s="18"/>
      <c r="D151" s="17" t="s">
        <v>12</v>
      </c>
    </row>
    <row r="152" spans="1:4" x14ac:dyDescent="0.25">
      <c r="A152" s="7" t="s">
        <v>99</v>
      </c>
      <c r="B152" s="7" t="s">
        <v>528</v>
      </c>
      <c r="C152" s="20"/>
      <c r="D152" s="17" t="s">
        <v>12</v>
      </c>
    </row>
    <row r="153" spans="1:4" x14ac:dyDescent="0.25">
      <c r="A153" s="7" t="s">
        <v>44</v>
      </c>
      <c r="B153" s="7" t="s">
        <v>529</v>
      </c>
      <c r="C153" s="20"/>
      <c r="D153" s="17" t="s">
        <v>12</v>
      </c>
    </row>
    <row r="154" spans="1:4" x14ac:dyDescent="0.25">
      <c r="A154" s="7" t="s">
        <v>88</v>
      </c>
      <c r="B154" s="7" t="s">
        <v>507</v>
      </c>
      <c r="C154" s="20"/>
      <c r="D154" s="17" t="s">
        <v>12</v>
      </c>
    </row>
    <row r="155" spans="1:4" x14ac:dyDescent="0.25">
      <c r="A155" s="7" t="s">
        <v>28</v>
      </c>
      <c r="B155" s="7" t="s">
        <v>94</v>
      </c>
      <c r="C155" s="20" t="s">
        <v>102</v>
      </c>
      <c r="D155" s="17" t="s">
        <v>12</v>
      </c>
    </row>
    <row r="156" spans="1:4" x14ac:dyDescent="0.25">
      <c r="A156" s="7" t="s">
        <v>88</v>
      </c>
      <c r="B156" s="7" t="s">
        <v>96</v>
      </c>
      <c r="C156" s="20"/>
      <c r="D156" s="17" t="s">
        <v>12</v>
      </c>
    </row>
    <row r="157" spans="1:4" x14ac:dyDescent="0.25">
      <c r="A157" s="7" t="s">
        <v>39</v>
      </c>
      <c r="B157" s="7" t="s">
        <v>103</v>
      </c>
      <c r="C157" s="20"/>
      <c r="D157" s="17" t="s">
        <v>12</v>
      </c>
    </row>
    <row r="158" spans="1:4" x14ac:dyDescent="0.25">
      <c r="A158" s="7" t="s">
        <v>26</v>
      </c>
      <c r="B158" s="7" t="s">
        <v>27</v>
      </c>
      <c r="C158" s="21"/>
      <c r="D158" s="17" t="s">
        <v>12</v>
      </c>
    </row>
    <row r="159" spans="1:4" x14ac:dyDescent="0.25">
      <c r="A159" s="7" t="s">
        <v>28</v>
      </c>
      <c r="B159" s="7" t="s">
        <v>29</v>
      </c>
      <c r="C159" s="21" t="s">
        <v>527</v>
      </c>
      <c r="D159" s="17" t="s">
        <v>12</v>
      </c>
    </row>
    <row r="160" spans="1:4" x14ac:dyDescent="0.25">
      <c r="A160" s="7" t="s">
        <v>19</v>
      </c>
      <c r="B160" s="7" t="s">
        <v>32</v>
      </c>
      <c r="C160" s="18" t="str">
        <f ca="1">"20/05/" &amp; TEXT(TODAY()+365,"yyyy") &amp; ""</f>
        <v>20/05/2015</v>
      </c>
      <c r="D160" s="17" t="s">
        <v>12</v>
      </c>
    </row>
    <row r="161" spans="1:4" x14ac:dyDescent="0.25">
      <c r="A161" s="7" t="s">
        <v>19</v>
      </c>
      <c r="B161" s="7" t="s">
        <v>33</v>
      </c>
      <c r="C161" s="18" t="str">
        <f ca="1">"20/05/" &amp; TEXT(TODAY()+365,"yyyy") &amp; ""</f>
        <v>20/05/2015</v>
      </c>
      <c r="D161" s="17" t="s">
        <v>12</v>
      </c>
    </row>
    <row r="162" spans="1:4" x14ac:dyDescent="0.25">
      <c r="A162" s="7" t="s">
        <v>44</v>
      </c>
      <c r="B162" s="7" t="s">
        <v>35</v>
      </c>
      <c r="C162" s="18"/>
      <c r="D162" s="17" t="s">
        <v>12</v>
      </c>
    </row>
    <row r="163" spans="1:4" x14ac:dyDescent="0.25">
      <c r="A163" s="7" t="s">
        <v>28</v>
      </c>
      <c r="B163" s="7" t="s">
        <v>37</v>
      </c>
      <c r="C163" s="20" t="s">
        <v>45</v>
      </c>
      <c r="D163" s="17" t="s">
        <v>12</v>
      </c>
    </row>
    <row r="164" spans="1:4" x14ac:dyDescent="0.25">
      <c r="A164" s="7" t="s">
        <v>28</v>
      </c>
      <c r="B164" s="7" t="s">
        <v>38</v>
      </c>
      <c r="C164" s="20" t="s">
        <v>528</v>
      </c>
      <c r="D164" s="17" t="s">
        <v>12</v>
      </c>
    </row>
    <row r="165" spans="1:4" x14ac:dyDescent="0.25">
      <c r="A165" s="7" t="s">
        <v>19</v>
      </c>
      <c r="B165" s="7" t="s">
        <v>77</v>
      </c>
      <c r="C165" s="20" t="s">
        <v>706</v>
      </c>
      <c r="D165" s="17" t="s">
        <v>12</v>
      </c>
    </row>
    <row r="166" spans="1:4" x14ac:dyDescent="0.25">
      <c r="A166" s="7" t="s">
        <v>28</v>
      </c>
      <c r="B166" s="7" t="s">
        <v>43</v>
      </c>
      <c r="C166" s="20" t="s">
        <v>46</v>
      </c>
      <c r="D166" s="9" t="s">
        <v>12</v>
      </c>
    </row>
    <row r="167" spans="1:4" x14ac:dyDescent="0.25">
      <c r="A167" s="7" t="s">
        <v>24</v>
      </c>
      <c r="B167" s="7" t="s">
        <v>47</v>
      </c>
      <c r="C167" s="20"/>
      <c r="D167" s="9" t="s">
        <v>12</v>
      </c>
    </row>
    <row r="168" spans="1:4" x14ac:dyDescent="0.25">
      <c r="A168" s="13" t="s">
        <v>49</v>
      </c>
      <c r="B168" s="14" t="s">
        <v>50</v>
      </c>
      <c r="C168" s="20"/>
      <c r="D168" s="9" t="s">
        <v>12</v>
      </c>
    </row>
    <row r="169" spans="1:4" ht="15.75" x14ac:dyDescent="0.3">
      <c r="A169" s="13" t="s">
        <v>51</v>
      </c>
      <c r="B169" s="15" t="s">
        <v>52</v>
      </c>
      <c r="C169" s="20"/>
      <c r="D169" s="9" t="s">
        <v>12</v>
      </c>
    </row>
    <row r="170" spans="1:4" ht="105" x14ac:dyDescent="0.3">
      <c r="A170" s="13" t="s">
        <v>53</v>
      </c>
      <c r="B170" s="14" t="s">
        <v>50</v>
      </c>
      <c r="C170" s="15" t="s">
        <v>707</v>
      </c>
      <c r="D170" s="9" t="s">
        <v>12</v>
      </c>
    </row>
    <row r="171" spans="1:4" ht="105" x14ac:dyDescent="0.3">
      <c r="A171" s="13" t="s">
        <v>647</v>
      </c>
      <c r="B171" s="20" t="s">
        <v>708</v>
      </c>
      <c r="C171" s="15" t="s">
        <v>707</v>
      </c>
      <c r="D171" s="9" t="s">
        <v>12</v>
      </c>
    </row>
    <row r="172" spans="1:4" x14ac:dyDescent="0.25">
      <c r="A172" s="7" t="s">
        <v>19</v>
      </c>
      <c r="B172" s="7" t="s">
        <v>32</v>
      </c>
      <c r="C172" s="18" t="str">
        <f ca="1">"04/06/" &amp; TEXT(TODAY()+365,"yyyy") &amp; ""</f>
        <v>04/06/2015</v>
      </c>
      <c r="D172" s="17" t="s">
        <v>12</v>
      </c>
    </row>
    <row r="173" spans="1:4" x14ac:dyDescent="0.25">
      <c r="A173" s="7" t="s">
        <v>19</v>
      </c>
      <c r="B173" s="7" t="s">
        <v>33</v>
      </c>
      <c r="C173" s="18" t="str">
        <f ca="1">"04/06/" &amp; TEXT(TODAY()+365,"yyyy") &amp; ""</f>
        <v>04/06/2015</v>
      </c>
      <c r="D173" s="17" t="s">
        <v>12</v>
      </c>
    </row>
    <row r="174" spans="1:4" x14ac:dyDescent="0.25">
      <c r="A174" s="7" t="s">
        <v>24</v>
      </c>
      <c r="B174" s="7" t="s">
        <v>47</v>
      </c>
      <c r="C174" s="20"/>
      <c r="D174" s="9" t="s">
        <v>12</v>
      </c>
    </row>
    <row r="175" spans="1:4" x14ac:dyDescent="0.25">
      <c r="A175" s="13" t="s">
        <v>49</v>
      </c>
      <c r="B175" s="14" t="s">
        <v>50</v>
      </c>
      <c r="C175" s="20"/>
      <c r="D175" s="9" t="s">
        <v>12</v>
      </c>
    </row>
    <row r="176" spans="1:4" ht="15.75" x14ac:dyDescent="0.3">
      <c r="A176" s="13" t="s">
        <v>51</v>
      </c>
      <c r="B176" s="15" t="s">
        <v>52</v>
      </c>
      <c r="C176" s="20"/>
      <c r="D176" s="9" t="s">
        <v>12</v>
      </c>
    </row>
    <row r="177" spans="1:4" ht="105" x14ac:dyDescent="0.3">
      <c r="A177" s="13" t="s">
        <v>53</v>
      </c>
      <c r="B177" s="14" t="s">
        <v>50</v>
      </c>
      <c r="C177" s="15" t="s">
        <v>709</v>
      </c>
      <c r="D177" s="9" t="s">
        <v>12</v>
      </c>
    </row>
    <row r="178" spans="1:4" ht="105" x14ac:dyDescent="0.3">
      <c r="A178" s="13" t="s">
        <v>647</v>
      </c>
      <c r="B178" s="20" t="s">
        <v>708</v>
      </c>
      <c r="C178" s="15" t="s">
        <v>709</v>
      </c>
      <c r="D178" s="9" t="s">
        <v>12</v>
      </c>
    </row>
    <row r="179" spans="1:4" x14ac:dyDescent="0.25">
      <c r="A179" s="7" t="s">
        <v>19</v>
      </c>
      <c r="B179" s="7" t="s">
        <v>32</v>
      </c>
      <c r="C179" s="18" t="str">
        <f ca="1">"08/06/" &amp; TEXT(TODAY()+365,"yyyy") &amp; ""</f>
        <v>08/06/2015</v>
      </c>
      <c r="D179" s="17" t="s">
        <v>12</v>
      </c>
    </row>
    <row r="180" spans="1:4" x14ac:dyDescent="0.25">
      <c r="A180" s="7" t="s">
        <v>19</v>
      </c>
      <c r="B180" s="7" t="s">
        <v>33</v>
      </c>
      <c r="C180" s="18" t="str">
        <f ca="1">"08/06/" &amp; TEXT(TODAY()+365,"yyyy") &amp; ""</f>
        <v>08/06/2015</v>
      </c>
      <c r="D180" s="17" t="s">
        <v>12</v>
      </c>
    </row>
    <row r="181" spans="1:4" x14ac:dyDescent="0.25">
      <c r="A181" s="7" t="s">
        <v>24</v>
      </c>
      <c r="B181" s="7" t="s">
        <v>47</v>
      </c>
      <c r="C181" s="20"/>
      <c r="D181" s="9" t="s">
        <v>12</v>
      </c>
    </row>
    <row r="182" spans="1:4" x14ac:dyDescent="0.25">
      <c r="A182" s="13" t="s">
        <v>49</v>
      </c>
      <c r="B182" s="14" t="s">
        <v>50</v>
      </c>
      <c r="C182" s="20"/>
      <c r="D182" s="9" t="s">
        <v>12</v>
      </c>
    </row>
    <row r="183" spans="1:4" ht="15.75" x14ac:dyDescent="0.3">
      <c r="A183" s="13" t="s">
        <v>51</v>
      </c>
      <c r="B183" s="15" t="s">
        <v>52</v>
      </c>
      <c r="C183" s="20"/>
      <c r="D183" s="9" t="s">
        <v>12</v>
      </c>
    </row>
    <row r="184" spans="1:4" ht="105" x14ac:dyDescent="0.3">
      <c r="A184" s="13" t="s">
        <v>53</v>
      </c>
      <c r="B184" s="14" t="s">
        <v>50</v>
      </c>
      <c r="C184" s="15" t="s">
        <v>710</v>
      </c>
      <c r="D184" s="9" t="s">
        <v>12</v>
      </c>
    </row>
    <row r="185" spans="1:4" ht="105" x14ac:dyDescent="0.3">
      <c r="A185" s="13" t="s">
        <v>647</v>
      </c>
      <c r="B185" s="20" t="s">
        <v>708</v>
      </c>
      <c r="C185" s="15" t="s">
        <v>710</v>
      </c>
      <c r="D185" s="9" t="s">
        <v>12</v>
      </c>
    </row>
    <row r="186" spans="1:4" x14ac:dyDescent="0.25">
      <c r="A186" s="7" t="s">
        <v>19</v>
      </c>
      <c r="B186" s="7" t="s">
        <v>32</v>
      </c>
      <c r="C186" s="18" t="str">
        <f ca="1">"01/07/" &amp; TEXT(TODAY()+365,"yyyy") &amp; ""</f>
        <v>01/07/2015</v>
      </c>
      <c r="D186" s="17" t="s">
        <v>12</v>
      </c>
    </row>
    <row r="187" spans="1:4" x14ac:dyDescent="0.25">
      <c r="A187" s="7" t="s">
        <v>19</v>
      </c>
      <c r="B187" s="7" t="s">
        <v>33</v>
      </c>
      <c r="C187" s="18" t="str">
        <f ca="1">"07/06/" &amp; TEXT(TODAY()+365,"yyyy") &amp; ""</f>
        <v>07/06/2015</v>
      </c>
      <c r="D187" s="17" t="s">
        <v>12</v>
      </c>
    </row>
    <row r="188" spans="1:4" x14ac:dyDescent="0.25">
      <c r="A188" s="7" t="s">
        <v>44</v>
      </c>
      <c r="B188" s="7" t="s">
        <v>287</v>
      </c>
      <c r="C188" s="18"/>
      <c r="D188" s="17" t="s">
        <v>12</v>
      </c>
    </row>
    <row r="189" spans="1:4" x14ac:dyDescent="0.25">
      <c r="A189" s="7" t="s">
        <v>24</v>
      </c>
      <c r="B189" s="7" t="s">
        <v>47</v>
      </c>
      <c r="C189" s="20"/>
      <c r="D189" s="9" t="s">
        <v>12</v>
      </c>
    </row>
    <row r="190" spans="1:4" x14ac:dyDescent="0.25">
      <c r="A190" s="13" t="s">
        <v>49</v>
      </c>
      <c r="B190" s="14" t="s">
        <v>50</v>
      </c>
      <c r="C190" s="20"/>
      <c r="D190" s="9" t="s">
        <v>12</v>
      </c>
    </row>
    <row r="191" spans="1:4" ht="15.75" x14ac:dyDescent="0.3">
      <c r="A191" s="13" t="s">
        <v>51</v>
      </c>
      <c r="B191" s="15" t="s">
        <v>52</v>
      </c>
      <c r="C191" s="20"/>
      <c r="D191" s="9" t="s">
        <v>12</v>
      </c>
    </row>
    <row r="192" spans="1:4" ht="105" x14ac:dyDescent="0.3">
      <c r="A192" s="13" t="s">
        <v>53</v>
      </c>
      <c r="B192" s="14" t="s">
        <v>50</v>
      </c>
      <c r="C192" s="15" t="s">
        <v>711</v>
      </c>
      <c r="D192" s="9" t="s">
        <v>12</v>
      </c>
    </row>
    <row r="193" spans="1:4" ht="105" x14ac:dyDescent="0.3">
      <c r="A193" s="13" t="s">
        <v>647</v>
      </c>
      <c r="B193" s="20" t="s">
        <v>708</v>
      </c>
      <c r="C193" s="15" t="s">
        <v>711</v>
      </c>
      <c r="D193" s="9" t="s">
        <v>12</v>
      </c>
    </row>
    <row r="194" spans="1:4" x14ac:dyDescent="0.25">
      <c r="A194" s="7" t="s">
        <v>19</v>
      </c>
      <c r="B194" s="7" t="s">
        <v>32</v>
      </c>
      <c r="C194" s="18" t="str">
        <f ca="1">"01/07/" &amp; TEXT(TODAY()+365,"yyyy") &amp; ""</f>
        <v>01/07/2015</v>
      </c>
      <c r="D194" s="17" t="s">
        <v>12</v>
      </c>
    </row>
    <row r="195" spans="1:4" x14ac:dyDescent="0.25">
      <c r="A195" s="7" t="s">
        <v>19</v>
      </c>
      <c r="B195" s="7" t="s">
        <v>33</v>
      </c>
      <c r="C195" s="18" t="str">
        <f ca="1">"09/06/" &amp; TEXT(TODAY()+365,"yyyy") &amp; ""</f>
        <v>09/06/2015</v>
      </c>
      <c r="D195" s="17" t="s">
        <v>12</v>
      </c>
    </row>
    <row r="196" spans="1:4" x14ac:dyDescent="0.25">
      <c r="A196" s="7" t="s">
        <v>44</v>
      </c>
      <c r="B196" s="7" t="s">
        <v>287</v>
      </c>
      <c r="C196" s="18"/>
      <c r="D196" s="17" t="s">
        <v>12</v>
      </c>
    </row>
    <row r="197" spans="1:4" x14ac:dyDescent="0.25">
      <c r="A197" s="7" t="s">
        <v>24</v>
      </c>
      <c r="B197" s="7" t="s">
        <v>47</v>
      </c>
      <c r="C197" s="20"/>
      <c r="D197" s="9" t="s">
        <v>12</v>
      </c>
    </row>
    <row r="198" spans="1:4" x14ac:dyDescent="0.25">
      <c r="A198" s="13" t="s">
        <v>49</v>
      </c>
      <c r="B198" s="14" t="s">
        <v>50</v>
      </c>
      <c r="C198" s="20"/>
      <c r="D198" s="9" t="s">
        <v>12</v>
      </c>
    </row>
    <row r="199" spans="1:4" ht="15.75" x14ac:dyDescent="0.3">
      <c r="A199" s="13" t="s">
        <v>51</v>
      </c>
      <c r="B199" s="15" t="s">
        <v>52</v>
      </c>
      <c r="C199" s="20"/>
      <c r="D199" s="9" t="s">
        <v>12</v>
      </c>
    </row>
    <row r="200" spans="1:4" ht="105" x14ac:dyDescent="0.3">
      <c r="A200" s="13" t="s">
        <v>53</v>
      </c>
      <c r="B200" s="14" t="s">
        <v>50</v>
      </c>
      <c r="C200" s="15" t="s">
        <v>712</v>
      </c>
      <c r="D200" s="9" t="s">
        <v>12</v>
      </c>
    </row>
    <row r="201" spans="1:4" ht="45" x14ac:dyDescent="0.25">
      <c r="A201" s="13" t="s">
        <v>54</v>
      </c>
      <c r="B201" s="24" t="s">
        <v>713</v>
      </c>
      <c r="C201" s="60" t="s">
        <v>706</v>
      </c>
      <c r="D201" s="17" t="s">
        <v>12</v>
      </c>
    </row>
    <row r="202" spans="1:4" ht="45" x14ac:dyDescent="0.25">
      <c r="A202" s="13" t="s">
        <v>54</v>
      </c>
      <c r="B202" s="24" t="s">
        <v>714</v>
      </c>
      <c r="C202" s="60" t="s">
        <v>529</v>
      </c>
      <c r="D202" s="17" t="s">
        <v>12</v>
      </c>
    </row>
    <row r="203" spans="1:4" x14ac:dyDescent="0.25">
      <c r="A203" s="7" t="s">
        <v>19</v>
      </c>
      <c r="B203" s="7" t="s">
        <v>32</v>
      </c>
      <c r="C203" s="18" t="str">
        <f ca="1">"01/07/" &amp; TEXT(TODAY()+365,"yyyy") &amp; ""</f>
        <v>01/07/2015</v>
      </c>
      <c r="D203" s="17" t="s">
        <v>12</v>
      </c>
    </row>
    <row r="204" spans="1:4" x14ac:dyDescent="0.25">
      <c r="A204" s="7" t="s">
        <v>19</v>
      </c>
      <c r="B204" s="7" t="s">
        <v>33</v>
      </c>
      <c r="C204" s="18" t="str">
        <f ca="1">"01/07/" &amp; TEXT(TODAY()+365,"yyyy") &amp; ""</f>
        <v>01/07/2015</v>
      </c>
      <c r="D204" s="17" t="s">
        <v>12</v>
      </c>
    </row>
    <row r="205" spans="1:4" x14ac:dyDescent="0.25">
      <c r="A205" s="7" t="s">
        <v>44</v>
      </c>
      <c r="B205" s="7" t="s">
        <v>35</v>
      </c>
      <c r="C205" s="18"/>
      <c r="D205" s="17" t="s">
        <v>12</v>
      </c>
    </row>
    <row r="206" spans="1:4" x14ac:dyDescent="0.25">
      <c r="A206" s="7" t="s">
        <v>24</v>
      </c>
      <c r="B206" s="7" t="s">
        <v>47</v>
      </c>
      <c r="C206" s="20"/>
      <c r="D206" s="9" t="s">
        <v>12</v>
      </c>
    </row>
    <row r="207" spans="1:4" x14ac:dyDescent="0.25">
      <c r="A207" s="13" t="s">
        <v>49</v>
      </c>
      <c r="B207" s="14" t="s">
        <v>50</v>
      </c>
      <c r="C207" s="20"/>
      <c r="D207" s="9" t="s">
        <v>12</v>
      </c>
    </row>
    <row r="208" spans="1:4" ht="15.75" x14ac:dyDescent="0.3">
      <c r="A208" s="13" t="s">
        <v>51</v>
      </c>
      <c r="B208" s="15" t="s">
        <v>52</v>
      </c>
      <c r="C208" s="20"/>
      <c r="D208" s="9" t="s">
        <v>12</v>
      </c>
    </row>
    <row r="209" spans="1:4" ht="105" x14ac:dyDescent="0.3">
      <c r="A209" s="13" t="s">
        <v>53</v>
      </c>
      <c r="B209" s="14" t="s">
        <v>50</v>
      </c>
      <c r="C209" s="15" t="s">
        <v>715</v>
      </c>
      <c r="D209" s="9" t="s">
        <v>12</v>
      </c>
    </row>
    <row r="210" spans="1:4" ht="45" x14ac:dyDescent="0.25">
      <c r="A210" s="13" t="s">
        <v>54</v>
      </c>
      <c r="B210" s="24" t="s">
        <v>716</v>
      </c>
      <c r="C210" s="60" t="s">
        <v>706</v>
      </c>
      <c r="D210" s="17" t="s">
        <v>12</v>
      </c>
    </row>
    <row r="211" spans="1:4" ht="45" x14ac:dyDescent="0.25">
      <c r="A211" s="13" t="s">
        <v>54</v>
      </c>
      <c r="B211" s="24" t="s">
        <v>717</v>
      </c>
      <c r="C211" s="60" t="s">
        <v>529</v>
      </c>
      <c r="D211" s="17" t="s">
        <v>12</v>
      </c>
    </row>
    <row r="212" spans="1:4" x14ac:dyDescent="0.25">
      <c r="A212" s="13" t="s">
        <v>26</v>
      </c>
      <c r="B212" s="25" t="s">
        <v>72</v>
      </c>
      <c r="C212" s="20"/>
      <c r="D212" s="17" t="s">
        <v>12</v>
      </c>
    </row>
    <row r="213" spans="1:4" x14ac:dyDescent="0.25">
      <c r="A213" s="7" t="s">
        <v>19</v>
      </c>
      <c r="B213" s="7" t="s">
        <v>56</v>
      </c>
      <c r="C213" s="9" t="s">
        <v>73</v>
      </c>
      <c r="D213" s="17" t="s">
        <v>12</v>
      </c>
    </row>
    <row r="214" spans="1:4" x14ac:dyDescent="0.25">
      <c r="A214" s="7" t="s">
        <v>19</v>
      </c>
      <c r="B214" s="7" t="s">
        <v>57</v>
      </c>
      <c r="C214" s="9" t="s">
        <v>74</v>
      </c>
      <c r="D214" s="17" t="s">
        <v>12</v>
      </c>
    </row>
    <row r="215" spans="1:4" x14ac:dyDescent="0.25">
      <c r="A215" s="7" t="s">
        <v>19</v>
      </c>
      <c r="B215" s="7" t="s">
        <v>75</v>
      </c>
      <c r="C215" s="19">
        <v>31778</v>
      </c>
      <c r="D215" s="17" t="s">
        <v>12</v>
      </c>
    </row>
    <row r="216" spans="1:4" x14ac:dyDescent="0.25">
      <c r="A216" s="7" t="s">
        <v>19</v>
      </c>
      <c r="B216" s="7" t="s">
        <v>62</v>
      </c>
      <c r="C216" s="9" t="s">
        <v>76</v>
      </c>
      <c r="D216" s="17" t="s">
        <v>12</v>
      </c>
    </row>
    <row r="217" spans="1:4" x14ac:dyDescent="0.25">
      <c r="A217" s="7" t="s">
        <v>19</v>
      </c>
      <c r="B217" s="7" t="s">
        <v>77</v>
      </c>
      <c r="C217" s="9" t="s">
        <v>718</v>
      </c>
      <c r="D217" s="17" t="s">
        <v>12</v>
      </c>
    </row>
    <row r="218" spans="1:4" x14ac:dyDescent="0.25">
      <c r="A218" s="7" t="s">
        <v>19</v>
      </c>
      <c r="B218" s="7" t="s">
        <v>78</v>
      </c>
      <c r="C218" s="18" t="str">
        <f ca="1">"01/07/" &amp; TEXT(TODAY()+365,"yyyy") &amp; ""</f>
        <v>01/07/2015</v>
      </c>
      <c r="D218" s="17" t="s">
        <v>12</v>
      </c>
    </row>
    <row r="219" spans="1:4" x14ac:dyDescent="0.25">
      <c r="A219" s="7" t="s">
        <v>19</v>
      </c>
      <c r="B219" s="7" t="s">
        <v>79</v>
      </c>
      <c r="C219" s="18" t="str">
        <f ca="1">"01/07/" &amp; TEXT(TODAY()+365,"yyyy") &amp; ""</f>
        <v>01/07/2015</v>
      </c>
      <c r="D219" s="17" t="s">
        <v>12</v>
      </c>
    </row>
    <row r="220" spans="1:4" x14ac:dyDescent="0.25">
      <c r="A220" s="7" t="s">
        <v>19</v>
      </c>
      <c r="B220" s="7" t="s">
        <v>80</v>
      </c>
      <c r="C220" s="18" t="str">
        <f ca="1">"01/07/" &amp; TEXT(TODAY()+365,"yyyy") &amp; ""</f>
        <v>01/07/2015</v>
      </c>
      <c r="D220" s="17" t="s">
        <v>12</v>
      </c>
    </row>
    <row r="221" spans="1:4" x14ac:dyDescent="0.25">
      <c r="A221" s="7" t="s">
        <v>19</v>
      </c>
      <c r="B221" s="7" t="s">
        <v>81</v>
      </c>
      <c r="C221" s="9">
        <v>200</v>
      </c>
      <c r="D221" s="17" t="s">
        <v>12</v>
      </c>
    </row>
    <row r="222" spans="1:4" x14ac:dyDescent="0.25">
      <c r="A222" s="7" t="s">
        <v>19</v>
      </c>
      <c r="B222" s="7" t="s">
        <v>82</v>
      </c>
      <c r="C222" s="9">
        <v>2000</v>
      </c>
      <c r="D222" s="17" t="s">
        <v>12</v>
      </c>
    </row>
    <row r="223" spans="1:4" x14ac:dyDescent="0.25">
      <c r="A223" s="7" t="s">
        <v>19</v>
      </c>
      <c r="B223" s="7" t="s">
        <v>83</v>
      </c>
      <c r="C223" s="9">
        <v>1</v>
      </c>
      <c r="D223" s="17" t="s">
        <v>12</v>
      </c>
    </row>
    <row r="224" spans="1:4" x14ac:dyDescent="0.25">
      <c r="A224" s="7" t="s">
        <v>19</v>
      </c>
      <c r="B224" s="7" t="s">
        <v>84</v>
      </c>
      <c r="C224" s="9">
        <v>50000</v>
      </c>
      <c r="D224" s="17" t="s">
        <v>12</v>
      </c>
    </row>
    <row r="225" spans="1:4" ht="15.75" x14ac:dyDescent="0.3">
      <c r="A225" s="12" t="s">
        <v>28</v>
      </c>
      <c r="B225" s="7" t="s">
        <v>85</v>
      </c>
      <c r="C225" s="20" t="s">
        <v>86</v>
      </c>
      <c r="D225" s="17" t="s">
        <v>12</v>
      </c>
    </row>
    <row r="226" spans="1:4" x14ac:dyDescent="0.25">
      <c r="A226" s="7" t="s">
        <v>19</v>
      </c>
      <c r="B226" s="7" t="s">
        <v>20</v>
      </c>
      <c r="C226" s="9" t="s">
        <v>718</v>
      </c>
      <c r="D226" s="17" t="s">
        <v>12</v>
      </c>
    </row>
    <row r="227" spans="1:4" x14ac:dyDescent="0.25">
      <c r="A227" s="7" t="s">
        <v>19</v>
      </c>
      <c r="B227" s="7" t="s">
        <v>22</v>
      </c>
      <c r="C227" s="9" t="s">
        <v>87</v>
      </c>
      <c r="D227" s="17" t="s">
        <v>12</v>
      </c>
    </row>
    <row r="228" spans="1:4" x14ac:dyDescent="0.25">
      <c r="A228" s="7" t="s">
        <v>88</v>
      </c>
      <c r="B228" s="7" t="s">
        <v>89</v>
      </c>
      <c r="C228" s="9"/>
      <c r="D228" s="17" t="s">
        <v>12</v>
      </c>
    </row>
    <row r="229" spans="1:4" ht="15.75" x14ac:dyDescent="0.3">
      <c r="A229" s="12" t="s">
        <v>39</v>
      </c>
      <c r="B229" s="7" t="s">
        <v>90</v>
      </c>
      <c r="C229" s="9"/>
      <c r="D229" s="17" t="s">
        <v>12</v>
      </c>
    </row>
    <row r="230" spans="1:4" ht="15.75" x14ac:dyDescent="0.3">
      <c r="A230" s="12" t="s">
        <v>26</v>
      </c>
      <c r="B230" s="7" t="s">
        <v>104</v>
      </c>
      <c r="C230" s="9"/>
      <c r="D230" s="17" t="s">
        <v>12</v>
      </c>
    </row>
    <row r="231" spans="1:4" ht="15.75" x14ac:dyDescent="0.3">
      <c r="A231" s="12" t="s">
        <v>19</v>
      </c>
      <c r="B231" s="7" t="s">
        <v>105</v>
      </c>
      <c r="C231" s="18" t="str">
        <f ca="1">"03/07/" &amp; TEXT(TODAY()+365,"yyyy") &amp; ""</f>
        <v>03/07/2015</v>
      </c>
      <c r="D231" s="17" t="s">
        <v>12</v>
      </c>
    </row>
    <row r="232" spans="1:4" ht="15.75" x14ac:dyDescent="0.3">
      <c r="A232" s="12" t="s">
        <v>24</v>
      </c>
      <c r="B232" s="7" t="s">
        <v>89</v>
      </c>
      <c r="C232" s="19"/>
      <c r="D232" s="17" t="s">
        <v>12</v>
      </c>
    </row>
    <row r="233" spans="1:4" x14ac:dyDescent="0.25">
      <c r="A233" s="7" t="s">
        <v>91</v>
      </c>
      <c r="B233" s="7" t="s">
        <v>92</v>
      </c>
      <c r="C233" s="20"/>
      <c r="D233" s="17" t="s">
        <v>12</v>
      </c>
    </row>
    <row r="234" spans="1:4" x14ac:dyDescent="0.25">
      <c r="A234" s="7" t="s">
        <v>19</v>
      </c>
      <c r="B234" s="7" t="s">
        <v>77</v>
      </c>
      <c r="C234" s="20" t="s">
        <v>718</v>
      </c>
      <c r="D234" s="17" t="s">
        <v>12</v>
      </c>
    </row>
    <row r="235" spans="1:4" x14ac:dyDescent="0.25">
      <c r="A235" s="7" t="s">
        <v>24</v>
      </c>
      <c r="B235" s="7" t="s">
        <v>93</v>
      </c>
      <c r="C235" s="20"/>
      <c r="D235" s="17" t="s">
        <v>12</v>
      </c>
    </row>
    <row r="236" spans="1:4" ht="15.75" x14ac:dyDescent="0.3">
      <c r="A236" s="12" t="s">
        <v>28</v>
      </c>
      <c r="B236" s="7" t="s">
        <v>94</v>
      </c>
      <c r="C236" s="20" t="s">
        <v>95</v>
      </c>
      <c r="D236" s="17" t="s">
        <v>12</v>
      </c>
    </row>
    <row r="237" spans="1:4" x14ac:dyDescent="0.25">
      <c r="A237" s="7" t="s">
        <v>24</v>
      </c>
      <c r="B237" s="7" t="s">
        <v>96</v>
      </c>
      <c r="C237" s="20"/>
      <c r="D237" s="17" t="s">
        <v>12</v>
      </c>
    </row>
    <row r="238" spans="1:4" x14ac:dyDescent="0.25">
      <c r="A238" s="7" t="s">
        <v>183</v>
      </c>
      <c r="B238" s="7" t="s">
        <v>184</v>
      </c>
      <c r="C238" s="18" t="str">
        <f ca="1">"01/07/" &amp; TEXT(TODAY()+365,"yy") &amp; ""</f>
        <v>01/07/15</v>
      </c>
      <c r="D238" s="17" t="s">
        <v>12</v>
      </c>
    </row>
    <row r="239" spans="1:4" x14ac:dyDescent="0.25">
      <c r="A239" s="7" t="s">
        <v>24</v>
      </c>
      <c r="B239" s="7" t="s">
        <v>98</v>
      </c>
      <c r="C239" s="18"/>
      <c r="D239" s="17" t="s">
        <v>12</v>
      </c>
    </row>
    <row r="240" spans="1:4" x14ac:dyDescent="0.25">
      <c r="A240" s="7" t="s">
        <v>99</v>
      </c>
      <c r="B240" s="7" t="s">
        <v>528</v>
      </c>
      <c r="C240" s="20"/>
      <c r="D240" s="17" t="s">
        <v>12</v>
      </c>
    </row>
    <row r="241" spans="1:4" x14ac:dyDescent="0.25">
      <c r="A241" s="7" t="s">
        <v>44</v>
      </c>
      <c r="B241" s="7" t="s">
        <v>529</v>
      </c>
      <c r="C241" s="20"/>
      <c r="D241" s="17" t="s">
        <v>12</v>
      </c>
    </row>
    <row r="242" spans="1:4" x14ac:dyDescent="0.25">
      <c r="A242" s="7" t="s">
        <v>88</v>
      </c>
      <c r="B242" s="7" t="s">
        <v>507</v>
      </c>
      <c r="C242" s="20"/>
      <c r="D242" s="17" t="s">
        <v>12</v>
      </c>
    </row>
    <row r="243" spans="1:4" x14ac:dyDescent="0.25">
      <c r="A243" s="7" t="s">
        <v>28</v>
      </c>
      <c r="B243" s="7" t="s">
        <v>94</v>
      </c>
      <c r="C243" s="20" t="s">
        <v>102</v>
      </c>
      <c r="D243" s="17" t="s">
        <v>12</v>
      </c>
    </row>
    <row r="244" spans="1:4" x14ac:dyDescent="0.25">
      <c r="A244" s="7" t="s">
        <v>88</v>
      </c>
      <c r="B244" s="7" t="s">
        <v>96</v>
      </c>
      <c r="C244" s="20"/>
      <c r="D244" s="17" t="s">
        <v>12</v>
      </c>
    </row>
    <row r="245" spans="1:4" x14ac:dyDescent="0.25">
      <c r="A245" s="7" t="s">
        <v>39</v>
      </c>
      <c r="B245" s="7" t="s">
        <v>103</v>
      </c>
      <c r="C245" s="20"/>
      <c r="D245" s="17" t="s">
        <v>12</v>
      </c>
    </row>
    <row r="246" spans="1:4" x14ac:dyDescent="0.25">
      <c r="A246" s="7" t="s">
        <v>26</v>
      </c>
      <c r="B246" s="7" t="s">
        <v>27</v>
      </c>
      <c r="C246" s="21"/>
      <c r="D246" s="17" t="s">
        <v>12</v>
      </c>
    </row>
    <row r="247" spans="1:4" x14ac:dyDescent="0.25">
      <c r="A247" s="7" t="s">
        <v>28</v>
      </c>
      <c r="B247" s="7" t="s">
        <v>29</v>
      </c>
      <c r="C247" s="21" t="s">
        <v>527</v>
      </c>
      <c r="D247" s="17" t="s">
        <v>12</v>
      </c>
    </row>
    <row r="248" spans="1:4" x14ac:dyDescent="0.25">
      <c r="A248" s="7" t="s">
        <v>19</v>
      </c>
      <c r="B248" s="7" t="s">
        <v>32</v>
      </c>
      <c r="C248" s="18" t="str">
        <f ca="1">"20/05/" &amp; TEXT(TODAY()+365,"yyyy") &amp; ""</f>
        <v>20/05/2015</v>
      </c>
      <c r="D248" s="17" t="s">
        <v>12</v>
      </c>
    </row>
    <row r="249" spans="1:4" x14ac:dyDescent="0.25">
      <c r="A249" s="7" t="s">
        <v>19</v>
      </c>
      <c r="B249" s="7" t="s">
        <v>33</v>
      </c>
      <c r="C249" s="18" t="str">
        <f ca="1">"20/05/" &amp; TEXT(TODAY()+365,"yyyy") &amp; ""</f>
        <v>20/05/2015</v>
      </c>
      <c r="D249" s="17" t="s">
        <v>12</v>
      </c>
    </row>
    <row r="250" spans="1:4" x14ac:dyDescent="0.25">
      <c r="A250" s="7" t="s">
        <v>44</v>
      </c>
      <c r="B250" s="7" t="s">
        <v>35</v>
      </c>
      <c r="C250" s="18"/>
      <c r="D250" s="17" t="s">
        <v>12</v>
      </c>
    </row>
    <row r="251" spans="1:4" x14ac:dyDescent="0.25">
      <c r="A251" s="7" t="s">
        <v>28</v>
      </c>
      <c r="B251" s="7" t="s">
        <v>37</v>
      </c>
      <c r="C251" s="20" t="s">
        <v>45</v>
      </c>
      <c r="D251" s="17" t="s">
        <v>12</v>
      </c>
    </row>
    <row r="252" spans="1:4" x14ac:dyDescent="0.25">
      <c r="A252" s="7" t="s">
        <v>28</v>
      </c>
      <c r="B252" s="7" t="s">
        <v>38</v>
      </c>
      <c r="C252" s="20" t="s">
        <v>528</v>
      </c>
      <c r="D252" s="17" t="s">
        <v>12</v>
      </c>
    </row>
    <row r="253" spans="1:4" x14ac:dyDescent="0.25">
      <c r="A253" s="7" t="s">
        <v>19</v>
      </c>
      <c r="B253" s="7" t="s">
        <v>77</v>
      </c>
      <c r="C253" s="20" t="s">
        <v>718</v>
      </c>
      <c r="D253" s="17" t="s">
        <v>12</v>
      </c>
    </row>
    <row r="254" spans="1:4" x14ac:dyDescent="0.25">
      <c r="A254" s="7" t="s">
        <v>28</v>
      </c>
      <c r="B254" s="7" t="s">
        <v>43</v>
      </c>
      <c r="C254" s="20" t="s">
        <v>46</v>
      </c>
      <c r="D254" s="9" t="s">
        <v>12</v>
      </c>
    </row>
    <row r="255" spans="1:4" x14ac:dyDescent="0.25">
      <c r="A255" s="7" t="s">
        <v>24</v>
      </c>
      <c r="B255" s="7" t="s">
        <v>47</v>
      </c>
      <c r="C255" s="20"/>
      <c r="D255" s="9" t="s">
        <v>12</v>
      </c>
    </row>
    <row r="256" spans="1:4" x14ac:dyDescent="0.25">
      <c r="A256" s="13" t="s">
        <v>49</v>
      </c>
      <c r="B256" s="14" t="s">
        <v>50</v>
      </c>
      <c r="C256" s="20"/>
      <c r="D256" s="9" t="s">
        <v>12</v>
      </c>
    </row>
    <row r="257" spans="1:4" ht="15.75" x14ac:dyDescent="0.3">
      <c r="A257" s="13" t="s">
        <v>51</v>
      </c>
      <c r="B257" s="15" t="s">
        <v>52</v>
      </c>
      <c r="C257" s="20"/>
      <c r="D257" s="9" t="s">
        <v>12</v>
      </c>
    </row>
    <row r="258" spans="1:4" ht="105" x14ac:dyDescent="0.3">
      <c r="A258" s="13" t="s">
        <v>53</v>
      </c>
      <c r="B258" s="14" t="s">
        <v>50</v>
      </c>
      <c r="C258" s="15" t="s">
        <v>719</v>
      </c>
      <c r="D258" s="9" t="s">
        <v>12</v>
      </c>
    </row>
    <row r="259" spans="1:4" ht="105" x14ac:dyDescent="0.3">
      <c r="A259" s="13" t="s">
        <v>647</v>
      </c>
      <c r="B259" s="20" t="s">
        <v>708</v>
      </c>
      <c r="C259" s="15" t="s">
        <v>719</v>
      </c>
      <c r="D259" s="9" t="s">
        <v>12</v>
      </c>
    </row>
    <row r="260" spans="1:4" x14ac:dyDescent="0.25">
      <c r="A260" s="7" t="s">
        <v>19</v>
      </c>
      <c r="B260" s="7" t="s">
        <v>32</v>
      </c>
      <c r="C260" s="18" t="str">
        <f ca="1">"09/06/" &amp; TEXT(TODAY()+365,"yyyy") &amp; ""</f>
        <v>09/06/2015</v>
      </c>
      <c r="D260" s="17" t="s">
        <v>12</v>
      </c>
    </row>
    <row r="261" spans="1:4" x14ac:dyDescent="0.25">
      <c r="A261" s="7" t="s">
        <v>19</v>
      </c>
      <c r="B261" s="7" t="s">
        <v>33</v>
      </c>
      <c r="C261" s="18" t="str">
        <f ca="1">"09/06/" &amp; TEXT(TODAY()+365,"yyyy") &amp; ""</f>
        <v>09/06/2015</v>
      </c>
      <c r="D261" s="17" t="s">
        <v>12</v>
      </c>
    </row>
    <row r="262" spans="1:4" x14ac:dyDescent="0.25">
      <c r="A262" s="7" t="s">
        <v>24</v>
      </c>
      <c r="B262" s="7" t="s">
        <v>47</v>
      </c>
      <c r="C262" s="20"/>
      <c r="D262" s="9" t="s">
        <v>12</v>
      </c>
    </row>
    <row r="263" spans="1:4" x14ac:dyDescent="0.25">
      <c r="A263" s="13" t="s">
        <v>49</v>
      </c>
      <c r="B263" s="14" t="s">
        <v>50</v>
      </c>
      <c r="C263" s="20"/>
      <c r="D263" s="9" t="s">
        <v>12</v>
      </c>
    </row>
    <row r="264" spans="1:4" ht="15.75" x14ac:dyDescent="0.3">
      <c r="A264" s="13" t="s">
        <v>51</v>
      </c>
      <c r="B264" s="15" t="s">
        <v>52</v>
      </c>
      <c r="C264" s="20"/>
      <c r="D264" s="9" t="s">
        <v>12</v>
      </c>
    </row>
    <row r="265" spans="1:4" ht="105" x14ac:dyDescent="0.3">
      <c r="A265" s="13" t="s">
        <v>53</v>
      </c>
      <c r="B265" s="14" t="s">
        <v>50</v>
      </c>
      <c r="C265" s="15" t="s">
        <v>720</v>
      </c>
      <c r="D265" s="9" t="s">
        <v>12</v>
      </c>
    </row>
    <row r="266" spans="1:4" ht="105" x14ac:dyDescent="0.3">
      <c r="A266" s="13" t="s">
        <v>647</v>
      </c>
      <c r="B266" s="20" t="s">
        <v>708</v>
      </c>
      <c r="C266" s="15" t="s">
        <v>720</v>
      </c>
      <c r="D266" s="9" t="s">
        <v>12</v>
      </c>
    </row>
    <row r="267" spans="1:4" x14ac:dyDescent="0.25">
      <c r="A267" s="7" t="s">
        <v>19</v>
      </c>
      <c r="B267" s="7" t="s">
        <v>32</v>
      </c>
      <c r="C267" s="18" t="str">
        <f ca="1">"01/07/" &amp; TEXT(TODAY()+365,"yyyy") &amp; ""</f>
        <v>01/07/2015</v>
      </c>
      <c r="D267" s="17" t="s">
        <v>12</v>
      </c>
    </row>
    <row r="268" spans="1:4" x14ac:dyDescent="0.25">
      <c r="A268" s="7" t="s">
        <v>19</v>
      </c>
      <c r="B268" s="7" t="s">
        <v>33</v>
      </c>
      <c r="C268" s="18" t="str">
        <f ca="1">"01/07/" &amp; TEXT(TODAY()+365,"yyyy") &amp; ""</f>
        <v>01/07/2015</v>
      </c>
      <c r="D268" s="17" t="s">
        <v>12</v>
      </c>
    </row>
    <row r="269" spans="1:4" x14ac:dyDescent="0.25">
      <c r="A269" s="7" t="s">
        <v>44</v>
      </c>
      <c r="B269" s="7" t="s">
        <v>287</v>
      </c>
      <c r="C269" s="18"/>
      <c r="D269" s="17" t="s">
        <v>12</v>
      </c>
    </row>
    <row r="270" spans="1:4" x14ac:dyDescent="0.25">
      <c r="A270" s="7" t="s">
        <v>24</v>
      </c>
      <c r="B270" s="7" t="s">
        <v>47</v>
      </c>
      <c r="C270" s="20"/>
      <c r="D270" s="9" t="s">
        <v>12</v>
      </c>
    </row>
    <row r="271" spans="1:4" x14ac:dyDescent="0.25">
      <c r="A271" s="13" t="s">
        <v>49</v>
      </c>
      <c r="B271" s="14" t="s">
        <v>50</v>
      </c>
      <c r="C271" s="20"/>
      <c r="D271" s="9" t="s">
        <v>12</v>
      </c>
    </row>
    <row r="272" spans="1:4" ht="15.75" x14ac:dyDescent="0.3">
      <c r="A272" s="13" t="s">
        <v>51</v>
      </c>
      <c r="B272" s="15" t="s">
        <v>52</v>
      </c>
      <c r="C272" s="20"/>
      <c r="D272" s="9" t="s">
        <v>12</v>
      </c>
    </row>
    <row r="273" spans="1:4" ht="105" x14ac:dyDescent="0.3">
      <c r="A273" s="13" t="s">
        <v>53</v>
      </c>
      <c r="B273" s="14" t="s">
        <v>50</v>
      </c>
      <c r="C273" s="15" t="s">
        <v>721</v>
      </c>
      <c r="D273" s="9" t="s">
        <v>12</v>
      </c>
    </row>
    <row r="274" spans="1:4" ht="105" x14ac:dyDescent="0.3">
      <c r="A274" s="13" t="s">
        <v>647</v>
      </c>
      <c r="B274" s="20" t="s">
        <v>708</v>
      </c>
      <c r="C274" s="15" t="s">
        <v>721</v>
      </c>
      <c r="D274" s="9" t="s">
        <v>12</v>
      </c>
    </row>
    <row r="275" spans="1:4" x14ac:dyDescent="0.25">
      <c r="A275" s="7" t="s">
        <v>19</v>
      </c>
      <c r="B275" s="7" t="s">
        <v>32</v>
      </c>
      <c r="C275" s="18" t="str">
        <f ca="1">"01/07/" &amp; TEXT(TODAY()+365,"yyyy") &amp; ""</f>
        <v>01/07/2015</v>
      </c>
      <c r="D275" s="17" t="s">
        <v>12</v>
      </c>
    </row>
    <row r="276" spans="1:4" x14ac:dyDescent="0.25">
      <c r="A276" s="7" t="s">
        <v>19</v>
      </c>
      <c r="B276" s="7" t="s">
        <v>33</v>
      </c>
      <c r="C276" s="18" t="str">
        <f ca="1">"01/07/" &amp; TEXT(TODAY()+365,"yyyy") &amp; ""</f>
        <v>01/07/2015</v>
      </c>
      <c r="D276" s="17" t="s">
        <v>12</v>
      </c>
    </row>
    <row r="277" spans="1:4" x14ac:dyDescent="0.25">
      <c r="A277" s="7" t="s">
        <v>44</v>
      </c>
      <c r="B277" s="7" t="s">
        <v>35</v>
      </c>
      <c r="C277" s="18"/>
      <c r="D277" s="17" t="s">
        <v>12</v>
      </c>
    </row>
    <row r="278" spans="1:4" x14ac:dyDescent="0.25">
      <c r="A278" s="7" t="s">
        <v>19</v>
      </c>
      <c r="B278" s="7" t="s">
        <v>77</v>
      </c>
      <c r="C278" s="18" t="s">
        <v>718</v>
      </c>
      <c r="D278" s="17" t="s">
        <v>12</v>
      </c>
    </row>
    <row r="279" spans="1:4" x14ac:dyDescent="0.25">
      <c r="A279" s="7" t="s">
        <v>24</v>
      </c>
      <c r="B279" s="7" t="s">
        <v>47</v>
      </c>
      <c r="C279" s="20"/>
      <c r="D279" s="9" t="s">
        <v>12</v>
      </c>
    </row>
    <row r="280" spans="1:4" x14ac:dyDescent="0.25">
      <c r="A280" s="13" t="s">
        <v>49</v>
      </c>
      <c r="B280" s="14" t="s">
        <v>50</v>
      </c>
      <c r="C280" s="20"/>
      <c r="D280" s="9" t="s">
        <v>12</v>
      </c>
    </row>
    <row r="281" spans="1:4" ht="15.75" x14ac:dyDescent="0.3">
      <c r="A281" s="13" t="s">
        <v>51</v>
      </c>
      <c r="B281" s="15" t="s">
        <v>52</v>
      </c>
      <c r="C281" s="20"/>
      <c r="D281" s="9" t="s">
        <v>12</v>
      </c>
    </row>
    <row r="282" spans="1:4" ht="105" x14ac:dyDescent="0.3">
      <c r="A282" s="13" t="s">
        <v>53</v>
      </c>
      <c r="B282" s="14" t="s">
        <v>50</v>
      </c>
      <c r="C282" s="15" t="s">
        <v>722</v>
      </c>
      <c r="D282" s="9" t="s">
        <v>12</v>
      </c>
    </row>
    <row r="283" spans="1:4" ht="45" x14ac:dyDescent="0.25">
      <c r="A283" s="13" t="s">
        <v>54</v>
      </c>
      <c r="B283" s="24" t="s">
        <v>723</v>
      </c>
      <c r="C283" s="37" t="s">
        <v>718</v>
      </c>
      <c r="D283" s="17" t="s">
        <v>12</v>
      </c>
    </row>
    <row r="284" spans="1:4" ht="45" x14ac:dyDescent="0.25">
      <c r="A284" s="13" t="s">
        <v>54</v>
      </c>
      <c r="B284" s="24" t="s">
        <v>724</v>
      </c>
      <c r="C284" s="37" t="s">
        <v>166</v>
      </c>
      <c r="D284" s="17" t="s">
        <v>12</v>
      </c>
    </row>
    <row r="285" spans="1:4" x14ac:dyDescent="0.25">
      <c r="A285" s="7" t="s">
        <v>19</v>
      </c>
      <c r="B285" s="7" t="s">
        <v>32</v>
      </c>
      <c r="C285" s="18" t="str">
        <f ca="1">"01/07/" &amp; TEXT(TODAY()+365,"yyyy") &amp; ""</f>
        <v>01/07/2015</v>
      </c>
      <c r="D285" s="17" t="s">
        <v>12</v>
      </c>
    </row>
    <row r="286" spans="1:4" x14ac:dyDescent="0.25">
      <c r="A286" s="7" t="s">
        <v>19</v>
      </c>
      <c r="B286" s="7" t="s">
        <v>33</v>
      </c>
      <c r="C286" s="18" t="str">
        <f ca="1">"04/07/" &amp; TEXT(TODAY()+365,"yyyy") &amp; ""</f>
        <v>04/07/2015</v>
      </c>
      <c r="D286" s="17" t="s">
        <v>12</v>
      </c>
    </row>
    <row r="287" spans="1:4" x14ac:dyDescent="0.25">
      <c r="A287" s="7" t="s">
        <v>44</v>
      </c>
      <c r="B287" s="7" t="s">
        <v>287</v>
      </c>
      <c r="C287" s="18"/>
      <c r="D287" s="17" t="s">
        <v>12</v>
      </c>
    </row>
    <row r="288" spans="1:4" x14ac:dyDescent="0.25">
      <c r="A288" s="7" t="s">
        <v>24</v>
      </c>
      <c r="B288" s="7" t="s">
        <v>47</v>
      </c>
      <c r="C288" s="20"/>
      <c r="D288" s="9" t="s">
        <v>12</v>
      </c>
    </row>
    <row r="289" spans="1:4" x14ac:dyDescent="0.25">
      <c r="A289" s="13" t="s">
        <v>49</v>
      </c>
      <c r="B289" s="14" t="s">
        <v>50</v>
      </c>
      <c r="C289" s="20"/>
      <c r="D289" s="9" t="s">
        <v>12</v>
      </c>
    </row>
    <row r="290" spans="1:4" ht="15.75" x14ac:dyDescent="0.3">
      <c r="A290" s="13" t="s">
        <v>51</v>
      </c>
      <c r="B290" s="15" t="s">
        <v>52</v>
      </c>
      <c r="C290" s="20"/>
      <c r="D290" s="9" t="s">
        <v>12</v>
      </c>
    </row>
    <row r="291" spans="1:4" ht="105" x14ac:dyDescent="0.3">
      <c r="A291" s="13" t="s">
        <v>53</v>
      </c>
      <c r="B291" s="14" t="s">
        <v>50</v>
      </c>
      <c r="C291" s="15" t="s">
        <v>725</v>
      </c>
      <c r="D291" s="9" t="s">
        <v>12</v>
      </c>
    </row>
    <row r="292" spans="1:4" ht="45" x14ac:dyDescent="0.25">
      <c r="A292" s="13" t="s">
        <v>54</v>
      </c>
      <c r="B292" s="24" t="s">
        <v>726</v>
      </c>
      <c r="C292" s="37" t="s">
        <v>718</v>
      </c>
      <c r="D292" s="17" t="s">
        <v>12</v>
      </c>
    </row>
    <row r="293" spans="1:4" ht="45" x14ac:dyDescent="0.25">
      <c r="A293" s="13" t="s">
        <v>54</v>
      </c>
      <c r="B293" s="24" t="s">
        <v>727</v>
      </c>
      <c r="C293" s="37" t="s">
        <v>529</v>
      </c>
      <c r="D293" s="17" t="s">
        <v>12</v>
      </c>
    </row>
    <row r="294" spans="1:4" x14ac:dyDescent="0.25">
      <c r="A294" s="13" t="s">
        <v>190</v>
      </c>
      <c r="B294" s="20"/>
      <c r="C294" s="20"/>
      <c r="D294" s="20"/>
    </row>
  </sheetData>
  <conditionalFormatting sqref="D1 D6:D46">
    <cfRule type="cellIs" dxfId="422" priority="137" operator="equal">
      <formula>"Pass"</formula>
    </cfRule>
    <cfRule type="cellIs" dxfId="421" priority="138" operator="equal">
      <formula>"Fail"</formula>
    </cfRule>
    <cfRule type="cellIs" dxfId="420" priority="139" operator="equal">
      <formula>"No Run"</formula>
    </cfRule>
  </conditionalFormatting>
  <conditionalFormatting sqref="D61:D62 D6:D46">
    <cfRule type="cellIs" dxfId="419" priority="128" operator="equal">
      <formula>"Pass"</formula>
    </cfRule>
  </conditionalFormatting>
  <conditionalFormatting sqref="D2:D5">
    <cfRule type="cellIs" dxfId="418" priority="133" operator="equal">
      <formula>"Pass"</formula>
    </cfRule>
    <cfRule type="cellIs" dxfId="417" priority="134" operator="equal">
      <formula>"Fail"</formula>
    </cfRule>
    <cfRule type="cellIs" dxfId="416" priority="135" operator="equal">
      <formula>"No Run"</formula>
    </cfRule>
  </conditionalFormatting>
  <conditionalFormatting sqref="D2:D5">
    <cfRule type="cellIs" dxfId="415" priority="136" operator="equal">
      <formula>"Pass"</formula>
    </cfRule>
  </conditionalFormatting>
  <conditionalFormatting sqref="D47:D60 D63:D165">
    <cfRule type="cellIs" dxfId="414" priority="129" operator="equal">
      <formula>"Pass"</formula>
    </cfRule>
    <cfRule type="cellIs" dxfId="413" priority="130" operator="equal">
      <formula>"Fail"</formula>
    </cfRule>
    <cfRule type="cellIs" dxfId="412" priority="131" operator="equal">
      <formula>"No Run"</formula>
    </cfRule>
  </conditionalFormatting>
  <conditionalFormatting sqref="D47:D60 D63:D165">
    <cfRule type="cellIs" dxfId="411" priority="132" operator="equal">
      <formula>"Pass"</formula>
    </cfRule>
  </conditionalFormatting>
  <conditionalFormatting sqref="D61:D62">
    <cfRule type="cellIs" dxfId="410" priority="125" operator="equal">
      <formula>"Pass"</formula>
    </cfRule>
    <cfRule type="cellIs" dxfId="409" priority="126" operator="equal">
      <formula>"Fail"</formula>
    </cfRule>
    <cfRule type="cellIs" dxfId="408" priority="127" operator="equal">
      <formula>"No Run"</formula>
    </cfRule>
  </conditionalFormatting>
  <conditionalFormatting sqref="D172:D173">
    <cfRule type="cellIs" dxfId="407" priority="105" operator="equal">
      <formula>"Pass"</formula>
    </cfRule>
    <cfRule type="cellIs" dxfId="406" priority="106" operator="equal">
      <formula>"Fail"</formula>
    </cfRule>
    <cfRule type="cellIs" dxfId="405" priority="107" operator="equal">
      <formula>"No Run"</formula>
    </cfRule>
  </conditionalFormatting>
  <conditionalFormatting sqref="D172:D173">
    <cfRule type="cellIs" dxfId="404" priority="108" operator="equal">
      <formula>"Pass"</formula>
    </cfRule>
  </conditionalFormatting>
  <conditionalFormatting sqref="D166:D171">
    <cfRule type="cellIs" dxfId="403" priority="109" operator="equal">
      <formula>"Pass"</formula>
    </cfRule>
    <cfRule type="cellIs" dxfId="402" priority="110" operator="equal">
      <formula>"Fail"</formula>
    </cfRule>
    <cfRule type="cellIs" dxfId="401" priority="111" operator="equal">
      <formula>"No Run"</formula>
    </cfRule>
  </conditionalFormatting>
  <conditionalFormatting sqref="D166:D171">
    <cfRule type="cellIs" dxfId="400" priority="112" operator="equal">
      <formula>"Pass"</formula>
    </cfRule>
  </conditionalFormatting>
  <conditionalFormatting sqref="D189:D193">
    <cfRule type="cellIs" dxfId="399" priority="85" operator="equal">
      <formula>"Pass"</formula>
    </cfRule>
    <cfRule type="cellIs" dxfId="398" priority="86" operator="equal">
      <formula>"Fail"</formula>
    </cfRule>
    <cfRule type="cellIs" dxfId="397" priority="87" operator="equal">
      <formula>"No Run"</formula>
    </cfRule>
  </conditionalFormatting>
  <conditionalFormatting sqref="D189:D193">
    <cfRule type="cellIs" dxfId="396" priority="88" operator="equal">
      <formula>"Pass"</formula>
    </cfRule>
  </conditionalFormatting>
  <conditionalFormatting sqref="D174:D178">
    <cfRule type="cellIs" dxfId="395" priority="101" operator="equal">
      <formula>"Pass"</formula>
    </cfRule>
    <cfRule type="cellIs" dxfId="394" priority="102" operator="equal">
      <formula>"Fail"</formula>
    </cfRule>
    <cfRule type="cellIs" dxfId="393" priority="103" operator="equal">
      <formula>"No Run"</formula>
    </cfRule>
  </conditionalFormatting>
  <conditionalFormatting sqref="D174:D178">
    <cfRule type="cellIs" dxfId="392" priority="104" operator="equal">
      <formula>"Pass"</formula>
    </cfRule>
  </conditionalFormatting>
  <conditionalFormatting sqref="D179:D180">
    <cfRule type="cellIs" dxfId="391" priority="97" operator="equal">
      <formula>"Pass"</formula>
    </cfRule>
    <cfRule type="cellIs" dxfId="390" priority="98" operator="equal">
      <formula>"Fail"</formula>
    </cfRule>
    <cfRule type="cellIs" dxfId="389" priority="99" operator="equal">
      <formula>"No Run"</formula>
    </cfRule>
  </conditionalFormatting>
  <conditionalFormatting sqref="D179:D180">
    <cfRule type="cellIs" dxfId="388" priority="100" operator="equal">
      <formula>"Pass"</formula>
    </cfRule>
  </conditionalFormatting>
  <conditionalFormatting sqref="D181:D185">
    <cfRule type="cellIs" dxfId="387" priority="93" operator="equal">
      <formula>"Pass"</formula>
    </cfRule>
    <cfRule type="cellIs" dxfId="386" priority="94" operator="equal">
      <formula>"Fail"</formula>
    </cfRule>
    <cfRule type="cellIs" dxfId="385" priority="95" operator="equal">
      <formula>"No Run"</formula>
    </cfRule>
  </conditionalFormatting>
  <conditionalFormatting sqref="D181:D185">
    <cfRule type="cellIs" dxfId="384" priority="96" operator="equal">
      <formula>"Pass"</formula>
    </cfRule>
  </conditionalFormatting>
  <conditionalFormatting sqref="D186:D188">
    <cfRule type="cellIs" dxfId="383" priority="89" operator="equal">
      <formula>"Pass"</formula>
    </cfRule>
    <cfRule type="cellIs" dxfId="382" priority="90" operator="equal">
      <formula>"Fail"</formula>
    </cfRule>
    <cfRule type="cellIs" dxfId="381" priority="91" operator="equal">
      <formula>"No Run"</formula>
    </cfRule>
  </conditionalFormatting>
  <conditionalFormatting sqref="D186:D188">
    <cfRule type="cellIs" dxfId="380" priority="92" operator="equal">
      <formula>"Pass"</formula>
    </cfRule>
  </conditionalFormatting>
  <conditionalFormatting sqref="D197:D200">
    <cfRule type="cellIs" dxfId="379" priority="77" operator="equal">
      <formula>"Pass"</formula>
    </cfRule>
    <cfRule type="cellIs" dxfId="378" priority="78" operator="equal">
      <formula>"Fail"</formula>
    </cfRule>
    <cfRule type="cellIs" dxfId="377" priority="79" operator="equal">
      <formula>"No Run"</formula>
    </cfRule>
  </conditionalFormatting>
  <conditionalFormatting sqref="D197:D200">
    <cfRule type="cellIs" dxfId="376" priority="80" operator="equal">
      <formula>"Pass"</formula>
    </cfRule>
  </conditionalFormatting>
  <conditionalFormatting sqref="D194:D196">
    <cfRule type="cellIs" dxfId="375" priority="81" operator="equal">
      <formula>"Pass"</formula>
    </cfRule>
    <cfRule type="cellIs" dxfId="374" priority="82" operator="equal">
      <formula>"Fail"</formula>
    </cfRule>
    <cfRule type="cellIs" dxfId="373" priority="83" operator="equal">
      <formula>"No Run"</formula>
    </cfRule>
  </conditionalFormatting>
  <conditionalFormatting sqref="D194:D196">
    <cfRule type="cellIs" dxfId="372" priority="84" operator="equal">
      <formula>"Pass"</formula>
    </cfRule>
  </conditionalFormatting>
  <conditionalFormatting sqref="D201:D202">
    <cfRule type="cellIs" dxfId="371" priority="73" operator="equal">
      <formula>"Pass"</formula>
    </cfRule>
    <cfRule type="cellIs" dxfId="370" priority="74" operator="equal">
      <formula>"Fail"</formula>
    </cfRule>
    <cfRule type="cellIs" dxfId="369" priority="75" operator="equal">
      <formula>"No Run"</formula>
    </cfRule>
  </conditionalFormatting>
  <conditionalFormatting sqref="D201:D202">
    <cfRule type="cellIs" dxfId="368" priority="76" operator="equal">
      <formula>"Pass"</formula>
    </cfRule>
  </conditionalFormatting>
  <conditionalFormatting sqref="D206:D209">
    <cfRule type="cellIs" dxfId="367" priority="65" operator="equal">
      <formula>"Pass"</formula>
    </cfRule>
    <cfRule type="cellIs" dxfId="366" priority="66" operator="equal">
      <formula>"Fail"</formula>
    </cfRule>
    <cfRule type="cellIs" dxfId="365" priority="67" operator="equal">
      <formula>"No Run"</formula>
    </cfRule>
  </conditionalFormatting>
  <conditionalFormatting sqref="D206:D209">
    <cfRule type="cellIs" dxfId="364" priority="68" operator="equal">
      <formula>"Pass"</formula>
    </cfRule>
  </conditionalFormatting>
  <conditionalFormatting sqref="D203:D205">
    <cfRule type="cellIs" dxfId="363" priority="69" operator="equal">
      <formula>"Pass"</formula>
    </cfRule>
    <cfRule type="cellIs" dxfId="362" priority="70" operator="equal">
      <formula>"Fail"</formula>
    </cfRule>
    <cfRule type="cellIs" dxfId="361" priority="71" operator="equal">
      <formula>"No Run"</formula>
    </cfRule>
  </conditionalFormatting>
  <conditionalFormatting sqref="D203:D205">
    <cfRule type="cellIs" dxfId="360" priority="72" operator="equal">
      <formula>"Pass"</formula>
    </cfRule>
  </conditionalFormatting>
  <conditionalFormatting sqref="D210:D211">
    <cfRule type="cellIs" dxfId="359" priority="61" operator="equal">
      <formula>"Pass"</formula>
    </cfRule>
    <cfRule type="cellIs" dxfId="358" priority="62" operator="equal">
      <formula>"Fail"</formula>
    </cfRule>
    <cfRule type="cellIs" dxfId="357" priority="63" operator="equal">
      <formula>"No Run"</formula>
    </cfRule>
  </conditionalFormatting>
  <conditionalFormatting sqref="D210:D211">
    <cfRule type="cellIs" dxfId="356" priority="64" operator="equal">
      <formula>"Pass"</formula>
    </cfRule>
  </conditionalFormatting>
  <conditionalFormatting sqref="D212:D253">
    <cfRule type="cellIs" dxfId="355" priority="57" operator="equal">
      <formula>"Pass"</formula>
    </cfRule>
    <cfRule type="cellIs" dxfId="354" priority="58" operator="equal">
      <formula>"Fail"</formula>
    </cfRule>
    <cfRule type="cellIs" dxfId="353" priority="59" operator="equal">
      <formula>"No Run"</formula>
    </cfRule>
  </conditionalFormatting>
  <conditionalFormatting sqref="D212:D253">
    <cfRule type="cellIs" dxfId="352" priority="60" operator="equal">
      <formula>"Pass"</formula>
    </cfRule>
  </conditionalFormatting>
  <conditionalFormatting sqref="D260:D261">
    <cfRule type="cellIs" dxfId="351" priority="49" operator="equal">
      <formula>"Pass"</formula>
    </cfRule>
    <cfRule type="cellIs" dxfId="350" priority="50" operator="equal">
      <formula>"Fail"</formula>
    </cfRule>
    <cfRule type="cellIs" dxfId="349" priority="51" operator="equal">
      <formula>"No Run"</formula>
    </cfRule>
  </conditionalFormatting>
  <conditionalFormatting sqref="D260:D261">
    <cfRule type="cellIs" dxfId="348" priority="52" operator="equal">
      <formula>"Pass"</formula>
    </cfRule>
  </conditionalFormatting>
  <conditionalFormatting sqref="D254:D259">
    <cfRule type="cellIs" dxfId="347" priority="53" operator="equal">
      <formula>"Pass"</formula>
    </cfRule>
    <cfRule type="cellIs" dxfId="346" priority="54" operator="equal">
      <formula>"Fail"</formula>
    </cfRule>
    <cfRule type="cellIs" dxfId="345" priority="55" operator="equal">
      <formula>"No Run"</formula>
    </cfRule>
  </conditionalFormatting>
  <conditionalFormatting sqref="D254:D259">
    <cfRule type="cellIs" dxfId="344" priority="56" operator="equal">
      <formula>"Pass"</formula>
    </cfRule>
  </conditionalFormatting>
  <conditionalFormatting sqref="D279:D282">
    <cfRule type="cellIs" dxfId="343" priority="29" operator="equal">
      <formula>"Pass"</formula>
    </cfRule>
    <cfRule type="cellIs" dxfId="342" priority="30" operator="equal">
      <formula>"Fail"</formula>
    </cfRule>
    <cfRule type="cellIs" dxfId="341" priority="31" operator="equal">
      <formula>"No Run"</formula>
    </cfRule>
  </conditionalFormatting>
  <conditionalFormatting sqref="D279:D282">
    <cfRule type="cellIs" dxfId="340" priority="32" operator="equal">
      <formula>"Pass"</formula>
    </cfRule>
  </conditionalFormatting>
  <conditionalFormatting sqref="D262:D266">
    <cfRule type="cellIs" dxfId="339" priority="45" operator="equal">
      <formula>"Pass"</formula>
    </cfRule>
    <cfRule type="cellIs" dxfId="338" priority="46" operator="equal">
      <formula>"Fail"</formula>
    </cfRule>
    <cfRule type="cellIs" dxfId="337" priority="47" operator="equal">
      <formula>"No Run"</formula>
    </cfRule>
  </conditionalFormatting>
  <conditionalFormatting sqref="D262:D266">
    <cfRule type="cellIs" dxfId="336" priority="48" operator="equal">
      <formula>"Pass"</formula>
    </cfRule>
  </conditionalFormatting>
  <conditionalFormatting sqref="D267:D269">
    <cfRule type="cellIs" dxfId="335" priority="41" operator="equal">
      <formula>"Pass"</formula>
    </cfRule>
    <cfRule type="cellIs" dxfId="334" priority="42" operator="equal">
      <formula>"Fail"</formula>
    </cfRule>
    <cfRule type="cellIs" dxfId="333" priority="43" operator="equal">
      <formula>"No Run"</formula>
    </cfRule>
  </conditionalFormatting>
  <conditionalFormatting sqref="D267:D269">
    <cfRule type="cellIs" dxfId="332" priority="44" operator="equal">
      <formula>"Pass"</formula>
    </cfRule>
  </conditionalFormatting>
  <conditionalFormatting sqref="D270:D274">
    <cfRule type="cellIs" dxfId="331" priority="37" operator="equal">
      <formula>"Pass"</formula>
    </cfRule>
    <cfRule type="cellIs" dxfId="330" priority="38" operator="equal">
      <formula>"Fail"</formula>
    </cfRule>
    <cfRule type="cellIs" dxfId="329" priority="39" operator="equal">
      <formula>"No Run"</formula>
    </cfRule>
  </conditionalFormatting>
  <conditionalFormatting sqref="D270:D274">
    <cfRule type="cellIs" dxfId="328" priority="40" operator="equal">
      <formula>"Pass"</formula>
    </cfRule>
  </conditionalFormatting>
  <conditionalFormatting sqref="D275:D278">
    <cfRule type="cellIs" dxfId="327" priority="33" operator="equal">
      <formula>"Pass"</formula>
    </cfRule>
    <cfRule type="cellIs" dxfId="326" priority="34" operator="equal">
      <formula>"Fail"</formula>
    </cfRule>
    <cfRule type="cellIs" dxfId="325" priority="35" operator="equal">
      <formula>"No Run"</formula>
    </cfRule>
  </conditionalFormatting>
  <conditionalFormatting sqref="D275:D278">
    <cfRule type="cellIs" dxfId="324" priority="36" operator="equal">
      <formula>"Pass"</formula>
    </cfRule>
  </conditionalFormatting>
  <conditionalFormatting sqref="D288:D291">
    <cfRule type="cellIs" dxfId="323" priority="21" operator="equal">
      <formula>"Pass"</formula>
    </cfRule>
    <cfRule type="cellIs" dxfId="322" priority="22" operator="equal">
      <formula>"Fail"</formula>
    </cfRule>
    <cfRule type="cellIs" dxfId="321" priority="23" operator="equal">
      <formula>"No Run"</formula>
    </cfRule>
  </conditionalFormatting>
  <conditionalFormatting sqref="D288:D291">
    <cfRule type="cellIs" dxfId="320" priority="24" operator="equal">
      <formula>"Pass"</formula>
    </cfRule>
  </conditionalFormatting>
  <conditionalFormatting sqref="D285:D287">
    <cfRule type="cellIs" dxfId="319" priority="25" operator="equal">
      <formula>"Pass"</formula>
    </cfRule>
    <cfRule type="cellIs" dxfId="318" priority="26" operator="equal">
      <formula>"Fail"</formula>
    </cfRule>
    <cfRule type="cellIs" dxfId="317" priority="27" operator="equal">
      <formula>"No Run"</formula>
    </cfRule>
  </conditionalFormatting>
  <conditionalFormatting sqref="D285:D287">
    <cfRule type="cellIs" dxfId="316" priority="28" operator="equal">
      <formula>"Pass"</formula>
    </cfRule>
  </conditionalFormatting>
  <conditionalFormatting sqref="D292:D293">
    <cfRule type="cellIs" dxfId="315" priority="17" operator="equal">
      <formula>"Pass"</formula>
    </cfRule>
    <cfRule type="cellIs" dxfId="314" priority="18" operator="equal">
      <formula>"Fail"</formula>
    </cfRule>
    <cfRule type="cellIs" dxfId="313" priority="19" operator="equal">
      <formula>"No Run"</formula>
    </cfRule>
  </conditionalFormatting>
  <conditionalFormatting sqref="D292:D293">
    <cfRule type="cellIs" dxfId="312" priority="20" operator="equal">
      <formula>"Pass"</formula>
    </cfRule>
  </conditionalFormatting>
  <conditionalFormatting sqref="D283:D284">
    <cfRule type="cellIs" dxfId="311" priority="1" operator="equal">
      <formula>"Pass"</formula>
    </cfRule>
    <cfRule type="cellIs" dxfId="310" priority="2" operator="equal">
      <formula>"Fail"</formula>
    </cfRule>
    <cfRule type="cellIs" dxfId="309" priority="3" operator="equal">
      <formula>"No Run"</formula>
    </cfRule>
  </conditionalFormatting>
  <conditionalFormatting sqref="D283:D284">
    <cfRule type="cellIs" dxfId="30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F11" sqref="F11"/>
    </sheetView>
  </sheetViews>
  <sheetFormatPr defaultRowHeight="15" x14ac:dyDescent="0.25"/>
  <cols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2851562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38" customFormat="1" x14ac:dyDescent="0.25">
      <c r="A1" s="38" t="s">
        <v>649</v>
      </c>
      <c r="B1" s="38" t="s">
        <v>534</v>
      </c>
      <c r="C1" s="38" t="s">
        <v>535</v>
      </c>
      <c r="D1" s="38" t="s">
        <v>536</v>
      </c>
      <c r="E1" s="38" t="s">
        <v>537</v>
      </c>
      <c r="F1" s="38" t="s">
        <v>538</v>
      </c>
      <c r="G1" s="38" t="s">
        <v>57</v>
      </c>
      <c r="H1" s="38" t="s">
        <v>539</v>
      </c>
      <c r="I1" s="38" t="s">
        <v>58</v>
      </c>
      <c r="J1" s="38" t="s">
        <v>540</v>
      </c>
      <c r="K1" s="38" t="s">
        <v>541</v>
      </c>
      <c r="L1" s="38" t="s">
        <v>542</v>
      </c>
      <c r="M1" s="38" t="s">
        <v>543</v>
      </c>
      <c r="N1" s="38" t="s">
        <v>544</v>
      </c>
      <c r="O1" s="38" t="s">
        <v>545</v>
      </c>
      <c r="P1" s="38" t="s">
        <v>546</v>
      </c>
      <c r="Q1" s="38" t="s">
        <v>6</v>
      </c>
      <c r="R1" s="38" t="s">
        <v>547</v>
      </c>
      <c r="S1" s="38" t="s">
        <v>548</v>
      </c>
      <c r="T1" s="38" t="s">
        <v>549</v>
      </c>
      <c r="U1" s="38" t="s">
        <v>550</v>
      </c>
      <c r="V1" s="38" t="s">
        <v>551</v>
      </c>
      <c r="W1" s="38" t="s">
        <v>552</v>
      </c>
      <c r="X1" s="38" t="s">
        <v>553</v>
      </c>
      <c r="Y1" s="38" t="s">
        <v>554</v>
      </c>
      <c r="Z1" s="38" t="s">
        <v>555</v>
      </c>
      <c r="AA1" s="38" t="s">
        <v>556</v>
      </c>
      <c r="AB1" s="38" t="s">
        <v>557</v>
      </c>
      <c r="AC1" s="38" t="s">
        <v>558</v>
      </c>
      <c r="AD1" s="38" t="s">
        <v>559</v>
      </c>
      <c r="AE1" s="38" t="s">
        <v>560</v>
      </c>
      <c r="AF1" s="38" t="s">
        <v>561</v>
      </c>
      <c r="AG1" s="38" t="s">
        <v>562</v>
      </c>
      <c r="AH1" s="38" t="s">
        <v>563</v>
      </c>
      <c r="AI1" s="38" t="s">
        <v>564</v>
      </c>
      <c r="AJ1" s="38" t="s">
        <v>565</v>
      </c>
      <c r="AK1" s="38" t="s">
        <v>566</v>
      </c>
      <c r="AL1" s="38" t="s">
        <v>567</v>
      </c>
      <c r="AM1" s="38" t="s">
        <v>568</v>
      </c>
      <c r="AN1" s="38" t="s">
        <v>569</v>
      </c>
      <c r="AO1" s="38" t="s">
        <v>570</v>
      </c>
      <c r="AP1" s="38" t="s">
        <v>571</v>
      </c>
      <c r="AQ1" s="38" t="s">
        <v>572</v>
      </c>
      <c r="AR1" s="38" t="s">
        <v>573</v>
      </c>
      <c r="AS1" s="38" t="s">
        <v>574</v>
      </c>
      <c r="AT1" s="38" t="s">
        <v>575</v>
      </c>
      <c r="AU1" s="38" t="s">
        <v>576</v>
      </c>
      <c r="AV1" s="38" t="s">
        <v>577</v>
      </c>
      <c r="AW1" s="38" t="s">
        <v>578</v>
      </c>
      <c r="AX1" s="38" t="s">
        <v>579</v>
      </c>
      <c r="AY1" s="38" t="s">
        <v>580</v>
      </c>
      <c r="AZ1" s="38" t="s">
        <v>581</v>
      </c>
      <c r="BA1" s="38" t="s">
        <v>582</v>
      </c>
      <c r="BB1" s="38" t="s">
        <v>583</v>
      </c>
      <c r="BC1" s="38" t="s">
        <v>584</v>
      </c>
      <c r="BD1" s="38" t="s">
        <v>585</v>
      </c>
      <c r="BE1" s="38" t="s">
        <v>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3" sqref="B3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8.1406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x14ac:dyDescent="0.25">
      <c r="A2" s="7" t="s">
        <v>18</v>
      </c>
      <c r="B2" s="8" t="s">
        <v>1080</v>
      </c>
      <c r="C2" s="9"/>
      <c r="D2" s="9" t="s">
        <v>352</v>
      </c>
    </row>
    <row r="3" spans="1:4" x14ac:dyDescent="0.25">
      <c r="A3" s="7" t="s">
        <v>19</v>
      </c>
      <c r="B3" s="7" t="s">
        <v>20</v>
      </c>
      <c r="C3" s="10" t="s">
        <v>21</v>
      </c>
      <c r="D3" s="9" t="s">
        <v>352</v>
      </c>
    </row>
    <row r="4" spans="1:4" x14ac:dyDescent="0.25">
      <c r="A4" s="7" t="s">
        <v>19</v>
      </c>
      <c r="B4" s="7" t="s">
        <v>22</v>
      </c>
      <c r="C4" s="11" t="s">
        <v>23</v>
      </c>
      <c r="D4" s="9" t="s">
        <v>352</v>
      </c>
    </row>
    <row r="5" spans="1:4" x14ac:dyDescent="0.25">
      <c r="A5" s="7" t="s">
        <v>24</v>
      </c>
      <c r="B5" s="7" t="s">
        <v>25</v>
      </c>
      <c r="C5" s="9"/>
      <c r="D5" s="9" t="s">
        <v>352</v>
      </c>
    </row>
    <row r="6" spans="1:4" x14ac:dyDescent="0.25">
      <c r="A6" s="7" t="s">
        <v>91</v>
      </c>
      <c r="B6" s="7" t="s">
        <v>303</v>
      </c>
      <c r="C6" s="20"/>
      <c r="D6" s="9" t="s">
        <v>352</v>
      </c>
    </row>
    <row r="7" spans="1:4" x14ac:dyDescent="0.25">
      <c r="A7" s="7" t="s">
        <v>24</v>
      </c>
      <c r="B7" s="7" t="s">
        <v>112</v>
      </c>
      <c r="C7" s="20"/>
      <c r="D7" s="9" t="s">
        <v>352</v>
      </c>
    </row>
    <row r="8" spans="1:4" x14ac:dyDescent="0.25">
      <c r="A8" s="7" t="s">
        <v>167</v>
      </c>
      <c r="B8" s="7" t="s">
        <v>304</v>
      </c>
      <c r="C8" s="20"/>
      <c r="D8" s="9" t="s">
        <v>352</v>
      </c>
    </row>
    <row r="9" spans="1:4" x14ac:dyDescent="0.25">
      <c r="A9" s="7" t="s">
        <v>24</v>
      </c>
      <c r="B9" s="7" t="s">
        <v>89</v>
      </c>
      <c r="C9" s="20"/>
      <c r="D9" s="9" t="s">
        <v>352</v>
      </c>
    </row>
    <row r="10" spans="1:4" x14ac:dyDescent="0.25">
      <c r="A10" s="7" t="s">
        <v>91</v>
      </c>
      <c r="B10" s="7" t="s">
        <v>305</v>
      </c>
      <c r="C10" s="20"/>
      <c r="D10" s="9" t="s">
        <v>352</v>
      </c>
    </row>
    <row r="11" spans="1:4" x14ac:dyDescent="0.25">
      <c r="A11" s="7" t="s">
        <v>19</v>
      </c>
      <c r="B11" s="7" t="s">
        <v>0</v>
      </c>
      <c r="C11" s="20" t="s">
        <v>306</v>
      </c>
      <c r="D11" s="9" t="s">
        <v>352</v>
      </c>
    </row>
    <row r="12" spans="1:4" x14ac:dyDescent="0.25">
      <c r="A12" s="7" t="s">
        <v>24</v>
      </c>
      <c r="B12" s="7" t="s">
        <v>122</v>
      </c>
      <c r="C12" s="20"/>
      <c r="D12" s="9" t="s">
        <v>352</v>
      </c>
    </row>
    <row r="13" spans="1:4" x14ac:dyDescent="0.25">
      <c r="A13" s="7" t="s">
        <v>19</v>
      </c>
      <c r="B13" s="7" t="s">
        <v>0</v>
      </c>
      <c r="C13" s="20" t="s">
        <v>307</v>
      </c>
      <c r="D13" s="9" t="s">
        <v>352</v>
      </c>
    </row>
    <row r="14" spans="1:4" x14ac:dyDescent="0.25">
      <c r="A14" s="7" t="s">
        <v>24</v>
      </c>
      <c r="B14" s="7" t="s">
        <v>122</v>
      </c>
      <c r="C14" s="20"/>
      <c r="D14" s="9" t="s">
        <v>352</v>
      </c>
    </row>
    <row r="15" spans="1:4" x14ac:dyDescent="0.25">
      <c r="A15" s="7" t="s">
        <v>19</v>
      </c>
      <c r="B15" s="7" t="s">
        <v>0</v>
      </c>
      <c r="C15" s="20" t="s">
        <v>308</v>
      </c>
      <c r="D15" s="9" t="s">
        <v>352</v>
      </c>
    </row>
    <row r="16" spans="1:4" x14ac:dyDescent="0.25">
      <c r="A16" s="7" t="s">
        <v>24</v>
      </c>
      <c r="B16" s="7" t="s">
        <v>122</v>
      </c>
      <c r="C16" s="20"/>
      <c r="D16" s="9" t="s">
        <v>352</v>
      </c>
    </row>
    <row r="17" spans="1:4" x14ac:dyDescent="0.25">
      <c r="A17" s="7" t="s">
        <v>91</v>
      </c>
      <c r="B17" s="7" t="s">
        <v>319</v>
      </c>
      <c r="C17" s="9"/>
      <c r="D17" s="9" t="s">
        <v>352</v>
      </c>
    </row>
    <row r="18" spans="1:4" x14ac:dyDescent="0.25">
      <c r="A18" s="7" t="s">
        <v>19</v>
      </c>
      <c r="B18" s="7" t="s">
        <v>56</v>
      </c>
      <c r="C18" s="9" t="s">
        <v>73</v>
      </c>
      <c r="D18" s="9" t="s">
        <v>352</v>
      </c>
    </row>
    <row r="19" spans="1:4" x14ac:dyDescent="0.25">
      <c r="A19" s="7" t="s">
        <v>19</v>
      </c>
      <c r="B19" s="7" t="s">
        <v>57</v>
      </c>
      <c r="C19" s="9" t="s">
        <v>74</v>
      </c>
      <c r="D19" s="9" t="s">
        <v>352</v>
      </c>
    </row>
    <row r="20" spans="1:4" x14ac:dyDescent="0.25">
      <c r="A20" s="7" t="s">
        <v>19</v>
      </c>
      <c r="B20" s="7" t="s">
        <v>75</v>
      </c>
      <c r="C20" s="19">
        <v>31778</v>
      </c>
      <c r="D20" s="9" t="s">
        <v>352</v>
      </c>
    </row>
    <row r="21" spans="1:4" x14ac:dyDescent="0.25">
      <c r="A21" s="7" t="s">
        <v>19</v>
      </c>
      <c r="B21" s="7" t="s">
        <v>62</v>
      </c>
      <c r="C21" s="9" t="s">
        <v>76</v>
      </c>
      <c r="D21" s="9" t="s">
        <v>352</v>
      </c>
    </row>
    <row r="22" spans="1:4" x14ac:dyDescent="0.25">
      <c r="A22" s="7" t="s">
        <v>19</v>
      </c>
      <c r="B22" s="7" t="s">
        <v>77</v>
      </c>
      <c r="C22" s="9" t="s">
        <v>309</v>
      </c>
      <c r="D22" s="9" t="s">
        <v>352</v>
      </c>
    </row>
    <row r="23" spans="1:4" x14ac:dyDescent="0.25">
      <c r="A23" s="7" t="s">
        <v>19</v>
      </c>
      <c r="B23" s="7" t="s">
        <v>78</v>
      </c>
      <c r="C23" s="18" t="str">
        <f t="shared" ref="C23:C25" ca="1" si="0">"01/01/" &amp; TEXT(TODAY()+365,"yyyy") &amp; ""</f>
        <v>01/01/2015</v>
      </c>
      <c r="D23" s="9" t="s">
        <v>352</v>
      </c>
    </row>
    <row r="24" spans="1:4" x14ac:dyDescent="0.25">
      <c r="A24" s="7" t="s">
        <v>19</v>
      </c>
      <c r="B24" s="7" t="s">
        <v>79</v>
      </c>
      <c r="C24" s="18" t="str">
        <f t="shared" ca="1" si="0"/>
        <v>01/01/2015</v>
      </c>
      <c r="D24" s="9" t="s">
        <v>352</v>
      </c>
    </row>
    <row r="25" spans="1:4" x14ac:dyDescent="0.25">
      <c r="A25" s="7" t="s">
        <v>19</v>
      </c>
      <c r="B25" s="7" t="s">
        <v>80</v>
      </c>
      <c r="C25" s="18" t="str">
        <f t="shared" ca="1" si="0"/>
        <v>01/01/2015</v>
      </c>
      <c r="D25" s="9" t="s">
        <v>352</v>
      </c>
    </row>
    <row r="26" spans="1:4" x14ac:dyDescent="0.25">
      <c r="A26" s="7" t="s">
        <v>19</v>
      </c>
      <c r="B26" s="7" t="s">
        <v>81</v>
      </c>
      <c r="C26" s="9">
        <v>200</v>
      </c>
      <c r="D26" s="9" t="s">
        <v>352</v>
      </c>
    </row>
    <row r="27" spans="1:4" x14ac:dyDescent="0.25">
      <c r="A27" s="7" t="s">
        <v>19</v>
      </c>
      <c r="B27" s="7" t="s">
        <v>82</v>
      </c>
      <c r="C27" s="9">
        <v>2000</v>
      </c>
      <c r="D27" s="9" t="s">
        <v>352</v>
      </c>
    </row>
    <row r="28" spans="1:4" x14ac:dyDescent="0.25">
      <c r="A28" s="7" t="s">
        <v>19</v>
      </c>
      <c r="B28" s="7" t="s">
        <v>83</v>
      </c>
      <c r="C28" s="9">
        <v>1</v>
      </c>
      <c r="D28" s="9" t="s">
        <v>352</v>
      </c>
    </row>
    <row r="29" spans="1:4" x14ac:dyDescent="0.25">
      <c r="A29" s="7" t="s">
        <v>19</v>
      </c>
      <c r="B29" s="7" t="s">
        <v>84</v>
      </c>
      <c r="C29" s="9">
        <v>50000</v>
      </c>
      <c r="D29" s="9" t="s">
        <v>352</v>
      </c>
    </row>
    <row r="30" spans="1:4" ht="15.75" x14ac:dyDescent="0.3">
      <c r="A30" s="12" t="s">
        <v>28</v>
      </c>
      <c r="B30" s="7" t="s">
        <v>85</v>
      </c>
      <c r="C30" s="9" t="s">
        <v>86</v>
      </c>
      <c r="D30" s="9" t="s">
        <v>352</v>
      </c>
    </row>
    <row r="31" spans="1:4" x14ac:dyDescent="0.25">
      <c r="A31" s="7" t="s">
        <v>19</v>
      </c>
      <c r="B31" s="7" t="s">
        <v>20</v>
      </c>
      <c r="C31" s="9" t="s">
        <v>309</v>
      </c>
      <c r="D31" s="9" t="s">
        <v>352</v>
      </c>
    </row>
    <row r="32" spans="1:4" x14ac:dyDescent="0.25">
      <c r="A32" s="7" t="s">
        <v>19</v>
      </c>
      <c r="B32" s="7" t="s">
        <v>22</v>
      </c>
      <c r="C32" s="9" t="s">
        <v>87</v>
      </c>
      <c r="D32" s="9" t="s">
        <v>352</v>
      </c>
    </row>
    <row r="33" spans="1:4" x14ac:dyDescent="0.25">
      <c r="A33" s="7" t="s">
        <v>88</v>
      </c>
      <c r="B33" s="7" t="s">
        <v>89</v>
      </c>
      <c r="C33" s="9"/>
      <c r="D33" s="9" t="s">
        <v>352</v>
      </c>
    </row>
    <row r="34" spans="1:4" ht="15.75" x14ac:dyDescent="0.3">
      <c r="A34" s="12" t="s">
        <v>39</v>
      </c>
      <c r="B34" s="7" t="s">
        <v>90</v>
      </c>
      <c r="C34" s="9"/>
      <c r="D34" s="9" t="s">
        <v>352</v>
      </c>
    </row>
    <row r="35" spans="1:4" x14ac:dyDescent="0.25">
      <c r="A35" s="7" t="s">
        <v>91</v>
      </c>
      <c r="B35" s="7" t="s">
        <v>92</v>
      </c>
      <c r="C35" s="20"/>
      <c r="D35" s="9" t="s">
        <v>352</v>
      </c>
    </row>
    <row r="36" spans="1:4" x14ac:dyDescent="0.25">
      <c r="A36" s="7" t="s">
        <v>19</v>
      </c>
      <c r="B36" s="7" t="s">
        <v>77</v>
      </c>
      <c r="C36" s="20" t="s">
        <v>309</v>
      </c>
      <c r="D36" s="9" t="s">
        <v>352</v>
      </c>
    </row>
    <row r="37" spans="1:4" x14ac:dyDescent="0.25">
      <c r="A37" s="7" t="s">
        <v>24</v>
      </c>
      <c r="B37" s="7" t="s">
        <v>93</v>
      </c>
      <c r="C37" s="20"/>
      <c r="D37" s="9" t="s">
        <v>352</v>
      </c>
    </row>
    <row r="38" spans="1:4" x14ac:dyDescent="0.25">
      <c r="A38" s="7" t="s">
        <v>28</v>
      </c>
      <c r="B38" s="7" t="s">
        <v>94</v>
      </c>
      <c r="C38" s="20" t="s">
        <v>310</v>
      </c>
      <c r="D38" s="9" t="s">
        <v>352</v>
      </c>
    </row>
    <row r="39" spans="1:4" x14ac:dyDescent="0.25">
      <c r="A39" s="7" t="s">
        <v>24</v>
      </c>
      <c r="B39" s="7" t="s">
        <v>96</v>
      </c>
      <c r="C39" s="20"/>
      <c r="D39" s="9" t="s">
        <v>352</v>
      </c>
    </row>
    <row r="40" spans="1:4" x14ac:dyDescent="0.25">
      <c r="A40" s="7" t="s">
        <v>24</v>
      </c>
      <c r="B40" s="7" t="s">
        <v>311</v>
      </c>
      <c r="C40" s="20"/>
      <c r="D40" s="9" t="s">
        <v>352</v>
      </c>
    </row>
    <row r="41" spans="1:4" x14ac:dyDescent="0.25">
      <c r="A41" s="7" t="s">
        <v>44</v>
      </c>
      <c r="B41" s="7" t="s">
        <v>312</v>
      </c>
      <c r="C41" s="20"/>
      <c r="D41" s="9" t="s">
        <v>352</v>
      </c>
    </row>
    <row r="42" spans="1:4" x14ac:dyDescent="0.25">
      <c r="A42" s="7" t="s">
        <v>44</v>
      </c>
      <c r="B42" s="7" t="s">
        <v>313</v>
      </c>
      <c r="C42" s="20"/>
      <c r="D42" s="9" t="s">
        <v>352</v>
      </c>
    </row>
    <row r="43" spans="1:4" x14ac:dyDescent="0.25">
      <c r="A43" s="7" t="s">
        <v>44</v>
      </c>
      <c r="B43" s="7" t="s">
        <v>314</v>
      </c>
      <c r="C43" s="20"/>
      <c r="D43" s="9" t="s">
        <v>352</v>
      </c>
    </row>
    <row r="44" spans="1:4" x14ac:dyDescent="0.25">
      <c r="A44" s="7" t="s">
        <v>167</v>
      </c>
      <c r="B44" s="7" t="s">
        <v>306</v>
      </c>
      <c r="C44" s="20"/>
      <c r="D44" s="9" t="s">
        <v>352</v>
      </c>
    </row>
    <row r="45" spans="1:4" x14ac:dyDescent="0.25">
      <c r="A45" s="7" t="s">
        <v>167</v>
      </c>
      <c r="B45" s="7" t="s">
        <v>308</v>
      </c>
      <c r="C45" s="20"/>
      <c r="D45" s="9" t="s">
        <v>352</v>
      </c>
    </row>
    <row r="46" spans="1:4" x14ac:dyDescent="0.25">
      <c r="A46" s="7" t="s">
        <v>24</v>
      </c>
      <c r="B46" s="7" t="s">
        <v>89</v>
      </c>
      <c r="C46" s="20"/>
      <c r="D46" s="9" t="s">
        <v>352</v>
      </c>
    </row>
    <row r="47" spans="1:4" x14ac:dyDescent="0.25">
      <c r="A47" s="7" t="s">
        <v>39</v>
      </c>
      <c r="B47" s="7" t="s">
        <v>315</v>
      </c>
      <c r="C47" s="20"/>
      <c r="D47" s="9" t="s">
        <v>352</v>
      </c>
    </row>
    <row r="48" spans="1:4" x14ac:dyDescent="0.25">
      <c r="A48" s="7" t="s">
        <v>24</v>
      </c>
      <c r="B48" s="7" t="s">
        <v>311</v>
      </c>
      <c r="C48" s="20"/>
      <c r="D48" s="9" t="s">
        <v>352</v>
      </c>
    </row>
    <row r="49" spans="1:4" x14ac:dyDescent="0.25">
      <c r="A49" s="7" t="s">
        <v>44</v>
      </c>
      <c r="B49" s="7" t="s">
        <v>316</v>
      </c>
      <c r="C49" s="20"/>
      <c r="D49" s="9" t="s">
        <v>352</v>
      </c>
    </row>
    <row r="50" spans="1:4" x14ac:dyDescent="0.25">
      <c r="A50" s="7" t="s">
        <v>44</v>
      </c>
      <c r="B50" s="7" t="s">
        <v>317</v>
      </c>
      <c r="C50" s="20"/>
      <c r="D50" s="9" t="s">
        <v>352</v>
      </c>
    </row>
    <row r="51" spans="1:4" x14ac:dyDescent="0.25">
      <c r="A51" s="7" t="s">
        <v>44</v>
      </c>
      <c r="B51" s="7" t="s">
        <v>318</v>
      </c>
      <c r="C51" s="20"/>
      <c r="D51" s="9" t="s">
        <v>352</v>
      </c>
    </row>
    <row r="52" spans="1:4" x14ac:dyDescent="0.25">
      <c r="A52" s="7" t="s">
        <v>167</v>
      </c>
      <c r="B52" s="7" t="s">
        <v>306</v>
      </c>
      <c r="C52" s="20"/>
      <c r="D52" s="9" t="s">
        <v>352</v>
      </c>
    </row>
    <row r="53" spans="1:4" x14ac:dyDescent="0.25">
      <c r="A53" s="7" t="s">
        <v>167</v>
      </c>
      <c r="B53" s="7" t="s">
        <v>307</v>
      </c>
      <c r="C53" s="20"/>
      <c r="D53" s="9" t="s">
        <v>352</v>
      </c>
    </row>
    <row r="54" spans="1:4" x14ac:dyDescent="0.25">
      <c r="A54" s="7" t="s">
        <v>167</v>
      </c>
      <c r="B54" s="7" t="s">
        <v>308</v>
      </c>
      <c r="C54" s="20"/>
      <c r="D54" s="9" t="s">
        <v>352</v>
      </c>
    </row>
    <row r="55" spans="1:4" x14ac:dyDescent="0.25">
      <c r="A55" s="7" t="s">
        <v>24</v>
      </c>
      <c r="B55" s="7" t="s">
        <v>89</v>
      </c>
      <c r="C55" s="20"/>
      <c r="D55" s="9" t="s">
        <v>352</v>
      </c>
    </row>
    <row r="56" spans="1:4" x14ac:dyDescent="0.25">
      <c r="A56" s="7" t="s">
        <v>39</v>
      </c>
      <c r="B56" s="7" t="s">
        <v>315</v>
      </c>
      <c r="C56" s="20"/>
      <c r="D56" s="9" t="s">
        <v>352</v>
      </c>
    </row>
    <row r="57" spans="1:4" x14ac:dyDescent="0.25">
      <c r="A57" s="7" t="s">
        <v>91</v>
      </c>
      <c r="B57" s="7" t="s">
        <v>320</v>
      </c>
      <c r="C57" s="20"/>
      <c r="D57" s="9" t="s">
        <v>352</v>
      </c>
    </row>
    <row r="58" spans="1:4" x14ac:dyDescent="0.25">
      <c r="A58" s="7" t="s">
        <v>28</v>
      </c>
      <c r="B58" s="7" t="s">
        <v>29</v>
      </c>
      <c r="C58" s="20" t="s">
        <v>321</v>
      </c>
      <c r="D58" s="9" t="s">
        <v>352</v>
      </c>
    </row>
    <row r="59" spans="1:4" x14ac:dyDescent="0.25">
      <c r="A59" s="7" t="s">
        <v>31</v>
      </c>
      <c r="B59" s="7" t="s">
        <v>322</v>
      </c>
      <c r="C59" s="20"/>
      <c r="D59" s="9" t="s">
        <v>352</v>
      </c>
    </row>
    <row r="60" spans="1:4" x14ac:dyDescent="0.25">
      <c r="A60" s="7" t="s">
        <v>31</v>
      </c>
      <c r="B60" s="7" t="s">
        <v>323</v>
      </c>
      <c r="C60" s="20"/>
      <c r="D60" s="9" t="s">
        <v>352</v>
      </c>
    </row>
    <row r="61" spans="1:4" x14ac:dyDescent="0.25">
      <c r="A61" s="7" t="s">
        <v>324</v>
      </c>
      <c r="B61" s="7" t="s">
        <v>325</v>
      </c>
      <c r="C61" s="20"/>
      <c r="D61" s="9" t="s">
        <v>352</v>
      </c>
    </row>
    <row r="62" spans="1:4" x14ac:dyDescent="0.25">
      <c r="A62" s="7" t="s">
        <v>31</v>
      </c>
      <c r="B62" s="7" t="s">
        <v>77</v>
      </c>
      <c r="C62" s="20"/>
      <c r="D62" s="9" t="s">
        <v>352</v>
      </c>
    </row>
    <row r="63" spans="1:4" ht="60" x14ac:dyDescent="0.25">
      <c r="A63" s="7" t="s">
        <v>36</v>
      </c>
      <c r="B63" s="7" t="s">
        <v>326</v>
      </c>
      <c r="C63" s="26" t="s">
        <v>327</v>
      </c>
      <c r="D63" s="9" t="s">
        <v>352</v>
      </c>
    </row>
    <row r="64" spans="1:4" x14ac:dyDescent="0.25">
      <c r="A64" s="7" t="s">
        <v>34</v>
      </c>
      <c r="B64" s="7" t="s">
        <v>40</v>
      </c>
      <c r="C64" s="20"/>
      <c r="D64" s="9" t="s">
        <v>352</v>
      </c>
    </row>
    <row r="65" spans="1:4" x14ac:dyDescent="0.25">
      <c r="A65" s="7" t="s">
        <v>34</v>
      </c>
      <c r="B65" s="7" t="s">
        <v>41</v>
      </c>
      <c r="C65" s="20"/>
      <c r="D65" s="9" t="s">
        <v>352</v>
      </c>
    </row>
    <row r="66" spans="1:4" x14ac:dyDescent="0.25">
      <c r="A66" s="7" t="s">
        <v>34</v>
      </c>
      <c r="B66" s="7" t="s">
        <v>42</v>
      </c>
      <c r="C66" s="20"/>
      <c r="D66" s="9" t="s">
        <v>352</v>
      </c>
    </row>
    <row r="67" spans="1:4" x14ac:dyDescent="0.25">
      <c r="A67" s="7" t="s">
        <v>19</v>
      </c>
      <c r="B67" s="7" t="s">
        <v>323</v>
      </c>
      <c r="C67" s="18" t="str">
        <f ca="1">"01/01/" &amp; TEXT(TODAY()+365,"yyyy") &amp; ""</f>
        <v>01/01/2015</v>
      </c>
      <c r="D67" s="9" t="s">
        <v>352</v>
      </c>
    </row>
    <row r="68" spans="1:4" x14ac:dyDescent="0.25">
      <c r="A68" s="7" t="s">
        <v>19</v>
      </c>
      <c r="B68" s="7" t="s">
        <v>77</v>
      </c>
      <c r="C68" s="20" t="s">
        <v>309</v>
      </c>
      <c r="D68" s="9" t="s">
        <v>352</v>
      </c>
    </row>
    <row r="69" spans="1:4" x14ac:dyDescent="0.25">
      <c r="A69" s="7" t="s">
        <v>28</v>
      </c>
      <c r="B69" s="7" t="s">
        <v>326</v>
      </c>
      <c r="C69" s="20" t="s">
        <v>46</v>
      </c>
      <c r="D69" s="9" t="s">
        <v>352</v>
      </c>
    </row>
    <row r="70" spans="1:4" x14ac:dyDescent="0.25">
      <c r="A70" s="7" t="s">
        <v>24</v>
      </c>
      <c r="B70" s="7" t="s">
        <v>47</v>
      </c>
      <c r="C70" s="20"/>
      <c r="D70" s="9" t="s">
        <v>352</v>
      </c>
    </row>
    <row r="71" spans="1:4" x14ac:dyDescent="0.25">
      <c r="A71" s="7" t="s">
        <v>39</v>
      </c>
      <c r="B71" s="20" t="s">
        <v>328</v>
      </c>
      <c r="C71" s="20"/>
      <c r="D71" s="9" t="s">
        <v>352</v>
      </c>
    </row>
    <row r="72" spans="1:4" x14ac:dyDescent="0.25">
      <c r="A72" s="7" t="s">
        <v>19</v>
      </c>
      <c r="B72" s="7" t="s">
        <v>322</v>
      </c>
      <c r="C72" s="18" t="str">
        <f ca="1">"01/01/" &amp; TEXT(TODAY()+365,"yyyy") &amp; ""</f>
        <v>01/01/2015</v>
      </c>
      <c r="D72" s="9" t="s">
        <v>352</v>
      </c>
    </row>
    <row r="73" spans="1:4" x14ac:dyDescent="0.25">
      <c r="A73" s="7" t="s">
        <v>19</v>
      </c>
      <c r="B73" s="7" t="s">
        <v>323</v>
      </c>
      <c r="C73" s="18" t="str">
        <f ca="1">"01/01/" &amp; TEXT(TODAY()+365,"yyyy") &amp; ""</f>
        <v>01/01/2015</v>
      </c>
      <c r="D73" s="9" t="s">
        <v>352</v>
      </c>
    </row>
    <row r="74" spans="1:4" x14ac:dyDescent="0.25">
      <c r="A74" s="7" t="s">
        <v>19</v>
      </c>
      <c r="B74" s="7" t="s">
        <v>77</v>
      </c>
      <c r="C74" s="20" t="s">
        <v>309</v>
      </c>
      <c r="D74" s="9" t="s">
        <v>352</v>
      </c>
    </row>
    <row r="75" spans="1:4" x14ac:dyDescent="0.25">
      <c r="A75" s="7" t="s">
        <v>28</v>
      </c>
      <c r="B75" s="7" t="s">
        <v>326</v>
      </c>
      <c r="C75" s="20" t="s">
        <v>46</v>
      </c>
      <c r="D75" s="9" t="s">
        <v>352</v>
      </c>
    </row>
    <row r="76" spans="1:4" x14ac:dyDescent="0.25">
      <c r="A76" s="7" t="s">
        <v>24</v>
      </c>
      <c r="B76" s="7" t="s">
        <v>47</v>
      </c>
      <c r="C76" s="20"/>
      <c r="D76" s="9" t="s">
        <v>352</v>
      </c>
    </row>
    <row r="77" spans="1:4" x14ac:dyDescent="0.25">
      <c r="A77" s="13" t="s">
        <v>49</v>
      </c>
      <c r="B77" s="14" t="s">
        <v>50</v>
      </c>
      <c r="C77" s="20"/>
      <c r="D77" s="9" t="s">
        <v>352</v>
      </c>
    </row>
    <row r="78" spans="1:4" ht="15.75" x14ac:dyDescent="0.3">
      <c r="A78" s="13" t="s">
        <v>51</v>
      </c>
      <c r="B78" s="15" t="s">
        <v>52</v>
      </c>
      <c r="C78" s="20"/>
      <c r="D78" s="9" t="s">
        <v>352</v>
      </c>
    </row>
    <row r="79" spans="1:4" ht="105" x14ac:dyDescent="0.3">
      <c r="A79" s="13" t="s">
        <v>53</v>
      </c>
      <c r="B79" s="14" t="s">
        <v>50</v>
      </c>
      <c r="C79" s="15" t="s">
        <v>329</v>
      </c>
      <c r="D79" s="9" t="s">
        <v>352</v>
      </c>
    </row>
    <row r="80" spans="1:4" ht="45" x14ac:dyDescent="0.25">
      <c r="A80" s="13" t="s">
        <v>54</v>
      </c>
      <c r="B80" s="24" t="s">
        <v>340</v>
      </c>
      <c r="C80" s="20" t="s">
        <v>330</v>
      </c>
      <c r="D80" s="9" t="s">
        <v>352</v>
      </c>
    </row>
    <row r="81" spans="1:4" ht="45" x14ac:dyDescent="0.25">
      <c r="A81" s="13" t="s">
        <v>54</v>
      </c>
      <c r="B81" s="24" t="s">
        <v>341</v>
      </c>
      <c r="C81" s="20" t="s">
        <v>263</v>
      </c>
      <c r="D81" s="9" t="s">
        <v>352</v>
      </c>
    </row>
    <row r="82" spans="1:4" ht="45" x14ac:dyDescent="0.25">
      <c r="A82" s="13" t="s">
        <v>54</v>
      </c>
      <c r="B82" s="24" t="s">
        <v>342</v>
      </c>
      <c r="C82" s="20" t="s">
        <v>77</v>
      </c>
      <c r="D82" s="9" t="s">
        <v>352</v>
      </c>
    </row>
    <row r="83" spans="1:4" ht="45" x14ac:dyDescent="0.25">
      <c r="A83" s="13" t="s">
        <v>54</v>
      </c>
      <c r="B83" s="24" t="s">
        <v>343</v>
      </c>
      <c r="C83" s="20" t="s">
        <v>69</v>
      </c>
      <c r="D83" s="9" t="s">
        <v>352</v>
      </c>
    </row>
    <row r="84" spans="1:4" ht="45" x14ac:dyDescent="0.25">
      <c r="A84" s="13" t="s">
        <v>54</v>
      </c>
      <c r="B84" s="24" t="s">
        <v>344</v>
      </c>
      <c r="C84" s="20" t="s">
        <v>316</v>
      </c>
      <c r="D84" s="9" t="s">
        <v>352</v>
      </c>
    </row>
    <row r="85" spans="1:4" ht="45" x14ac:dyDescent="0.25">
      <c r="A85" s="13" t="s">
        <v>54</v>
      </c>
      <c r="B85" s="24" t="s">
        <v>345</v>
      </c>
      <c r="C85" s="20" t="s">
        <v>331</v>
      </c>
      <c r="D85" s="9" t="s">
        <v>352</v>
      </c>
    </row>
    <row r="86" spans="1:4" ht="45" x14ac:dyDescent="0.25">
      <c r="A86" s="13" t="s">
        <v>54</v>
      </c>
      <c r="B86" s="24" t="s">
        <v>346</v>
      </c>
      <c r="C86" s="20" t="s">
        <v>332</v>
      </c>
      <c r="D86" s="9" t="s">
        <v>352</v>
      </c>
    </row>
    <row r="87" spans="1:4" ht="45" x14ac:dyDescent="0.25">
      <c r="A87" s="13" t="s">
        <v>54</v>
      </c>
      <c r="B87" s="24" t="s">
        <v>347</v>
      </c>
      <c r="C87" s="20" t="s">
        <v>333</v>
      </c>
      <c r="D87" s="9" t="s">
        <v>352</v>
      </c>
    </row>
    <row r="88" spans="1:4" ht="45" x14ac:dyDescent="0.25">
      <c r="A88" s="13" t="s">
        <v>54</v>
      </c>
      <c r="B88" s="24" t="s">
        <v>348</v>
      </c>
      <c r="C88" s="20" t="s">
        <v>334</v>
      </c>
      <c r="D88" s="9" t="s">
        <v>352</v>
      </c>
    </row>
    <row r="89" spans="1:4" ht="45" x14ac:dyDescent="0.25">
      <c r="A89" s="13" t="s">
        <v>54</v>
      </c>
      <c r="B89" s="24" t="s">
        <v>349</v>
      </c>
      <c r="C89" s="20" t="s">
        <v>335</v>
      </c>
      <c r="D89" s="9" t="s">
        <v>352</v>
      </c>
    </row>
    <row r="90" spans="1:4" ht="45" x14ac:dyDescent="0.25">
      <c r="A90" s="13" t="s">
        <v>54</v>
      </c>
      <c r="B90" s="24" t="s">
        <v>350</v>
      </c>
      <c r="C90" s="20" t="s">
        <v>336</v>
      </c>
      <c r="D90" s="9" t="s">
        <v>352</v>
      </c>
    </row>
    <row r="91" spans="1:4" ht="45" x14ac:dyDescent="0.25">
      <c r="A91" s="13" t="s">
        <v>54</v>
      </c>
      <c r="B91" s="24" t="s">
        <v>351</v>
      </c>
      <c r="C91" s="20" t="s">
        <v>337</v>
      </c>
      <c r="D91" s="9" t="s">
        <v>352</v>
      </c>
    </row>
    <row r="92" spans="1:4" x14ac:dyDescent="0.25">
      <c r="A92" s="20" t="s">
        <v>190</v>
      </c>
      <c r="B92" s="20"/>
      <c r="C92" s="20"/>
      <c r="D92" s="9"/>
    </row>
  </sheetData>
  <conditionalFormatting sqref="D1:D92">
    <cfRule type="cellIs" dxfId="307" priority="13" operator="equal">
      <formula>"Pass"</formula>
    </cfRule>
    <cfRule type="cellIs" dxfId="306" priority="14" operator="equal">
      <formula>"Fail"</formula>
    </cfRule>
    <cfRule type="cellIs" dxfId="305" priority="15" operator="equal">
      <formula>"No Run"</formula>
    </cfRule>
  </conditionalFormatting>
  <conditionalFormatting sqref="D2:D92">
    <cfRule type="cellIs" dxfId="304" priority="16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5"/>
  <sheetViews>
    <sheetView workbookViewId="0">
      <selection activeCell="B8" sqref="B8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x14ac:dyDescent="0.25">
      <c r="A2" s="7" t="s">
        <v>18</v>
      </c>
      <c r="B2" s="8" t="s">
        <v>1080</v>
      </c>
      <c r="C2" s="9"/>
      <c r="D2" s="9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26</v>
      </c>
      <c r="B6" s="7" t="s">
        <v>729</v>
      </c>
      <c r="C6" s="21"/>
      <c r="D6" s="9" t="s">
        <v>12</v>
      </c>
    </row>
    <row r="7" spans="1:4" x14ac:dyDescent="0.25">
      <c r="A7" s="7" t="s">
        <v>28</v>
      </c>
      <c r="B7" s="7" t="s">
        <v>29</v>
      </c>
      <c r="C7" s="21" t="s">
        <v>730</v>
      </c>
      <c r="D7" s="9" t="s">
        <v>12</v>
      </c>
    </row>
    <row r="8" spans="1:4" x14ac:dyDescent="0.25">
      <c r="A8" s="7" t="s">
        <v>31</v>
      </c>
      <c r="B8" s="7" t="s">
        <v>32</v>
      </c>
      <c r="C8" s="21"/>
      <c r="D8" s="9" t="s">
        <v>12</v>
      </c>
    </row>
    <row r="9" spans="1:4" x14ac:dyDescent="0.25">
      <c r="A9" s="7" t="s">
        <v>31</v>
      </c>
      <c r="B9" s="7" t="s">
        <v>33</v>
      </c>
      <c r="C9" s="18" t="str">
        <f ca="1">"03/07/" &amp; TEXT(TODAY()+365,"yyyy") &amp; ""</f>
        <v>03/07/2015</v>
      </c>
      <c r="D9" s="9" t="s">
        <v>12</v>
      </c>
    </row>
    <row r="10" spans="1:4" x14ac:dyDescent="0.25">
      <c r="A10" s="7" t="s">
        <v>34</v>
      </c>
      <c r="B10" s="7" t="s">
        <v>287</v>
      </c>
      <c r="C10" s="23" t="s">
        <v>301</v>
      </c>
      <c r="D10" s="9" t="s">
        <v>12</v>
      </c>
    </row>
    <row r="11" spans="1:4" x14ac:dyDescent="0.25">
      <c r="A11" s="7" t="s">
        <v>34</v>
      </c>
      <c r="B11" s="7" t="s">
        <v>35</v>
      </c>
      <c r="C11" s="21"/>
      <c r="D11" s="9" t="s">
        <v>12</v>
      </c>
    </row>
    <row r="12" spans="1:4" x14ac:dyDescent="0.25">
      <c r="A12" s="7" t="s">
        <v>36</v>
      </c>
      <c r="B12" s="7" t="s">
        <v>37</v>
      </c>
      <c r="C12" s="21" t="s">
        <v>302</v>
      </c>
      <c r="D12" s="9" t="s">
        <v>12</v>
      </c>
    </row>
    <row r="13" spans="1:4" x14ac:dyDescent="0.25">
      <c r="A13" s="7" t="s">
        <v>34</v>
      </c>
      <c r="B13" s="7" t="s">
        <v>40</v>
      </c>
      <c r="C13" s="23" t="s">
        <v>301</v>
      </c>
      <c r="D13" s="9" t="s">
        <v>12</v>
      </c>
    </row>
    <row r="14" spans="1:4" x14ac:dyDescent="0.25">
      <c r="A14" s="7" t="s">
        <v>34</v>
      </c>
      <c r="B14" s="7" t="s">
        <v>41</v>
      </c>
      <c r="C14" s="20"/>
      <c r="D14" s="9" t="s">
        <v>12</v>
      </c>
    </row>
    <row r="15" spans="1:4" x14ac:dyDescent="0.25">
      <c r="A15" s="7" t="s">
        <v>34</v>
      </c>
      <c r="B15" s="7" t="s">
        <v>42</v>
      </c>
      <c r="C15" s="24"/>
      <c r="D15" s="9" t="s">
        <v>12</v>
      </c>
    </row>
    <row r="16" spans="1:4" ht="45" x14ac:dyDescent="0.25">
      <c r="A16" s="7" t="s">
        <v>36</v>
      </c>
      <c r="B16" s="7" t="s">
        <v>43</v>
      </c>
      <c r="C16" s="26" t="s">
        <v>327</v>
      </c>
      <c r="D16" s="9" t="s">
        <v>12</v>
      </c>
    </row>
    <row r="17" spans="1:4" x14ac:dyDescent="0.25">
      <c r="A17" s="7" t="s">
        <v>44</v>
      </c>
      <c r="B17" s="7" t="s">
        <v>35</v>
      </c>
      <c r="C17" s="20"/>
      <c r="D17" s="9" t="s">
        <v>12</v>
      </c>
    </row>
    <row r="18" spans="1:4" x14ac:dyDescent="0.25">
      <c r="A18" s="7" t="s">
        <v>28</v>
      </c>
      <c r="B18" s="7" t="s">
        <v>37</v>
      </c>
      <c r="C18" s="20" t="s">
        <v>45</v>
      </c>
      <c r="D18" s="9" t="s">
        <v>12</v>
      </c>
    </row>
    <row r="19" spans="1:4" x14ac:dyDescent="0.25">
      <c r="A19" s="7" t="s">
        <v>19</v>
      </c>
      <c r="B19" s="7" t="s">
        <v>32</v>
      </c>
      <c r="C19" s="18" t="str">
        <f ca="1">"01/01/" &amp; TEXT(TODAY()+365,"yyyy") &amp; ""</f>
        <v>01/01/2015</v>
      </c>
      <c r="D19" s="9" t="s">
        <v>12</v>
      </c>
    </row>
    <row r="20" spans="1:4" x14ac:dyDescent="0.25">
      <c r="A20" s="7" t="s">
        <v>19</v>
      </c>
      <c r="B20" s="7" t="s">
        <v>33</v>
      </c>
      <c r="C20" s="18" t="str">
        <f ca="1">"01/01/" &amp; TEXT(TODAY()+365,"yyyy") &amp; ""</f>
        <v>01/01/2015</v>
      </c>
      <c r="D20" s="9" t="s">
        <v>12</v>
      </c>
    </row>
    <row r="21" spans="1:4" x14ac:dyDescent="0.25">
      <c r="A21" s="7" t="s">
        <v>28</v>
      </c>
      <c r="B21" s="7" t="s">
        <v>43</v>
      </c>
      <c r="C21" s="20" t="s">
        <v>46</v>
      </c>
      <c r="D21" s="9" t="s">
        <v>12</v>
      </c>
    </row>
    <row r="22" spans="1:4" x14ac:dyDescent="0.25">
      <c r="A22" s="7" t="s">
        <v>24</v>
      </c>
      <c r="B22" s="7" t="s">
        <v>47</v>
      </c>
      <c r="C22" s="20"/>
      <c r="D22" s="9" t="s">
        <v>12</v>
      </c>
    </row>
    <row r="23" spans="1:4" x14ac:dyDescent="0.25">
      <c r="A23" s="13" t="s">
        <v>49</v>
      </c>
      <c r="B23" s="14" t="s">
        <v>50</v>
      </c>
      <c r="C23" s="20"/>
      <c r="D23" s="9" t="s">
        <v>12</v>
      </c>
    </row>
    <row r="24" spans="1:4" ht="15.75" x14ac:dyDescent="0.3">
      <c r="A24" s="13" t="s">
        <v>51</v>
      </c>
      <c r="B24" s="15" t="s">
        <v>52</v>
      </c>
      <c r="C24" s="20"/>
      <c r="D24" s="9" t="s">
        <v>12</v>
      </c>
    </row>
    <row r="25" spans="1:4" ht="105" x14ac:dyDescent="0.3">
      <c r="A25" s="13" t="s">
        <v>53</v>
      </c>
      <c r="B25" s="14" t="s">
        <v>50</v>
      </c>
      <c r="C25" s="15" t="s">
        <v>789</v>
      </c>
      <c r="D25" s="9" t="s">
        <v>12</v>
      </c>
    </row>
    <row r="26" spans="1:4" ht="45" x14ac:dyDescent="0.25">
      <c r="A26" s="20" t="s">
        <v>54</v>
      </c>
      <c r="B26" s="79" t="s">
        <v>790</v>
      </c>
      <c r="C26" s="20" t="s">
        <v>77</v>
      </c>
      <c r="D26" s="9" t="s">
        <v>12</v>
      </c>
    </row>
    <row r="27" spans="1:4" ht="45" x14ac:dyDescent="0.25">
      <c r="A27" s="20" t="s">
        <v>54</v>
      </c>
      <c r="B27" s="79" t="s">
        <v>791</v>
      </c>
      <c r="C27" s="20" t="s">
        <v>58</v>
      </c>
      <c r="D27" s="9" t="s">
        <v>12</v>
      </c>
    </row>
    <row r="28" spans="1:4" ht="45" x14ac:dyDescent="0.25">
      <c r="A28" s="20" t="s">
        <v>54</v>
      </c>
      <c r="B28" s="79" t="s">
        <v>792</v>
      </c>
      <c r="C28" s="20" t="s">
        <v>56</v>
      </c>
      <c r="D28" s="9" t="s">
        <v>12</v>
      </c>
    </row>
    <row r="29" spans="1:4" ht="45" x14ac:dyDescent="0.25">
      <c r="A29" s="20" t="s">
        <v>54</v>
      </c>
      <c r="B29" s="79" t="s">
        <v>793</v>
      </c>
      <c r="C29" s="20" t="s">
        <v>731</v>
      </c>
      <c r="D29" s="9" t="s">
        <v>12</v>
      </c>
    </row>
    <row r="30" spans="1:4" ht="45" x14ac:dyDescent="0.25">
      <c r="A30" s="20" t="s">
        <v>54</v>
      </c>
      <c r="B30" s="79" t="s">
        <v>794</v>
      </c>
      <c r="C30" s="20" t="s">
        <v>57</v>
      </c>
      <c r="D30" s="9" t="s">
        <v>12</v>
      </c>
    </row>
    <row r="31" spans="1:4" ht="45" x14ac:dyDescent="0.25">
      <c r="A31" s="20" t="s">
        <v>54</v>
      </c>
      <c r="B31" s="79" t="s">
        <v>795</v>
      </c>
      <c r="C31" s="20" t="s">
        <v>732</v>
      </c>
      <c r="D31" s="9" t="s">
        <v>12</v>
      </c>
    </row>
    <row r="32" spans="1:4" ht="45" x14ac:dyDescent="0.25">
      <c r="A32" s="20" t="s">
        <v>54</v>
      </c>
      <c r="B32" s="79" t="s">
        <v>796</v>
      </c>
      <c r="C32" s="20" t="s">
        <v>75</v>
      </c>
      <c r="D32" s="9" t="s">
        <v>12</v>
      </c>
    </row>
    <row r="33" spans="1:4" ht="45" x14ac:dyDescent="0.25">
      <c r="A33" s="20" t="s">
        <v>54</v>
      </c>
      <c r="B33" s="79" t="s">
        <v>797</v>
      </c>
      <c r="C33" s="20" t="s">
        <v>545</v>
      </c>
      <c r="D33" s="9" t="s">
        <v>12</v>
      </c>
    </row>
    <row r="34" spans="1:4" ht="45" x14ac:dyDescent="0.25">
      <c r="A34" s="20" t="s">
        <v>54</v>
      </c>
      <c r="B34" s="79" t="s">
        <v>798</v>
      </c>
      <c r="C34" s="20" t="s">
        <v>517</v>
      </c>
      <c r="D34" s="9" t="s">
        <v>12</v>
      </c>
    </row>
    <row r="35" spans="1:4" ht="45" x14ac:dyDescent="0.25">
      <c r="A35" s="20" t="s">
        <v>54</v>
      </c>
      <c r="B35" s="79" t="s">
        <v>799</v>
      </c>
      <c r="C35" s="20" t="s">
        <v>733</v>
      </c>
      <c r="D35" s="9" t="s">
        <v>12</v>
      </c>
    </row>
    <row r="36" spans="1:4" ht="45" x14ac:dyDescent="0.25">
      <c r="A36" s="20" t="s">
        <v>54</v>
      </c>
      <c r="B36" s="79" t="s">
        <v>800</v>
      </c>
      <c r="C36" s="20" t="s">
        <v>734</v>
      </c>
      <c r="D36" s="9" t="s">
        <v>12</v>
      </c>
    </row>
    <row r="37" spans="1:4" ht="45" x14ac:dyDescent="0.25">
      <c r="A37" s="20" t="s">
        <v>54</v>
      </c>
      <c r="B37" s="79" t="s">
        <v>801</v>
      </c>
      <c r="C37" s="20" t="s">
        <v>735</v>
      </c>
      <c r="D37" s="9" t="s">
        <v>12</v>
      </c>
    </row>
    <row r="38" spans="1:4" ht="45" x14ac:dyDescent="0.25">
      <c r="A38" s="20" t="s">
        <v>54</v>
      </c>
      <c r="B38" s="79" t="s">
        <v>802</v>
      </c>
      <c r="C38" s="20" t="s">
        <v>736</v>
      </c>
      <c r="D38" s="9" t="s">
        <v>12</v>
      </c>
    </row>
    <row r="39" spans="1:4" ht="45" x14ac:dyDescent="0.25">
      <c r="A39" s="20" t="s">
        <v>54</v>
      </c>
      <c r="B39" s="79" t="s">
        <v>803</v>
      </c>
      <c r="C39" s="20" t="s">
        <v>737</v>
      </c>
      <c r="D39" s="9" t="s">
        <v>12</v>
      </c>
    </row>
    <row r="40" spans="1:4" ht="45" x14ac:dyDescent="0.25">
      <c r="A40" s="20" t="s">
        <v>54</v>
      </c>
      <c r="B40" s="79" t="s">
        <v>804</v>
      </c>
      <c r="C40" s="20" t="s">
        <v>738</v>
      </c>
      <c r="D40" s="9" t="s">
        <v>12</v>
      </c>
    </row>
    <row r="41" spans="1:4" ht="45" x14ac:dyDescent="0.25">
      <c r="A41" s="20" t="s">
        <v>54</v>
      </c>
      <c r="B41" s="79" t="s">
        <v>805</v>
      </c>
      <c r="C41" s="20" t="s">
        <v>739</v>
      </c>
      <c r="D41" s="9" t="s">
        <v>12</v>
      </c>
    </row>
    <row r="42" spans="1:4" ht="45" x14ac:dyDescent="0.25">
      <c r="A42" s="20" t="s">
        <v>54</v>
      </c>
      <c r="B42" s="79" t="s">
        <v>806</v>
      </c>
      <c r="C42" s="20" t="s">
        <v>740</v>
      </c>
      <c r="D42" s="9" t="s">
        <v>12</v>
      </c>
    </row>
    <row r="43" spans="1:4" ht="45" x14ac:dyDescent="0.25">
      <c r="A43" s="20" t="s">
        <v>54</v>
      </c>
      <c r="B43" s="79" t="s">
        <v>807</v>
      </c>
      <c r="C43" s="20" t="s">
        <v>741</v>
      </c>
      <c r="D43" s="9" t="s">
        <v>12</v>
      </c>
    </row>
    <row r="44" spans="1:4" ht="45" x14ac:dyDescent="0.25">
      <c r="A44" s="20" t="s">
        <v>54</v>
      </c>
      <c r="B44" s="79" t="s">
        <v>808</v>
      </c>
      <c r="C44" s="20" t="s">
        <v>742</v>
      </c>
      <c r="D44" s="9" t="s">
        <v>12</v>
      </c>
    </row>
    <row r="45" spans="1:4" ht="45" x14ac:dyDescent="0.25">
      <c r="A45" s="20" t="s">
        <v>54</v>
      </c>
      <c r="B45" s="79" t="s">
        <v>809</v>
      </c>
      <c r="C45" s="20" t="s">
        <v>743</v>
      </c>
      <c r="D45" s="9" t="s">
        <v>12</v>
      </c>
    </row>
    <row r="46" spans="1:4" ht="45" x14ac:dyDescent="0.25">
      <c r="A46" s="20" t="s">
        <v>54</v>
      </c>
      <c r="B46" s="79" t="s">
        <v>810</v>
      </c>
      <c r="C46" s="20" t="s">
        <v>744</v>
      </c>
      <c r="D46" s="9" t="s">
        <v>12</v>
      </c>
    </row>
    <row r="47" spans="1:4" ht="45" x14ac:dyDescent="0.25">
      <c r="A47" s="20" t="s">
        <v>54</v>
      </c>
      <c r="B47" s="79" t="s">
        <v>811</v>
      </c>
      <c r="C47" s="20" t="s">
        <v>745</v>
      </c>
      <c r="D47" s="9" t="s">
        <v>12</v>
      </c>
    </row>
    <row r="48" spans="1:4" ht="45" x14ac:dyDescent="0.25">
      <c r="A48" s="20" t="s">
        <v>54</v>
      </c>
      <c r="B48" s="79" t="s">
        <v>812</v>
      </c>
      <c r="C48" s="20" t="s">
        <v>746</v>
      </c>
      <c r="D48" s="9" t="s">
        <v>12</v>
      </c>
    </row>
    <row r="49" spans="1:4" ht="45" x14ac:dyDescent="0.25">
      <c r="A49" s="20" t="s">
        <v>54</v>
      </c>
      <c r="B49" s="79" t="s">
        <v>813</v>
      </c>
      <c r="C49" s="20" t="s">
        <v>747</v>
      </c>
      <c r="D49" s="9" t="s">
        <v>12</v>
      </c>
    </row>
    <row r="50" spans="1:4" ht="45" x14ac:dyDescent="0.25">
      <c r="A50" s="20" t="s">
        <v>54</v>
      </c>
      <c r="B50" s="79" t="s">
        <v>814</v>
      </c>
      <c r="C50" s="20" t="s">
        <v>748</v>
      </c>
      <c r="D50" s="9" t="s">
        <v>12</v>
      </c>
    </row>
    <row r="51" spans="1:4" ht="45" x14ac:dyDescent="0.25">
      <c r="A51" s="20" t="s">
        <v>54</v>
      </c>
      <c r="B51" s="79" t="s">
        <v>815</v>
      </c>
      <c r="C51" s="20" t="s">
        <v>749</v>
      </c>
      <c r="D51" s="9" t="s">
        <v>12</v>
      </c>
    </row>
    <row r="52" spans="1:4" ht="45" x14ac:dyDescent="0.25">
      <c r="A52" s="20" t="s">
        <v>54</v>
      </c>
      <c r="B52" s="79" t="s">
        <v>816</v>
      </c>
      <c r="C52" s="20" t="s">
        <v>750</v>
      </c>
      <c r="D52" s="9" t="s">
        <v>12</v>
      </c>
    </row>
    <row r="53" spans="1:4" ht="45" x14ac:dyDescent="0.25">
      <c r="A53" s="20" t="s">
        <v>54</v>
      </c>
      <c r="B53" s="79" t="s">
        <v>817</v>
      </c>
      <c r="C53" s="20" t="s">
        <v>751</v>
      </c>
      <c r="D53" s="9" t="s">
        <v>12</v>
      </c>
    </row>
    <row r="54" spans="1:4" ht="45" x14ac:dyDescent="0.25">
      <c r="A54" s="20" t="s">
        <v>54</v>
      </c>
      <c r="B54" s="79" t="s">
        <v>818</v>
      </c>
      <c r="C54" s="20" t="s">
        <v>752</v>
      </c>
      <c r="D54" s="9" t="s">
        <v>12</v>
      </c>
    </row>
    <row r="55" spans="1:4" ht="45" x14ac:dyDescent="0.25">
      <c r="A55" s="20" t="s">
        <v>54</v>
      </c>
      <c r="B55" s="79" t="s">
        <v>819</v>
      </c>
      <c r="C55" s="20" t="s">
        <v>753</v>
      </c>
      <c r="D55" s="9" t="s">
        <v>12</v>
      </c>
    </row>
    <row r="56" spans="1:4" ht="45" x14ac:dyDescent="0.25">
      <c r="A56" s="20" t="s">
        <v>54</v>
      </c>
      <c r="B56" s="79" t="s">
        <v>820</v>
      </c>
      <c r="C56" s="20" t="s">
        <v>754</v>
      </c>
      <c r="D56" s="9" t="s">
        <v>12</v>
      </c>
    </row>
    <row r="57" spans="1:4" ht="45" x14ac:dyDescent="0.25">
      <c r="A57" s="20" t="s">
        <v>54</v>
      </c>
      <c r="B57" s="79" t="s">
        <v>821</v>
      </c>
      <c r="C57" s="20" t="s">
        <v>755</v>
      </c>
      <c r="D57" s="9" t="s">
        <v>12</v>
      </c>
    </row>
    <row r="58" spans="1:4" ht="45" x14ac:dyDescent="0.25">
      <c r="A58" s="20" t="s">
        <v>54</v>
      </c>
      <c r="B58" s="79" t="s">
        <v>822</v>
      </c>
      <c r="C58" s="20" t="s">
        <v>756</v>
      </c>
      <c r="D58" s="9" t="s">
        <v>12</v>
      </c>
    </row>
    <row r="59" spans="1:4" ht="45" x14ac:dyDescent="0.25">
      <c r="A59" s="20" t="s">
        <v>54</v>
      </c>
      <c r="B59" s="79" t="s">
        <v>823</v>
      </c>
      <c r="C59" s="20" t="s">
        <v>757</v>
      </c>
      <c r="D59" s="9" t="s">
        <v>12</v>
      </c>
    </row>
    <row r="60" spans="1:4" ht="45" x14ac:dyDescent="0.25">
      <c r="A60" s="20" t="s">
        <v>54</v>
      </c>
      <c r="B60" s="79" t="s">
        <v>824</v>
      </c>
      <c r="C60" s="20" t="s">
        <v>758</v>
      </c>
      <c r="D60" s="9" t="s">
        <v>12</v>
      </c>
    </row>
    <row r="61" spans="1:4" ht="45" x14ac:dyDescent="0.25">
      <c r="A61" s="20" t="s">
        <v>54</v>
      </c>
      <c r="B61" s="79" t="s">
        <v>825</v>
      </c>
      <c r="C61" s="20" t="s">
        <v>759</v>
      </c>
      <c r="D61" s="9" t="s">
        <v>12</v>
      </c>
    </row>
    <row r="62" spans="1:4" ht="45" x14ac:dyDescent="0.25">
      <c r="A62" s="20" t="s">
        <v>54</v>
      </c>
      <c r="B62" s="79" t="s">
        <v>826</v>
      </c>
      <c r="C62" s="20" t="s">
        <v>760</v>
      </c>
      <c r="D62" s="9" t="s">
        <v>12</v>
      </c>
    </row>
    <row r="63" spans="1:4" ht="45" x14ac:dyDescent="0.25">
      <c r="A63" s="20" t="s">
        <v>54</v>
      </c>
      <c r="B63" s="79" t="s">
        <v>827</v>
      </c>
      <c r="C63" s="20" t="s">
        <v>761</v>
      </c>
      <c r="D63" s="9" t="s">
        <v>12</v>
      </c>
    </row>
    <row r="64" spans="1:4" ht="45" x14ac:dyDescent="0.25">
      <c r="A64" s="20" t="s">
        <v>54</v>
      </c>
      <c r="B64" s="79" t="s">
        <v>828</v>
      </c>
      <c r="C64" s="20" t="s">
        <v>762</v>
      </c>
      <c r="D64" s="9" t="s">
        <v>12</v>
      </c>
    </row>
    <row r="65" spans="1:4" ht="45" x14ac:dyDescent="0.25">
      <c r="A65" s="20" t="s">
        <v>54</v>
      </c>
      <c r="B65" s="79" t="s">
        <v>829</v>
      </c>
      <c r="C65" s="20" t="s">
        <v>763</v>
      </c>
      <c r="D65" s="9" t="s">
        <v>12</v>
      </c>
    </row>
    <row r="66" spans="1:4" ht="45" x14ac:dyDescent="0.25">
      <c r="A66" s="20" t="s">
        <v>54</v>
      </c>
      <c r="B66" s="79" t="s">
        <v>830</v>
      </c>
      <c r="C66" s="20" t="s">
        <v>764</v>
      </c>
      <c r="D66" s="9" t="s">
        <v>12</v>
      </c>
    </row>
    <row r="67" spans="1:4" ht="45" x14ac:dyDescent="0.25">
      <c r="A67" s="20" t="s">
        <v>54</v>
      </c>
      <c r="B67" s="79" t="s">
        <v>831</v>
      </c>
      <c r="C67" s="20" t="s">
        <v>765</v>
      </c>
      <c r="D67" s="9" t="s">
        <v>12</v>
      </c>
    </row>
    <row r="68" spans="1:4" ht="45" x14ac:dyDescent="0.25">
      <c r="A68" s="20" t="s">
        <v>54</v>
      </c>
      <c r="B68" s="79" t="s">
        <v>832</v>
      </c>
      <c r="C68" s="20" t="s">
        <v>766</v>
      </c>
      <c r="D68" s="9" t="s">
        <v>12</v>
      </c>
    </row>
    <row r="69" spans="1:4" ht="45" x14ac:dyDescent="0.25">
      <c r="A69" s="20" t="s">
        <v>54</v>
      </c>
      <c r="B69" s="79" t="s">
        <v>833</v>
      </c>
      <c r="C69" s="20" t="s">
        <v>767</v>
      </c>
      <c r="D69" s="9" t="s">
        <v>12</v>
      </c>
    </row>
    <row r="70" spans="1:4" ht="45" x14ac:dyDescent="0.25">
      <c r="A70" s="20" t="s">
        <v>54</v>
      </c>
      <c r="B70" s="79" t="s">
        <v>834</v>
      </c>
      <c r="C70" s="20" t="s">
        <v>768</v>
      </c>
      <c r="D70" s="9" t="s">
        <v>12</v>
      </c>
    </row>
    <row r="71" spans="1:4" ht="45" x14ac:dyDescent="0.25">
      <c r="A71" s="20" t="s">
        <v>54</v>
      </c>
      <c r="B71" s="79" t="s">
        <v>835</v>
      </c>
      <c r="C71" s="20" t="s">
        <v>769</v>
      </c>
      <c r="D71" s="9" t="s">
        <v>12</v>
      </c>
    </row>
    <row r="72" spans="1:4" ht="45" x14ac:dyDescent="0.25">
      <c r="A72" s="20" t="s">
        <v>54</v>
      </c>
      <c r="B72" s="79" t="s">
        <v>836</v>
      </c>
      <c r="C72" s="20" t="s">
        <v>770</v>
      </c>
      <c r="D72" s="9" t="s">
        <v>12</v>
      </c>
    </row>
    <row r="73" spans="1:4" ht="45" x14ac:dyDescent="0.25">
      <c r="A73" s="20" t="s">
        <v>54</v>
      </c>
      <c r="B73" s="79" t="s">
        <v>837</v>
      </c>
      <c r="C73" s="20" t="s">
        <v>771</v>
      </c>
      <c r="D73" s="9" t="s">
        <v>12</v>
      </c>
    </row>
    <row r="74" spans="1:4" ht="45" x14ac:dyDescent="0.25">
      <c r="A74" s="20" t="s">
        <v>54</v>
      </c>
      <c r="B74" s="79" t="s">
        <v>838</v>
      </c>
      <c r="C74" s="20" t="s">
        <v>772</v>
      </c>
      <c r="D74" s="9" t="s">
        <v>12</v>
      </c>
    </row>
    <row r="75" spans="1:4" ht="45" x14ac:dyDescent="0.25">
      <c r="A75" s="20" t="s">
        <v>54</v>
      </c>
      <c r="B75" s="79" t="s">
        <v>839</v>
      </c>
      <c r="C75" s="20" t="s">
        <v>773</v>
      </c>
      <c r="D75" s="9" t="s">
        <v>12</v>
      </c>
    </row>
    <row r="76" spans="1:4" ht="45" x14ac:dyDescent="0.25">
      <c r="A76" s="20" t="s">
        <v>54</v>
      </c>
      <c r="B76" s="79" t="s">
        <v>840</v>
      </c>
      <c r="C76" s="20" t="s">
        <v>774</v>
      </c>
      <c r="D76" s="9" t="s">
        <v>12</v>
      </c>
    </row>
    <row r="77" spans="1:4" ht="45" x14ac:dyDescent="0.25">
      <c r="A77" s="20" t="s">
        <v>54</v>
      </c>
      <c r="B77" s="79" t="s">
        <v>841</v>
      </c>
      <c r="C77" s="20" t="s">
        <v>775</v>
      </c>
      <c r="D77" s="9" t="s">
        <v>12</v>
      </c>
    </row>
    <row r="78" spans="1:4" ht="45" x14ac:dyDescent="0.25">
      <c r="A78" s="20" t="s">
        <v>54</v>
      </c>
      <c r="B78" s="79" t="s">
        <v>842</v>
      </c>
      <c r="C78" s="20" t="s">
        <v>776</v>
      </c>
      <c r="D78" s="9" t="s">
        <v>12</v>
      </c>
    </row>
    <row r="79" spans="1:4" ht="45" x14ac:dyDescent="0.25">
      <c r="A79" s="20" t="s">
        <v>54</v>
      </c>
      <c r="B79" s="79" t="s">
        <v>843</v>
      </c>
      <c r="C79" s="20" t="s">
        <v>777</v>
      </c>
      <c r="D79" s="9" t="s">
        <v>12</v>
      </c>
    </row>
    <row r="80" spans="1:4" ht="45" x14ac:dyDescent="0.25">
      <c r="A80" s="20" t="s">
        <v>54</v>
      </c>
      <c r="B80" s="79" t="s">
        <v>844</v>
      </c>
      <c r="C80" s="20" t="s">
        <v>778</v>
      </c>
      <c r="D80" s="9" t="s">
        <v>12</v>
      </c>
    </row>
    <row r="81" spans="1:4" ht="45" x14ac:dyDescent="0.25">
      <c r="A81" s="20" t="s">
        <v>54</v>
      </c>
      <c r="B81" s="79" t="s">
        <v>845</v>
      </c>
      <c r="C81" s="20" t="s">
        <v>78</v>
      </c>
      <c r="D81" s="9" t="s">
        <v>12</v>
      </c>
    </row>
    <row r="82" spans="1:4" ht="45" x14ac:dyDescent="0.25">
      <c r="A82" s="20" t="s">
        <v>54</v>
      </c>
      <c r="B82" s="79" t="s">
        <v>846</v>
      </c>
      <c r="C82" s="20" t="s">
        <v>79</v>
      </c>
      <c r="D82" s="9" t="s">
        <v>12</v>
      </c>
    </row>
    <row r="83" spans="1:4" ht="45" x14ac:dyDescent="0.25">
      <c r="A83" s="20" t="s">
        <v>54</v>
      </c>
      <c r="B83" s="79" t="s">
        <v>847</v>
      </c>
      <c r="C83" s="20" t="s">
        <v>81</v>
      </c>
      <c r="D83" s="9" t="s">
        <v>12</v>
      </c>
    </row>
    <row r="84" spans="1:4" ht="45" x14ac:dyDescent="0.25">
      <c r="A84" s="20" t="s">
        <v>54</v>
      </c>
      <c r="B84" s="79" t="s">
        <v>848</v>
      </c>
      <c r="C84" s="20" t="s">
        <v>82</v>
      </c>
      <c r="D84" s="9" t="s">
        <v>12</v>
      </c>
    </row>
    <row r="85" spans="1:4" ht="45" x14ac:dyDescent="0.25">
      <c r="A85" s="20" t="s">
        <v>54</v>
      </c>
      <c r="B85" s="79" t="s">
        <v>849</v>
      </c>
      <c r="C85" s="20" t="s">
        <v>779</v>
      </c>
      <c r="D85" s="9" t="s">
        <v>12</v>
      </c>
    </row>
    <row r="86" spans="1:4" ht="45" x14ac:dyDescent="0.25">
      <c r="A86" s="20" t="s">
        <v>54</v>
      </c>
      <c r="B86" s="79" t="s">
        <v>850</v>
      </c>
      <c r="C86" s="20" t="s">
        <v>780</v>
      </c>
      <c r="D86" s="9" t="s">
        <v>12</v>
      </c>
    </row>
    <row r="87" spans="1:4" ht="45" x14ac:dyDescent="0.25">
      <c r="A87" s="20" t="s">
        <v>54</v>
      </c>
      <c r="B87" s="79" t="s">
        <v>851</v>
      </c>
      <c r="C87" s="20" t="s">
        <v>781</v>
      </c>
      <c r="D87" s="9" t="s">
        <v>12</v>
      </c>
    </row>
    <row r="88" spans="1:4" ht="45" x14ac:dyDescent="0.25">
      <c r="A88" s="20" t="s">
        <v>54</v>
      </c>
      <c r="B88" s="79" t="s">
        <v>852</v>
      </c>
      <c r="C88" s="20" t="s">
        <v>782</v>
      </c>
      <c r="D88" s="9" t="s">
        <v>12</v>
      </c>
    </row>
    <row r="89" spans="1:4" ht="45" x14ac:dyDescent="0.25">
      <c r="A89" s="20" t="s">
        <v>54</v>
      </c>
      <c r="B89" s="79" t="s">
        <v>853</v>
      </c>
      <c r="C89" s="20" t="s">
        <v>783</v>
      </c>
      <c r="D89" s="9" t="s">
        <v>12</v>
      </c>
    </row>
    <row r="90" spans="1:4" ht="45" x14ac:dyDescent="0.25">
      <c r="A90" s="20" t="s">
        <v>54</v>
      </c>
      <c r="B90" s="79" t="s">
        <v>854</v>
      </c>
      <c r="C90" s="20" t="s">
        <v>784</v>
      </c>
      <c r="D90" s="9" t="s">
        <v>12</v>
      </c>
    </row>
    <row r="91" spans="1:4" ht="45" x14ac:dyDescent="0.25">
      <c r="A91" s="20" t="s">
        <v>54</v>
      </c>
      <c r="B91" s="79" t="s">
        <v>855</v>
      </c>
      <c r="C91" s="20" t="s">
        <v>785</v>
      </c>
      <c r="D91" s="9" t="s">
        <v>12</v>
      </c>
    </row>
    <row r="92" spans="1:4" ht="45" x14ac:dyDescent="0.25">
      <c r="A92" s="20" t="s">
        <v>54</v>
      </c>
      <c r="B92" s="79" t="s">
        <v>856</v>
      </c>
      <c r="C92" s="20" t="s">
        <v>786</v>
      </c>
      <c r="D92" s="9" t="s">
        <v>12</v>
      </c>
    </row>
    <row r="93" spans="1:4" ht="45" x14ac:dyDescent="0.25">
      <c r="A93" s="20" t="s">
        <v>54</v>
      </c>
      <c r="B93" s="79" t="s">
        <v>857</v>
      </c>
      <c r="C93" s="20" t="s">
        <v>187</v>
      </c>
      <c r="D93" s="9" t="s">
        <v>12</v>
      </c>
    </row>
    <row r="94" spans="1:4" ht="45" x14ac:dyDescent="0.25">
      <c r="A94" s="20" t="s">
        <v>54</v>
      </c>
      <c r="B94" s="79" t="s">
        <v>858</v>
      </c>
      <c r="C94" s="20" t="s">
        <v>83</v>
      </c>
      <c r="D94" s="9" t="s">
        <v>12</v>
      </c>
    </row>
    <row r="95" spans="1:4" x14ac:dyDescent="0.25">
      <c r="A95" s="13" t="s">
        <v>26</v>
      </c>
      <c r="B95" s="25" t="s">
        <v>72</v>
      </c>
      <c r="C95" s="20"/>
      <c r="D95" s="17" t="s">
        <v>12</v>
      </c>
    </row>
    <row r="96" spans="1:4" x14ac:dyDescent="0.25">
      <c r="A96" s="7" t="s">
        <v>19</v>
      </c>
      <c r="B96" s="7" t="s">
        <v>56</v>
      </c>
      <c r="C96" s="9" t="s">
        <v>73</v>
      </c>
      <c r="D96" s="17" t="s">
        <v>12</v>
      </c>
    </row>
    <row r="97" spans="1:4" x14ac:dyDescent="0.25">
      <c r="A97" s="7" t="s">
        <v>19</v>
      </c>
      <c r="B97" s="7" t="s">
        <v>57</v>
      </c>
      <c r="C97" s="9" t="s">
        <v>74</v>
      </c>
      <c r="D97" s="17" t="s">
        <v>12</v>
      </c>
    </row>
    <row r="98" spans="1:4" x14ac:dyDescent="0.25">
      <c r="A98" s="7" t="s">
        <v>19</v>
      </c>
      <c r="B98" s="7" t="s">
        <v>75</v>
      </c>
      <c r="C98" s="19">
        <v>31778</v>
      </c>
      <c r="D98" s="17" t="s">
        <v>12</v>
      </c>
    </row>
    <row r="99" spans="1:4" x14ac:dyDescent="0.25">
      <c r="A99" s="7" t="s">
        <v>19</v>
      </c>
      <c r="B99" s="7" t="s">
        <v>62</v>
      </c>
      <c r="C99" s="9" t="s">
        <v>76</v>
      </c>
      <c r="D99" s="17" t="s">
        <v>12</v>
      </c>
    </row>
    <row r="100" spans="1:4" x14ac:dyDescent="0.25">
      <c r="A100" s="7" t="s">
        <v>19</v>
      </c>
      <c r="B100" s="7" t="s">
        <v>77</v>
      </c>
      <c r="C100" s="9" t="s">
        <v>787</v>
      </c>
      <c r="D100" s="17" t="s">
        <v>12</v>
      </c>
    </row>
    <row r="101" spans="1:4" x14ac:dyDescent="0.25">
      <c r="A101" s="7" t="s">
        <v>19</v>
      </c>
      <c r="B101" s="7" t="s">
        <v>78</v>
      </c>
      <c r="C101" s="18" t="str">
        <f ca="1">"03/07/" &amp; TEXT(TODAY()+365,"yyyy") &amp; ""</f>
        <v>03/07/2015</v>
      </c>
      <c r="D101" s="17" t="s">
        <v>12</v>
      </c>
    </row>
    <row r="102" spans="1:4" x14ac:dyDescent="0.25">
      <c r="A102" s="7" t="s">
        <v>19</v>
      </c>
      <c r="B102" s="7" t="s">
        <v>79</v>
      </c>
      <c r="C102" s="18" t="str">
        <f ca="1">"03/07/" &amp; TEXT(TODAY()+365,"yyyy") &amp; ""</f>
        <v>03/07/2015</v>
      </c>
      <c r="D102" s="17" t="s">
        <v>12</v>
      </c>
    </row>
    <row r="103" spans="1:4" x14ac:dyDescent="0.25">
      <c r="A103" s="7" t="s">
        <v>19</v>
      </c>
      <c r="B103" s="7" t="s">
        <v>80</v>
      </c>
      <c r="C103" s="18" t="str">
        <f ca="1">"03/07/" &amp; TEXT(TODAY()+365,"yyyy") &amp; ""</f>
        <v>03/07/2015</v>
      </c>
      <c r="D103" s="17" t="s">
        <v>12</v>
      </c>
    </row>
    <row r="104" spans="1:4" x14ac:dyDescent="0.25">
      <c r="A104" s="7" t="s">
        <v>19</v>
      </c>
      <c r="B104" s="7" t="s">
        <v>81</v>
      </c>
      <c r="C104" s="9">
        <v>200</v>
      </c>
      <c r="D104" s="17" t="s">
        <v>12</v>
      </c>
    </row>
    <row r="105" spans="1:4" x14ac:dyDescent="0.25">
      <c r="A105" s="7" t="s">
        <v>19</v>
      </c>
      <c r="B105" s="7" t="s">
        <v>82</v>
      </c>
      <c r="C105" s="9">
        <v>2000</v>
      </c>
      <c r="D105" s="17" t="s">
        <v>12</v>
      </c>
    </row>
    <row r="106" spans="1:4" x14ac:dyDescent="0.25">
      <c r="A106" s="7" t="s">
        <v>19</v>
      </c>
      <c r="B106" s="7" t="s">
        <v>83</v>
      </c>
      <c r="C106" s="9">
        <v>1</v>
      </c>
      <c r="D106" s="17" t="s">
        <v>12</v>
      </c>
    </row>
    <row r="107" spans="1:4" x14ac:dyDescent="0.25">
      <c r="A107" s="7" t="s">
        <v>19</v>
      </c>
      <c r="B107" s="7" t="s">
        <v>84</v>
      </c>
      <c r="C107" s="9">
        <v>50000</v>
      </c>
      <c r="D107" s="17" t="s">
        <v>12</v>
      </c>
    </row>
    <row r="108" spans="1:4" ht="15.75" x14ac:dyDescent="0.3">
      <c r="A108" s="12" t="s">
        <v>28</v>
      </c>
      <c r="B108" s="7" t="s">
        <v>85</v>
      </c>
      <c r="C108" s="20" t="s">
        <v>86</v>
      </c>
      <c r="D108" s="17" t="s">
        <v>12</v>
      </c>
    </row>
    <row r="109" spans="1:4" x14ac:dyDescent="0.25">
      <c r="A109" s="7" t="s">
        <v>19</v>
      </c>
      <c r="B109" s="7" t="s">
        <v>20</v>
      </c>
      <c r="C109" s="9" t="s">
        <v>787</v>
      </c>
      <c r="D109" s="17" t="s">
        <v>12</v>
      </c>
    </row>
    <row r="110" spans="1:4" x14ac:dyDescent="0.25">
      <c r="A110" s="7" t="s">
        <v>19</v>
      </c>
      <c r="B110" s="7" t="s">
        <v>22</v>
      </c>
      <c r="C110" s="9" t="s">
        <v>87</v>
      </c>
      <c r="D110" s="17" t="s">
        <v>12</v>
      </c>
    </row>
    <row r="111" spans="1:4" x14ac:dyDescent="0.25">
      <c r="A111" s="7" t="s">
        <v>88</v>
      </c>
      <c r="B111" s="7" t="s">
        <v>89</v>
      </c>
      <c r="C111" s="9"/>
      <c r="D111" s="17" t="s">
        <v>12</v>
      </c>
    </row>
    <row r="112" spans="1:4" ht="15.75" x14ac:dyDescent="0.3">
      <c r="A112" s="12" t="s">
        <v>39</v>
      </c>
      <c r="B112" s="7" t="s">
        <v>90</v>
      </c>
      <c r="C112" s="9"/>
      <c r="D112" s="17" t="s">
        <v>12</v>
      </c>
    </row>
    <row r="113" spans="1:4" x14ac:dyDescent="0.25">
      <c r="A113" s="7" t="s">
        <v>91</v>
      </c>
      <c r="B113" s="7" t="s">
        <v>92</v>
      </c>
      <c r="C113" s="20"/>
      <c r="D113" s="17" t="s">
        <v>12</v>
      </c>
    </row>
    <row r="114" spans="1:4" x14ac:dyDescent="0.25">
      <c r="A114" s="7" t="s">
        <v>19</v>
      </c>
      <c r="B114" s="7" t="s">
        <v>77</v>
      </c>
      <c r="C114" s="9" t="s">
        <v>787</v>
      </c>
      <c r="D114" s="17" t="s">
        <v>12</v>
      </c>
    </row>
    <row r="115" spans="1:4" x14ac:dyDescent="0.25">
      <c r="A115" s="7" t="s">
        <v>24</v>
      </c>
      <c r="B115" s="7" t="s">
        <v>93</v>
      </c>
      <c r="C115" s="20"/>
      <c r="D115" s="17" t="s">
        <v>12</v>
      </c>
    </row>
    <row r="116" spans="1:4" ht="15.75" x14ac:dyDescent="0.3">
      <c r="A116" s="12" t="s">
        <v>28</v>
      </c>
      <c r="B116" s="7" t="s">
        <v>94</v>
      </c>
      <c r="C116" s="20" t="s">
        <v>95</v>
      </c>
      <c r="D116" s="17" t="s">
        <v>12</v>
      </c>
    </row>
    <row r="117" spans="1:4" x14ac:dyDescent="0.25">
      <c r="A117" s="7" t="s">
        <v>24</v>
      </c>
      <c r="B117" s="7" t="s">
        <v>96</v>
      </c>
      <c r="C117" s="20"/>
      <c r="D117" s="17" t="s">
        <v>12</v>
      </c>
    </row>
    <row r="118" spans="1:4" x14ac:dyDescent="0.25">
      <c r="A118" s="7" t="s">
        <v>183</v>
      </c>
      <c r="B118" s="7" t="s">
        <v>184</v>
      </c>
      <c r="C118" s="18" t="str">
        <f ca="1">"03/07/" &amp; TEXT(TODAY()+365,"yy") &amp; ""</f>
        <v>03/07/15</v>
      </c>
      <c r="D118" s="17" t="s">
        <v>12</v>
      </c>
    </row>
    <row r="119" spans="1:4" x14ac:dyDescent="0.25">
      <c r="A119" s="7" t="s">
        <v>24</v>
      </c>
      <c r="B119" s="7" t="s">
        <v>98</v>
      </c>
      <c r="C119" s="18"/>
      <c r="D119" s="17" t="s">
        <v>12</v>
      </c>
    </row>
    <row r="120" spans="1:4" x14ac:dyDescent="0.25">
      <c r="A120" s="7" t="s">
        <v>99</v>
      </c>
      <c r="B120" s="7" t="s">
        <v>100</v>
      </c>
      <c r="C120" s="20"/>
      <c r="D120" s="17" t="s">
        <v>12</v>
      </c>
    </row>
    <row r="121" spans="1:4" x14ac:dyDescent="0.25">
      <c r="A121" s="7" t="s">
        <v>44</v>
      </c>
      <c r="B121" s="7" t="s">
        <v>168</v>
      </c>
      <c r="C121" s="20"/>
      <c r="D121" s="17" t="s">
        <v>12</v>
      </c>
    </row>
    <row r="122" spans="1:4" x14ac:dyDescent="0.25">
      <c r="A122" s="7" t="s">
        <v>88</v>
      </c>
      <c r="B122" s="7" t="s">
        <v>507</v>
      </c>
      <c r="C122" s="20"/>
      <c r="D122" s="17" t="s">
        <v>12</v>
      </c>
    </row>
    <row r="123" spans="1:4" x14ac:dyDescent="0.25">
      <c r="A123" s="7" t="s">
        <v>28</v>
      </c>
      <c r="B123" s="7" t="s">
        <v>94</v>
      </c>
      <c r="C123" s="20" t="s">
        <v>102</v>
      </c>
      <c r="D123" s="17" t="s">
        <v>12</v>
      </c>
    </row>
    <row r="124" spans="1:4" x14ac:dyDescent="0.25">
      <c r="A124" s="7" t="s">
        <v>88</v>
      </c>
      <c r="B124" s="7" t="s">
        <v>96</v>
      </c>
      <c r="C124" s="20"/>
      <c r="D124" s="17" t="s">
        <v>12</v>
      </c>
    </row>
    <row r="125" spans="1:4" x14ac:dyDescent="0.25">
      <c r="A125" s="7" t="s">
        <v>39</v>
      </c>
      <c r="B125" s="7" t="s">
        <v>103</v>
      </c>
      <c r="C125" s="20"/>
      <c r="D125" s="17" t="s">
        <v>12</v>
      </c>
    </row>
    <row r="126" spans="1:4" x14ac:dyDescent="0.25">
      <c r="A126" s="7" t="s">
        <v>26</v>
      </c>
      <c r="B126" s="7" t="s">
        <v>729</v>
      </c>
      <c r="C126" s="21"/>
      <c r="D126" s="9" t="s">
        <v>12</v>
      </c>
    </row>
    <row r="127" spans="1:4" x14ac:dyDescent="0.25">
      <c r="A127" s="7" t="s">
        <v>28</v>
      </c>
      <c r="B127" s="7" t="s">
        <v>29</v>
      </c>
      <c r="C127" s="21" t="s">
        <v>730</v>
      </c>
      <c r="D127" s="9" t="s">
        <v>12</v>
      </c>
    </row>
    <row r="128" spans="1:4" x14ac:dyDescent="0.25">
      <c r="A128" s="7" t="s">
        <v>19</v>
      </c>
      <c r="B128" s="7" t="s">
        <v>32</v>
      </c>
      <c r="C128" s="18" t="str">
        <f ca="1">"20/06/" &amp; TEXT(TODAY()+365,"yyyy") &amp; ""</f>
        <v>20/06/2015</v>
      </c>
      <c r="D128" s="9" t="s">
        <v>12</v>
      </c>
    </row>
    <row r="129" spans="1:4" x14ac:dyDescent="0.25">
      <c r="A129" s="7" t="s">
        <v>19</v>
      </c>
      <c r="B129" s="7" t="s">
        <v>33</v>
      </c>
      <c r="C129" s="18" t="str">
        <f ca="1">"20/06/" &amp; TEXT(TODAY()+365,"yyyy") &amp; ""</f>
        <v>20/06/2015</v>
      </c>
      <c r="D129" s="9" t="s">
        <v>12</v>
      </c>
    </row>
    <row r="130" spans="1:4" x14ac:dyDescent="0.25">
      <c r="A130" s="7" t="s">
        <v>19</v>
      </c>
      <c r="B130" s="7" t="s">
        <v>77</v>
      </c>
      <c r="C130" s="18" t="s">
        <v>787</v>
      </c>
      <c r="D130" s="9" t="s">
        <v>12</v>
      </c>
    </row>
    <row r="131" spans="1:4" x14ac:dyDescent="0.25">
      <c r="A131" s="7" t="s">
        <v>28</v>
      </c>
      <c r="B131" s="7" t="s">
        <v>43</v>
      </c>
      <c r="C131" s="20" t="s">
        <v>46</v>
      </c>
      <c r="D131" s="9" t="s">
        <v>12</v>
      </c>
    </row>
    <row r="132" spans="1:4" x14ac:dyDescent="0.25">
      <c r="A132" s="7" t="s">
        <v>24</v>
      </c>
      <c r="B132" s="7" t="s">
        <v>47</v>
      </c>
      <c r="C132" s="20"/>
      <c r="D132" s="9" t="s">
        <v>12</v>
      </c>
    </row>
    <row r="133" spans="1:4" x14ac:dyDescent="0.25">
      <c r="A133" s="13" t="s">
        <v>49</v>
      </c>
      <c r="B133" s="14" t="s">
        <v>50</v>
      </c>
      <c r="C133" s="20"/>
      <c r="D133" s="9" t="s">
        <v>12</v>
      </c>
    </row>
    <row r="134" spans="1:4" ht="15.75" x14ac:dyDescent="0.3">
      <c r="A134" s="13" t="s">
        <v>51</v>
      </c>
      <c r="B134" s="15" t="s">
        <v>52</v>
      </c>
      <c r="C134" s="20"/>
      <c r="D134" s="9" t="s">
        <v>12</v>
      </c>
    </row>
    <row r="135" spans="1:4" ht="105" x14ac:dyDescent="0.3">
      <c r="A135" s="13" t="s">
        <v>53</v>
      </c>
      <c r="B135" s="14" t="s">
        <v>50</v>
      </c>
      <c r="C135" s="15" t="s">
        <v>788</v>
      </c>
      <c r="D135" s="9" t="s">
        <v>12</v>
      </c>
    </row>
    <row r="136" spans="1:4" ht="105" x14ac:dyDescent="0.3">
      <c r="A136" s="13" t="s">
        <v>647</v>
      </c>
      <c r="B136" s="14" t="s">
        <v>860</v>
      </c>
      <c r="C136" s="15" t="s">
        <v>788</v>
      </c>
      <c r="D136" s="9" t="s">
        <v>12</v>
      </c>
    </row>
    <row r="137" spans="1:4" x14ac:dyDescent="0.25">
      <c r="A137" s="7" t="s">
        <v>19</v>
      </c>
      <c r="B137" s="7" t="s">
        <v>32</v>
      </c>
      <c r="C137" s="18" t="str">
        <f ca="1">"03/07/" &amp; TEXT(TODAY()+365,"yyyy") &amp; ""</f>
        <v>03/07/2015</v>
      </c>
      <c r="D137" s="9" t="s">
        <v>12</v>
      </c>
    </row>
    <row r="138" spans="1:4" x14ac:dyDescent="0.25">
      <c r="A138" s="7" t="s">
        <v>19</v>
      </c>
      <c r="B138" s="7" t="s">
        <v>33</v>
      </c>
      <c r="C138" s="18" t="str">
        <f ca="1">"30/06/" &amp; TEXT(TODAY()+365,"yyyy") &amp; ""</f>
        <v>30/06/2015</v>
      </c>
      <c r="D138" s="9" t="s">
        <v>12</v>
      </c>
    </row>
    <row r="139" spans="1:4" x14ac:dyDescent="0.25">
      <c r="A139" s="7" t="s">
        <v>24</v>
      </c>
      <c r="B139" s="7" t="s">
        <v>47</v>
      </c>
      <c r="C139" s="20"/>
      <c r="D139" s="9" t="s">
        <v>12</v>
      </c>
    </row>
    <row r="140" spans="1:4" x14ac:dyDescent="0.25">
      <c r="A140" s="13" t="s">
        <v>49</v>
      </c>
      <c r="B140" s="14" t="s">
        <v>50</v>
      </c>
      <c r="C140" s="20"/>
      <c r="D140" s="9" t="s">
        <v>12</v>
      </c>
    </row>
    <row r="141" spans="1:4" ht="15.75" x14ac:dyDescent="0.3">
      <c r="A141" s="13" t="s">
        <v>51</v>
      </c>
      <c r="B141" s="15" t="s">
        <v>52</v>
      </c>
      <c r="C141" s="20"/>
      <c r="D141" s="9" t="s">
        <v>12</v>
      </c>
    </row>
    <row r="142" spans="1:4" ht="105" x14ac:dyDescent="0.3">
      <c r="A142" s="13" t="s">
        <v>53</v>
      </c>
      <c r="B142" s="14" t="s">
        <v>50</v>
      </c>
      <c r="C142" s="15" t="s">
        <v>861</v>
      </c>
      <c r="D142" s="9" t="s">
        <v>12</v>
      </c>
    </row>
    <row r="143" spans="1:4" ht="105" x14ac:dyDescent="0.3">
      <c r="A143" s="13" t="s">
        <v>647</v>
      </c>
      <c r="B143" s="14" t="s">
        <v>860</v>
      </c>
      <c r="C143" s="15" t="s">
        <v>861</v>
      </c>
      <c r="D143" s="9" t="s">
        <v>12</v>
      </c>
    </row>
    <row r="144" spans="1:4" x14ac:dyDescent="0.25">
      <c r="A144" s="7" t="s">
        <v>19</v>
      </c>
      <c r="B144" s="7" t="s">
        <v>32</v>
      </c>
      <c r="C144" s="18" t="str">
        <f ca="1">"03/07/" &amp; TEXT(TODAY()+365,"yyyy") &amp; ""</f>
        <v>03/07/2015</v>
      </c>
      <c r="D144" s="9" t="s">
        <v>12</v>
      </c>
    </row>
    <row r="145" spans="1:4" x14ac:dyDescent="0.25">
      <c r="A145" s="7" t="s">
        <v>19</v>
      </c>
      <c r="B145" s="7" t="s">
        <v>33</v>
      </c>
      <c r="C145" s="18" t="str">
        <f ca="1">"03/07/" &amp; TEXT(TODAY()+365,"yyyy") &amp; ""</f>
        <v>03/07/2015</v>
      </c>
      <c r="D145" s="9" t="s">
        <v>12</v>
      </c>
    </row>
    <row r="146" spans="1:4" x14ac:dyDescent="0.25">
      <c r="A146" s="7" t="s">
        <v>24</v>
      </c>
      <c r="B146" s="7" t="s">
        <v>47</v>
      </c>
      <c r="C146" s="20"/>
      <c r="D146" s="9" t="s">
        <v>12</v>
      </c>
    </row>
    <row r="147" spans="1:4" x14ac:dyDescent="0.25">
      <c r="A147" s="13" t="s">
        <v>49</v>
      </c>
      <c r="B147" s="14" t="s">
        <v>50</v>
      </c>
      <c r="C147" s="20"/>
      <c r="D147" s="9" t="s">
        <v>12</v>
      </c>
    </row>
    <row r="148" spans="1:4" ht="15.75" x14ac:dyDescent="0.3">
      <c r="A148" s="13" t="s">
        <v>51</v>
      </c>
      <c r="B148" s="15" t="s">
        <v>52</v>
      </c>
      <c r="C148" s="20"/>
      <c r="D148" s="9" t="s">
        <v>12</v>
      </c>
    </row>
    <row r="149" spans="1:4" ht="105" x14ac:dyDescent="0.3">
      <c r="A149" s="13" t="s">
        <v>53</v>
      </c>
      <c r="B149" s="14" t="s">
        <v>50</v>
      </c>
      <c r="C149" s="15" t="s">
        <v>862</v>
      </c>
      <c r="D149" s="9" t="s">
        <v>12</v>
      </c>
    </row>
    <row r="150" spans="1:4" ht="45" x14ac:dyDescent="0.25">
      <c r="A150" s="13" t="s">
        <v>54</v>
      </c>
      <c r="B150" s="24" t="s">
        <v>863</v>
      </c>
      <c r="C150" s="37" t="s">
        <v>787</v>
      </c>
      <c r="D150" s="9" t="s">
        <v>12</v>
      </c>
    </row>
    <row r="151" spans="1:4" ht="45" x14ac:dyDescent="0.25">
      <c r="A151" s="13" t="s">
        <v>54</v>
      </c>
      <c r="B151" s="24" t="s">
        <v>864</v>
      </c>
      <c r="C151" s="37" t="s">
        <v>168</v>
      </c>
      <c r="D151" s="9" t="s">
        <v>12</v>
      </c>
    </row>
    <row r="152" spans="1:4" ht="45" x14ac:dyDescent="0.25">
      <c r="A152" s="13" t="s">
        <v>54</v>
      </c>
      <c r="B152" s="24" t="s">
        <v>865</v>
      </c>
      <c r="C152" s="37" t="s">
        <v>1087</v>
      </c>
      <c r="D152" s="9" t="s">
        <v>12</v>
      </c>
    </row>
    <row r="153" spans="1:4" ht="45" x14ac:dyDescent="0.25">
      <c r="A153" s="13" t="s">
        <v>54</v>
      </c>
      <c r="B153" s="24" t="s">
        <v>866</v>
      </c>
      <c r="C153" s="13" t="s">
        <v>166</v>
      </c>
      <c r="D153" s="9" t="s">
        <v>12</v>
      </c>
    </row>
    <row r="154" spans="1:4" ht="45" x14ac:dyDescent="0.25">
      <c r="A154" s="13" t="s">
        <v>54</v>
      </c>
      <c r="B154" s="24" t="s">
        <v>867</v>
      </c>
      <c r="C154" s="14" t="s">
        <v>654</v>
      </c>
      <c r="D154" s="9" t="s">
        <v>12</v>
      </c>
    </row>
    <row r="155" spans="1:4" ht="45" x14ac:dyDescent="0.25">
      <c r="A155" s="13" t="s">
        <v>54</v>
      </c>
      <c r="B155" s="24" t="s">
        <v>1088</v>
      </c>
      <c r="C155" s="13" t="s">
        <v>859</v>
      </c>
      <c r="D155" s="9" t="s">
        <v>12</v>
      </c>
    </row>
    <row r="156" spans="1:4" ht="45" x14ac:dyDescent="0.25">
      <c r="A156" s="13" t="s">
        <v>54</v>
      </c>
      <c r="B156" s="24" t="s">
        <v>1089</v>
      </c>
      <c r="C156" s="14" t="s">
        <v>654</v>
      </c>
      <c r="D156" s="9" t="s">
        <v>12</v>
      </c>
    </row>
    <row r="157" spans="1:4" ht="45" x14ac:dyDescent="0.25">
      <c r="A157" s="13" t="s">
        <v>54</v>
      </c>
      <c r="B157" s="24" t="s">
        <v>1090</v>
      </c>
      <c r="C157" s="13" t="s">
        <v>859</v>
      </c>
      <c r="D157" s="9" t="s">
        <v>12</v>
      </c>
    </row>
    <row r="158" spans="1:4" ht="45" x14ac:dyDescent="0.25">
      <c r="A158" s="13" t="s">
        <v>54</v>
      </c>
      <c r="B158" s="24" t="s">
        <v>1091</v>
      </c>
      <c r="C158" s="14" t="s">
        <v>654</v>
      </c>
      <c r="D158" s="9" t="s">
        <v>12</v>
      </c>
    </row>
    <row r="159" spans="1:4" x14ac:dyDescent="0.25">
      <c r="A159" s="13" t="s">
        <v>91</v>
      </c>
      <c r="B159" s="25" t="s">
        <v>148</v>
      </c>
      <c r="C159" s="20"/>
      <c r="D159" s="9" t="s">
        <v>12</v>
      </c>
    </row>
    <row r="160" spans="1:4" x14ac:dyDescent="0.25">
      <c r="A160" s="13" t="s">
        <v>28</v>
      </c>
      <c r="B160" s="25" t="s">
        <v>93</v>
      </c>
      <c r="C160" s="13" t="s">
        <v>100</v>
      </c>
      <c r="D160" s="9" t="s">
        <v>12</v>
      </c>
    </row>
    <row r="161" spans="1:4" x14ac:dyDescent="0.25">
      <c r="A161" s="13" t="s">
        <v>868</v>
      </c>
      <c r="B161" s="25" t="s">
        <v>869</v>
      </c>
      <c r="C161" s="20"/>
      <c r="D161" s="9" t="s">
        <v>12</v>
      </c>
    </row>
    <row r="162" spans="1:4" x14ac:dyDescent="0.25">
      <c r="A162" s="13" t="s">
        <v>44</v>
      </c>
      <c r="B162" s="20" t="s">
        <v>870</v>
      </c>
      <c r="C162" s="20"/>
      <c r="D162" s="9" t="s">
        <v>12</v>
      </c>
    </row>
    <row r="163" spans="1:4" x14ac:dyDescent="0.25">
      <c r="A163" s="13" t="s">
        <v>28</v>
      </c>
      <c r="B163" s="25" t="s">
        <v>165</v>
      </c>
      <c r="C163" s="20" t="s">
        <v>101</v>
      </c>
      <c r="D163" s="9" t="s">
        <v>12</v>
      </c>
    </row>
    <row r="164" spans="1:4" x14ac:dyDescent="0.25">
      <c r="A164" s="13" t="s">
        <v>88</v>
      </c>
      <c r="B164" s="25" t="s">
        <v>89</v>
      </c>
      <c r="C164" s="20"/>
      <c r="D164" s="9" t="s">
        <v>12</v>
      </c>
    </row>
    <row r="165" spans="1:4" x14ac:dyDescent="0.25">
      <c r="A165" s="13" t="s">
        <v>26</v>
      </c>
      <c r="B165" s="25" t="s">
        <v>72</v>
      </c>
      <c r="C165" s="20"/>
      <c r="D165" s="9" t="s">
        <v>12</v>
      </c>
    </row>
    <row r="166" spans="1:4" x14ac:dyDescent="0.25">
      <c r="A166" s="7" t="s">
        <v>19</v>
      </c>
      <c r="B166" s="7" t="s">
        <v>56</v>
      </c>
      <c r="C166" s="9" t="s">
        <v>73</v>
      </c>
      <c r="D166" s="17" t="s">
        <v>12</v>
      </c>
    </row>
    <row r="167" spans="1:4" x14ac:dyDescent="0.25">
      <c r="A167" s="7" t="s">
        <v>19</v>
      </c>
      <c r="B167" s="7" t="s">
        <v>57</v>
      </c>
      <c r="C167" s="9" t="s">
        <v>74</v>
      </c>
      <c r="D167" s="17" t="s">
        <v>12</v>
      </c>
    </row>
    <row r="168" spans="1:4" x14ac:dyDescent="0.25">
      <c r="A168" s="7" t="s">
        <v>19</v>
      </c>
      <c r="B168" s="7" t="s">
        <v>75</v>
      </c>
      <c r="C168" s="19">
        <v>31778</v>
      </c>
      <c r="D168" s="17" t="s">
        <v>12</v>
      </c>
    </row>
    <row r="169" spans="1:4" x14ac:dyDescent="0.25">
      <c r="A169" s="7" t="s">
        <v>19</v>
      </c>
      <c r="B169" s="7" t="s">
        <v>62</v>
      </c>
      <c r="C169" s="9" t="s">
        <v>76</v>
      </c>
      <c r="D169" s="17" t="s">
        <v>12</v>
      </c>
    </row>
    <row r="170" spans="1:4" x14ac:dyDescent="0.25">
      <c r="A170" s="7" t="s">
        <v>19</v>
      </c>
      <c r="B170" s="7" t="s">
        <v>77</v>
      </c>
      <c r="C170" s="9" t="s">
        <v>872</v>
      </c>
      <c r="D170" s="17" t="s">
        <v>12</v>
      </c>
    </row>
    <row r="171" spans="1:4" x14ac:dyDescent="0.25">
      <c r="A171" s="7" t="s">
        <v>19</v>
      </c>
      <c r="B171" s="7" t="s">
        <v>78</v>
      </c>
      <c r="C171" s="18" t="str">
        <f ca="1">"03/07/" &amp; TEXT(TODAY()+365,"yyyy") &amp; ""</f>
        <v>03/07/2015</v>
      </c>
      <c r="D171" s="17" t="s">
        <v>12</v>
      </c>
    </row>
    <row r="172" spans="1:4" x14ac:dyDescent="0.25">
      <c r="A172" s="7" t="s">
        <v>19</v>
      </c>
      <c r="B172" s="7" t="s">
        <v>79</v>
      </c>
      <c r="C172" s="18" t="str">
        <f ca="1">"03/07/" &amp; TEXT(TODAY()+365,"yyyy") &amp; ""</f>
        <v>03/07/2015</v>
      </c>
      <c r="D172" s="17" t="s">
        <v>12</v>
      </c>
    </row>
    <row r="173" spans="1:4" x14ac:dyDescent="0.25">
      <c r="A173" s="7" t="s">
        <v>19</v>
      </c>
      <c r="B173" s="7" t="s">
        <v>80</v>
      </c>
      <c r="C173" s="18" t="str">
        <f ca="1">"03/07/" &amp; TEXT(TODAY()+365,"yyyy") &amp; ""</f>
        <v>03/07/2015</v>
      </c>
      <c r="D173" s="17" t="s">
        <v>12</v>
      </c>
    </row>
    <row r="174" spans="1:4" x14ac:dyDescent="0.25">
      <c r="A174" s="7" t="s">
        <v>19</v>
      </c>
      <c r="B174" s="7" t="s">
        <v>81</v>
      </c>
      <c r="C174" s="9">
        <v>200</v>
      </c>
      <c r="D174" s="17" t="s">
        <v>12</v>
      </c>
    </row>
    <row r="175" spans="1:4" x14ac:dyDescent="0.25">
      <c r="A175" s="7" t="s">
        <v>19</v>
      </c>
      <c r="B175" s="7" t="s">
        <v>82</v>
      </c>
      <c r="C175" s="9">
        <v>2000</v>
      </c>
      <c r="D175" s="17" t="s">
        <v>12</v>
      </c>
    </row>
    <row r="176" spans="1:4" x14ac:dyDescent="0.25">
      <c r="A176" s="7" t="s">
        <v>19</v>
      </c>
      <c r="B176" s="7" t="s">
        <v>83</v>
      </c>
      <c r="C176" s="9">
        <v>1</v>
      </c>
      <c r="D176" s="17" t="s">
        <v>12</v>
      </c>
    </row>
    <row r="177" spans="1:4" x14ac:dyDescent="0.25">
      <c r="A177" s="7" t="s">
        <v>19</v>
      </c>
      <c r="B177" s="7" t="s">
        <v>84</v>
      </c>
      <c r="C177" s="9">
        <v>50000</v>
      </c>
      <c r="D177" s="17" t="s">
        <v>12</v>
      </c>
    </row>
    <row r="178" spans="1:4" ht="15.75" x14ac:dyDescent="0.3">
      <c r="A178" s="12" t="s">
        <v>28</v>
      </c>
      <c r="B178" s="7" t="s">
        <v>85</v>
      </c>
      <c r="C178" s="20" t="s">
        <v>86</v>
      </c>
      <c r="D178" s="17" t="s">
        <v>12</v>
      </c>
    </row>
    <row r="179" spans="1:4" x14ac:dyDescent="0.25">
      <c r="A179" s="7" t="s">
        <v>19</v>
      </c>
      <c r="B179" s="7" t="s">
        <v>20</v>
      </c>
      <c r="C179" s="9" t="s">
        <v>872</v>
      </c>
      <c r="D179" s="17" t="s">
        <v>12</v>
      </c>
    </row>
    <row r="180" spans="1:4" x14ac:dyDescent="0.25">
      <c r="A180" s="7" t="s">
        <v>19</v>
      </c>
      <c r="B180" s="7" t="s">
        <v>22</v>
      </c>
      <c r="C180" s="9" t="s">
        <v>87</v>
      </c>
      <c r="D180" s="17" t="s">
        <v>12</v>
      </c>
    </row>
    <row r="181" spans="1:4" x14ac:dyDescent="0.25">
      <c r="A181" s="7" t="s">
        <v>88</v>
      </c>
      <c r="B181" s="7" t="s">
        <v>89</v>
      </c>
      <c r="C181" s="9"/>
      <c r="D181" s="9" t="s">
        <v>12</v>
      </c>
    </row>
    <row r="182" spans="1:4" ht="15.75" x14ac:dyDescent="0.3">
      <c r="A182" s="12" t="s">
        <v>39</v>
      </c>
      <c r="B182" s="7" t="s">
        <v>90</v>
      </c>
      <c r="C182" s="9"/>
      <c r="D182" s="9" t="s">
        <v>12</v>
      </c>
    </row>
    <row r="183" spans="1:4" x14ac:dyDescent="0.25">
      <c r="A183" s="7" t="s">
        <v>91</v>
      </c>
      <c r="B183" s="7" t="s">
        <v>871</v>
      </c>
      <c r="C183" s="20"/>
      <c r="D183" s="9" t="s">
        <v>12</v>
      </c>
    </row>
    <row r="184" spans="1:4" x14ac:dyDescent="0.25">
      <c r="A184" s="7" t="s">
        <v>19</v>
      </c>
      <c r="B184" s="7" t="s">
        <v>105</v>
      </c>
      <c r="C184" s="18" t="str">
        <f ca="1">"08/07/" &amp; TEXT(TODAY()+365,"yyyy") &amp; ""</f>
        <v>08/07/2015</v>
      </c>
      <c r="D184" s="9" t="s">
        <v>12</v>
      </c>
    </row>
    <row r="185" spans="1:4" x14ac:dyDescent="0.25">
      <c r="A185" s="7" t="s">
        <v>88</v>
      </c>
      <c r="B185" s="7" t="s">
        <v>89</v>
      </c>
      <c r="C185" s="20"/>
      <c r="D185" s="9" t="s">
        <v>12</v>
      </c>
    </row>
    <row r="186" spans="1:4" x14ac:dyDescent="0.25">
      <c r="A186" s="7" t="s">
        <v>91</v>
      </c>
      <c r="B186" s="7" t="s">
        <v>92</v>
      </c>
      <c r="C186" s="20"/>
      <c r="D186" s="9" t="s">
        <v>12</v>
      </c>
    </row>
    <row r="187" spans="1:4" x14ac:dyDescent="0.25">
      <c r="A187" s="7" t="s">
        <v>19</v>
      </c>
      <c r="B187" s="7" t="s">
        <v>77</v>
      </c>
      <c r="C187" s="9" t="s">
        <v>872</v>
      </c>
      <c r="D187" s="9" t="s">
        <v>12</v>
      </c>
    </row>
    <row r="188" spans="1:4" x14ac:dyDescent="0.25">
      <c r="A188" s="7" t="s">
        <v>24</v>
      </c>
      <c r="B188" s="7" t="s">
        <v>93</v>
      </c>
      <c r="C188" s="20"/>
      <c r="D188" s="9" t="s">
        <v>12</v>
      </c>
    </row>
    <row r="189" spans="1:4" ht="15.75" x14ac:dyDescent="0.3">
      <c r="A189" s="12" t="s">
        <v>28</v>
      </c>
      <c r="B189" s="7" t="s">
        <v>94</v>
      </c>
      <c r="C189" s="20" t="s">
        <v>95</v>
      </c>
      <c r="D189" s="9" t="s">
        <v>12</v>
      </c>
    </row>
    <row r="190" spans="1:4" x14ac:dyDescent="0.25">
      <c r="A190" s="7" t="s">
        <v>24</v>
      </c>
      <c r="B190" s="7" t="s">
        <v>96</v>
      </c>
      <c r="C190" s="20"/>
      <c r="D190" s="9" t="s">
        <v>12</v>
      </c>
    </row>
    <row r="191" spans="1:4" x14ac:dyDescent="0.25">
      <c r="A191" s="7" t="s">
        <v>183</v>
      </c>
      <c r="B191" s="7" t="s">
        <v>184</v>
      </c>
      <c r="C191" s="18" t="str">
        <f ca="1">"03/07/" &amp; TEXT(TODAY()+365,"yy") &amp; ""</f>
        <v>03/07/15</v>
      </c>
      <c r="D191" s="9" t="s">
        <v>12</v>
      </c>
    </row>
    <row r="192" spans="1:4" x14ac:dyDescent="0.25">
      <c r="A192" s="7" t="s">
        <v>24</v>
      </c>
      <c r="B192" s="7" t="s">
        <v>98</v>
      </c>
      <c r="C192" s="18"/>
      <c r="D192" s="9" t="s">
        <v>12</v>
      </c>
    </row>
    <row r="193" spans="1:4" x14ac:dyDescent="0.25">
      <c r="A193" s="7" t="s">
        <v>99</v>
      </c>
      <c r="B193" s="7" t="s">
        <v>100</v>
      </c>
      <c r="C193" s="20"/>
      <c r="D193" s="9" t="s">
        <v>12</v>
      </c>
    </row>
    <row r="194" spans="1:4" x14ac:dyDescent="0.25">
      <c r="A194" s="7" t="s">
        <v>44</v>
      </c>
      <c r="B194" s="7" t="s">
        <v>168</v>
      </c>
      <c r="C194" s="20"/>
      <c r="D194" s="9" t="s">
        <v>12</v>
      </c>
    </row>
    <row r="195" spans="1:4" x14ac:dyDescent="0.25">
      <c r="A195" s="7" t="s">
        <v>88</v>
      </c>
      <c r="B195" s="7" t="s">
        <v>507</v>
      </c>
      <c r="C195" s="20"/>
      <c r="D195" s="9" t="s">
        <v>12</v>
      </c>
    </row>
    <row r="196" spans="1:4" x14ac:dyDescent="0.25">
      <c r="A196" s="7" t="s">
        <v>28</v>
      </c>
      <c r="B196" s="7" t="s">
        <v>94</v>
      </c>
      <c r="C196" s="20" t="s">
        <v>102</v>
      </c>
      <c r="D196" s="9" t="s">
        <v>12</v>
      </c>
    </row>
    <row r="197" spans="1:4" x14ac:dyDescent="0.25">
      <c r="A197" s="7" t="s">
        <v>88</v>
      </c>
      <c r="B197" s="7" t="s">
        <v>96</v>
      </c>
      <c r="C197" s="20"/>
      <c r="D197" s="9" t="s">
        <v>12</v>
      </c>
    </row>
    <row r="198" spans="1:4" x14ac:dyDescent="0.25">
      <c r="A198" s="7" t="s">
        <v>39</v>
      </c>
      <c r="B198" s="7" t="s">
        <v>103</v>
      </c>
      <c r="C198" s="20"/>
      <c r="D198" s="9" t="s">
        <v>12</v>
      </c>
    </row>
    <row r="199" spans="1:4" x14ac:dyDescent="0.25">
      <c r="A199" s="7" t="s">
        <v>26</v>
      </c>
      <c r="B199" s="7" t="s">
        <v>729</v>
      </c>
      <c r="C199" s="21"/>
      <c r="D199" s="9" t="s">
        <v>12</v>
      </c>
    </row>
    <row r="200" spans="1:4" x14ac:dyDescent="0.25">
      <c r="A200" s="7" t="s">
        <v>28</v>
      </c>
      <c r="B200" s="7" t="s">
        <v>29</v>
      </c>
      <c r="C200" s="21" t="s">
        <v>730</v>
      </c>
      <c r="D200" s="9" t="s">
        <v>12</v>
      </c>
    </row>
    <row r="201" spans="1:4" x14ac:dyDescent="0.25">
      <c r="A201" s="7" t="s">
        <v>19</v>
      </c>
      <c r="B201" s="7" t="s">
        <v>32</v>
      </c>
      <c r="C201" s="18" t="str">
        <f ca="1">"20/06/" &amp; TEXT(TODAY()+365,"yyyy") &amp; ""</f>
        <v>20/06/2015</v>
      </c>
      <c r="D201" s="9" t="s">
        <v>12</v>
      </c>
    </row>
    <row r="202" spans="1:4" x14ac:dyDescent="0.25">
      <c r="A202" s="7" t="s">
        <v>19</v>
      </c>
      <c r="B202" s="7" t="s">
        <v>33</v>
      </c>
      <c r="C202" s="18" t="str">
        <f ca="1">"20/06/" &amp; TEXT(TODAY()+365,"yyyy") &amp; ""</f>
        <v>20/06/2015</v>
      </c>
      <c r="D202" s="9" t="s">
        <v>12</v>
      </c>
    </row>
    <row r="203" spans="1:4" x14ac:dyDescent="0.25">
      <c r="A203" s="7" t="s">
        <v>19</v>
      </c>
      <c r="B203" s="7" t="s">
        <v>77</v>
      </c>
      <c r="C203" s="18" t="s">
        <v>872</v>
      </c>
      <c r="D203" s="9" t="s">
        <v>12</v>
      </c>
    </row>
    <row r="204" spans="1:4" x14ac:dyDescent="0.25">
      <c r="A204" s="7" t="s">
        <v>28</v>
      </c>
      <c r="B204" s="7" t="s">
        <v>43</v>
      </c>
      <c r="C204" s="20" t="s">
        <v>46</v>
      </c>
      <c r="D204" s="9" t="s">
        <v>12</v>
      </c>
    </row>
    <row r="205" spans="1:4" x14ac:dyDescent="0.25">
      <c r="A205" s="7" t="s">
        <v>24</v>
      </c>
      <c r="B205" s="7" t="s">
        <v>47</v>
      </c>
      <c r="C205" s="20"/>
      <c r="D205" s="9" t="s">
        <v>12</v>
      </c>
    </row>
    <row r="206" spans="1:4" x14ac:dyDescent="0.25">
      <c r="A206" s="13" t="s">
        <v>49</v>
      </c>
      <c r="B206" s="14" t="s">
        <v>50</v>
      </c>
      <c r="C206" s="20"/>
      <c r="D206" s="9" t="s">
        <v>12</v>
      </c>
    </row>
    <row r="207" spans="1:4" ht="15.75" x14ac:dyDescent="0.3">
      <c r="A207" s="13" t="s">
        <v>51</v>
      </c>
      <c r="B207" s="15" t="s">
        <v>52</v>
      </c>
      <c r="C207" s="20"/>
      <c r="D207" s="9" t="s">
        <v>12</v>
      </c>
    </row>
    <row r="208" spans="1:4" ht="105" x14ac:dyDescent="0.3">
      <c r="A208" s="13" t="s">
        <v>53</v>
      </c>
      <c r="B208" s="14" t="s">
        <v>50</v>
      </c>
      <c r="C208" s="15" t="s">
        <v>873</v>
      </c>
      <c r="D208" s="9" t="s">
        <v>12</v>
      </c>
    </row>
    <row r="209" spans="1:4" ht="105" x14ac:dyDescent="0.3">
      <c r="A209" s="13" t="s">
        <v>647</v>
      </c>
      <c r="B209" s="14" t="s">
        <v>860</v>
      </c>
      <c r="C209" s="15" t="s">
        <v>873</v>
      </c>
      <c r="D209" s="9" t="s">
        <v>12</v>
      </c>
    </row>
    <row r="210" spans="1:4" x14ac:dyDescent="0.25">
      <c r="A210" s="7" t="s">
        <v>19</v>
      </c>
      <c r="B210" s="7" t="s">
        <v>32</v>
      </c>
      <c r="C210" s="18" t="str">
        <f ca="1">"03/07/" &amp; TEXT(TODAY()+365,"yyyy") &amp; ""</f>
        <v>03/07/2015</v>
      </c>
      <c r="D210" s="9" t="s">
        <v>12</v>
      </c>
    </row>
    <row r="211" spans="1:4" x14ac:dyDescent="0.25">
      <c r="A211" s="7" t="s">
        <v>19</v>
      </c>
      <c r="B211" s="7" t="s">
        <v>33</v>
      </c>
      <c r="C211" s="18" t="str">
        <f ca="1">"03/07/" &amp; TEXT(TODAY()+365,"yyyy") &amp; ""</f>
        <v>03/07/2015</v>
      </c>
      <c r="D211" s="9" t="s">
        <v>12</v>
      </c>
    </row>
    <row r="212" spans="1:4" x14ac:dyDescent="0.25">
      <c r="A212" s="7" t="s">
        <v>44</v>
      </c>
      <c r="B212" s="7" t="s">
        <v>287</v>
      </c>
      <c r="C212" s="18"/>
      <c r="D212" s="9" t="s">
        <v>12</v>
      </c>
    </row>
    <row r="213" spans="1:4" x14ac:dyDescent="0.25">
      <c r="A213" s="7" t="s">
        <v>24</v>
      </c>
      <c r="B213" s="7" t="s">
        <v>47</v>
      </c>
      <c r="C213" s="20"/>
      <c r="D213" s="9" t="s">
        <v>12</v>
      </c>
    </row>
    <row r="214" spans="1:4" x14ac:dyDescent="0.25">
      <c r="A214" s="13" t="s">
        <v>49</v>
      </c>
      <c r="B214" s="14" t="s">
        <v>50</v>
      </c>
      <c r="C214" s="20"/>
      <c r="D214" s="9" t="s">
        <v>12</v>
      </c>
    </row>
    <row r="215" spans="1:4" ht="15.75" x14ac:dyDescent="0.3">
      <c r="A215" s="13" t="s">
        <v>51</v>
      </c>
      <c r="B215" s="15" t="s">
        <v>52</v>
      </c>
      <c r="C215" s="20"/>
      <c r="D215" s="9" t="s">
        <v>12</v>
      </c>
    </row>
    <row r="216" spans="1:4" ht="105" x14ac:dyDescent="0.3">
      <c r="A216" s="13" t="s">
        <v>53</v>
      </c>
      <c r="B216" s="14" t="s">
        <v>50</v>
      </c>
      <c r="C216" s="15" t="s">
        <v>874</v>
      </c>
      <c r="D216" s="9" t="s">
        <v>12</v>
      </c>
    </row>
    <row r="217" spans="1:4" ht="105" x14ac:dyDescent="0.3">
      <c r="A217" s="13" t="s">
        <v>647</v>
      </c>
      <c r="B217" s="14" t="s">
        <v>860</v>
      </c>
      <c r="C217" s="15" t="s">
        <v>874</v>
      </c>
      <c r="D217" s="9" t="s">
        <v>12</v>
      </c>
    </row>
    <row r="218" spans="1:4" x14ac:dyDescent="0.25">
      <c r="A218" s="7" t="s">
        <v>19</v>
      </c>
      <c r="B218" s="7" t="s">
        <v>32</v>
      </c>
      <c r="C218" s="18" t="str">
        <f ca="1">"03/07/" &amp; TEXT(TODAY()+365,"yyyy") &amp; ""</f>
        <v>03/07/2015</v>
      </c>
      <c r="D218" s="9" t="s">
        <v>12</v>
      </c>
    </row>
    <row r="219" spans="1:4" x14ac:dyDescent="0.25">
      <c r="A219" s="7" t="s">
        <v>19</v>
      </c>
      <c r="B219" s="7" t="s">
        <v>33</v>
      </c>
      <c r="C219" s="18" t="str">
        <f ca="1">"03/07/" &amp; TEXT(TODAY()+365,"yyyy") &amp; ""</f>
        <v>03/07/2015</v>
      </c>
      <c r="D219" s="9" t="s">
        <v>12</v>
      </c>
    </row>
    <row r="220" spans="1:4" x14ac:dyDescent="0.25">
      <c r="A220" s="7" t="s">
        <v>44</v>
      </c>
      <c r="B220" s="7" t="s">
        <v>35</v>
      </c>
      <c r="C220" s="18"/>
      <c r="D220" s="9" t="s">
        <v>12</v>
      </c>
    </row>
    <row r="221" spans="1:4" x14ac:dyDescent="0.25">
      <c r="A221" s="7" t="s">
        <v>24</v>
      </c>
      <c r="B221" s="7" t="s">
        <v>47</v>
      </c>
      <c r="C221" s="20"/>
      <c r="D221" s="9" t="s">
        <v>12</v>
      </c>
    </row>
    <row r="222" spans="1:4" x14ac:dyDescent="0.25">
      <c r="A222" s="13" t="s">
        <v>49</v>
      </c>
      <c r="B222" s="14" t="s">
        <v>50</v>
      </c>
      <c r="C222" s="20"/>
      <c r="D222" s="9" t="s">
        <v>12</v>
      </c>
    </row>
    <row r="223" spans="1:4" ht="15.75" x14ac:dyDescent="0.3">
      <c r="A223" s="13" t="s">
        <v>51</v>
      </c>
      <c r="B223" s="15" t="s">
        <v>52</v>
      </c>
      <c r="C223" s="20"/>
      <c r="D223" s="9" t="s">
        <v>12</v>
      </c>
    </row>
    <row r="224" spans="1:4" ht="105" x14ac:dyDescent="0.3">
      <c r="A224" s="13" t="s">
        <v>53</v>
      </c>
      <c r="B224" s="14" t="s">
        <v>50</v>
      </c>
      <c r="C224" s="15" t="s">
        <v>875</v>
      </c>
      <c r="D224" s="9" t="s">
        <v>12</v>
      </c>
    </row>
    <row r="225" spans="1:4" ht="45" x14ac:dyDescent="0.25">
      <c r="A225" s="13" t="s">
        <v>54</v>
      </c>
      <c r="B225" s="24" t="s">
        <v>876</v>
      </c>
      <c r="C225" s="37" t="s">
        <v>872</v>
      </c>
      <c r="D225" s="9" t="s">
        <v>12</v>
      </c>
    </row>
    <row r="226" spans="1:4" ht="45" x14ac:dyDescent="0.25">
      <c r="A226" s="13" t="s">
        <v>54</v>
      </c>
      <c r="B226" s="24" t="s">
        <v>877</v>
      </c>
      <c r="C226" s="37" t="s">
        <v>101</v>
      </c>
      <c r="D226" s="9" t="s">
        <v>12</v>
      </c>
    </row>
    <row r="227" spans="1:4" ht="45" x14ac:dyDescent="0.25">
      <c r="A227" s="13" t="s">
        <v>54</v>
      </c>
      <c r="B227" s="24" t="s">
        <v>878</v>
      </c>
      <c r="C227" s="37" t="s">
        <v>651</v>
      </c>
      <c r="D227" s="9" t="s">
        <v>12</v>
      </c>
    </row>
    <row r="228" spans="1:4" x14ac:dyDescent="0.25">
      <c r="A228" s="7" t="s">
        <v>19</v>
      </c>
      <c r="B228" s="7" t="s">
        <v>32</v>
      </c>
      <c r="C228" s="18" t="str">
        <f ca="1">"03/07/" &amp; TEXT(TODAY()+365,"yyyy") &amp; ""</f>
        <v>03/07/2015</v>
      </c>
      <c r="D228" s="9" t="s">
        <v>12</v>
      </c>
    </row>
    <row r="229" spans="1:4" x14ac:dyDescent="0.25">
      <c r="A229" s="7" t="s">
        <v>19</v>
      </c>
      <c r="B229" s="7" t="s">
        <v>33</v>
      </c>
      <c r="C229" s="18" t="str">
        <f ca="1">"09/07/" &amp; TEXT(TODAY()+365,"yyyy") &amp; ""</f>
        <v>09/07/2015</v>
      </c>
      <c r="D229" s="9" t="s">
        <v>12</v>
      </c>
    </row>
    <row r="230" spans="1:4" x14ac:dyDescent="0.25">
      <c r="A230" s="7" t="s">
        <v>44</v>
      </c>
      <c r="B230" s="7" t="s">
        <v>35</v>
      </c>
      <c r="C230" s="18"/>
      <c r="D230" s="9" t="s">
        <v>12</v>
      </c>
    </row>
    <row r="231" spans="1:4" x14ac:dyDescent="0.25">
      <c r="A231" s="7" t="s">
        <v>24</v>
      </c>
      <c r="B231" s="7" t="s">
        <v>47</v>
      </c>
      <c r="C231" s="20"/>
      <c r="D231" s="9" t="s">
        <v>12</v>
      </c>
    </row>
    <row r="232" spans="1:4" x14ac:dyDescent="0.25">
      <c r="A232" s="13" t="s">
        <v>49</v>
      </c>
      <c r="B232" s="14" t="s">
        <v>50</v>
      </c>
      <c r="C232" s="20"/>
      <c r="D232" s="9" t="s">
        <v>12</v>
      </c>
    </row>
    <row r="233" spans="1:4" ht="15.75" x14ac:dyDescent="0.3">
      <c r="A233" s="13" t="s">
        <v>51</v>
      </c>
      <c r="B233" s="15" t="s">
        <v>52</v>
      </c>
      <c r="C233" s="20"/>
      <c r="D233" s="9" t="s">
        <v>12</v>
      </c>
    </row>
    <row r="234" spans="1:4" ht="105" x14ac:dyDescent="0.3">
      <c r="A234" s="13" t="s">
        <v>53</v>
      </c>
      <c r="B234" s="14" t="s">
        <v>50</v>
      </c>
      <c r="C234" s="15" t="s">
        <v>879</v>
      </c>
      <c r="D234" s="9" t="s">
        <v>12</v>
      </c>
    </row>
    <row r="235" spans="1:4" ht="45" x14ac:dyDescent="0.25">
      <c r="A235" s="13" t="s">
        <v>54</v>
      </c>
      <c r="B235" s="24" t="s">
        <v>880</v>
      </c>
      <c r="C235" s="37" t="s">
        <v>872</v>
      </c>
      <c r="D235" s="9" t="s">
        <v>12</v>
      </c>
    </row>
    <row r="236" spans="1:4" ht="45" x14ac:dyDescent="0.25">
      <c r="A236" s="13" t="s">
        <v>54</v>
      </c>
      <c r="B236" s="24" t="s">
        <v>881</v>
      </c>
      <c r="C236" s="37" t="s">
        <v>168</v>
      </c>
      <c r="D236" s="9" t="s">
        <v>12</v>
      </c>
    </row>
    <row r="237" spans="1:4" ht="45" x14ac:dyDescent="0.25">
      <c r="A237" s="13" t="s">
        <v>54</v>
      </c>
      <c r="B237" s="24" t="s">
        <v>882</v>
      </c>
      <c r="C237" s="37" t="s">
        <v>1087</v>
      </c>
      <c r="D237" s="9" t="s">
        <v>12</v>
      </c>
    </row>
    <row r="238" spans="1:4" ht="45" x14ac:dyDescent="0.25">
      <c r="A238" s="13" t="s">
        <v>54</v>
      </c>
      <c r="B238" s="24" t="s">
        <v>883</v>
      </c>
      <c r="C238" s="37" t="s">
        <v>166</v>
      </c>
      <c r="D238" s="9" t="s">
        <v>12</v>
      </c>
    </row>
    <row r="239" spans="1:4" ht="45" x14ac:dyDescent="0.25">
      <c r="A239" s="13" t="s">
        <v>54</v>
      </c>
      <c r="B239" s="24" t="s">
        <v>884</v>
      </c>
      <c r="C239" s="81" t="s">
        <v>654</v>
      </c>
      <c r="D239" s="9" t="s">
        <v>12</v>
      </c>
    </row>
    <row r="240" spans="1:4" ht="45" x14ac:dyDescent="0.25">
      <c r="A240" s="13" t="s">
        <v>54</v>
      </c>
      <c r="B240" s="24" t="s">
        <v>885</v>
      </c>
      <c r="C240" s="37" t="s">
        <v>859</v>
      </c>
      <c r="D240" s="9" t="s">
        <v>12</v>
      </c>
    </row>
    <row r="241" spans="1:4" ht="45" x14ac:dyDescent="0.25">
      <c r="A241" s="13" t="s">
        <v>54</v>
      </c>
      <c r="B241" s="24" t="s">
        <v>886</v>
      </c>
      <c r="C241" s="14" t="s">
        <v>654</v>
      </c>
      <c r="D241" s="9" t="s">
        <v>12</v>
      </c>
    </row>
    <row r="242" spans="1:4" ht="45" x14ac:dyDescent="0.25">
      <c r="A242" s="13" t="s">
        <v>54</v>
      </c>
      <c r="B242" s="24" t="s">
        <v>1092</v>
      </c>
      <c r="C242" s="37" t="s">
        <v>859</v>
      </c>
      <c r="D242" s="9" t="s">
        <v>12</v>
      </c>
    </row>
    <row r="243" spans="1:4" ht="45" x14ac:dyDescent="0.25">
      <c r="A243" s="13" t="s">
        <v>54</v>
      </c>
      <c r="B243" s="24" t="s">
        <v>1093</v>
      </c>
      <c r="C243" s="14" t="s">
        <v>654</v>
      </c>
      <c r="D243" s="9" t="s">
        <v>12</v>
      </c>
    </row>
    <row r="244" spans="1:4" x14ac:dyDescent="0.25">
      <c r="A244" s="13" t="s">
        <v>91</v>
      </c>
      <c r="B244" s="25" t="s">
        <v>92</v>
      </c>
      <c r="C244" s="20"/>
      <c r="D244" s="9" t="s">
        <v>12</v>
      </c>
    </row>
    <row r="245" spans="1:4" x14ac:dyDescent="0.25">
      <c r="A245" s="7" t="s">
        <v>19</v>
      </c>
      <c r="B245" s="7" t="s">
        <v>77</v>
      </c>
      <c r="C245" s="20" t="s">
        <v>872</v>
      </c>
      <c r="D245" s="17" t="s">
        <v>12</v>
      </c>
    </row>
    <row r="246" spans="1:4" x14ac:dyDescent="0.25">
      <c r="A246" s="7" t="s">
        <v>24</v>
      </c>
      <c r="B246" s="7" t="s">
        <v>93</v>
      </c>
      <c r="C246" s="20"/>
      <c r="D246" s="17" t="s">
        <v>12</v>
      </c>
    </row>
    <row r="247" spans="1:4" ht="15.75" x14ac:dyDescent="0.3">
      <c r="A247" s="12" t="s">
        <v>28</v>
      </c>
      <c r="B247" s="7" t="s">
        <v>94</v>
      </c>
      <c r="C247" s="20" t="s">
        <v>186</v>
      </c>
      <c r="D247" s="17" t="s">
        <v>12</v>
      </c>
    </row>
    <row r="248" spans="1:4" x14ac:dyDescent="0.25">
      <c r="A248" s="20" t="s">
        <v>88</v>
      </c>
      <c r="B248" s="7" t="s">
        <v>96</v>
      </c>
      <c r="C248" s="20"/>
      <c r="D248" s="17" t="s">
        <v>12</v>
      </c>
    </row>
    <row r="249" spans="1:4" x14ac:dyDescent="0.25">
      <c r="A249" s="20" t="s">
        <v>1083</v>
      </c>
      <c r="B249" s="7" t="s">
        <v>187</v>
      </c>
      <c r="C249" s="18" t="s">
        <v>1086</v>
      </c>
      <c r="D249" s="17" t="s">
        <v>12</v>
      </c>
    </row>
    <row r="250" spans="1:4" x14ac:dyDescent="0.25">
      <c r="A250" s="20" t="s">
        <v>1083</v>
      </c>
      <c r="B250" s="7" t="s">
        <v>188</v>
      </c>
      <c r="C250" s="18" t="s">
        <v>1104</v>
      </c>
      <c r="D250" s="17" t="s">
        <v>12</v>
      </c>
    </row>
    <row r="251" spans="1:4" x14ac:dyDescent="0.25">
      <c r="A251" s="20" t="s">
        <v>1083</v>
      </c>
      <c r="B251" s="7" t="s">
        <v>904</v>
      </c>
      <c r="C251" s="18" t="s">
        <v>1104</v>
      </c>
      <c r="D251" s="17" t="s">
        <v>12</v>
      </c>
    </row>
    <row r="252" spans="1:4" x14ac:dyDescent="0.25">
      <c r="A252" s="20" t="s">
        <v>1083</v>
      </c>
      <c r="B252" s="7" t="s">
        <v>905</v>
      </c>
      <c r="C252" s="18" t="s">
        <v>1104</v>
      </c>
      <c r="D252" s="17" t="s">
        <v>12</v>
      </c>
    </row>
    <row r="253" spans="1:4" x14ac:dyDescent="0.25">
      <c r="A253" s="20" t="s">
        <v>1083</v>
      </c>
      <c r="B253" s="7" t="s">
        <v>906</v>
      </c>
      <c r="C253" s="18" t="s">
        <v>1104</v>
      </c>
      <c r="D253" s="17" t="s">
        <v>12</v>
      </c>
    </row>
    <row r="254" spans="1:4" x14ac:dyDescent="0.25">
      <c r="A254" s="20" t="s">
        <v>24</v>
      </c>
      <c r="B254" s="7" t="s">
        <v>186</v>
      </c>
      <c r="C254" s="20"/>
      <c r="D254" s="17" t="s">
        <v>12</v>
      </c>
    </row>
    <row r="255" spans="1:4" x14ac:dyDescent="0.25">
      <c r="A255" s="20" t="s">
        <v>39</v>
      </c>
      <c r="B255" s="7" t="s">
        <v>189</v>
      </c>
      <c r="C255" s="20"/>
      <c r="D255" s="17" t="s">
        <v>12</v>
      </c>
    </row>
    <row r="256" spans="1:4" x14ac:dyDescent="0.25">
      <c r="A256" s="13" t="s">
        <v>91</v>
      </c>
      <c r="B256" s="7" t="s">
        <v>729</v>
      </c>
      <c r="C256" s="20"/>
      <c r="D256" s="17" t="s">
        <v>12</v>
      </c>
    </row>
    <row r="257" spans="1:4" x14ac:dyDescent="0.25">
      <c r="A257" s="13" t="s">
        <v>28</v>
      </c>
      <c r="B257" s="7" t="s">
        <v>29</v>
      </c>
      <c r="C257" s="20" t="s">
        <v>730</v>
      </c>
      <c r="D257" s="17" t="s">
        <v>12</v>
      </c>
    </row>
    <row r="258" spans="1:4" x14ac:dyDescent="0.25">
      <c r="A258" s="7" t="s">
        <v>19</v>
      </c>
      <c r="B258" s="7" t="s">
        <v>32</v>
      </c>
      <c r="C258" s="18" t="str">
        <f ca="1">"08/07/" &amp; TEXT(TODAY()+365,"yyyy") &amp; ""</f>
        <v>08/07/2015</v>
      </c>
      <c r="D258" s="17" t="s">
        <v>12</v>
      </c>
    </row>
    <row r="259" spans="1:4" x14ac:dyDescent="0.25">
      <c r="A259" s="7" t="s">
        <v>19</v>
      </c>
      <c r="B259" s="7" t="s">
        <v>33</v>
      </c>
      <c r="C259" s="18" t="str">
        <f ca="1">"08/07/" &amp; TEXT(TODAY()+365,"yyyy") &amp; ""</f>
        <v>08/07/2015</v>
      </c>
      <c r="D259" s="17" t="s">
        <v>12</v>
      </c>
    </row>
    <row r="260" spans="1:4" x14ac:dyDescent="0.25">
      <c r="A260" s="7" t="s">
        <v>44</v>
      </c>
      <c r="B260" s="7" t="s">
        <v>35</v>
      </c>
      <c r="C260" s="18"/>
      <c r="D260" s="9" t="s">
        <v>12</v>
      </c>
    </row>
    <row r="261" spans="1:4" x14ac:dyDescent="0.25">
      <c r="A261" s="7" t="s">
        <v>19</v>
      </c>
      <c r="B261" s="7" t="s">
        <v>77</v>
      </c>
      <c r="C261" s="18" t="s">
        <v>872</v>
      </c>
      <c r="D261" s="9" t="s">
        <v>12</v>
      </c>
    </row>
    <row r="262" spans="1:4" x14ac:dyDescent="0.25">
      <c r="A262" s="7" t="s">
        <v>28</v>
      </c>
      <c r="B262" s="7" t="s">
        <v>43</v>
      </c>
      <c r="C262" s="20" t="s">
        <v>46</v>
      </c>
      <c r="D262" s="9" t="s">
        <v>12</v>
      </c>
    </row>
    <row r="263" spans="1:4" x14ac:dyDescent="0.25">
      <c r="A263" s="7" t="s">
        <v>24</v>
      </c>
      <c r="B263" s="7" t="s">
        <v>47</v>
      </c>
      <c r="C263" s="20"/>
      <c r="D263" s="9" t="s">
        <v>12</v>
      </c>
    </row>
    <row r="264" spans="1:4" x14ac:dyDescent="0.25">
      <c r="A264" s="13" t="s">
        <v>49</v>
      </c>
      <c r="B264" s="14" t="s">
        <v>50</v>
      </c>
      <c r="C264" s="20"/>
      <c r="D264" s="9" t="s">
        <v>12</v>
      </c>
    </row>
    <row r="265" spans="1:4" ht="15.75" x14ac:dyDescent="0.3">
      <c r="A265" s="13" t="s">
        <v>51</v>
      </c>
      <c r="B265" s="15" t="s">
        <v>52</v>
      </c>
      <c r="C265" s="20"/>
      <c r="D265" s="9" t="s">
        <v>12</v>
      </c>
    </row>
    <row r="266" spans="1:4" ht="105" x14ac:dyDescent="0.3">
      <c r="A266" s="13" t="s">
        <v>53</v>
      </c>
      <c r="B266" s="14" t="s">
        <v>50</v>
      </c>
      <c r="C266" s="15" t="s">
        <v>887</v>
      </c>
      <c r="D266" s="9" t="s">
        <v>12</v>
      </c>
    </row>
    <row r="267" spans="1:4" ht="45" x14ac:dyDescent="0.25">
      <c r="A267" s="13" t="s">
        <v>54</v>
      </c>
      <c r="B267" s="24" t="s">
        <v>888</v>
      </c>
      <c r="C267" s="37" t="s">
        <v>872</v>
      </c>
      <c r="D267" s="9" t="s">
        <v>12</v>
      </c>
    </row>
    <row r="268" spans="1:4" ht="45" x14ac:dyDescent="0.25">
      <c r="A268" s="13" t="s">
        <v>54</v>
      </c>
      <c r="B268" s="24" t="s">
        <v>889</v>
      </c>
      <c r="C268" s="37" t="s">
        <v>168</v>
      </c>
      <c r="D268" s="9" t="s">
        <v>12</v>
      </c>
    </row>
    <row r="269" spans="1:4" ht="45" x14ac:dyDescent="0.25">
      <c r="A269" s="13" t="s">
        <v>54</v>
      </c>
      <c r="B269" s="24" t="s">
        <v>890</v>
      </c>
      <c r="C269" s="37" t="s">
        <v>1087</v>
      </c>
      <c r="D269" s="9" t="s">
        <v>12</v>
      </c>
    </row>
    <row r="270" spans="1:4" ht="45" x14ac:dyDescent="0.25">
      <c r="A270" s="13" t="s">
        <v>54</v>
      </c>
      <c r="B270" s="24" t="s">
        <v>891</v>
      </c>
      <c r="C270" s="37" t="s">
        <v>166</v>
      </c>
      <c r="D270" s="9" t="s">
        <v>12</v>
      </c>
    </row>
    <row r="271" spans="1:4" ht="45" x14ac:dyDescent="0.25">
      <c r="A271" s="13" t="s">
        <v>54</v>
      </c>
      <c r="B271" s="24" t="s">
        <v>892</v>
      </c>
      <c r="C271" s="81" t="s">
        <v>654</v>
      </c>
      <c r="D271" s="9" t="s">
        <v>12</v>
      </c>
    </row>
    <row r="272" spans="1:4" ht="45" x14ac:dyDescent="0.25">
      <c r="A272" s="13" t="s">
        <v>54</v>
      </c>
      <c r="B272" s="24" t="s">
        <v>893</v>
      </c>
      <c r="C272" s="37" t="s">
        <v>859</v>
      </c>
      <c r="D272" s="9" t="s">
        <v>12</v>
      </c>
    </row>
    <row r="273" spans="1:4" ht="45" x14ac:dyDescent="0.25">
      <c r="A273" s="13" t="s">
        <v>54</v>
      </c>
      <c r="B273" s="24" t="s">
        <v>894</v>
      </c>
      <c r="C273" s="14" t="s">
        <v>654</v>
      </c>
      <c r="D273" s="9" t="s">
        <v>12</v>
      </c>
    </row>
    <row r="274" spans="1:4" ht="45" x14ac:dyDescent="0.25">
      <c r="A274" s="13" t="s">
        <v>54</v>
      </c>
      <c r="B274" s="24" t="s">
        <v>1094</v>
      </c>
      <c r="C274" s="37" t="s">
        <v>859</v>
      </c>
      <c r="D274" s="9" t="s">
        <v>12</v>
      </c>
    </row>
    <row r="275" spans="1:4" ht="45" x14ac:dyDescent="0.25">
      <c r="A275" s="13" t="s">
        <v>54</v>
      </c>
      <c r="B275" s="24" t="s">
        <v>1095</v>
      </c>
      <c r="C275" s="14" t="s">
        <v>654</v>
      </c>
      <c r="D275" s="9" t="s">
        <v>12</v>
      </c>
    </row>
    <row r="276" spans="1:4" x14ac:dyDescent="0.25">
      <c r="A276" s="7" t="s">
        <v>19</v>
      </c>
      <c r="B276" s="7" t="s">
        <v>32</v>
      </c>
      <c r="C276" s="18" t="str">
        <f ca="1">"01/08/" &amp; TEXT(TODAY()+365,"yyyy") &amp; ""</f>
        <v>01/08/2015</v>
      </c>
      <c r="D276" s="17" t="s">
        <v>12</v>
      </c>
    </row>
    <row r="277" spans="1:4" x14ac:dyDescent="0.25">
      <c r="A277" s="7" t="s">
        <v>19</v>
      </c>
      <c r="B277" s="7" t="s">
        <v>33</v>
      </c>
      <c r="C277" s="18" t="str">
        <f ca="1">"01/08/" &amp; TEXT(TODAY()+365,"yyyy") &amp; ""</f>
        <v>01/08/2015</v>
      </c>
      <c r="D277" s="17" t="s">
        <v>12</v>
      </c>
    </row>
    <row r="278" spans="1:4" x14ac:dyDescent="0.25">
      <c r="A278" s="7" t="s">
        <v>24</v>
      </c>
      <c r="B278" s="7" t="s">
        <v>47</v>
      </c>
      <c r="C278" s="20"/>
      <c r="D278" s="9" t="s">
        <v>12</v>
      </c>
    </row>
    <row r="279" spans="1:4" x14ac:dyDescent="0.25">
      <c r="A279" s="13" t="s">
        <v>49</v>
      </c>
      <c r="B279" s="14" t="s">
        <v>50</v>
      </c>
      <c r="C279" s="20"/>
      <c r="D279" s="9" t="s">
        <v>12</v>
      </c>
    </row>
    <row r="280" spans="1:4" ht="15.75" x14ac:dyDescent="0.3">
      <c r="A280" s="13" t="s">
        <v>51</v>
      </c>
      <c r="B280" s="15" t="s">
        <v>52</v>
      </c>
      <c r="C280" s="20"/>
      <c r="D280" s="9" t="s">
        <v>12</v>
      </c>
    </row>
    <row r="281" spans="1:4" ht="105" x14ac:dyDescent="0.3">
      <c r="A281" s="13" t="s">
        <v>53</v>
      </c>
      <c r="B281" s="14" t="s">
        <v>50</v>
      </c>
      <c r="C281" s="15" t="s">
        <v>895</v>
      </c>
      <c r="D281" s="9" t="s">
        <v>12</v>
      </c>
    </row>
    <row r="282" spans="1:4" ht="45" x14ac:dyDescent="0.25">
      <c r="A282" s="13" t="s">
        <v>54</v>
      </c>
      <c r="B282" s="24" t="s">
        <v>896</v>
      </c>
      <c r="C282" s="37" t="s">
        <v>872</v>
      </c>
      <c r="D282" s="9" t="s">
        <v>12</v>
      </c>
    </row>
    <row r="283" spans="1:4" ht="45" x14ac:dyDescent="0.25">
      <c r="A283" s="13" t="s">
        <v>54</v>
      </c>
      <c r="B283" s="24" t="s">
        <v>897</v>
      </c>
      <c r="C283" s="37" t="s">
        <v>168</v>
      </c>
      <c r="D283" s="9" t="s">
        <v>12</v>
      </c>
    </row>
    <row r="284" spans="1:4" ht="45" x14ac:dyDescent="0.25">
      <c r="A284" s="13" t="s">
        <v>54</v>
      </c>
      <c r="B284" s="24" t="s">
        <v>898</v>
      </c>
      <c r="C284" s="37" t="s">
        <v>1087</v>
      </c>
      <c r="D284" s="9" t="s">
        <v>12</v>
      </c>
    </row>
    <row r="285" spans="1:4" ht="45" x14ac:dyDescent="0.25">
      <c r="A285" s="13" t="s">
        <v>54</v>
      </c>
      <c r="B285" s="24" t="s">
        <v>899</v>
      </c>
      <c r="C285" s="81" t="s">
        <v>166</v>
      </c>
      <c r="D285" s="9" t="s">
        <v>12</v>
      </c>
    </row>
    <row r="286" spans="1:4" ht="45" x14ac:dyDescent="0.25">
      <c r="A286" s="13" t="s">
        <v>54</v>
      </c>
      <c r="B286" s="24" t="s">
        <v>900</v>
      </c>
      <c r="C286" s="37" t="s">
        <v>654</v>
      </c>
      <c r="D286" s="9" t="s">
        <v>12</v>
      </c>
    </row>
    <row r="287" spans="1:4" ht="45" x14ac:dyDescent="0.25">
      <c r="A287" s="13" t="s">
        <v>54</v>
      </c>
      <c r="B287" s="24" t="s">
        <v>901</v>
      </c>
      <c r="C287" s="14" t="s">
        <v>859</v>
      </c>
      <c r="D287" s="9" t="s">
        <v>12</v>
      </c>
    </row>
    <row r="288" spans="1:4" ht="45" x14ac:dyDescent="0.25">
      <c r="A288" s="13" t="s">
        <v>54</v>
      </c>
      <c r="B288" s="24" t="s">
        <v>902</v>
      </c>
      <c r="C288" s="37" t="s">
        <v>654</v>
      </c>
      <c r="D288" s="9" t="s">
        <v>12</v>
      </c>
    </row>
    <row r="289" spans="1:4" ht="45" x14ac:dyDescent="0.25">
      <c r="A289" s="13" t="s">
        <v>54</v>
      </c>
      <c r="B289" s="24" t="s">
        <v>1096</v>
      </c>
      <c r="C289" s="14" t="s">
        <v>859</v>
      </c>
      <c r="D289" s="9" t="s">
        <v>12</v>
      </c>
    </row>
    <row r="290" spans="1:4" ht="45" x14ac:dyDescent="0.25">
      <c r="A290" s="13" t="s">
        <v>54</v>
      </c>
      <c r="B290" s="24" t="s">
        <v>1097</v>
      </c>
      <c r="C290" s="14" t="s">
        <v>654</v>
      </c>
      <c r="D290" s="9" t="s">
        <v>12</v>
      </c>
    </row>
    <row r="291" spans="1:4" x14ac:dyDescent="0.25">
      <c r="A291" s="7" t="s">
        <v>19</v>
      </c>
      <c r="B291" s="7" t="s">
        <v>32</v>
      </c>
      <c r="C291" s="18" t="str">
        <f ca="1">"01/09/" &amp; TEXT(TODAY()+365,"yyyy") &amp; ""</f>
        <v>01/09/2015</v>
      </c>
      <c r="D291" s="17" t="s">
        <v>12</v>
      </c>
    </row>
    <row r="292" spans="1:4" x14ac:dyDescent="0.25">
      <c r="A292" s="7" t="s">
        <v>19</v>
      </c>
      <c r="B292" s="7" t="s">
        <v>33</v>
      </c>
      <c r="C292" s="18" t="str">
        <f ca="1">"01/09/" &amp; TEXT(TODAY()+365,"yyyy") &amp; ""</f>
        <v>01/09/2015</v>
      </c>
      <c r="D292" s="17" t="s">
        <v>12</v>
      </c>
    </row>
    <row r="293" spans="1:4" x14ac:dyDescent="0.25">
      <c r="A293" s="7" t="s">
        <v>24</v>
      </c>
      <c r="B293" s="7" t="s">
        <v>47</v>
      </c>
      <c r="C293" s="20"/>
      <c r="D293" s="9" t="s">
        <v>12</v>
      </c>
    </row>
    <row r="294" spans="1:4" x14ac:dyDescent="0.25">
      <c r="A294" s="13" t="s">
        <v>49</v>
      </c>
      <c r="B294" s="14" t="s">
        <v>50</v>
      </c>
      <c r="C294" s="20"/>
      <c r="D294" s="9" t="s">
        <v>12</v>
      </c>
    </row>
    <row r="295" spans="1:4" ht="15.75" x14ac:dyDescent="0.3">
      <c r="A295" s="13" t="s">
        <v>51</v>
      </c>
      <c r="B295" s="15" t="s">
        <v>52</v>
      </c>
      <c r="C295" s="20"/>
      <c r="D295" s="9" t="s">
        <v>12</v>
      </c>
    </row>
    <row r="296" spans="1:4" ht="105" x14ac:dyDescent="0.3">
      <c r="A296" s="13" t="s">
        <v>53</v>
      </c>
      <c r="B296" s="14" t="s">
        <v>50</v>
      </c>
      <c r="C296" s="15" t="s">
        <v>903</v>
      </c>
      <c r="D296" s="9" t="s">
        <v>12</v>
      </c>
    </row>
    <row r="297" spans="1:4" ht="105" x14ac:dyDescent="0.3">
      <c r="A297" s="13" t="s">
        <v>647</v>
      </c>
      <c r="B297" s="20" t="s">
        <v>860</v>
      </c>
      <c r="C297" s="15" t="s">
        <v>903</v>
      </c>
      <c r="D297" s="9" t="s">
        <v>12</v>
      </c>
    </row>
    <row r="298" spans="1:4" x14ac:dyDescent="0.25">
      <c r="A298" s="13" t="s">
        <v>26</v>
      </c>
      <c r="B298" s="20" t="s">
        <v>92</v>
      </c>
      <c r="C298" s="20"/>
      <c r="D298" s="17" t="s">
        <v>12</v>
      </c>
    </row>
    <row r="299" spans="1:4" x14ac:dyDescent="0.25">
      <c r="A299" s="7" t="s">
        <v>19</v>
      </c>
      <c r="B299" s="7" t="s">
        <v>77</v>
      </c>
      <c r="C299" s="20" t="s">
        <v>787</v>
      </c>
      <c r="D299" s="17" t="s">
        <v>12</v>
      </c>
    </row>
    <row r="300" spans="1:4" x14ac:dyDescent="0.25">
      <c r="A300" s="7" t="s">
        <v>24</v>
      </c>
      <c r="B300" s="7" t="s">
        <v>93</v>
      </c>
      <c r="C300" s="20"/>
      <c r="D300" s="17" t="s">
        <v>12</v>
      </c>
    </row>
    <row r="301" spans="1:4" ht="15.75" x14ac:dyDescent="0.3">
      <c r="A301" s="12" t="s">
        <v>28</v>
      </c>
      <c r="B301" s="7" t="s">
        <v>94</v>
      </c>
      <c r="C301" s="20" t="s">
        <v>186</v>
      </c>
      <c r="D301" s="17" t="s">
        <v>12</v>
      </c>
    </row>
    <row r="302" spans="1:4" x14ac:dyDescent="0.25">
      <c r="A302" s="20" t="s">
        <v>88</v>
      </c>
      <c r="B302" s="7" t="s">
        <v>96</v>
      </c>
      <c r="C302" s="20"/>
      <c r="D302" s="17" t="s">
        <v>12</v>
      </c>
    </row>
    <row r="303" spans="1:4" x14ac:dyDescent="0.25">
      <c r="A303" s="20" t="s">
        <v>1083</v>
      </c>
      <c r="B303" s="7" t="s">
        <v>187</v>
      </c>
      <c r="C303" s="18" t="s">
        <v>1086</v>
      </c>
      <c r="D303" s="17" t="s">
        <v>12</v>
      </c>
    </row>
    <row r="304" spans="1:4" x14ac:dyDescent="0.25">
      <c r="A304" s="20" t="s">
        <v>1083</v>
      </c>
      <c r="B304" s="7" t="s">
        <v>188</v>
      </c>
      <c r="C304" s="18" t="s">
        <v>1086</v>
      </c>
      <c r="D304" s="17" t="s">
        <v>12</v>
      </c>
    </row>
    <row r="305" spans="1:4" x14ac:dyDescent="0.25">
      <c r="A305" s="20" t="s">
        <v>1083</v>
      </c>
      <c r="B305" s="7" t="s">
        <v>904</v>
      </c>
      <c r="C305" s="18" t="s">
        <v>1086</v>
      </c>
      <c r="D305" s="17" t="s">
        <v>12</v>
      </c>
    </row>
    <row r="306" spans="1:4" x14ac:dyDescent="0.25">
      <c r="A306" s="20" t="s">
        <v>1083</v>
      </c>
      <c r="B306" s="7" t="s">
        <v>905</v>
      </c>
      <c r="C306" s="18" t="s">
        <v>1086</v>
      </c>
      <c r="D306" s="17" t="s">
        <v>12</v>
      </c>
    </row>
    <row r="307" spans="1:4" x14ac:dyDescent="0.25">
      <c r="A307" s="20" t="s">
        <v>1083</v>
      </c>
      <c r="B307" s="7" t="s">
        <v>906</v>
      </c>
      <c r="C307" s="18" t="s">
        <v>1086</v>
      </c>
      <c r="D307" s="17" t="s">
        <v>12</v>
      </c>
    </row>
    <row r="308" spans="1:4" x14ac:dyDescent="0.25">
      <c r="A308" s="20" t="s">
        <v>24</v>
      </c>
      <c r="B308" s="7" t="s">
        <v>186</v>
      </c>
      <c r="C308" s="20"/>
      <c r="D308" s="17" t="s">
        <v>12</v>
      </c>
    </row>
    <row r="309" spans="1:4" x14ac:dyDescent="0.25">
      <c r="A309" s="20" t="s">
        <v>39</v>
      </c>
      <c r="B309" s="7" t="s">
        <v>189</v>
      </c>
      <c r="C309" s="20"/>
      <c r="D309" s="17" t="s">
        <v>12</v>
      </c>
    </row>
    <row r="310" spans="1:4" x14ac:dyDescent="0.25">
      <c r="A310" s="13" t="s">
        <v>91</v>
      </c>
      <c r="B310" s="7" t="s">
        <v>729</v>
      </c>
      <c r="C310" s="20"/>
      <c r="D310" s="17" t="s">
        <v>12</v>
      </c>
    </row>
    <row r="311" spans="1:4" x14ac:dyDescent="0.25">
      <c r="A311" s="13" t="s">
        <v>28</v>
      </c>
      <c r="B311" s="7" t="s">
        <v>29</v>
      </c>
      <c r="C311" s="20" t="s">
        <v>730</v>
      </c>
      <c r="D311" s="17" t="s">
        <v>12</v>
      </c>
    </row>
    <row r="312" spans="1:4" x14ac:dyDescent="0.25">
      <c r="A312" s="7" t="s">
        <v>19</v>
      </c>
      <c r="B312" s="7" t="s">
        <v>32</v>
      </c>
      <c r="C312" s="18" t="str">
        <f ca="1">"08/07/" &amp; TEXT(TODAY()+365,"yyyy") &amp; ""</f>
        <v>08/07/2015</v>
      </c>
      <c r="D312" s="17" t="s">
        <v>12</v>
      </c>
    </row>
    <row r="313" spans="1:4" x14ac:dyDescent="0.25">
      <c r="A313" s="7" t="s">
        <v>19</v>
      </c>
      <c r="B313" s="7" t="s">
        <v>33</v>
      </c>
      <c r="C313" s="18" t="str">
        <f ca="1">"08/07/" &amp; TEXT(TODAY()+365,"yyyy") &amp; ""</f>
        <v>08/07/2015</v>
      </c>
      <c r="D313" s="17" t="s">
        <v>12</v>
      </c>
    </row>
    <row r="314" spans="1:4" x14ac:dyDescent="0.25">
      <c r="A314" s="7" t="s">
        <v>44</v>
      </c>
      <c r="B314" s="7" t="s">
        <v>35</v>
      </c>
      <c r="C314" s="18"/>
      <c r="D314" s="9" t="s">
        <v>12</v>
      </c>
    </row>
    <row r="315" spans="1:4" x14ac:dyDescent="0.25">
      <c r="A315" s="7" t="s">
        <v>19</v>
      </c>
      <c r="B315" s="7" t="s">
        <v>77</v>
      </c>
      <c r="C315" s="18" t="s">
        <v>787</v>
      </c>
      <c r="D315" s="9" t="s">
        <v>12</v>
      </c>
    </row>
    <row r="316" spans="1:4" x14ac:dyDescent="0.25">
      <c r="A316" s="7" t="s">
        <v>28</v>
      </c>
      <c r="B316" s="7" t="s">
        <v>43</v>
      </c>
      <c r="C316" s="20" t="s">
        <v>46</v>
      </c>
      <c r="D316" s="9" t="s">
        <v>12</v>
      </c>
    </row>
    <row r="317" spans="1:4" x14ac:dyDescent="0.25">
      <c r="A317" s="7" t="s">
        <v>24</v>
      </c>
      <c r="B317" s="7" t="s">
        <v>47</v>
      </c>
      <c r="C317" s="20"/>
      <c r="D317" s="9" t="s">
        <v>12</v>
      </c>
    </row>
    <row r="318" spans="1:4" x14ac:dyDescent="0.25">
      <c r="A318" s="13" t="s">
        <v>49</v>
      </c>
      <c r="B318" s="14" t="s">
        <v>50</v>
      </c>
      <c r="C318" s="20"/>
      <c r="D318" s="9" t="s">
        <v>12</v>
      </c>
    </row>
    <row r="319" spans="1:4" ht="15.75" x14ac:dyDescent="0.3">
      <c r="A319" s="13" t="s">
        <v>51</v>
      </c>
      <c r="B319" s="15" t="s">
        <v>52</v>
      </c>
      <c r="C319" s="20"/>
      <c r="D319" s="9" t="s">
        <v>12</v>
      </c>
    </row>
    <row r="320" spans="1:4" ht="105" x14ac:dyDescent="0.3">
      <c r="A320" s="13" t="s">
        <v>53</v>
      </c>
      <c r="B320" s="14" t="s">
        <v>50</v>
      </c>
      <c r="C320" s="15" t="s">
        <v>907</v>
      </c>
      <c r="D320" s="9" t="s">
        <v>12</v>
      </c>
    </row>
    <row r="321" spans="1:4" ht="45" x14ac:dyDescent="0.25">
      <c r="A321" s="13" t="s">
        <v>54</v>
      </c>
      <c r="B321" s="24" t="s">
        <v>908</v>
      </c>
      <c r="C321" s="37" t="s">
        <v>787</v>
      </c>
      <c r="D321" s="9" t="s">
        <v>12</v>
      </c>
    </row>
    <row r="322" spans="1:4" ht="45" x14ac:dyDescent="0.25">
      <c r="A322" s="13" t="s">
        <v>54</v>
      </c>
      <c r="B322" s="24" t="s">
        <v>909</v>
      </c>
      <c r="C322" s="37" t="s">
        <v>168</v>
      </c>
      <c r="D322" s="9" t="s">
        <v>12</v>
      </c>
    </row>
    <row r="323" spans="1:4" ht="45" x14ac:dyDescent="0.25">
      <c r="A323" s="13" t="s">
        <v>54</v>
      </c>
      <c r="B323" s="24" t="s">
        <v>910</v>
      </c>
      <c r="C323" s="37" t="s">
        <v>1087</v>
      </c>
      <c r="D323" s="9" t="s">
        <v>12</v>
      </c>
    </row>
    <row r="324" spans="1:4" ht="45" x14ac:dyDescent="0.25">
      <c r="A324" s="13" t="s">
        <v>54</v>
      </c>
      <c r="B324" s="24" t="s">
        <v>911</v>
      </c>
      <c r="C324" s="37" t="s">
        <v>166</v>
      </c>
      <c r="D324" s="9" t="s">
        <v>12</v>
      </c>
    </row>
    <row r="325" spans="1:4" ht="45" x14ac:dyDescent="0.25">
      <c r="A325" s="13" t="s">
        <v>54</v>
      </c>
      <c r="B325" s="24" t="s">
        <v>912</v>
      </c>
      <c r="C325" s="81" t="s">
        <v>654</v>
      </c>
      <c r="D325" s="9" t="s">
        <v>12</v>
      </c>
    </row>
    <row r="326" spans="1:4" ht="45" x14ac:dyDescent="0.25">
      <c r="A326" s="13" t="s">
        <v>54</v>
      </c>
      <c r="B326" s="24" t="s">
        <v>913</v>
      </c>
      <c r="C326" s="37" t="s">
        <v>859</v>
      </c>
      <c r="D326" s="9" t="s">
        <v>12</v>
      </c>
    </row>
    <row r="327" spans="1:4" ht="45" x14ac:dyDescent="0.25">
      <c r="A327" s="13" t="s">
        <v>54</v>
      </c>
      <c r="B327" s="24" t="s">
        <v>914</v>
      </c>
      <c r="C327" s="14" t="s">
        <v>654</v>
      </c>
      <c r="D327" s="9" t="s">
        <v>12</v>
      </c>
    </row>
    <row r="328" spans="1:4" ht="45" x14ac:dyDescent="0.25">
      <c r="A328" s="13" t="s">
        <v>54</v>
      </c>
      <c r="B328" s="24" t="s">
        <v>1098</v>
      </c>
      <c r="C328" s="37" t="s">
        <v>859</v>
      </c>
      <c r="D328" s="9" t="s">
        <v>12</v>
      </c>
    </row>
    <row r="329" spans="1:4" ht="45" x14ac:dyDescent="0.25">
      <c r="A329" s="13" t="s">
        <v>54</v>
      </c>
      <c r="B329" s="24" t="s">
        <v>1099</v>
      </c>
      <c r="C329" s="14" t="s">
        <v>654</v>
      </c>
      <c r="D329" s="9" t="s">
        <v>12</v>
      </c>
    </row>
    <row r="330" spans="1:4" x14ac:dyDescent="0.25">
      <c r="A330" s="7" t="s">
        <v>19</v>
      </c>
      <c r="B330" s="7" t="s">
        <v>32</v>
      </c>
      <c r="C330" s="18" t="str">
        <f ca="1">"08/08/" &amp; TEXT(TODAY()+365,"yyyy") &amp; ""</f>
        <v>08/08/2015</v>
      </c>
      <c r="D330" s="17" t="s">
        <v>12</v>
      </c>
    </row>
    <row r="331" spans="1:4" x14ac:dyDescent="0.25">
      <c r="A331" s="7" t="s">
        <v>19</v>
      </c>
      <c r="B331" s="7" t="s">
        <v>33</v>
      </c>
      <c r="C331" s="18" t="str">
        <f ca="1">"08/08/" &amp; TEXT(TODAY()+365,"yyyy") &amp; ""</f>
        <v>08/08/2015</v>
      </c>
      <c r="D331" s="17" t="s">
        <v>12</v>
      </c>
    </row>
    <row r="332" spans="1:4" x14ac:dyDescent="0.25">
      <c r="A332" s="7" t="s">
        <v>24</v>
      </c>
      <c r="B332" s="7" t="s">
        <v>47</v>
      </c>
      <c r="C332" s="20"/>
      <c r="D332" s="9" t="s">
        <v>12</v>
      </c>
    </row>
    <row r="333" spans="1:4" x14ac:dyDescent="0.25">
      <c r="A333" s="13" t="s">
        <v>49</v>
      </c>
      <c r="B333" s="14" t="s">
        <v>50</v>
      </c>
      <c r="C333" s="20"/>
      <c r="D333" s="9" t="s">
        <v>12</v>
      </c>
    </row>
    <row r="334" spans="1:4" ht="15.75" x14ac:dyDescent="0.3">
      <c r="A334" s="13" t="s">
        <v>51</v>
      </c>
      <c r="B334" s="15" t="s">
        <v>52</v>
      </c>
      <c r="C334" s="20"/>
      <c r="D334" s="9" t="s">
        <v>12</v>
      </c>
    </row>
    <row r="335" spans="1:4" ht="105" x14ac:dyDescent="0.3">
      <c r="A335" s="13" t="s">
        <v>53</v>
      </c>
      <c r="B335" s="14" t="s">
        <v>50</v>
      </c>
      <c r="C335" s="15" t="s">
        <v>915</v>
      </c>
      <c r="D335" s="9" t="s">
        <v>12</v>
      </c>
    </row>
    <row r="336" spans="1:4" ht="45" x14ac:dyDescent="0.25">
      <c r="A336" s="13" t="s">
        <v>54</v>
      </c>
      <c r="B336" s="24" t="s">
        <v>916</v>
      </c>
      <c r="C336" s="37" t="s">
        <v>787</v>
      </c>
      <c r="D336" s="9" t="s">
        <v>12</v>
      </c>
    </row>
    <row r="337" spans="1:4" ht="45" x14ac:dyDescent="0.25">
      <c r="A337" s="13" t="s">
        <v>54</v>
      </c>
      <c r="B337" s="24" t="s">
        <v>917</v>
      </c>
      <c r="C337" s="37" t="s">
        <v>168</v>
      </c>
      <c r="D337" s="9" t="s">
        <v>12</v>
      </c>
    </row>
    <row r="338" spans="1:4" ht="45" x14ac:dyDescent="0.25">
      <c r="A338" s="13" t="s">
        <v>54</v>
      </c>
      <c r="B338" s="24" t="s">
        <v>918</v>
      </c>
      <c r="C338" s="37" t="s">
        <v>1087</v>
      </c>
      <c r="D338" s="9" t="s">
        <v>12</v>
      </c>
    </row>
    <row r="339" spans="1:4" ht="45" x14ac:dyDescent="0.25">
      <c r="A339" s="13" t="s">
        <v>54</v>
      </c>
      <c r="B339" s="24" t="s">
        <v>919</v>
      </c>
      <c r="C339" s="37" t="s">
        <v>166</v>
      </c>
      <c r="D339" s="9" t="s">
        <v>12</v>
      </c>
    </row>
    <row r="340" spans="1:4" ht="45" x14ac:dyDescent="0.25">
      <c r="A340" s="13" t="s">
        <v>54</v>
      </c>
      <c r="B340" s="24" t="s">
        <v>920</v>
      </c>
      <c r="C340" s="81" t="s">
        <v>654</v>
      </c>
      <c r="D340" s="9" t="s">
        <v>12</v>
      </c>
    </row>
    <row r="341" spans="1:4" ht="45" x14ac:dyDescent="0.25">
      <c r="A341" s="13" t="s">
        <v>54</v>
      </c>
      <c r="B341" s="24" t="s">
        <v>921</v>
      </c>
      <c r="C341" s="37" t="s">
        <v>859</v>
      </c>
      <c r="D341" s="9" t="s">
        <v>12</v>
      </c>
    </row>
    <row r="342" spans="1:4" ht="45" x14ac:dyDescent="0.25">
      <c r="A342" s="13" t="s">
        <v>54</v>
      </c>
      <c r="B342" s="24" t="s">
        <v>922</v>
      </c>
      <c r="C342" s="14" t="s">
        <v>654</v>
      </c>
      <c r="D342" s="9" t="s">
        <v>12</v>
      </c>
    </row>
    <row r="343" spans="1:4" ht="45" x14ac:dyDescent="0.25">
      <c r="A343" s="13" t="s">
        <v>54</v>
      </c>
      <c r="B343" s="24" t="s">
        <v>1100</v>
      </c>
      <c r="C343" s="37" t="s">
        <v>859</v>
      </c>
      <c r="D343" s="9" t="s">
        <v>12</v>
      </c>
    </row>
    <row r="344" spans="1:4" ht="45" x14ac:dyDescent="0.25">
      <c r="A344" s="13" t="s">
        <v>54</v>
      </c>
      <c r="B344" s="24" t="s">
        <v>1101</v>
      </c>
      <c r="C344" s="14" t="s">
        <v>654</v>
      </c>
      <c r="D344" s="9" t="s">
        <v>12</v>
      </c>
    </row>
    <row r="345" spans="1:4" x14ac:dyDescent="0.25">
      <c r="A345" s="7" t="s">
        <v>19</v>
      </c>
      <c r="B345" s="7" t="s">
        <v>32</v>
      </c>
      <c r="C345" s="18" t="str">
        <f ca="1">"08/09/" &amp; TEXT(TODAY()+365,"yyyy") &amp; ""</f>
        <v>08/09/2015</v>
      </c>
      <c r="D345" s="17" t="s">
        <v>12</v>
      </c>
    </row>
    <row r="346" spans="1:4" x14ac:dyDescent="0.25">
      <c r="A346" s="7" t="s">
        <v>19</v>
      </c>
      <c r="B346" s="7" t="s">
        <v>33</v>
      </c>
      <c r="C346" s="18" t="str">
        <f ca="1">"08/09/" &amp; TEXT(TODAY()+365,"yyyy") &amp; ""</f>
        <v>08/09/2015</v>
      </c>
      <c r="D346" s="17" t="s">
        <v>12</v>
      </c>
    </row>
    <row r="347" spans="1:4" x14ac:dyDescent="0.25">
      <c r="A347" s="7" t="s">
        <v>24</v>
      </c>
      <c r="B347" s="7" t="s">
        <v>47</v>
      </c>
      <c r="C347" s="20"/>
      <c r="D347" s="9" t="s">
        <v>12</v>
      </c>
    </row>
    <row r="348" spans="1:4" x14ac:dyDescent="0.25">
      <c r="A348" s="13" t="s">
        <v>49</v>
      </c>
      <c r="B348" s="14" t="s">
        <v>50</v>
      </c>
      <c r="C348" s="20"/>
      <c r="D348" s="9" t="s">
        <v>12</v>
      </c>
    </row>
    <row r="349" spans="1:4" ht="15.75" x14ac:dyDescent="0.3">
      <c r="A349" s="13" t="s">
        <v>51</v>
      </c>
      <c r="B349" s="15" t="s">
        <v>52</v>
      </c>
      <c r="C349" s="20"/>
      <c r="D349" s="9" t="s">
        <v>12</v>
      </c>
    </row>
    <row r="350" spans="1:4" ht="105" x14ac:dyDescent="0.3">
      <c r="A350" s="13" t="s">
        <v>53</v>
      </c>
      <c r="B350" s="14" t="s">
        <v>50</v>
      </c>
      <c r="C350" s="15" t="s">
        <v>923</v>
      </c>
      <c r="D350" s="9" t="s">
        <v>12</v>
      </c>
    </row>
    <row r="351" spans="1:4" ht="105" x14ac:dyDescent="0.3">
      <c r="A351" s="13" t="s">
        <v>647</v>
      </c>
      <c r="B351" s="20" t="s">
        <v>860</v>
      </c>
      <c r="C351" s="15" t="s">
        <v>923</v>
      </c>
      <c r="D351" s="9" t="s">
        <v>12</v>
      </c>
    </row>
    <row r="352" spans="1:4" ht="15.75" x14ac:dyDescent="0.3">
      <c r="A352" s="13" t="s">
        <v>91</v>
      </c>
      <c r="B352" s="20" t="s">
        <v>871</v>
      </c>
      <c r="C352" s="15"/>
      <c r="D352" s="9" t="s">
        <v>12</v>
      </c>
    </row>
    <row r="353" spans="1:4" x14ac:dyDescent="0.25">
      <c r="A353" s="13" t="s">
        <v>19</v>
      </c>
      <c r="B353" s="20" t="s">
        <v>105</v>
      </c>
      <c r="C353" s="18" t="str">
        <f ca="1">"10/09/" &amp; TEXT(TODAY()+365,"yyyy") &amp; ""</f>
        <v>10/09/2015</v>
      </c>
      <c r="D353" s="9" t="s">
        <v>12</v>
      </c>
    </row>
    <row r="354" spans="1:4" ht="15.75" x14ac:dyDescent="0.3">
      <c r="A354" s="13" t="s">
        <v>24</v>
      </c>
      <c r="B354" s="20" t="s">
        <v>89</v>
      </c>
      <c r="C354" s="15"/>
      <c r="D354" s="9" t="s">
        <v>12</v>
      </c>
    </row>
    <row r="355" spans="1:4" x14ac:dyDescent="0.25">
      <c r="A355" s="13" t="s">
        <v>91</v>
      </c>
      <c r="B355" s="20" t="s">
        <v>92</v>
      </c>
      <c r="C355" s="20"/>
      <c r="D355" s="9" t="s">
        <v>12</v>
      </c>
    </row>
    <row r="356" spans="1:4" x14ac:dyDescent="0.25">
      <c r="A356" s="13" t="s">
        <v>19</v>
      </c>
      <c r="B356" s="20" t="s">
        <v>77</v>
      </c>
      <c r="C356" s="20" t="s">
        <v>787</v>
      </c>
      <c r="D356" s="9" t="s">
        <v>12</v>
      </c>
    </row>
    <row r="357" spans="1:4" x14ac:dyDescent="0.25">
      <c r="A357" s="13" t="s">
        <v>24</v>
      </c>
      <c r="B357" s="13" t="s">
        <v>93</v>
      </c>
      <c r="C357" s="20"/>
      <c r="D357" s="9" t="s">
        <v>12</v>
      </c>
    </row>
    <row r="358" spans="1:4" x14ac:dyDescent="0.25">
      <c r="A358" s="13" t="s">
        <v>28</v>
      </c>
      <c r="B358" s="13" t="s">
        <v>94</v>
      </c>
      <c r="C358" s="20" t="s">
        <v>924</v>
      </c>
      <c r="D358" s="9" t="s">
        <v>12</v>
      </c>
    </row>
    <row r="359" spans="1:4" x14ac:dyDescent="0.25">
      <c r="A359" s="13" t="s">
        <v>24</v>
      </c>
      <c r="B359" s="13" t="s">
        <v>96</v>
      </c>
      <c r="C359" s="20"/>
      <c r="D359" s="9" t="s">
        <v>12</v>
      </c>
    </row>
    <row r="360" spans="1:4" x14ac:dyDescent="0.25">
      <c r="A360" s="13" t="s">
        <v>24</v>
      </c>
      <c r="B360" s="13" t="s">
        <v>924</v>
      </c>
      <c r="C360" s="20"/>
      <c r="D360" s="9" t="s">
        <v>12</v>
      </c>
    </row>
    <row r="361" spans="1:4" x14ac:dyDescent="0.25">
      <c r="A361" s="13" t="s">
        <v>91</v>
      </c>
      <c r="B361" s="7" t="s">
        <v>729</v>
      </c>
      <c r="C361" s="20"/>
      <c r="D361" s="17" t="s">
        <v>12</v>
      </c>
    </row>
    <row r="362" spans="1:4" x14ac:dyDescent="0.25">
      <c r="A362" s="13" t="s">
        <v>28</v>
      </c>
      <c r="B362" s="7" t="s">
        <v>29</v>
      </c>
      <c r="C362" s="20" t="s">
        <v>730</v>
      </c>
      <c r="D362" s="17" t="s">
        <v>12</v>
      </c>
    </row>
    <row r="363" spans="1:4" x14ac:dyDescent="0.25">
      <c r="A363" s="7" t="s">
        <v>19</v>
      </c>
      <c r="B363" s="7" t="s">
        <v>32</v>
      </c>
      <c r="C363" s="18" t="str">
        <f ca="1">"09/08/" &amp; TEXT(TODAY()+365,"yyyy") &amp; ""</f>
        <v>09/08/2015</v>
      </c>
      <c r="D363" s="17" t="s">
        <v>12</v>
      </c>
    </row>
    <row r="364" spans="1:4" x14ac:dyDescent="0.25">
      <c r="A364" s="7" t="s">
        <v>19</v>
      </c>
      <c r="B364" s="7" t="s">
        <v>33</v>
      </c>
      <c r="C364" s="18" t="str">
        <f ca="1">"09/08/" &amp; TEXT(TODAY()+365,"yyyy") &amp; ""</f>
        <v>09/08/2015</v>
      </c>
      <c r="D364" s="17" t="s">
        <v>12</v>
      </c>
    </row>
    <row r="365" spans="1:4" x14ac:dyDescent="0.25">
      <c r="A365" s="7" t="s">
        <v>44</v>
      </c>
      <c r="B365" s="7" t="s">
        <v>35</v>
      </c>
      <c r="C365" s="18"/>
      <c r="D365" s="9" t="s">
        <v>12</v>
      </c>
    </row>
    <row r="366" spans="1:4" x14ac:dyDescent="0.25">
      <c r="A366" s="7" t="s">
        <v>19</v>
      </c>
      <c r="B366" s="7" t="s">
        <v>77</v>
      </c>
      <c r="C366" s="18" t="s">
        <v>787</v>
      </c>
      <c r="D366" s="9" t="s">
        <v>12</v>
      </c>
    </row>
    <row r="367" spans="1:4" x14ac:dyDescent="0.25">
      <c r="A367" s="7" t="s">
        <v>28</v>
      </c>
      <c r="B367" s="7" t="s">
        <v>43</v>
      </c>
      <c r="C367" s="20" t="s">
        <v>46</v>
      </c>
      <c r="D367" s="9" t="s">
        <v>12</v>
      </c>
    </row>
    <row r="368" spans="1:4" x14ac:dyDescent="0.25">
      <c r="A368" s="7" t="s">
        <v>24</v>
      </c>
      <c r="B368" s="7" t="s">
        <v>47</v>
      </c>
      <c r="C368" s="20"/>
      <c r="D368" s="9" t="s">
        <v>12</v>
      </c>
    </row>
    <row r="369" spans="1:4" x14ac:dyDescent="0.25">
      <c r="A369" s="13" t="s">
        <v>49</v>
      </c>
      <c r="B369" s="14" t="s">
        <v>50</v>
      </c>
      <c r="C369" s="20"/>
      <c r="D369" s="9" t="s">
        <v>12</v>
      </c>
    </row>
    <row r="370" spans="1:4" ht="15.75" x14ac:dyDescent="0.3">
      <c r="A370" s="13" t="s">
        <v>51</v>
      </c>
      <c r="B370" s="15" t="s">
        <v>52</v>
      </c>
      <c r="C370" s="20"/>
      <c r="D370" s="9" t="s">
        <v>12</v>
      </c>
    </row>
    <row r="371" spans="1:4" ht="105" x14ac:dyDescent="0.3">
      <c r="A371" s="13" t="s">
        <v>53</v>
      </c>
      <c r="B371" s="14" t="s">
        <v>50</v>
      </c>
      <c r="C371" s="15" t="s">
        <v>925</v>
      </c>
      <c r="D371" s="9" t="s">
        <v>12</v>
      </c>
    </row>
    <row r="372" spans="1:4" ht="105" x14ac:dyDescent="0.3">
      <c r="A372" s="13" t="s">
        <v>647</v>
      </c>
      <c r="B372" s="20" t="s">
        <v>860</v>
      </c>
      <c r="C372" s="15" t="s">
        <v>925</v>
      </c>
      <c r="D372" s="9" t="s">
        <v>12</v>
      </c>
    </row>
    <row r="373" spans="1:4" x14ac:dyDescent="0.25">
      <c r="A373" s="7" t="s">
        <v>19</v>
      </c>
      <c r="B373" s="7" t="s">
        <v>32</v>
      </c>
      <c r="C373" s="18" t="str">
        <f ca="1">"01/09/" &amp; TEXT(TODAY()+365,"yyyy") &amp; ""</f>
        <v>01/09/2015</v>
      </c>
      <c r="D373" s="9" t="s">
        <v>12</v>
      </c>
    </row>
    <row r="374" spans="1:4" x14ac:dyDescent="0.25">
      <c r="A374" s="7" t="s">
        <v>19</v>
      </c>
      <c r="B374" s="7" t="s">
        <v>33</v>
      </c>
      <c r="C374" s="18" t="str">
        <f ca="1">"01/09/" &amp; TEXT(TODAY()+365,"yyyy") &amp; ""</f>
        <v>01/09/2015</v>
      </c>
      <c r="D374" s="9" t="s">
        <v>12</v>
      </c>
    </row>
    <row r="375" spans="1:4" x14ac:dyDescent="0.25">
      <c r="A375" s="7" t="s">
        <v>24</v>
      </c>
      <c r="B375" s="7" t="s">
        <v>47</v>
      </c>
      <c r="C375" s="20"/>
      <c r="D375" s="9" t="s">
        <v>12</v>
      </c>
    </row>
    <row r="376" spans="1:4" x14ac:dyDescent="0.25">
      <c r="A376" s="13" t="s">
        <v>49</v>
      </c>
      <c r="B376" s="14" t="s">
        <v>50</v>
      </c>
      <c r="C376" s="20"/>
      <c r="D376" s="9" t="s">
        <v>12</v>
      </c>
    </row>
    <row r="377" spans="1:4" ht="15.75" x14ac:dyDescent="0.3">
      <c r="A377" s="13" t="s">
        <v>51</v>
      </c>
      <c r="B377" s="15" t="s">
        <v>52</v>
      </c>
      <c r="C377" s="20"/>
      <c r="D377" s="9" t="s">
        <v>12</v>
      </c>
    </row>
    <row r="378" spans="1:4" ht="105" x14ac:dyDescent="0.3">
      <c r="A378" s="13" t="s">
        <v>53</v>
      </c>
      <c r="B378" s="14" t="s">
        <v>50</v>
      </c>
      <c r="C378" s="15" t="s">
        <v>926</v>
      </c>
      <c r="D378" s="9" t="s">
        <v>12</v>
      </c>
    </row>
    <row r="379" spans="1:4" ht="105" x14ac:dyDescent="0.3">
      <c r="A379" s="13" t="s">
        <v>647</v>
      </c>
      <c r="B379" s="20" t="s">
        <v>860</v>
      </c>
      <c r="C379" s="15" t="s">
        <v>926</v>
      </c>
      <c r="D379" s="9" t="s">
        <v>12</v>
      </c>
    </row>
    <row r="380" spans="1:4" x14ac:dyDescent="0.25">
      <c r="A380" s="7" t="s">
        <v>19</v>
      </c>
      <c r="B380" s="7" t="s">
        <v>32</v>
      </c>
      <c r="C380" s="18" t="str">
        <f ca="1">"10/09/" &amp; TEXT(TODAY()+365,"yyyy") &amp; ""</f>
        <v>10/09/2015</v>
      </c>
      <c r="D380" s="9" t="s">
        <v>12</v>
      </c>
    </row>
    <row r="381" spans="1:4" x14ac:dyDescent="0.25">
      <c r="A381" s="7" t="s">
        <v>19</v>
      </c>
      <c r="B381" s="7" t="s">
        <v>33</v>
      </c>
      <c r="C381" s="18" t="str">
        <f ca="1">"10/09/" &amp; TEXT(TODAY()+365,"yyyy") &amp; ""</f>
        <v>10/09/2015</v>
      </c>
      <c r="D381" s="9" t="s">
        <v>12</v>
      </c>
    </row>
    <row r="382" spans="1:4" x14ac:dyDescent="0.25">
      <c r="A382" s="7" t="s">
        <v>24</v>
      </c>
      <c r="B382" s="7" t="s">
        <v>47</v>
      </c>
      <c r="C382" s="20"/>
      <c r="D382" s="9" t="s">
        <v>12</v>
      </c>
    </row>
    <row r="383" spans="1:4" x14ac:dyDescent="0.25">
      <c r="A383" s="13" t="s">
        <v>49</v>
      </c>
      <c r="B383" s="14" t="s">
        <v>50</v>
      </c>
      <c r="C383" s="20"/>
      <c r="D383" s="9" t="s">
        <v>12</v>
      </c>
    </row>
    <row r="384" spans="1:4" ht="15.75" x14ac:dyDescent="0.3">
      <c r="A384" s="13" t="s">
        <v>51</v>
      </c>
      <c r="B384" s="15" t="s">
        <v>52</v>
      </c>
      <c r="C384" s="20"/>
      <c r="D384" s="9" t="s">
        <v>12</v>
      </c>
    </row>
    <row r="385" spans="1:4" ht="105" x14ac:dyDescent="0.3">
      <c r="A385" s="13" t="s">
        <v>53</v>
      </c>
      <c r="B385" s="14" t="s">
        <v>50</v>
      </c>
      <c r="C385" s="15" t="s">
        <v>927</v>
      </c>
      <c r="D385" s="9" t="s">
        <v>12</v>
      </c>
    </row>
    <row r="386" spans="1:4" ht="45" x14ac:dyDescent="0.25">
      <c r="A386" s="13" t="s">
        <v>54</v>
      </c>
      <c r="B386" s="24" t="s">
        <v>928</v>
      </c>
      <c r="C386" s="37" t="s">
        <v>787</v>
      </c>
      <c r="D386" s="9" t="s">
        <v>12</v>
      </c>
    </row>
    <row r="387" spans="1:4" ht="45" x14ac:dyDescent="0.25">
      <c r="A387" s="13" t="s">
        <v>54</v>
      </c>
      <c r="B387" s="24" t="s">
        <v>929</v>
      </c>
      <c r="C387" s="37" t="s">
        <v>168</v>
      </c>
      <c r="D387" s="9" t="s">
        <v>12</v>
      </c>
    </row>
    <row r="388" spans="1:4" ht="45" x14ac:dyDescent="0.25">
      <c r="A388" s="13" t="s">
        <v>54</v>
      </c>
      <c r="B388" s="24" t="s">
        <v>930</v>
      </c>
      <c r="C388" s="37" t="s">
        <v>1087</v>
      </c>
      <c r="D388" s="9" t="s">
        <v>12</v>
      </c>
    </row>
    <row r="389" spans="1:4" ht="45" x14ac:dyDescent="0.25">
      <c r="A389" s="13" t="s">
        <v>54</v>
      </c>
      <c r="B389" s="24" t="s">
        <v>931</v>
      </c>
      <c r="C389" s="37" t="s">
        <v>166</v>
      </c>
      <c r="D389" s="9" t="s">
        <v>12</v>
      </c>
    </row>
    <row r="390" spans="1:4" ht="45" x14ac:dyDescent="0.25">
      <c r="A390" s="13" t="s">
        <v>54</v>
      </c>
      <c r="B390" s="24" t="s">
        <v>932</v>
      </c>
      <c r="C390" s="81" t="s">
        <v>654</v>
      </c>
      <c r="D390" s="9" t="s">
        <v>12</v>
      </c>
    </row>
    <row r="391" spans="1:4" ht="45" x14ac:dyDescent="0.25">
      <c r="A391" s="13" t="s">
        <v>54</v>
      </c>
      <c r="B391" s="24" t="s">
        <v>933</v>
      </c>
      <c r="C391" s="37" t="s">
        <v>859</v>
      </c>
      <c r="D391" s="9" t="s">
        <v>12</v>
      </c>
    </row>
    <row r="392" spans="1:4" ht="45" x14ac:dyDescent="0.25">
      <c r="A392" s="13" t="s">
        <v>54</v>
      </c>
      <c r="B392" s="24" t="s">
        <v>934</v>
      </c>
      <c r="C392" s="14" t="s">
        <v>654</v>
      </c>
      <c r="D392" s="9" t="s">
        <v>12</v>
      </c>
    </row>
    <row r="393" spans="1:4" ht="45" x14ac:dyDescent="0.25">
      <c r="A393" s="13" t="s">
        <v>54</v>
      </c>
      <c r="B393" s="24" t="s">
        <v>1102</v>
      </c>
      <c r="C393" s="37" t="s">
        <v>859</v>
      </c>
      <c r="D393" s="9" t="s">
        <v>12</v>
      </c>
    </row>
    <row r="394" spans="1:4" ht="45" x14ac:dyDescent="0.25">
      <c r="A394" s="13" t="s">
        <v>54</v>
      </c>
      <c r="B394" s="24" t="s">
        <v>1103</v>
      </c>
      <c r="C394" s="14" t="s">
        <v>654</v>
      </c>
      <c r="D394" s="9" t="s">
        <v>12</v>
      </c>
    </row>
    <row r="395" spans="1:4" x14ac:dyDescent="0.25">
      <c r="A395" s="13" t="s">
        <v>190</v>
      </c>
      <c r="B395" s="20"/>
      <c r="C395" s="20"/>
      <c r="D395" s="20"/>
    </row>
  </sheetData>
  <conditionalFormatting sqref="D2:D125 D245:D259 D347:D360 D150:D165 D285">
    <cfRule type="cellIs" dxfId="303" priority="233" operator="equal">
      <formula>"Pass"</formula>
    </cfRule>
    <cfRule type="cellIs" dxfId="302" priority="234" operator="equal">
      <formula>"Fail"</formula>
    </cfRule>
    <cfRule type="cellIs" dxfId="301" priority="235" operator="equal">
      <formula>"No Run"</formula>
    </cfRule>
  </conditionalFormatting>
  <conditionalFormatting sqref="D2:D125 D245:D259 D347:D360 D150:D165 D285">
    <cfRule type="cellIs" dxfId="300" priority="236" operator="equal">
      <formula>"Pass"</formula>
    </cfRule>
  </conditionalFormatting>
  <conditionalFormatting sqref="D1">
    <cfRule type="cellIs" dxfId="299" priority="229" operator="equal">
      <formula>"Pass"</formula>
    </cfRule>
    <cfRule type="cellIs" dxfId="298" priority="230" operator="equal">
      <formula>"Fail"</formula>
    </cfRule>
    <cfRule type="cellIs" dxfId="297" priority="231" operator="equal">
      <formula>"No Run"</formula>
    </cfRule>
  </conditionalFormatting>
  <conditionalFormatting sqref="D126:D127">
    <cfRule type="cellIs" dxfId="296" priority="217" operator="equal">
      <formula>"Pass"</formula>
    </cfRule>
    <cfRule type="cellIs" dxfId="295" priority="218" operator="equal">
      <formula>"Fail"</formula>
    </cfRule>
    <cfRule type="cellIs" dxfId="294" priority="219" operator="equal">
      <formula>"No Run"</formula>
    </cfRule>
  </conditionalFormatting>
  <conditionalFormatting sqref="D126:D127">
    <cfRule type="cellIs" dxfId="293" priority="220" operator="equal">
      <formula>"Pass"</formula>
    </cfRule>
  </conditionalFormatting>
  <conditionalFormatting sqref="D128:D136">
    <cfRule type="cellIs" dxfId="292" priority="213" operator="equal">
      <formula>"Pass"</formula>
    </cfRule>
    <cfRule type="cellIs" dxfId="291" priority="214" operator="equal">
      <formula>"Fail"</formula>
    </cfRule>
    <cfRule type="cellIs" dxfId="290" priority="215" operator="equal">
      <formula>"No Run"</formula>
    </cfRule>
  </conditionalFormatting>
  <conditionalFormatting sqref="D128:D136">
    <cfRule type="cellIs" dxfId="289" priority="216" operator="equal">
      <formula>"Pass"</formula>
    </cfRule>
  </conditionalFormatting>
  <conditionalFormatting sqref="D137:D138">
    <cfRule type="cellIs" dxfId="288" priority="209" operator="equal">
      <formula>"Pass"</formula>
    </cfRule>
    <cfRule type="cellIs" dxfId="287" priority="210" operator="equal">
      <formula>"Fail"</formula>
    </cfRule>
    <cfRule type="cellIs" dxfId="286" priority="211" operator="equal">
      <formula>"No Run"</formula>
    </cfRule>
  </conditionalFormatting>
  <conditionalFormatting sqref="D137:D138">
    <cfRule type="cellIs" dxfId="285" priority="212" operator="equal">
      <formula>"Pass"</formula>
    </cfRule>
  </conditionalFormatting>
  <conditionalFormatting sqref="D139:D143">
    <cfRule type="cellIs" dxfId="284" priority="205" operator="equal">
      <formula>"Pass"</formula>
    </cfRule>
    <cfRule type="cellIs" dxfId="283" priority="206" operator="equal">
      <formula>"Fail"</formula>
    </cfRule>
    <cfRule type="cellIs" dxfId="282" priority="207" operator="equal">
      <formula>"No Run"</formula>
    </cfRule>
  </conditionalFormatting>
  <conditionalFormatting sqref="D139:D143">
    <cfRule type="cellIs" dxfId="281" priority="208" operator="equal">
      <formula>"Pass"</formula>
    </cfRule>
  </conditionalFormatting>
  <conditionalFormatting sqref="D144:D145">
    <cfRule type="cellIs" dxfId="280" priority="201" operator="equal">
      <formula>"Pass"</formula>
    </cfRule>
    <cfRule type="cellIs" dxfId="279" priority="202" operator="equal">
      <formula>"Fail"</formula>
    </cfRule>
    <cfRule type="cellIs" dxfId="278" priority="203" operator="equal">
      <formula>"No Run"</formula>
    </cfRule>
  </conditionalFormatting>
  <conditionalFormatting sqref="D144:D145">
    <cfRule type="cellIs" dxfId="277" priority="204" operator="equal">
      <formula>"Pass"</formula>
    </cfRule>
  </conditionalFormatting>
  <conditionalFormatting sqref="D146:D149">
    <cfRule type="cellIs" dxfId="276" priority="197" operator="equal">
      <formula>"Pass"</formula>
    </cfRule>
    <cfRule type="cellIs" dxfId="275" priority="198" operator="equal">
      <formula>"Fail"</formula>
    </cfRule>
    <cfRule type="cellIs" dxfId="274" priority="199" operator="equal">
      <formula>"No Run"</formula>
    </cfRule>
  </conditionalFormatting>
  <conditionalFormatting sqref="D146:D149">
    <cfRule type="cellIs" dxfId="273" priority="200" operator="equal">
      <formula>"Pass"</formula>
    </cfRule>
  </conditionalFormatting>
  <conditionalFormatting sqref="D166:D188">
    <cfRule type="cellIs" dxfId="272" priority="193" operator="equal">
      <formula>"Pass"</formula>
    </cfRule>
    <cfRule type="cellIs" dxfId="271" priority="194" operator="equal">
      <formula>"Fail"</formula>
    </cfRule>
    <cfRule type="cellIs" dxfId="270" priority="195" operator="equal">
      <formula>"No Run"</formula>
    </cfRule>
  </conditionalFormatting>
  <conditionalFormatting sqref="D166:D188">
    <cfRule type="cellIs" dxfId="269" priority="196" operator="equal">
      <formula>"Pass"</formula>
    </cfRule>
  </conditionalFormatting>
  <conditionalFormatting sqref="D189:D198">
    <cfRule type="cellIs" dxfId="268" priority="189" operator="equal">
      <formula>"Pass"</formula>
    </cfRule>
    <cfRule type="cellIs" dxfId="267" priority="190" operator="equal">
      <formula>"Fail"</formula>
    </cfRule>
    <cfRule type="cellIs" dxfId="266" priority="191" operator="equal">
      <formula>"No Run"</formula>
    </cfRule>
  </conditionalFormatting>
  <conditionalFormatting sqref="D189:D198">
    <cfRule type="cellIs" dxfId="265" priority="192" operator="equal">
      <formula>"Pass"</formula>
    </cfRule>
  </conditionalFormatting>
  <conditionalFormatting sqref="D199:D200">
    <cfRule type="cellIs" dxfId="264" priority="185" operator="equal">
      <formula>"Pass"</formula>
    </cfRule>
    <cfRule type="cellIs" dxfId="263" priority="186" operator="equal">
      <formula>"Fail"</formula>
    </cfRule>
    <cfRule type="cellIs" dxfId="262" priority="187" operator="equal">
      <formula>"No Run"</formula>
    </cfRule>
  </conditionalFormatting>
  <conditionalFormatting sqref="D199:D200">
    <cfRule type="cellIs" dxfId="261" priority="188" operator="equal">
      <formula>"Pass"</formula>
    </cfRule>
  </conditionalFormatting>
  <conditionalFormatting sqref="D201:D209">
    <cfRule type="cellIs" dxfId="260" priority="181" operator="equal">
      <formula>"Pass"</formula>
    </cfRule>
    <cfRule type="cellIs" dxfId="259" priority="182" operator="equal">
      <formula>"Fail"</formula>
    </cfRule>
    <cfRule type="cellIs" dxfId="258" priority="183" operator="equal">
      <formula>"No Run"</formula>
    </cfRule>
  </conditionalFormatting>
  <conditionalFormatting sqref="D201:D209">
    <cfRule type="cellIs" dxfId="257" priority="184" operator="equal">
      <formula>"Pass"</formula>
    </cfRule>
  </conditionalFormatting>
  <conditionalFormatting sqref="D210:D217">
    <cfRule type="cellIs" dxfId="256" priority="177" operator="equal">
      <formula>"Pass"</formula>
    </cfRule>
    <cfRule type="cellIs" dxfId="255" priority="178" operator="equal">
      <formula>"Fail"</formula>
    </cfRule>
    <cfRule type="cellIs" dxfId="254" priority="179" operator="equal">
      <formula>"No Run"</formula>
    </cfRule>
  </conditionalFormatting>
  <conditionalFormatting sqref="D210:D217">
    <cfRule type="cellIs" dxfId="253" priority="180" operator="equal">
      <formula>"Pass"</formula>
    </cfRule>
  </conditionalFormatting>
  <conditionalFormatting sqref="D218:D224">
    <cfRule type="cellIs" dxfId="252" priority="173" operator="equal">
      <formula>"Pass"</formula>
    </cfRule>
    <cfRule type="cellIs" dxfId="251" priority="174" operator="equal">
      <formula>"Fail"</formula>
    </cfRule>
    <cfRule type="cellIs" dxfId="250" priority="175" operator="equal">
      <formula>"No Run"</formula>
    </cfRule>
  </conditionalFormatting>
  <conditionalFormatting sqref="D218:D224">
    <cfRule type="cellIs" dxfId="249" priority="176" operator="equal">
      <formula>"Pass"</formula>
    </cfRule>
  </conditionalFormatting>
  <conditionalFormatting sqref="D225:D227">
    <cfRule type="cellIs" dxfId="248" priority="169" operator="equal">
      <formula>"Pass"</formula>
    </cfRule>
    <cfRule type="cellIs" dxfId="247" priority="170" operator="equal">
      <formula>"Fail"</formula>
    </cfRule>
    <cfRule type="cellIs" dxfId="246" priority="171" operator="equal">
      <formula>"No Run"</formula>
    </cfRule>
  </conditionalFormatting>
  <conditionalFormatting sqref="D225:D227">
    <cfRule type="cellIs" dxfId="245" priority="172" operator="equal">
      <formula>"Pass"</formula>
    </cfRule>
  </conditionalFormatting>
  <conditionalFormatting sqref="D228:D234">
    <cfRule type="cellIs" dxfId="244" priority="165" operator="equal">
      <formula>"Pass"</formula>
    </cfRule>
    <cfRule type="cellIs" dxfId="243" priority="166" operator="equal">
      <formula>"Fail"</formula>
    </cfRule>
    <cfRule type="cellIs" dxfId="242" priority="167" operator="equal">
      <formula>"No Run"</formula>
    </cfRule>
  </conditionalFormatting>
  <conditionalFormatting sqref="D228:D234">
    <cfRule type="cellIs" dxfId="241" priority="168" operator="equal">
      <formula>"Pass"</formula>
    </cfRule>
  </conditionalFormatting>
  <conditionalFormatting sqref="D235:D237">
    <cfRule type="cellIs" dxfId="240" priority="161" operator="equal">
      <formula>"Pass"</formula>
    </cfRule>
    <cfRule type="cellIs" dxfId="239" priority="162" operator="equal">
      <formula>"Fail"</formula>
    </cfRule>
    <cfRule type="cellIs" dxfId="238" priority="163" operator="equal">
      <formula>"No Run"</formula>
    </cfRule>
  </conditionalFormatting>
  <conditionalFormatting sqref="D235:D237">
    <cfRule type="cellIs" dxfId="237" priority="164" operator="equal">
      <formula>"Pass"</formula>
    </cfRule>
  </conditionalFormatting>
  <conditionalFormatting sqref="D238:D239">
    <cfRule type="cellIs" dxfId="236" priority="157" operator="equal">
      <formula>"Pass"</formula>
    </cfRule>
    <cfRule type="cellIs" dxfId="235" priority="158" operator="equal">
      <formula>"Fail"</formula>
    </cfRule>
    <cfRule type="cellIs" dxfId="234" priority="159" operator="equal">
      <formula>"No Run"</formula>
    </cfRule>
  </conditionalFormatting>
  <conditionalFormatting sqref="D238:D239">
    <cfRule type="cellIs" dxfId="233" priority="160" operator="equal">
      <formula>"Pass"</formula>
    </cfRule>
  </conditionalFormatting>
  <conditionalFormatting sqref="D240:D244">
    <cfRule type="cellIs" dxfId="232" priority="153" operator="equal">
      <formula>"Pass"</formula>
    </cfRule>
    <cfRule type="cellIs" dxfId="231" priority="154" operator="equal">
      <formula>"Fail"</formula>
    </cfRule>
    <cfRule type="cellIs" dxfId="230" priority="155" operator="equal">
      <formula>"No Run"</formula>
    </cfRule>
  </conditionalFormatting>
  <conditionalFormatting sqref="D240:D244">
    <cfRule type="cellIs" dxfId="229" priority="156" operator="equal">
      <formula>"Pass"</formula>
    </cfRule>
  </conditionalFormatting>
  <conditionalFormatting sqref="D260:D266">
    <cfRule type="cellIs" dxfId="228" priority="145" operator="equal">
      <formula>"Pass"</formula>
    </cfRule>
    <cfRule type="cellIs" dxfId="227" priority="146" operator="equal">
      <formula>"Fail"</formula>
    </cfRule>
    <cfRule type="cellIs" dxfId="226" priority="147" operator="equal">
      <formula>"No Run"</formula>
    </cfRule>
  </conditionalFormatting>
  <conditionalFormatting sqref="D260:D266">
    <cfRule type="cellIs" dxfId="225" priority="148" operator="equal">
      <formula>"Pass"</formula>
    </cfRule>
  </conditionalFormatting>
  <conditionalFormatting sqref="D267:D269">
    <cfRule type="cellIs" dxfId="224" priority="141" operator="equal">
      <formula>"Pass"</formula>
    </cfRule>
    <cfRule type="cellIs" dxfId="223" priority="142" operator="equal">
      <formula>"Fail"</formula>
    </cfRule>
    <cfRule type="cellIs" dxfId="222" priority="143" operator="equal">
      <formula>"No Run"</formula>
    </cfRule>
  </conditionalFormatting>
  <conditionalFormatting sqref="D267:D269">
    <cfRule type="cellIs" dxfId="221" priority="144" operator="equal">
      <formula>"Pass"</formula>
    </cfRule>
  </conditionalFormatting>
  <conditionalFormatting sqref="D270:D271">
    <cfRule type="cellIs" dxfId="220" priority="137" operator="equal">
      <formula>"Pass"</formula>
    </cfRule>
    <cfRule type="cellIs" dxfId="219" priority="138" operator="equal">
      <formula>"Fail"</formula>
    </cfRule>
    <cfRule type="cellIs" dxfId="218" priority="139" operator="equal">
      <formula>"No Run"</formula>
    </cfRule>
  </conditionalFormatting>
  <conditionalFormatting sqref="D270:D271">
    <cfRule type="cellIs" dxfId="217" priority="140" operator="equal">
      <formula>"Pass"</formula>
    </cfRule>
  </conditionalFormatting>
  <conditionalFormatting sqref="D272:D273">
    <cfRule type="cellIs" dxfId="216" priority="133" operator="equal">
      <formula>"Pass"</formula>
    </cfRule>
    <cfRule type="cellIs" dxfId="215" priority="134" operator="equal">
      <formula>"Fail"</formula>
    </cfRule>
    <cfRule type="cellIs" dxfId="214" priority="135" operator="equal">
      <formula>"No Run"</formula>
    </cfRule>
  </conditionalFormatting>
  <conditionalFormatting sqref="D272:D273">
    <cfRule type="cellIs" dxfId="213" priority="136" operator="equal">
      <formula>"Pass"</formula>
    </cfRule>
  </conditionalFormatting>
  <conditionalFormatting sqref="D276:D277">
    <cfRule type="cellIs" dxfId="212" priority="129" operator="equal">
      <formula>"Pass"</formula>
    </cfRule>
    <cfRule type="cellIs" dxfId="211" priority="130" operator="equal">
      <formula>"Fail"</formula>
    </cfRule>
    <cfRule type="cellIs" dxfId="210" priority="131" operator="equal">
      <formula>"No Run"</formula>
    </cfRule>
  </conditionalFormatting>
  <conditionalFormatting sqref="D276:D277">
    <cfRule type="cellIs" dxfId="209" priority="132" operator="equal">
      <formula>"Pass"</formula>
    </cfRule>
  </conditionalFormatting>
  <conditionalFormatting sqref="D278:D281">
    <cfRule type="cellIs" dxfId="208" priority="125" operator="equal">
      <formula>"Pass"</formula>
    </cfRule>
    <cfRule type="cellIs" dxfId="207" priority="126" operator="equal">
      <formula>"Fail"</formula>
    </cfRule>
    <cfRule type="cellIs" dxfId="206" priority="127" operator="equal">
      <formula>"No Run"</formula>
    </cfRule>
  </conditionalFormatting>
  <conditionalFormatting sqref="D278:D281">
    <cfRule type="cellIs" dxfId="205" priority="128" operator="equal">
      <formula>"Pass"</formula>
    </cfRule>
  </conditionalFormatting>
  <conditionalFormatting sqref="D282:D284">
    <cfRule type="cellIs" dxfId="204" priority="121" operator="equal">
      <formula>"Pass"</formula>
    </cfRule>
    <cfRule type="cellIs" dxfId="203" priority="122" operator="equal">
      <formula>"Fail"</formula>
    </cfRule>
    <cfRule type="cellIs" dxfId="202" priority="123" operator="equal">
      <formula>"No Run"</formula>
    </cfRule>
  </conditionalFormatting>
  <conditionalFormatting sqref="D282:D284">
    <cfRule type="cellIs" dxfId="201" priority="124" operator="equal">
      <formula>"Pass"</formula>
    </cfRule>
  </conditionalFormatting>
  <conditionalFormatting sqref="D286:D287">
    <cfRule type="cellIs" dxfId="200" priority="113" operator="equal">
      <formula>"Pass"</formula>
    </cfRule>
    <cfRule type="cellIs" dxfId="199" priority="114" operator="equal">
      <formula>"Fail"</formula>
    </cfRule>
    <cfRule type="cellIs" dxfId="198" priority="115" operator="equal">
      <formula>"No Run"</formula>
    </cfRule>
  </conditionalFormatting>
  <conditionalFormatting sqref="D286:D287">
    <cfRule type="cellIs" dxfId="197" priority="116" operator="equal">
      <formula>"Pass"</formula>
    </cfRule>
  </conditionalFormatting>
  <conditionalFormatting sqref="D291:D292">
    <cfRule type="cellIs" dxfId="196" priority="109" operator="equal">
      <formula>"Pass"</formula>
    </cfRule>
    <cfRule type="cellIs" dxfId="195" priority="110" operator="equal">
      <formula>"Fail"</formula>
    </cfRule>
    <cfRule type="cellIs" dxfId="194" priority="111" operator="equal">
      <formula>"No Run"</formula>
    </cfRule>
  </conditionalFormatting>
  <conditionalFormatting sqref="D291:D292">
    <cfRule type="cellIs" dxfId="193" priority="112" operator="equal">
      <formula>"Pass"</formula>
    </cfRule>
  </conditionalFormatting>
  <conditionalFormatting sqref="D293:D297">
    <cfRule type="cellIs" dxfId="192" priority="105" operator="equal">
      <formula>"Pass"</formula>
    </cfRule>
    <cfRule type="cellIs" dxfId="191" priority="106" operator="equal">
      <formula>"Fail"</formula>
    </cfRule>
    <cfRule type="cellIs" dxfId="190" priority="107" operator="equal">
      <formula>"No Run"</formula>
    </cfRule>
  </conditionalFormatting>
  <conditionalFormatting sqref="D293:D297">
    <cfRule type="cellIs" dxfId="189" priority="108" operator="equal">
      <formula>"Pass"</formula>
    </cfRule>
  </conditionalFormatting>
  <conditionalFormatting sqref="D298:D309">
    <cfRule type="cellIs" dxfId="188" priority="101" operator="equal">
      <formula>"Pass"</formula>
    </cfRule>
    <cfRule type="cellIs" dxfId="187" priority="102" operator="equal">
      <formula>"Fail"</formula>
    </cfRule>
    <cfRule type="cellIs" dxfId="186" priority="103" operator="equal">
      <formula>"No Run"</formula>
    </cfRule>
  </conditionalFormatting>
  <conditionalFormatting sqref="D298:D309">
    <cfRule type="cellIs" dxfId="185" priority="104" operator="equal">
      <formula>"Pass"</formula>
    </cfRule>
  </conditionalFormatting>
  <conditionalFormatting sqref="D310:D313">
    <cfRule type="cellIs" dxfId="184" priority="97" operator="equal">
      <formula>"Pass"</formula>
    </cfRule>
    <cfRule type="cellIs" dxfId="183" priority="98" operator="equal">
      <formula>"Fail"</formula>
    </cfRule>
    <cfRule type="cellIs" dxfId="182" priority="99" operator="equal">
      <formula>"No Run"</formula>
    </cfRule>
  </conditionalFormatting>
  <conditionalFormatting sqref="D310:D313">
    <cfRule type="cellIs" dxfId="181" priority="100" operator="equal">
      <formula>"Pass"</formula>
    </cfRule>
  </conditionalFormatting>
  <conditionalFormatting sqref="D314:D320">
    <cfRule type="cellIs" dxfId="180" priority="93" operator="equal">
      <formula>"Pass"</formula>
    </cfRule>
    <cfRule type="cellIs" dxfId="179" priority="94" operator="equal">
      <formula>"Fail"</formula>
    </cfRule>
    <cfRule type="cellIs" dxfId="178" priority="95" operator="equal">
      <formula>"No Run"</formula>
    </cfRule>
  </conditionalFormatting>
  <conditionalFormatting sqref="D314:D320">
    <cfRule type="cellIs" dxfId="177" priority="96" operator="equal">
      <formula>"Pass"</formula>
    </cfRule>
  </conditionalFormatting>
  <conditionalFormatting sqref="D321:D323">
    <cfRule type="cellIs" dxfId="176" priority="89" operator="equal">
      <formula>"Pass"</formula>
    </cfRule>
    <cfRule type="cellIs" dxfId="175" priority="90" operator="equal">
      <formula>"Fail"</formula>
    </cfRule>
    <cfRule type="cellIs" dxfId="174" priority="91" operator="equal">
      <formula>"No Run"</formula>
    </cfRule>
  </conditionalFormatting>
  <conditionalFormatting sqref="D321:D323">
    <cfRule type="cellIs" dxfId="173" priority="92" operator="equal">
      <formula>"Pass"</formula>
    </cfRule>
  </conditionalFormatting>
  <conditionalFormatting sqref="D324:D325">
    <cfRule type="cellIs" dxfId="172" priority="85" operator="equal">
      <formula>"Pass"</formula>
    </cfRule>
    <cfRule type="cellIs" dxfId="171" priority="86" operator="equal">
      <formula>"Fail"</formula>
    </cfRule>
    <cfRule type="cellIs" dxfId="170" priority="87" operator="equal">
      <formula>"No Run"</formula>
    </cfRule>
  </conditionalFormatting>
  <conditionalFormatting sqref="D324:D325">
    <cfRule type="cellIs" dxfId="169" priority="88" operator="equal">
      <formula>"Pass"</formula>
    </cfRule>
  </conditionalFormatting>
  <conditionalFormatting sqref="D326:D327">
    <cfRule type="cellIs" dxfId="168" priority="81" operator="equal">
      <formula>"Pass"</formula>
    </cfRule>
    <cfRule type="cellIs" dxfId="167" priority="82" operator="equal">
      <formula>"Fail"</formula>
    </cfRule>
    <cfRule type="cellIs" dxfId="166" priority="83" operator="equal">
      <formula>"No Run"</formula>
    </cfRule>
  </conditionalFormatting>
  <conditionalFormatting sqref="D326:D327">
    <cfRule type="cellIs" dxfId="165" priority="84" operator="equal">
      <formula>"Pass"</formula>
    </cfRule>
  </conditionalFormatting>
  <conditionalFormatting sqref="D330:D331">
    <cfRule type="cellIs" dxfId="164" priority="77" operator="equal">
      <formula>"Pass"</formula>
    </cfRule>
    <cfRule type="cellIs" dxfId="163" priority="78" operator="equal">
      <formula>"Fail"</formula>
    </cfRule>
    <cfRule type="cellIs" dxfId="162" priority="79" operator="equal">
      <formula>"No Run"</formula>
    </cfRule>
  </conditionalFormatting>
  <conditionalFormatting sqref="D330:D331">
    <cfRule type="cellIs" dxfId="161" priority="80" operator="equal">
      <formula>"Pass"</formula>
    </cfRule>
  </conditionalFormatting>
  <conditionalFormatting sqref="D332:D335">
    <cfRule type="cellIs" dxfId="160" priority="73" operator="equal">
      <formula>"Pass"</formula>
    </cfRule>
    <cfRule type="cellIs" dxfId="159" priority="74" operator="equal">
      <formula>"Fail"</formula>
    </cfRule>
    <cfRule type="cellIs" dxfId="158" priority="75" operator="equal">
      <formula>"No Run"</formula>
    </cfRule>
  </conditionalFormatting>
  <conditionalFormatting sqref="D332:D335">
    <cfRule type="cellIs" dxfId="157" priority="76" operator="equal">
      <formula>"Pass"</formula>
    </cfRule>
  </conditionalFormatting>
  <conditionalFormatting sqref="D336:D338">
    <cfRule type="cellIs" dxfId="156" priority="69" operator="equal">
      <formula>"Pass"</formula>
    </cfRule>
    <cfRule type="cellIs" dxfId="155" priority="70" operator="equal">
      <formula>"Fail"</formula>
    </cfRule>
    <cfRule type="cellIs" dxfId="154" priority="71" operator="equal">
      <formula>"No Run"</formula>
    </cfRule>
  </conditionalFormatting>
  <conditionalFormatting sqref="D336:D338">
    <cfRule type="cellIs" dxfId="153" priority="72" operator="equal">
      <formula>"Pass"</formula>
    </cfRule>
  </conditionalFormatting>
  <conditionalFormatting sqref="D339:D340">
    <cfRule type="cellIs" dxfId="152" priority="65" operator="equal">
      <formula>"Pass"</formula>
    </cfRule>
    <cfRule type="cellIs" dxfId="151" priority="66" operator="equal">
      <formula>"Fail"</formula>
    </cfRule>
    <cfRule type="cellIs" dxfId="150" priority="67" operator="equal">
      <formula>"No Run"</formula>
    </cfRule>
  </conditionalFormatting>
  <conditionalFormatting sqref="D339:D340">
    <cfRule type="cellIs" dxfId="149" priority="68" operator="equal">
      <formula>"Pass"</formula>
    </cfRule>
  </conditionalFormatting>
  <conditionalFormatting sqref="D341:D342">
    <cfRule type="cellIs" dxfId="148" priority="61" operator="equal">
      <formula>"Pass"</formula>
    </cfRule>
    <cfRule type="cellIs" dxfId="147" priority="62" operator="equal">
      <formula>"Fail"</formula>
    </cfRule>
    <cfRule type="cellIs" dxfId="146" priority="63" operator="equal">
      <formula>"No Run"</formula>
    </cfRule>
  </conditionalFormatting>
  <conditionalFormatting sqref="D341:D342">
    <cfRule type="cellIs" dxfId="145" priority="64" operator="equal">
      <formula>"Pass"</formula>
    </cfRule>
  </conditionalFormatting>
  <conditionalFormatting sqref="D345:D346">
    <cfRule type="cellIs" dxfId="144" priority="57" operator="equal">
      <formula>"Pass"</formula>
    </cfRule>
    <cfRule type="cellIs" dxfId="143" priority="58" operator="equal">
      <formula>"Fail"</formula>
    </cfRule>
    <cfRule type="cellIs" dxfId="142" priority="59" operator="equal">
      <formula>"No Run"</formula>
    </cfRule>
  </conditionalFormatting>
  <conditionalFormatting sqref="D345:D346">
    <cfRule type="cellIs" dxfId="141" priority="60" operator="equal">
      <formula>"Pass"</formula>
    </cfRule>
  </conditionalFormatting>
  <conditionalFormatting sqref="D361:D364">
    <cfRule type="cellIs" dxfId="140" priority="49" operator="equal">
      <formula>"Pass"</formula>
    </cfRule>
    <cfRule type="cellIs" dxfId="139" priority="50" operator="equal">
      <formula>"Fail"</formula>
    </cfRule>
    <cfRule type="cellIs" dxfId="138" priority="51" operator="equal">
      <formula>"No Run"</formula>
    </cfRule>
  </conditionalFormatting>
  <conditionalFormatting sqref="D361:D364">
    <cfRule type="cellIs" dxfId="137" priority="52" operator="equal">
      <formula>"Pass"</formula>
    </cfRule>
  </conditionalFormatting>
  <conditionalFormatting sqref="D365:D379">
    <cfRule type="cellIs" dxfId="136" priority="45" operator="equal">
      <formula>"Pass"</formula>
    </cfRule>
    <cfRule type="cellIs" dxfId="135" priority="46" operator="equal">
      <formula>"Fail"</formula>
    </cfRule>
    <cfRule type="cellIs" dxfId="134" priority="47" operator="equal">
      <formula>"No Run"</formula>
    </cfRule>
  </conditionalFormatting>
  <conditionalFormatting sqref="D365:D379">
    <cfRule type="cellIs" dxfId="133" priority="48" operator="equal">
      <formula>"Pass"</formula>
    </cfRule>
  </conditionalFormatting>
  <conditionalFormatting sqref="D380:D385">
    <cfRule type="cellIs" dxfId="132" priority="33" operator="equal">
      <formula>"Pass"</formula>
    </cfRule>
    <cfRule type="cellIs" dxfId="131" priority="34" operator="equal">
      <formula>"Fail"</formula>
    </cfRule>
    <cfRule type="cellIs" dxfId="130" priority="35" operator="equal">
      <formula>"No Run"</formula>
    </cfRule>
  </conditionalFormatting>
  <conditionalFormatting sqref="D380:D385">
    <cfRule type="cellIs" dxfId="129" priority="36" operator="equal">
      <formula>"Pass"</formula>
    </cfRule>
  </conditionalFormatting>
  <conditionalFormatting sqref="D386:D388">
    <cfRule type="cellIs" dxfId="128" priority="29" operator="equal">
      <formula>"Pass"</formula>
    </cfRule>
    <cfRule type="cellIs" dxfId="127" priority="30" operator="equal">
      <formula>"Fail"</formula>
    </cfRule>
    <cfRule type="cellIs" dxfId="126" priority="31" operator="equal">
      <formula>"No Run"</formula>
    </cfRule>
  </conditionalFormatting>
  <conditionalFormatting sqref="D386:D388">
    <cfRule type="cellIs" dxfId="125" priority="32" operator="equal">
      <formula>"Pass"</formula>
    </cfRule>
  </conditionalFormatting>
  <conditionalFormatting sqref="D389:D390">
    <cfRule type="cellIs" dxfId="124" priority="25" operator="equal">
      <formula>"Pass"</formula>
    </cfRule>
    <cfRule type="cellIs" dxfId="123" priority="26" operator="equal">
      <formula>"Fail"</formula>
    </cfRule>
    <cfRule type="cellIs" dxfId="122" priority="27" operator="equal">
      <formula>"No Run"</formula>
    </cfRule>
  </conditionalFormatting>
  <conditionalFormatting sqref="D389:D390">
    <cfRule type="cellIs" dxfId="121" priority="28" operator="equal">
      <formula>"Pass"</formula>
    </cfRule>
  </conditionalFormatting>
  <conditionalFormatting sqref="D391:D392">
    <cfRule type="cellIs" dxfId="120" priority="21" operator="equal">
      <formula>"Pass"</formula>
    </cfRule>
    <cfRule type="cellIs" dxfId="119" priority="22" operator="equal">
      <formula>"Fail"</formula>
    </cfRule>
    <cfRule type="cellIs" dxfId="118" priority="23" operator="equal">
      <formula>"No Run"</formula>
    </cfRule>
  </conditionalFormatting>
  <conditionalFormatting sqref="D391:D392">
    <cfRule type="cellIs" dxfId="117" priority="24" operator="equal">
      <formula>"Pass"</formula>
    </cfRule>
  </conditionalFormatting>
  <conditionalFormatting sqref="D274:D275">
    <cfRule type="cellIs" dxfId="116" priority="17" operator="equal">
      <formula>"Pass"</formula>
    </cfRule>
    <cfRule type="cellIs" dxfId="115" priority="18" operator="equal">
      <formula>"Fail"</formula>
    </cfRule>
    <cfRule type="cellIs" dxfId="114" priority="19" operator="equal">
      <formula>"No Run"</formula>
    </cfRule>
  </conditionalFormatting>
  <conditionalFormatting sqref="D274:D275">
    <cfRule type="cellIs" dxfId="113" priority="20" operator="equal">
      <formula>"Pass"</formula>
    </cfRule>
  </conditionalFormatting>
  <conditionalFormatting sqref="D288:D290">
    <cfRule type="cellIs" dxfId="112" priority="13" operator="equal">
      <formula>"Pass"</formula>
    </cfRule>
    <cfRule type="cellIs" dxfId="111" priority="14" operator="equal">
      <formula>"Fail"</formula>
    </cfRule>
    <cfRule type="cellIs" dxfId="110" priority="15" operator="equal">
      <formula>"No Run"</formula>
    </cfRule>
  </conditionalFormatting>
  <conditionalFormatting sqref="D288:D290">
    <cfRule type="cellIs" dxfId="109" priority="16" operator="equal">
      <formula>"Pass"</formula>
    </cfRule>
  </conditionalFormatting>
  <conditionalFormatting sqref="D328:D329">
    <cfRule type="cellIs" dxfId="108" priority="9" operator="equal">
      <formula>"Pass"</formula>
    </cfRule>
    <cfRule type="cellIs" dxfId="107" priority="10" operator="equal">
      <formula>"Fail"</formula>
    </cfRule>
    <cfRule type="cellIs" dxfId="106" priority="11" operator="equal">
      <formula>"No Run"</formula>
    </cfRule>
  </conditionalFormatting>
  <conditionalFormatting sqref="D328:D329">
    <cfRule type="cellIs" dxfId="105" priority="12" operator="equal">
      <formula>"Pass"</formula>
    </cfRule>
  </conditionalFormatting>
  <conditionalFormatting sqref="D343:D344">
    <cfRule type="cellIs" dxfId="104" priority="5" operator="equal">
      <formula>"Pass"</formula>
    </cfRule>
    <cfRule type="cellIs" dxfId="103" priority="6" operator="equal">
      <formula>"Fail"</formula>
    </cfRule>
    <cfRule type="cellIs" dxfId="102" priority="7" operator="equal">
      <formula>"No Run"</formula>
    </cfRule>
  </conditionalFormatting>
  <conditionalFormatting sqref="D343:D344">
    <cfRule type="cellIs" dxfId="101" priority="8" operator="equal">
      <formula>"Pass"</formula>
    </cfRule>
  </conditionalFormatting>
  <conditionalFormatting sqref="D393:D394">
    <cfRule type="cellIs" dxfId="100" priority="1" operator="equal">
      <formula>"Pass"</formula>
    </cfRule>
    <cfRule type="cellIs" dxfId="99" priority="2" operator="equal">
      <formula>"Fail"</formula>
    </cfRule>
    <cfRule type="cellIs" dxfId="98" priority="3" operator="equal">
      <formula>"No Run"</formula>
    </cfRule>
  </conditionalFormatting>
  <conditionalFormatting sqref="D393:D394">
    <cfRule type="cellIs" dxfId="97" priority="4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"/>
  <sheetViews>
    <sheetView workbookViewId="0">
      <selection activeCell="G28" sqref="G28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3.140625" bestFit="1" customWidth="1"/>
    <col min="12" max="19" width="13.5703125" bestFit="1" customWidth="1"/>
    <col min="20" max="20" width="20.140625" bestFit="1" customWidth="1"/>
    <col min="21" max="21" width="14.85546875" bestFit="1" customWidth="1"/>
    <col min="22" max="22" width="19.28515625" bestFit="1" customWidth="1"/>
    <col min="23" max="31" width="18.5703125" bestFit="1" customWidth="1"/>
    <col min="32" max="52" width="19.5703125" bestFit="1" customWidth="1"/>
    <col min="53" max="55" width="15.5703125" bestFit="1" customWidth="1"/>
    <col min="56" max="56" width="8.140625" bestFit="1" customWidth="1"/>
    <col min="57" max="57" width="9.5703125" bestFit="1" customWidth="1"/>
    <col min="58" max="58" width="22.7109375" bestFit="1" customWidth="1"/>
    <col min="59" max="59" width="20.85546875" bestFit="1" customWidth="1"/>
    <col min="60" max="60" width="12.7109375" bestFit="1" customWidth="1"/>
    <col min="61" max="61" width="19.5703125" bestFit="1" customWidth="1"/>
    <col min="62" max="62" width="18.7109375" bestFit="1" customWidth="1"/>
    <col min="63" max="63" width="24.28515625" bestFit="1" customWidth="1"/>
    <col min="64" max="64" width="12.140625" bestFit="1" customWidth="1"/>
    <col min="65" max="68" width="17.5703125" bestFit="1" customWidth="1"/>
    <col min="69" max="69" width="12.140625" bestFit="1" customWidth="1"/>
    <col min="70" max="70" width="4" bestFit="1" customWidth="1"/>
  </cols>
  <sheetData>
    <row r="1" spans="1:70" s="38" customFormat="1" x14ac:dyDescent="0.25">
      <c r="A1" s="38" t="s">
        <v>649</v>
      </c>
      <c r="B1" s="38" t="s">
        <v>77</v>
      </c>
      <c r="C1" s="38" t="s">
        <v>58</v>
      </c>
      <c r="D1" s="38" t="s">
        <v>56</v>
      </c>
      <c r="E1" s="38" t="s">
        <v>731</v>
      </c>
      <c r="F1" s="38" t="s">
        <v>57</v>
      </c>
      <c r="G1" s="38" t="s">
        <v>732</v>
      </c>
      <c r="H1" s="38" t="s">
        <v>75</v>
      </c>
      <c r="I1" s="38" t="s">
        <v>545</v>
      </c>
      <c r="J1" s="38" t="s">
        <v>517</v>
      </c>
      <c r="K1" s="38" t="s">
        <v>733</v>
      </c>
      <c r="L1" s="38" t="s">
        <v>734</v>
      </c>
      <c r="M1" s="38" t="s">
        <v>735</v>
      </c>
      <c r="N1" s="38" t="s">
        <v>736</v>
      </c>
      <c r="O1" s="38" t="s">
        <v>737</v>
      </c>
      <c r="P1" s="38" t="s">
        <v>738</v>
      </c>
      <c r="Q1" s="38" t="s">
        <v>739</v>
      </c>
      <c r="R1" s="38" t="s">
        <v>740</v>
      </c>
      <c r="S1" s="38" t="s">
        <v>741</v>
      </c>
      <c r="T1" s="38" t="s">
        <v>742</v>
      </c>
      <c r="U1" s="38" t="s">
        <v>743</v>
      </c>
      <c r="V1" s="38" t="s">
        <v>744</v>
      </c>
      <c r="W1" s="38" t="s">
        <v>745</v>
      </c>
      <c r="X1" s="38" t="s">
        <v>746</v>
      </c>
      <c r="Y1" s="38" t="s">
        <v>747</v>
      </c>
      <c r="Z1" s="38" t="s">
        <v>748</v>
      </c>
      <c r="AA1" s="38" t="s">
        <v>749</v>
      </c>
      <c r="AB1" s="38" t="s">
        <v>750</v>
      </c>
      <c r="AC1" s="38" t="s">
        <v>751</v>
      </c>
      <c r="AD1" s="38" t="s">
        <v>752</v>
      </c>
      <c r="AE1" s="38" t="s">
        <v>753</v>
      </c>
      <c r="AF1" s="38" t="s">
        <v>754</v>
      </c>
      <c r="AG1" s="38" t="s">
        <v>755</v>
      </c>
      <c r="AH1" s="38" t="s">
        <v>756</v>
      </c>
      <c r="AI1" s="38" t="s">
        <v>757</v>
      </c>
      <c r="AJ1" s="38" t="s">
        <v>758</v>
      </c>
      <c r="AK1" s="38" t="s">
        <v>759</v>
      </c>
      <c r="AL1" s="38" t="s">
        <v>760</v>
      </c>
      <c r="AM1" s="38" t="s">
        <v>761</v>
      </c>
      <c r="AN1" s="38" t="s">
        <v>762</v>
      </c>
      <c r="AO1" s="38" t="s">
        <v>763</v>
      </c>
      <c r="AP1" s="38" t="s">
        <v>764</v>
      </c>
      <c r="AQ1" s="38" t="s">
        <v>765</v>
      </c>
      <c r="AR1" s="38" t="s">
        <v>766</v>
      </c>
      <c r="AS1" s="38" t="s">
        <v>767</v>
      </c>
      <c r="AT1" s="38" t="s">
        <v>768</v>
      </c>
      <c r="AU1" s="38" t="s">
        <v>769</v>
      </c>
      <c r="AV1" s="38" t="s">
        <v>770</v>
      </c>
      <c r="AW1" s="38" t="s">
        <v>771</v>
      </c>
      <c r="AX1" s="38" t="s">
        <v>772</v>
      </c>
      <c r="AY1" s="38" t="s">
        <v>773</v>
      </c>
      <c r="AZ1" s="38" t="s">
        <v>774</v>
      </c>
      <c r="BA1" s="38" t="s">
        <v>775</v>
      </c>
      <c r="BB1" s="38" t="s">
        <v>776</v>
      </c>
      <c r="BC1" s="38" t="s">
        <v>777</v>
      </c>
      <c r="BD1" s="38" t="s">
        <v>778</v>
      </c>
      <c r="BE1" s="38" t="s">
        <v>78</v>
      </c>
      <c r="BF1" s="38" t="s">
        <v>79</v>
      </c>
      <c r="BG1" s="38" t="s">
        <v>81</v>
      </c>
      <c r="BH1" s="38" t="s">
        <v>82</v>
      </c>
      <c r="BI1" s="38" t="s">
        <v>779</v>
      </c>
      <c r="BJ1" s="38" t="s">
        <v>780</v>
      </c>
      <c r="BK1" s="38" t="s">
        <v>781</v>
      </c>
      <c r="BL1" s="38" t="s">
        <v>782</v>
      </c>
      <c r="BM1" s="38" t="s">
        <v>783</v>
      </c>
      <c r="BN1" s="38" t="s">
        <v>784</v>
      </c>
      <c r="BO1" s="38" t="s">
        <v>785</v>
      </c>
      <c r="BP1" s="38" t="s">
        <v>786</v>
      </c>
      <c r="BQ1" s="38" t="s">
        <v>187</v>
      </c>
      <c r="BR1" s="38" t="s"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C130" sqref="C130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51.7109375" style="6" bestFit="1" customWidth="1"/>
    <col min="4" max="4" width="7" style="6" bestFit="1" customWidth="1"/>
    <col min="5" max="5" width="32.5703125" style="6" bestFit="1" customWidth="1"/>
    <col min="6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x14ac:dyDescent="0.25">
      <c r="A2" s="7" t="s">
        <v>18</v>
      </c>
      <c r="B2" s="84" t="s">
        <v>1116</v>
      </c>
      <c r="C2" s="9"/>
      <c r="D2" s="9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20"/>
      <c r="D6" s="9" t="s">
        <v>12</v>
      </c>
    </row>
    <row r="7" spans="1:4" x14ac:dyDescent="0.25">
      <c r="A7" s="7" t="s">
        <v>28</v>
      </c>
      <c r="B7" s="7" t="s">
        <v>29</v>
      </c>
      <c r="C7" s="20" t="s">
        <v>936</v>
      </c>
      <c r="D7" s="9" t="s">
        <v>12</v>
      </c>
    </row>
    <row r="8" spans="1:4" x14ac:dyDescent="0.25">
      <c r="A8" s="7" t="s">
        <v>36</v>
      </c>
      <c r="B8" s="7" t="s">
        <v>37</v>
      </c>
      <c r="C8" s="20" t="s">
        <v>1105</v>
      </c>
      <c r="D8" s="9" t="s">
        <v>12</v>
      </c>
    </row>
    <row r="9" spans="1:4" x14ac:dyDescent="0.25">
      <c r="A9" s="7" t="s">
        <v>36</v>
      </c>
      <c r="B9" s="7" t="s">
        <v>938</v>
      </c>
      <c r="C9" s="20" t="s">
        <v>1106</v>
      </c>
      <c r="D9" s="9" t="s">
        <v>12</v>
      </c>
    </row>
    <row r="10" spans="1:4" x14ac:dyDescent="0.25">
      <c r="A10" s="7" t="s">
        <v>28</v>
      </c>
      <c r="B10" s="7" t="s">
        <v>938</v>
      </c>
      <c r="C10" s="21">
        <v>2014</v>
      </c>
      <c r="D10" s="9" t="s">
        <v>12</v>
      </c>
    </row>
    <row r="11" spans="1:4" x14ac:dyDescent="0.25">
      <c r="A11" s="7" t="s">
        <v>939</v>
      </c>
      <c r="B11" s="7" t="s">
        <v>1107</v>
      </c>
      <c r="C11" s="20" t="s">
        <v>940</v>
      </c>
      <c r="D11" s="9" t="s">
        <v>12</v>
      </c>
    </row>
    <row r="12" spans="1:4" x14ac:dyDescent="0.25">
      <c r="A12" s="7" t="s">
        <v>939</v>
      </c>
      <c r="B12" s="7" t="s">
        <v>1108</v>
      </c>
      <c r="C12" s="20" t="s">
        <v>940</v>
      </c>
      <c r="D12" s="9" t="s">
        <v>12</v>
      </c>
    </row>
    <row r="13" spans="1:4" x14ac:dyDescent="0.25">
      <c r="A13" s="7" t="s">
        <v>939</v>
      </c>
      <c r="B13" s="7" t="s">
        <v>1109</v>
      </c>
      <c r="C13" s="20" t="s">
        <v>940</v>
      </c>
      <c r="D13" s="9" t="s">
        <v>12</v>
      </c>
    </row>
    <row r="14" spans="1:4" x14ac:dyDescent="0.25">
      <c r="A14" s="7" t="s">
        <v>944</v>
      </c>
      <c r="B14" s="7" t="s">
        <v>1107</v>
      </c>
      <c r="C14" s="20" t="s">
        <v>494</v>
      </c>
      <c r="D14" s="9" t="s">
        <v>12</v>
      </c>
    </row>
    <row r="15" spans="1:4" ht="45" x14ac:dyDescent="0.25">
      <c r="A15" s="7" t="s">
        <v>36</v>
      </c>
      <c r="B15" s="7" t="s">
        <v>322</v>
      </c>
      <c r="C15" s="24" t="s">
        <v>1110</v>
      </c>
      <c r="D15" s="9" t="s">
        <v>12</v>
      </c>
    </row>
    <row r="16" spans="1:4" ht="45" x14ac:dyDescent="0.25">
      <c r="A16" s="7" t="s">
        <v>36</v>
      </c>
      <c r="B16" s="7" t="s">
        <v>942</v>
      </c>
      <c r="C16" s="24" t="s">
        <v>1110</v>
      </c>
      <c r="D16" s="9" t="s">
        <v>12</v>
      </c>
    </row>
    <row r="17" spans="1:4" x14ac:dyDescent="0.25">
      <c r="A17" s="7" t="s">
        <v>36</v>
      </c>
      <c r="B17" s="7" t="s">
        <v>38</v>
      </c>
      <c r="C17" s="20" t="s">
        <v>1111</v>
      </c>
      <c r="D17" s="9" t="s">
        <v>12</v>
      </c>
    </row>
    <row r="18" spans="1:4" x14ac:dyDescent="0.25">
      <c r="A18" s="7" t="s">
        <v>28</v>
      </c>
      <c r="B18" s="7" t="s">
        <v>322</v>
      </c>
      <c r="C18" s="82" t="s">
        <v>1112</v>
      </c>
      <c r="D18" s="9" t="s">
        <v>12</v>
      </c>
    </row>
    <row r="19" spans="1:4" x14ac:dyDescent="0.25">
      <c r="A19" s="7" t="s">
        <v>28</v>
      </c>
      <c r="B19" s="7" t="s">
        <v>942</v>
      </c>
      <c r="C19" s="82" t="s">
        <v>1141</v>
      </c>
      <c r="D19" s="9" t="s">
        <v>12</v>
      </c>
    </row>
    <row r="20" spans="1:4" x14ac:dyDescent="0.25">
      <c r="A20" s="7" t="s">
        <v>28</v>
      </c>
      <c r="B20" s="7" t="s">
        <v>38</v>
      </c>
      <c r="C20" s="20" t="s">
        <v>1113</v>
      </c>
      <c r="D20" s="9" t="s">
        <v>12</v>
      </c>
    </row>
    <row r="21" spans="1:4" x14ac:dyDescent="0.25">
      <c r="A21" s="7" t="s">
        <v>939</v>
      </c>
      <c r="B21" s="7" t="s">
        <v>1114</v>
      </c>
      <c r="C21" s="20" t="s">
        <v>1155</v>
      </c>
      <c r="D21" s="9" t="s">
        <v>12</v>
      </c>
    </row>
    <row r="22" spans="1:4" x14ac:dyDescent="0.25">
      <c r="A22" s="7" t="s">
        <v>939</v>
      </c>
      <c r="B22" s="7" t="s">
        <v>1115</v>
      </c>
      <c r="C22" s="20" t="s">
        <v>1155</v>
      </c>
      <c r="D22" s="9" t="s">
        <v>12</v>
      </c>
    </row>
    <row r="23" spans="1:4" x14ac:dyDescent="0.25">
      <c r="A23" s="7" t="s">
        <v>106</v>
      </c>
      <c r="B23" s="7" t="s">
        <v>1114</v>
      </c>
      <c r="C23" s="20" t="s">
        <v>1156</v>
      </c>
      <c r="D23" s="9" t="s">
        <v>12</v>
      </c>
    </row>
    <row r="24" spans="1:4" x14ac:dyDescent="0.25">
      <c r="A24" s="7" t="s">
        <v>106</v>
      </c>
      <c r="B24" s="7" t="s">
        <v>1115</v>
      </c>
      <c r="C24" s="20" t="s">
        <v>1156</v>
      </c>
      <c r="D24" s="9" t="s">
        <v>12</v>
      </c>
    </row>
    <row r="25" spans="1:4" x14ac:dyDescent="0.25">
      <c r="A25" s="7" t="s">
        <v>19</v>
      </c>
      <c r="B25" s="7" t="s">
        <v>77</v>
      </c>
      <c r="C25" s="20" t="s">
        <v>1144</v>
      </c>
      <c r="D25" s="9" t="s">
        <v>12</v>
      </c>
    </row>
    <row r="26" spans="1:4" x14ac:dyDescent="0.25">
      <c r="A26" s="7" t="s">
        <v>36</v>
      </c>
      <c r="B26" s="7" t="s">
        <v>43</v>
      </c>
      <c r="C26" s="26" t="s">
        <v>46</v>
      </c>
      <c r="D26" s="9" t="s">
        <v>12</v>
      </c>
    </row>
    <row r="27" spans="1:4" x14ac:dyDescent="0.25">
      <c r="A27" s="7" t="s">
        <v>34</v>
      </c>
      <c r="B27" s="7" t="s">
        <v>40</v>
      </c>
      <c r="C27" s="20"/>
      <c r="D27" s="9" t="s">
        <v>12</v>
      </c>
    </row>
    <row r="28" spans="1:4" x14ac:dyDescent="0.25">
      <c r="A28" s="7" t="s">
        <v>34</v>
      </c>
      <c r="B28" s="7" t="s">
        <v>41</v>
      </c>
      <c r="C28" s="20"/>
      <c r="D28" s="9" t="s">
        <v>12</v>
      </c>
    </row>
    <row r="29" spans="1:4" x14ac:dyDescent="0.25">
      <c r="A29" s="7" t="s">
        <v>34</v>
      </c>
      <c r="B29" s="7" t="s">
        <v>42</v>
      </c>
      <c r="C29" s="20"/>
      <c r="D29" s="9" t="s">
        <v>12</v>
      </c>
    </row>
    <row r="30" spans="1:4" x14ac:dyDescent="0.25">
      <c r="A30" s="7" t="s">
        <v>28</v>
      </c>
      <c r="B30" s="7" t="s">
        <v>43</v>
      </c>
      <c r="C30" s="20" t="s">
        <v>46</v>
      </c>
      <c r="D30" s="9" t="s">
        <v>12</v>
      </c>
    </row>
    <row r="31" spans="1:4" x14ac:dyDescent="0.25">
      <c r="A31" s="7" t="s">
        <v>24</v>
      </c>
      <c r="B31" s="7" t="s">
        <v>47</v>
      </c>
      <c r="C31" s="20"/>
      <c r="D31" s="9" t="s">
        <v>12</v>
      </c>
    </row>
    <row r="32" spans="1:4" x14ac:dyDescent="0.25">
      <c r="A32" s="13" t="s">
        <v>49</v>
      </c>
      <c r="B32" s="14" t="s">
        <v>50</v>
      </c>
      <c r="C32" s="20"/>
      <c r="D32" s="9" t="s">
        <v>12</v>
      </c>
    </row>
    <row r="33" spans="1:5" ht="15.75" x14ac:dyDescent="0.3">
      <c r="A33" s="13" t="s">
        <v>51</v>
      </c>
      <c r="B33" s="15" t="s">
        <v>52</v>
      </c>
      <c r="C33" s="20"/>
      <c r="D33" s="9" t="s">
        <v>12</v>
      </c>
    </row>
    <row r="34" spans="1:5" ht="60" x14ac:dyDescent="0.3">
      <c r="A34" s="13" t="s">
        <v>53</v>
      </c>
      <c r="B34" s="14" t="s">
        <v>50</v>
      </c>
      <c r="C34" s="15" t="s">
        <v>1142</v>
      </c>
      <c r="D34" s="9" t="s">
        <v>12</v>
      </c>
    </row>
    <row r="35" spans="1:5" ht="60" x14ac:dyDescent="0.3">
      <c r="A35" s="13" t="s">
        <v>647</v>
      </c>
      <c r="B35" s="20" t="s">
        <v>1143</v>
      </c>
      <c r="C35" s="15" t="s">
        <v>1142</v>
      </c>
      <c r="D35" s="9" t="s">
        <v>12</v>
      </c>
    </row>
    <row r="36" spans="1:5" ht="15.75" x14ac:dyDescent="0.3">
      <c r="A36" s="13" t="s">
        <v>91</v>
      </c>
      <c r="B36" s="20" t="s">
        <v>148</v>
      </c>
      <c r="C36" s="15"/>
      <c r="D36" s="9" t="s">
        <v>12</v>
      </c>
    </row>
    <row r="37" spans="1:5" ht="15.75" x14ac:dyDescent="0.3">
      <c r="A37" s="13" t="s">
        <v>28</v>
      </c>
      <c r="B37" s="20" t="s">
        <v>93</v>
      </c>
      <c r="C37" s="15" t="s">
        <v>1113</v>
      </c>
      <c r="D37" s="9" t="s">
        <v>12</v>
      </c>
    </row>
    <row r="38" spans="1:5" ht="15.75" x14ac:dyDescent="0.3">
      <c r="A38" s="13" t="s">
        <v>868</v>
      </c>
      <c r="B38" s="20" t="s">
        <v>1172</v>
      </c>
      <c r="C38" s="15"/>
      <c r="D38" s="9" t="s">
        <v>12</v>
      </c>
    </row>
    <row r="39" spans="1:5" ht="15.75" x14ac:dyDescent="0.3">
      <c r="A39" s="13" t="s">
        <v>28</v>
      </c>
      <c r="B39" s="13" t="s">
        <v>1173</v>
      </c>
      <c r="C39" s="15" t="s">
        <v>1174</v>
      </c>
      <c r="D39" s="9" t="s">
        <v>12</v>
      </c>
    </row>
    <row r="40" spans="1:5" ht="15.75" x14ac:dyDescent="0.3">
      <c r="A40" s="13" t="s">
        <v>88</v>
      </c>
      <c r="B40" s="20" t="s">
        <v>89</v>
      </c>
      <c r="C40" s="15"/>
      <c r="D40" s="9" t="s">
        <v>12</v>
      </c>
    </row>
    <row r="41" spans="1:5" x14ac:dyDescent="0.25">
      <c r="A41" s="13" t="s">
        <v>91</v>
      </c>
      <c r="B41" s="20" t="s">
        <v>92</v>
      </c>
      <c r="C41" s="20"/>
      <c r="D41" s="9" t="s">
        <v>12</v>
      </c>
    </row>
    <row r="42" spans="1:5" x14ac:dyDescent="0.25">
      <c r="A42" s="7" t="s">
        <v>19</v>
      </c>
      <c r="B42" s="7" t="s">
        <v>77</v>
      </c>
      <c r="C42" s="9" t="s">
        <v>1159</v>
      </c>
      <c r="D42" s="9" t="s">
        <v>12</v>
      </c>
    </row>
    <row r="43" spans="1:5" x14ac:dyDescent="0.25">
      <c r="A43" s="7" t="s">
        <v>24</v>
      </c>
      <c r="B43" s="7" t="s">
        <v>93</v>
      </c>
      <c r="C43" s="20"/>
      <c r="D43" s="9" t="s">
        <v>12</v>
      </c>
    </row>
    <row r="44" spans="1:5" ht="15.75" x14ac:dyDescent="0.3">
      <c r="A44" s="12" t="s">
        <v>28</v>
      </c>
      <c r="B44" s="7" t="s">
        <v>94</v>
      </c>
      <c r="C44" s="20" t="s">
        <v>282</v>
      </c>
      <c r="D44" s="9" t="s">
        <v>12</v>
      </c>
    </row>
    <row r="45" spans="1:5" x14ac:dyDescent="0.25">
      <c r="A45" s="7" t="s">
        <v>24</v>
      </c>
      <c r="B45" s="7" t="s">
        <v>96</v>
      </c>
      <c r="C45" s="20"/>
      <c r="D45" s="9" t="s">
        <v>12</v>
      </c>
    </row>
    <row r="46" spans="1:5" x14ac:dyDescent="0.25">
      <c r="A46" s="7" t="s">
        <v>1083</v>
      </c>
      <c r="B46" s="7" t="s">
        <v>283</v>
      </c>
      <c r="C46" s="27" t="s">
        <v>1160</v>
      </c>
      <c r="D46" s="9" t="s">
        <v>12</v>
      </c>
      <c r="E46" s="85" t="s">
        <v>1183</v>
      </c>
    </row>
    <row r="47" spans="1:5" x14ac:dyDescent="0.25">
      <c r="A47" s="7" t="s">
        <v>28</v>
      </c>
      <c r="B47" s="7" t="s">
        <v>284</v>
      </c>
      <c r="C47" s="7" t="s">
        <v>1157</v>
      </c>
      <c r="D47" s="9" t="s">
        <v>12</v>
      </c>
    </row>
    <row r="48" spans="1:5" x14ac:dyDescent="0.25">
      <c r="A48" s="7" t="s">
        <v>167</v>
      </c>
      <c r="B48" s="7" t="s">
        <v>1158</v>
      </c>
      <c r="C48" s="20"/>
      <c r="D48" s="9" t="s">
        <v>12</v>
      </c>
    </row>
    <row r="49" spans="1:4" x14ac:dyDescent="0.25">
      <c r="A49" s="7" t="s">
        <v>88</v>
      </c>
      <c r="B49" s="7" t="s">
        <v>282</v>
      </c>
      <c r="C49" s="20"/>
      <c r="D49" s="9" t="s">
        <v>12</v>
      </c>
    </row>
    <row r="50" spans="1:4" x14ac:dyDescent="0.25">
      <c r="A50" s="7" t="s">
        <v>99</v>
      </c>
      <c r="B50" s="7" t="s">
        <v>1145</v>
      </c>
      <c r="C50" s="20"/>
      <c r="D50" s="9" t="s">
        <v>12</v>
      </c>
    </row>
    <row r="51" spans="1:4" x14ac:dyDescent="0.25">
      <c r="A51" s="7" t="s">
        <v>19</v>
      </c>
      <c r="B51" s="7" t="s">
        <v>1146</v>
      </c>
      <c r="C51" s="21">
        <v>100</v>
      </c>
      <c r="D51" s="9" t="s">
        <v>12</v>
      </c>
    </row>
    <row r="52" spans="1:4" x14ac:dyDescent="0.25">
      <c r="A52" s="7" t="s">
        <v>24</v>
      </c>
      <c r="B52" s="7" t="s">
        <v>1147</v>
      </c>
      <c r="C52" s="20"/>
      <c r="D52" s="9" t="s">
        <v>12</v>
      </c>
    </row>
    <row r="53" spans="1:4" x14ac:dyDescent="0.25">
      <c r="A53" s="7" t="s">
        <v>19</v>
      </c>
      <c r="B53" s="7" t="s">
        <v>1177</v>
      </c>
      <c r="C53" s="21" t="s">
        <v>1161</v>
      </c>
      <c r="D53" s="9" t="s">
        <v>12</v>
      </c>
    </row>
    <row r="54" spans="1:4" x14ac:dyDescent="0.25">
      <c r="A54" s="7" t="s">
        <v>19</v>
      </c>
      <c r="B54" s="7" t="s">
        <v>188</v>
      </c>
      <c r="C54" s="21">
        <v>50</v>
      </c>
      <c r="D54" s="9" t="s">
        <v>12</v>
      </c>
    </row>
    <row r="55" spans="1:4" x14ac:dyDescent="0.25">
      <c r="A55" s="7" t="s">
        <v>19</v>
      </c>
      <c r="B55" s="7" t="s">
        <v>1178</v>
      </c>
      <c r="C55" s="21" t="s">
        <v>1162</v>
      </c>
      <c r="D55" s="9" t="s">
        <v>12</v>
      </c>
    </row>
    <row r="56" spans="1:4" x14ac:dyDescent="0.25">
      <c r="A56" s="7" t="s">
        <v>19</v>
      </c>
      <c r="B56" s="7" t="s">
        <v>904</v>
      </c>
      <c r="C56" s="21">
        <v>50</v>
      </c>
      <c r="D56" s="9" t="s">
        <v>12</v>
      </c>
    </row>
    <row r="57" spans="1:4" x14ac:dyDescent="0.25">
      <c r="A57" s="7" t="s">
        <v>88</v>
      </c>
      <c r="B57" s="7" t="s">
        <v>1147</v>
      </c>
      <c r="C57" s="20"/>
      <c r="D57" s="9" t="s">
        <v>12</v>
      </c>
    </row>
    <row r="58" spans="1:4" x14ac:dyDescent="0.25">
      <c r="A58" s="7" t="s">
        <v>88</v>
      </c>
      <c r="B58" s="7" t="s">
        <v>1147</v>
      </c>
      <c r="C58" s="20"/>
      <c r="D58" s="9" t="s">
        <v>12</v>
      </c>
    </row>
    <row r="59" spans="1:4" x14ac:dyDescent="0.25">
      <c r="A59" s="7" t="s">
        <v>167</v>
      </c>
      <c r="B59" s="7" t="s">
        <v>1148</v>
      </c>
      <c r="C59" s="37" t="s">
        <v>301</v>
      </c>
      <c r="D59" s="9" t="s">
        <v>12</v>
      </c>
    </row>
    <row r="60" spans="1:4" x14ac:dyDescent="0.25">
      <c r="A60" s="7" t="s">
        <v>88</v>
      </c>
      <c r="B60" s="7" t="s">
        <v>1163</v>
      </c>
      <c r="C60" s="20"/>
      <c r="D60" s="9" t="s">
        <v>12</v>
      </c>
    </row>
    <row r="61" spans="1:4" x14ac:dyDescent="0.25">
      <c r="A61" s="7" t="s">
        <v>99</v>
      </c>
      <c r="B61" s="7" t="s">
        <v>1145</v>
      </c>
      <c r="C61" s="20"/>
      <c r="D61" s="9" t="s">
        <v>12</v>
      </c>
    </row>
    <row r="62" spans="1:4" x14ac:dyDescent="0.25">
      <c r="A62" s="7" t="s">
        <v>88</v>
      </c>
      <c r="B62" s="7" t="s">
        <v>1149</v>
      </c>
      <c r="C62" s="20"/>
      <c r="D62" s="9" t="s">
        <v>12</v>
      </c>
    </row>
    <row r="63" spans="1:4" x14ac:dyDescent="0.25">
      <c r="A63" s="7" t="s">
        <v>28</v>
      </c>
      <c r="B63" s="7" t="s">
        <v>281</v>
      </c>
      <c r="C63" s="20" t="s">
        <v>102</v>
      </c>
      <c r="D63" s="9" t="s">
        <v>12</v>
      </c>
    </row>
    <row r="64" spans="1:4" x14ac:dyDescent="0.25">
      <c r="A64" s="7" t="s">
        <v>88</v>
      </c>
      <c r="B64" s="7" t="s">
        <v>96</v>
      </c>
      <c r="C64" s="20"/>
      <c r="D64" s="9" t="s">
        <v>12</v>
      </c>
    </row>
    <row r="65" spans="1:4" x14ac:dyDescent="0.25">
      <c r="A65" s="7" t="s">
        <v>91</v>
      </c>
      <c r="B65" s="7" t="s">
        <v>27</v>
      </c>
      <c r="C65" s="20"/>
      <c r="D65" s="9" t="s">
        <v>12</v>
      </c>
    </row>
    <row r="66" spans="1:4" x14ac:dyDescent="0.25">
      <c r="A66" s="7" t="s">
        <v>28</v>
      </c>
      <c r="B66" s="7" t="s">
        <v>29</v>
      </c>
      <c r="C66" s="20" t="s">
        <v>936</v>
      </c>
      <c r="D66" s="9" t="s">
        <v>12</v>
      </c>
    </row>
    <row r="67" spans="1:4" x14ac:dyDescent="0.25">
      <c r="A67" s="7" t="s">
        <v>28</v>
      </c>
      <c r="B67" s="7" t="s">
        <v>938</v>
      </c>
      <c r="C67" s="21">
        <v>2014</v>
      </c>
      <c r="D67" s="9" t="s">
        <v>12</v>
      </c>
    </row>
    <row r="68" spans="1:4" x14ac:dyDescent="0.25">
      <c r="A68" s="7" t="s">
        <v>944</v>
      </c>
      <c r="B68" s="7" t="s">
        <v>1107</v>
      </c>
      <c r="C68" s="20" t="s">
        <v>494</v>
      </c>
      <c r="D68" s="9" t="s">
        <v>12</v>
      </c>
    </row>
    <row r="69" spans="1:4" x14ac:dyDescent="0.25">
      <c r="A69" s="7" t="s">
        <v>944</v>
      </c>
      <c r="B69" s="7" t="s">
        <v>1108</v>
      </c>
      <c r="C69" s="20" t="s">
        <v>494</v>
      </c>
      <c r="D69" s="9" t="s">
        <v>12</v>
      </c>
    </row>
    <row r="70" spans="1:4" x14ac:dyDescent="0.25">
      <c r="A70" s="7" t="s">
        <v>944</v>
      </c>
      <c r="B70" s="7" t="s">
        <v>1109</v>
      </c>
      <c r="C70" s="20" t="s">
        <v>494</v>
      </c>
      <c r="D70" s="9" t="s">
        <v>12</v>
      </c>
    </row>
    <row r="71" spans="1:4" x14ac:dyDescent="0.25">
      <c r="A71" s="7" t="s">
        <v>28</v>
      </c>
      <c r="B71" s="7" t="s">
        <v>322</v>
      </c>
      <c r="C71" s="82" t="s">
        <v>1150</v>
      </c>
      <c r="D71" s="9" t="s">
        <v>12</v>
      </c>
    </row>
    <row r="72" spans="1:4" x14ac:dyDescent="0.25">
      <c r="A72" s="7" t="s">
        <v>28</v>
      </c>
      <c r="B72" s="7" t="s">
        <v>942</v>
      </c>
      <c r="C72" s="82" t="s">
        <v>1150</v>
      </c>
      <c r="D72" s="9" t="s">
        <v>12</v>
      </c>
    </row>
    <row r="73" spans="1:4" x14ac:dyDescent="0.25">
      <c r="A73" s="7" t="s">
        <v>28</v>
      </c>
      <c r="B73" s="7" t="s">
        <v>38</v>
      </c>
      <c r="C73" s="20" t="s">
        <v>1113</v>
      </c>
      <c r="D73" s="9" t="s">
        <v>12</v>
      </c>
    </row>
    <row r="74" spans="1:4" x14ac:dyDescent="0.25">
      <c r="A74" s="7" t="s">
        <v>19</v>
      </c>
      <c r="B74" s="7" t="s">
        <v>77</v>
      </c>
      <c r="C74" s="20" t="s">
        <v>1159</v>
      </c>
      <c r="D74" s="9" t="s">
        <v>12</v>
      </c>
    </row>
    <row r="75" spans="1:4" x14ac:dyDescent="0.25">
      <c r="A75" s="7" t="s">
        <v>944</v>
      </c>
      <c r="B75" s="7" t="s">
        <v>1114</v>
      </c>
      <c r="C75" s="20" t="s">
        <v>1156</v>
      </c>
      <c r="D75" s="9" t="s">
        <v>12</v>
      </c>
    </row>
    <row r="76" spans="1:4" x14ac:dyDescent="0.25">
      <c r="A76" s="7" t="s">
        <v>944</v>
      </c>
      <c r="B76" s="7" t="s">
        <v>1115</v>
      </c>
      <c r="C76" s="20" t="s">
        <v>1156</v>
      </c>
      <c r="D76" s="9" t="s">
        <v>12</v>
      </c>
    </row>
    <row r="77" spans="1:4" x14ac:dyDescent="0.25">
      <c r="A77" s="7" t="s">
        <v>28</v>
      </c>
      <c r="B77" s="7" t="s">
        <v>43</v>
      </c>
      <c r="C77" s="20" t="s">
        <v>46</v>
      </c>
      <c r="D77" s="9" t="s">
        <v>12</v>
      </c>
    </row>
    <row r="78" spans="1:4" x14ac:dyDescent="0.25">
      <c r="A78" s="7" t="s">
        <v>24</v>
      </c>
      <c r="B78" s="7" t="s">
        <v>47</v>
      </c>
      <c r="C78" s="20"/>
      <c r="D78" s="9" t="s">
        <v>12</v>
      </c>
    </row>
    <row r="79" spans="1:4" ht="15.75" x14ac:dyDescent="0.3">
      <c r="A79" s="13" t="s">
        <v>39</v>
      </c>
      <c r="B79" s="14" t="s">
        <v>1179</v>
      </c>
      <c r="C79" s="15"/>
      <c r="D79" s="9" t="s">
        <v>12</v>
      </c>
    </row>
    <row r="80" spans="1:4" x14ac:dyDescent="0.25">
      <c r="A80" s="7" t="s">
        <v>28</v>
      </c>
      <c r="B80" s="7" t="s">
        <v>322</v>
      </c>
      <c r="C80" s="82" t="s">
        <v>1152</v>
      </c>
      <c r="D80" s="9" t="s">
        <v>12</v>
      </c>
    </row>
    <row r="81" spans="1:5" x14ac:dyDescent="0.25">
      <c r="A81" s="7" t="s">
        <v>28</v>
      </c>
      <c r="B81" s="7" t="s">
        <v>942</v>
      </c>
      <c r="C81" s="82" t="s">
        <v>1152</v>
      </c>
      <c r="D81" s="9" t="s">
        <v>12</v>
      </c>
    </row>
    <row r="82" spans="1:5" x14ac:dyDescent="0.25">
      <c r="A82" s="7" t="s">
        <v>24</v>
      </c>
      <c r="B82" s="7" t="s">
        <v>47</v>
      </c>
      <c r="C82" s="20"/>
      <c r="D82" s="9" t="s">
        <v>12</v>
      </c>
    </row>
    <row r="83" spans="1:5" ht="15.75" x14ac:dyDescent="0.3">
      <c r="A83" s="13" t="s">
        <v>51</v>
      </c>
      <c r="B83" s="15" t="s">
        <v>52</v>
      </c>
      <c r="C83" s="20"/>
      <c r="D83" s="9" t="s">
        <v>12</v>
      </c>
    </row>
    <row r="84" spans="1:5" ht="60" x14ac:dyDescent="0.3">
      <c r="A84" s="13" t="s">
        <v>53</v>
      </c>
      <c r="B84" s="14" t="s">
        <v>50</v>
      </c>
      <c r="C84" s="15" t="s">
        <v>1153</v>
      </c>
      <c r="D84" s="9" t="s">
        <v>12</v>
      </c>
    </row>
    <row r="85" spans="1:5" ht="60" x14ac:dyDescent="0.3">
      <c r="A85" s="13" t="s">
        <v>647</v>
      </c>
      <c r="B85" s="20" t="s">
        <v>1151</v>
      </c>
      <c r="C85" s="15" t="s">
        <v>1153</v>
      </c>
      <c r="D85" s="9" t="s">
        <v>12</v>
      </c>
    </row>
    <row r="86" spans="1:5" x14ac:dyDescent="0.25">
      <c r="A86" s="13" t="s">
        <v>91</v>
      </c>
      <c r="B86" s="20" t="s">
        <v>92</v>
      </c>
      <c r="C86" s="20"/>
      <c r="D86" s="9" t="s">
        <v>12</v>
      </c>
    </row>
    <row r="87" spans="1:5" x14ac:dyDescent="0.25">
      <c r="A87" s="7" t="s">
        <v>19</v>
      </c>
      <c r="B87" s="7" t="s">
        <v>77</v>
      </c>
      <c r="C87" s="9" t="s">
        <v>1159</v>
      </c>
      <c r="D87" s="9" t="s">
        <v>12</v>
      </c>
    </row>
    <row r="88" spans="1:5" x14ac:dyDescent="0.25">
      <c r="A88" s="7" t="s">
        <v>24</v>
      </c>
      <c r="B88" s="7" t="s">
        <v>93</v>
      </c>
      <c r="C88" s="20"/>
      <c r="D88" s="9" t="s">
        <v>12</v>
      </c>
    </row>
    <row r="89" spans="1:5" ht="15.75" x14ac:dyDescent="0.3">
      <c r="A89" s="12" t="s">
        <v>28</v>
      </c>
      <c r="B89" s="7" t="s">
        <v>94</v>
      </c>
      <c r="C89" s="20" t="s">
        <v>282</v>
      </c>
      <c r="D89" s="9" t="s">
        <v>12</v>
      </c>
    </row>
    <row r="90" spans="1:5" x14ac:dyDescent="0.25">
      <c r="A90" s="7" t="s">
        <v>24</v>
      </c>
      <c r="B90" s="7" t="s">
        <v>96</v>
      </c>
      <c r="C90" s="20"/>
      <c r="D90" s="9" t="s">
        <v>12</v>
      </c>
    </row>
    <row r="91" spans="1:5" x14ac:dyDescent="0.25">
      <c r="A91" s="7" t="s">
        <v>1083</v>
      </c>
      <c r="B91" s="7" t="s">
        <v>283</v>
      </c>
      <c r="C91" s="27" t="s">
        <v>1175</v>
      </c>
      <c r="D91" s="9" t="s">
        <v>12</v>
      </c>
      <c r="E91" s="86" t="s">
        <v>1176</v>
      </c>
    </row>
    <row r="92" spans="1:5" x14ac:dyDescent="0.25">
      <c r="A92" s="7" t="s">
        <v>28</v>
      </c>
      <c r="B92" s="7" t="s">
        <v>284</v>
      </c>
      <c r="C92" s="7" t="s">
        <v>1157</v>
      </c>
      <c r="D92" s="9" t="s">
        <v>12</v>
      </c>
    </row>
    <row r="93" spans="1:5" x14ac:dyDescent="0.25">
      <c r="A93" s="7" t="s">
        <v>167</v>
      </c>
      <c r="B93" s="7" t="s">
        <v>1158</v>
      </c>
      <c r="C93" s="20"/>
      <c r="D93" s="9" t="s">
        <v>12</v>
      </c>
    </row>
    <row r="94" spans="1:5" x14ac:dyDescent="0.25">
      <c r="A94" s="7" t="s">
        <v>88</v>
      </c>
      <c r="B94" s="7" t="s">
        <v>282</v>
      </c>
      <c r="C94" s="20"/>
      <c r="D94" s="9" t="s">
        <v>12</v>
      </c>
    </row>
    <row r="95" spans="1:5" x14ac:dyDescent="0.25">
      <c r="A95" s="7" t="s">
        <v>99</v>
      </c>
      <c r="B95" s="7" t="s">
        <v>1145</v>
      </c>
      <c r="C95" s="20"/>
      <c r="D95" s="9" t="s">
        <v>12</v>
      </c>
    </row>
    <row r="96" spans="1:5" x14ac:dyDescent="0.25">
      <c r="A96" s="7" t="s">
        <v>19</v>
      </c>
      <c r="B96" s="7" t="s">
        <v>1146</v>
      </c>
      <c r="C96" s="21">
        <v>200</v>
      </c>
      <c r="D96" s="9" t="s">
        <v>12</v>
      </c>
    </row>
    <row r="97" spans="1:4" x14ac:dyDescent="0.25">
      <c r="A97" s="7" t="s">
        <v>24</v>
      </c>
      <c r="B97" s="7" t="s">
        <v>1147</v>
      </c>
      <c r="C97" s="20"/>
      <c r="D97" s="9" t="s">
        <v>12</v>
      </c>
    </row>
    <row r="98" spans="1:4" x14ac:dyDescent="0.25">
      <c r="A98" s="7" t="s">
        <v>19</v>
      </c>
      <c r="B98" s="7" t="s">
        <v>1177</v>
      </c>
      <c r="C98" s="21" t="s">
        <v>1161</v>
      </c>
      <c r="D98" s="9" t="s">
        <v>12</v>
      </c>
    </row>
    <row r="99" spans="1:4" x14ac:dyDescent="0.25">
      <c r="A99" s="7" t="s">
        <v>19</v>
      </c>
      <c r="B99" s="7" t="s">
        <v>188</v>
      </c>
      <c r="C99" s="21">
        <v>75</v>
      </c>
      <c r="D99" s="9" t="s">
        <v>12</v>
      </c>
    </row>
    <row r="100" spans="1:4" x14ac:dyDescent="0.25">
      <c r="A100" s="7" t="s">
        <v>19</v>
      </c>
      <c r="B100" s="7" t="s">
        <v>1178</v>
      </c>
      <c r="C100" s="21" t="s">
        <v>1162</v>
      </c>
      <c r="D100" s="9" t="s">
        <v>12</v>
      </c>
    </row>
    <row r="101" spans="1:4" x14ac:dyDescent="0.25">
      <c r="A101" s="7" t="s">
        <v>19</v>
      </c>
      <c r="B101" s="7" t="s">
        <v>904</v>
      </c>
      <c r="C101" s="21">
        <v>25</v>
      </c>
      <c r="D101" s="9" t="s">
        <v>12</v>
      </c>
    </row>
    <row r="102" spans="1:4" x14ac:dyDescent="0.25">
      <c r="A102" s="7" t="s">
        <v>88</v>
      </c>
      <c r="B102" s="7" t="s">
        <v>1147</v>
      </c>
      <c r="C102" s="20"/>
      <c r="D102" s="9" t="s">
        <v>12</v>
      </c>
    </row>
    <row r="103" spans="1:4" x14ac:dyDescent="0.25">
      <c r="A103" s="7" t="s">
        <v>88</v>
      </c>
      <c r="B103" s="7" t="s">
        <v>1147</v>
      </c>
      <c r="C103" s="20"/>
      <c r="D103" s="9" t="s">
        <v>12</v>
      </c>
    </row>
    <row r="104" spans="1:4" x14ac:dyDescent="0.25">
      <c r="A104" s="7" t="s">
        <v>167</v>
      </c>
      <c r="B104" s="7" t="s">
        <v>1148</v>
      </c>
      <c r="C104" s="37" t="s">
        <v>301</v>
      </c>
      <c r="D104" s="9" t="s">
        <v>12</v>
      </c>
    </row>
    <row r="105" spans="1:4" x14ac:dyDescent="0.25">
      <c r="A105" s="7" t="s">
        <v>88</v>
      </c>
      <c r="B105" s="7" t="s">
        <v>1163</v>
      </c>
      <c r="C105" s="20"/>
      <c r="D105" s="9" t="s">
        <v>12</v>
      </c>
    </row>
    <row r="106" spans="1:4" x14ac:dyDescent="0.25">
      <c r="A106" s="7" t="s">
        <v>99</v>
      </c>
      <c r="B106" s="7" t="s">
        <v>1145</v>
      </c>
      <c r="C106" s="20"/>
      <c r="D106" s="9" t="s">
        <v>12</v>
      </c>
    </row>
    <row r="107" spans="1:4" x14ac:dyDescent="0.25">
      <c r="A107" s="7" t="s">
        <v>88</v>
      </c>
      <c r="B107" s="7" t="s">
        <v>1149</v>
      </c>
      <c r="C107" s="20"/>
      <c r="D107" s="9" t="s">
        <v>12</v>
      </c>
    </row>
    <row r="108" spans="1:4" x14ac:dyDescent="0.25">
      <c r="A108" s="7" t="s">
        <v>28</v>
      </c>
      <c r="B108" s="7" t="s">
        <v>281</v>
      </c>
      <c r="C108" s="20" t="s">
        <v>102</v>
      </c>
      <c r="D108" s="9" t="s">
        <v>12</v>
      </c>
    </row>
    <row r="109" spans="1:4" x14ac:dyDescent="0.25">
      <c r="A109" s="7" t="s">
        <v>88</v>
      </c>
      <c r="B109" s="7" t="s">
        <v>96</v>
      </c>
      <c r="C109" s="20"/>
      <c r="D109" s="9" t="s">
        <v>12</v>
      </c>
    </row>
    <row r="110" spans="1:4" x14ac:dyDescent="0.25">
      <c r="A110" s="7" t="s">
        <v>91</v>
      </c>
      <c r="B110" s="7" t="s">
        <v>27</v>
      </c>
      <c r="C110" s="20"/>
      <c r="D110" s="9" t="s">
        <v>12</v>
      </c>
    </row>
    <row r="111" spans="1:4" x14ac:dyDescent="0.25">
      <c r="A111" s="7" t="s">
        <v>28</v>
      </c>
      <c r="B111" s="7" t="s">
        <v>29</v>
      </c>
      <c r="C111" s="20" t="s">
        <v>936</v>
      </c>
      <c r="D111" s="9" t="s">
        <v>12</v>
      </c>
    </row>
    <row r="112" spans="1:4" x14ac:dyDescent="0.25">
      <c r="A112" s="7" t="s">
        <v>28</v>
      </c>
      <c r="B112" s="7" t="s">
        <v>938</v>
      </c>
      <c r="C112" s="21">
        <v>2014</v>
      </c>
      <c r="D112" s="9" t="s">
        <v>12</v>
      </c>
    </row>
    <row r="113" spans="1:4" x14ac:dyDescent="0.25">
      <c r="A113" s="7" t="s">
        <v>944</v>
      </c>
      <c r="B113" s="7" t="s">
        <v>1107</v>
      </c>
      <c r="C113" s="20" t="s">
        <v>494</v>
      </c>
      <c r="D113" s="9" t="s">
        <v>12</v>
      </c>
    </row>
    <row r="114" spans="1:4" x14ac:dyDescent="0.25">
      <c r="A114" s="7" t="s">
        <v>944</v>
      </c>
      <c r="B114" s="7" t="s">
        <v>1108</v>
      </c>
      <c r="C114" s="20" t="s">
        <v>494</v>
      </c>
      <c r="D114" s="9" t="s">
        <v>12</v>
      </c>
    </row>
    <row r="115" spans="1:4" x14ac:dyDescent="0.25">
      <c r="A115" s="7" t="s">
        <v>944</v>
      </c>
      <c r="B115" s="7" t="s">
        <v>1109</v>
      </c>
      <c r="C115" s="20" t="s">
        <v>494</v>
      </c>
      <c r="D115" s="9" t="s">
        <v>12</v>
      </c>
    </row>
    <row r="116" spans="1:4" x14ac:dyDescent="0.25">
      <c r="A116" s="7" t="s">
        <v>28</v>
      </c>
      <c r="B116" s="7" t="s">
        <v>322</v>
      </c>
      <c r="C116" s="82" t="s">
        <v>1150</v>
      </c>
      <c r="D116" s="9" t="s">
        <v>12</v>
      </c>
    </row>
    <row r="117" spans="1:4" x14ac:dyDescent="0.25">
      <c r="A117" s="7" t="s">
        <v>28</v>
      </c>
      <c r="B117" s="7" t="s">
        <v>942</v>
      </c>
      <c r="C117" s="82" t="s">
        <v>1150</v>
      </c>
      <c r="D117" s="9" t="s">
        <v>12</v>
      </c>
    </row>
    <row r="118" spans="1:4" x14ac:dyDescent="0.25">
      <c r="A118" s="7" t="s">
        <v>28</v>
      </c>
      <c r="B118" s="7" t="s">
        <v>38</v>
      </c>
      <c r="C118" s="20" t="s">
        <v>1113</v>
      </c>
      <c r="D118" s="9" t="s">
        <v>12</v>
      </c>
    </row>
    <row r="119" spans="1:4" x14ac:dyDescent="0.25">
      <c r="A119" s="7" t="s">
        <v>19</v>
      </c>
      <c r="B119" s="7" t="s">
        <v>77</v>
      </c>
      <c r="C119" s="20" t="s">
        <v>1159</v>
      </c>
      <c r="D119" s="9" t="s">
        <v>12</v>
      </c>
    </row>
    <row r="120" spans="1:4" x14ac:dyDescent="0.25">
      <c r="A120" s="7" t="s">
        <v>944</v>
      </c>
      <c r="B120" s="7" t="s">
        <v>1114</v>
      </c>
      <c r="C120" s="20" t="s">
        <v>1156</v>
      </c>
      <c r="D120" s="9" t="s">
        <v>12</v>
      </c>
    </row>
    <row r="121" spans="1:4" x14ac:dyDescent="0.25">
      <c r="A121" s="7" t="s">
        <v>944</v>
      </c>
      <c r="B121" s="7" t="s">
        <v>1115</v>
      </c>
      <c r="C121" s="20" t="s">
        <v>1156</v>
      </c>
      <c r="D121" s="9" t="s">
        <v>12</v>
      </c>
    </row>
    <row r="122" spans="1:4" x14ac:dyDescent="0.25">
      <c r="A122" s="7" t="s">
        <v>28</v>
      </c>
      <c r="B122" s="7" t="s">
        <v>43</v>
      </c>
      <c r="C122" s="20" t="s">
        <v>46</v>
      </c>
      <c r="D122" s="9" t="s">
        <v>12</v>
      </c>
    </row>
    <row r="123" spans="1:4" x14ac:dyDescent="0.25">
      <c r="A123" s="7" t="s">
        <v>24</v>
      </c>
      <c r="B123" s="7" t="s">
        <v>47</v>
      </c>
      <c r="C123" s="20"/>
      <c r="D123" s="9" t="s">
        <v>12</v>
      </c>
    </row>
    <row r="124" spans="1:4" ht="15.75" x14ac:dyDescent="0.3">
      <c r="A124" s="13" t="s">
        <v>39</v>
      </c>
      <c r="B124" s="14" t="s">
        <v>1179</v>
      </c>
      <c r="C124" s="15"/>
      <c r="D124" s="9" t="s">
        <v>12</v>
      </c>
    </row>
    <row r="125" spans="1:4" x14ac:dyDescent="0.25">
      <c r="A125" s="7" t="s">
        <v>28</v>
      </c>
      <c r="B125" s="7" t="s">
        <v>322</v>
      </c>
      <c r="C125" s="82" t="s">
        <v>1152</v>
      </c>
      <c r="D125" s="9" t="s">
        <v>12</v>
      </c>
    </row>
    <row r="126" spans="1:4" x14ac:dyDescent="0.25">
      <c r="A126" s="7" t="s">
        <v>28</v>
      </c>
      <c r="B126" s="7" t="s">
        <v>942</v>
      </c>
      <c r="C126" s="82" t="s">
        <v>1152</v>
      </c>
      <c r="D126" s="9" t="s">
        <v>12</v>
      </c>
    </row>
    <row r="127" spans="1:4" x14ac:dyDescent="0.25">
      <c r="A127" s="7" t="s">
        <v>24</v>
      </c>
      <c r="B127" s="7" t="s">
        <v>47</v>
      </c>
      <c r="C127" s="20"/>
      <c r="D127" s="9" t="s">
        <v>12</v>
      </c>
    </row>
    <row r="128" spans="1:4" x14ac:dyDescent="0.25">
      <c r="A128" s="13" t="s">
        <v>49</v>
      </c>
      <c r="B128" s="14" t="s">
        <v>50</v>
      </c>
      <c r="C128" s="20"/>
      <c r="D128" s="9" t="s">
        <v>12</v>
      </c>
    </row>
    <row r="129" spans="1:4" ht="15.75" x14ac:dyDescent="0.3">
      <c r="A129" s="13" t="s">
        <v>51</v>
      </c>
      <c r="B129" s="15" t="s">
        <v>52</v>
      </c>
      <c r="C129" s="20"/>
      <c r="D129" s="9" t="s">
        <v>12</v>
      </c>
    </row>
    <row r="130" spans="1:4" ht="60" x14ac:dyDescent="0.3">
      <c r="A130" s="13" t="s">
        <v>53</v>
      </c>
      <c r="B130" s="14" t="s">
        <v>50</v>
      </c>
      <c r="C130" s="15" t="s">
        <v>1153</v>
      </c>
      <c r="D130" s="9" t="s">
        <v>12</v>
      </c>
    </row>
    <row r="131" spans="1:4" ht="60" x14ac:dyDescent="0.3">
      <c r="A131" s="13" t="s">
        <v>647</v>
      </c>
      <c r="B131" s="20" t="s">
        <v>1154</v>
      </c>
      <c r="C131" s="15" t="s">
        <v>1153</v>
      </c>
      <c r="D131" s="9" t="s">
        <v>12</v>
      </c>
    </row>
    <row r="132" spans="1:4" x14ac:dyDescent="0.25">
      <c r="A132" s="13" t="s">
        <v>190</v>
      </c>
      <c r="B132" s="20"/>
      <c r="C132" s="20"/>
      <c r="D132" s="20"/>
    </row>
  </sheetData>
  <conditionalFormatting sqref="D2:D66 D122:D124 D77:D88">
    <cfRule type="cellIs" dxfId="96" priority="124" operator="equal">
      <formula>"Pass"</formula>
    </cfRule>
    <cfRule type="cellIs" dxfId="95" priority="125" operator="equal">
      <formula>"Fail"</formula>
    </cfRule>
    <cfRule type="cellIs" dxfId="94" priority="126" operator="equal">
      <formula>"No Run"</formula>
    </cfRule>
  </conditionalFormatting>
  <conditionalFormatting sqref="D2:D66 D122:D124 D77:D88">
    <cfRule type="cellIs" dxfId="93" priority="127" operator="equal">
      <formula>"Pass"</formula>
    </cfRule>
  </conditionalFormatting>
  <conditionalFormatting sqref="D1">
    <cfRule type="cellIs" dxfId="92" priority="121" operator="equal">
      <formula>"Pass"</formula>
    </cfRule>
    <cfRule type="cellIs" dxfId="91" priority="122" operator="equal">
      <formula>"Fail"</formula>
    </cfRule>
    <cfRule type="cellIs" dxfId="90" priority="123" operator="equal">
      <formula>"No Run"</formula>
    </cfRule>
  </conditionalFormatting>
  <conditionalFormatting sqref="D67:D71">
    <cfRule type="cellIs" dxfId="89" priority="105" operator="equal">
      <formula>"Pass"</formula>
    </cfRule>
    <cfRule type="cellIs" dxfId="88" priority="106" operator="equal">
      <formula>"Fail"</formula>
    </cfRule>
    <cfRule type="cellIs" dxfId="87" priority="107" operator="equal">
      <formula>"No Run"</formula>
    </cfRule>
  </conditionalFormatting>
  <conditionalFormatting sqref="D67:D71">
    <cfRule type="cellIs" dxfId="86" priority="108" operator="equal">
      <formula>"Pass"</formula>
    </cfRule>
  </conditionalFormatting>
  <conditionalFormatting sqref="D72:D76">
    <cfRule type="cellIs" dxfId="85" priority="101" operator="equal">
      <formula>"Pass"</formula>
    </cfRule>
    <cfRule type="cellIs" dxfId="84" priority="102" operator="equal">
      <formula>"Fail"</formula>
    </cfRule>
    <cfRule type="cellIs" dxfId="83" priority="103" operator="equal">
      <formula>"No Run"</formula>
    </cfRule>
  </conditionalFormatting>
  <conditionalFormatting sqref="D72:D76">
    <cfRule type="cellIs" dxfId="82" priority="104" operator="equal">
      <formula>"Pass"</formula>
    </cfRule>
  </conditionalFormatting>
  <conditionalFormatting sqref="D110:D111">
    <cfRule type="cellIs" dxfId="81" priority="77" operator="equal">
      <formula>"Pass"</formula>
    </cfRule>
    <cfRule type="cellIs" dxfId="80" priority="78" operator="equal">
      <formula>"Fail"</formula>
    </cfRule>
    <cfRule type="cellIs" dxfId="79" priority="79" operator="equal">
      <formula>"No Run"</formula>
    </cfRule>
  </conditionalFormatting>
  <conditionalFormatting sqref="D110:D111">
    <cfRule type="cellIs" dxfId="78" priority="80" operator="equal">
      <formula>"Pass"</formula>
    </cfRule>
  </conditionalFormatting>
  <conditionalFormatting sqref="D112:D116">
    <cfRule type="cellIs" dxfId="77" priority="73" operator="equal">
      <formula>"Pass"</formula>
    </cfRule>
    <cfRule type="cellIs" dxfId="76" priority="74" operator="equal">
      <formula>"Fail"</formula>
    </cfRule>
    <cfRule type="cellIs" dxfId="75" priority="75" operator="equal">
      <formula>"No Run"</formula>
    </cfRule>
  </conditionalFormatting>
  <conditionalFormatting sqref="D112:D116">
    <cfRule type="cellIs" dxfId="74" priority="76" operator="equal">
      <formula>"Pass"</formula>
    </cfRule>
  </conditionalFormatting>
  <conditionalFormatting sqref="D117:D121">
    <cfRule type="cellIs" dxfId="73" priority="69" operator="equal">
      <formula>"Pass"</formula>
    </cfRule>
    <cfRule type="cellIs" dxfId="72" priority="70" operator="equal">
      <formula>"Fail"</formula>
    </cfRule>
    <cfRule type="cellIs" dxfId="71" priority="71" operator="equal">
      <formula>"No Run"</formula>
    </cfRule>
  </conditionalFormatting>
  <conditionalFormatting sqref="D117:D121">
    <cfRule type="cellIs" dxfId="70" priority="72" operator="equal">
      <formula>"Pass"</formula>
    </cfRule>
  </conditionalFormatting>
  <conditionalFormatting sqref="D125:D126">
    <cfRule type="cellIs" dxfId="69" priority="61" operator="equal">
      <formula>"Pass"</formula>
    </cfRule>
    <cfRule type="cellIs" dxfId="68" priority="62" operator="equal">
      <formula>"Fail"</formula>
    </cfRule>
    <cfRule type="cellIs" dxfId="67" priority="63" operator="equal">
      <formula>"No Run"</formula>
    </cfRule>
  </conditionalFormatting>
  <conditionalFormatting sqref="D125:D126">
    <cfRule type="cellIs" dxfId="66" priority="64" operator="equal">
      <formula>"Pass"</formula>
    </cfRule>
  </conditionalFormatting>
  <conditionalFormatting sqref="D127:D131">
    <cfRule type="cellIs" dxfId="65" priority="57" operator="equal">
      <formula>"Pass"</formula>
    </cfRule>
    <cfRule type="cellIs" dxfId="64" priority="58" operator="equal">
      <formula>"Fail"</formula>
    </cfRule>
    <cfRule type="cellIs" dxfId="63" priority="59" operator="equal">
      <formula>"No Run"</formula>
    </cfRule>
  </conditionalFormatting>
  <conditionalFormatting sqref="D127:D131">
    <cfRule type="cellIs" dxfId="62" priority="60" operator="equal">
      <formula>"Pass"</formula>
    </cfRule>
  </conditionalFormatting>
  <conditionalFormatting sqref="D89:D97 D102:D107">
    <cfRule type="cellIs" dxfId="61" priority="21" operator="equal">
      <formula>"Pass"</formula>
    </cfRule>
    <cfRule type="cellIs" dxfId="60" priority="22" operator="equal">
      <formula>"Fail"</formula>
    </cfRule>
    <cfRule type="cellIs" dxfId="59" priority="23" operator="equal">
      <formula>"No Run"</formula>
    </cfRule>
  </conditionalFormatting>
  <conditionalFormatting sqref="D89:D97 D102:D107">
    <cfRule type="cellIs" dxfId="58" priority="24" operator="equal">
      <formula>"Pass"</formula>
    </cfRule>
  </conditionalFormatting>
  <conditionalFormatting sqref="D108:D109">
    <cfRule type="cellIs" dxfId="57" priority="13" operator="equal">
      <formula>"Pass"</formula>
    </cfRule>
    <cfRule type="cellIs" dxfId="56" priority="14" operator="equal">
      <formula>"Fail"</formula>
    </cfRule>
    <cfRule type="cellIs" dxfId="55" priority="15" operator="equal">
      <formula>"No Run"</formula>
    </cfRule>
  </conditionalFormatting>
  <conditionalFormatting sqref="D98:D101">
    <cfRule type="cellIs" dxfId="54" priority="5" operator="equal">
      <formula>"Pass"</formula>
    </cfRule>
    <cfRule type="cellIs" dxfId="53" priority="6" operator="equal">
      <formula>"Fail"</formula>
    </cfRule>
    <cfRule type="cellIs" dxfId="52" priority="7" operator="equal">
      <formula>"No Run"</formula>
    </cfRule>
  </conditionalFormatting>
  <conditionalFormatting sqref="D108:D109">
    <cfRule type="cellIs" dxfId="51" priority="16" operator="equal">
      <formula>"Pass"</formula>
    </cfRule>
  </conditionalFormatting>
  <conditionalFormatting sqref="D98:D101">
    <cfRule type="cellIs" dxfId="50" priority="8" operator="equal">
      <formula>"Pass"</formula>
    </cfRule>
  </conditionalFormatting>
  <hyperlinks>
    <hyperlink ref="B2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activeCell="A2" sqref="A2"/>
    </sheetView>
  </sheetViews>
  <sheetFormatPr defaultRowHeight="15" x14ac:dyDescent="0.25"/>
  <sheetData>
    <row r="1" spans="1:31" x14ac:dyDescent="0.25">
      <c r="A1" t="s">
        <v>649</v>
      </c>
      <c r="B1" t="s">
        <v>57</v>
      </c>
      <c r="C1" t="s">
        <v>58</v>
      </c>
      <c r="D1" t="s">
        <v>1117</v>
      </c>
      <c r="E1" t="s">
        <v>71</v>
      </c>
      <c r="F1" t="s">
        <v>61</v>
      </c>
      <c r="G1" t="s">
        <v>545</v>
      </c>
      <c r="H1" t="s">
        <v>67</v>
      </c>
      <c r="I1" t="s">
        <v>1118</v>
      </c>
      <c r="J1" t="s">
        <v>1119</v>
      </c>
      <c r="K1" t="s">
        <v>1120</v>
      </c>
      <c r="L1" t="s">
        <v>1121</v>
      </c>
      <c r="M1" t="s">
        <v>1122</v>
      </c>
      <c r="N1" t="s">
        <v>1123</v>
      </c>
      <c r="O1" t="s">
        <v>1124</v>
      </c>
      <c r="P1" t="s">
        <v>1125</v>
      </c>
      <c r="Q1" t="s">
        <v>1126</v>
      </c>
      <c r="R1" t="s">
        <v>1127</v>
      </c>
      <c r="S1" t="s">
        <v>1128</v>
      </c>
      <c r="T1" t="s">
        <v>1129</v>
      </c>
      <c r="U1" t="s">
        <v>1130</v>
      </c>
      <c r="V1" t="s">
        <v>1131</v>
      </c>
      <c r="W1" t="s">
        <v>1132</v>
      </c>
      <c r="X1" t="s">
        <v>1133</v>
      </c>
      <c r="Y1" t="s">
        <v>1134</v>
      </c>
      <c r="Z1" t="s">
        <v>1135</v>
      </c>
      <c r="AA1" t="s">
        <v>1136</v>
      </c>
      <c r="AB1" t="s">
        <v>1137</v>
      </c>
      <c r="AC1" t="s">
        <v>1138</v>
      </c>
      <c r="AD1" t="s">
        <v>1139</v>
      </c>
      <c r="AE1" t="s">
        <v>1140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R1" workbookViewId="0">
      <selection activeCell="Y2" sqref="Y2"/>
    </sheetView>
  </sheetViews>
  <sheetFormatPr defaultRowHeight="15" x14ac:dyDescent="0.25"/>
  <cols>
    <col min="1" max="1" width="9.140625" style="38"/>
    <col min="2" max="2" width="9.42578125" style="38" bestFit="1" customWidth="1"/>
    <col min="3" max="3" width="5" style="38" bestFit="1" customWidth="1"/>
    <col min="4" max="4" width="11" style="38" bestFit="1" customWidth="1"/>
    <col min="5" max="5" width="12.140625" style="38" bestFit="1" customWidth="1"/>
    <col min="6" max="6" width="10.7109375" style="38" bestFit="1" customWidth="1"/>
    <col min="7" max="7" width="7.5703125" style="38" bestFit="1" customWidth="1"/>
    <col min="8" max="8" width="9.140625" style="38"/>
    <col min="9" max="10" width="13.85546875" style="38" bestFit="1" customWidth="1"/>
    <col min="11" max="11" width="24.85546875" style="38" bestFit="1" customWidth="1"/>
    <col min="12" max="12" width="36" style="38" bestFit="1" customWidth="1"/>
    <col min="13" max="13" width="34.28515625" style="38" bestFit="1" customWidth="1"/>
    <col min="14" max="14" width="21" style="38" bestFit="1" customWidth="1"/>
    <col min="15" max="15" width="33" style="38" bestFit="1" customWidth="1"/>
    <col min="16" max="16" width="11.85546875" style="38" bestFit="1" customWidth="1"/>
    <col min="17" max="17" width="13.42578125" style="38" bestFit="1" customWidth="1"/>
    <col min="18" max="19" width="11" style="38" bestFit="1" customWidth="1"/>
    <col min="20" max="20" width="13.28515625" style="38" bestFit="1" customWidth="1"/>
    <col min="21" max="22" width="13.85546875" style="38" bestFit="1" customWidth="1"/>
    <col min="23" max="23" width="21.7109375" style="38" bestFit="1" customWidth="1"/>
    <col min="24" max="24" width="11.85546875" style="38" bestFit="1" customWidth="1"/>
    <col min="25" max="25" width="13.42578125" style="38" bestFit="1" customWidth="1"/>
    <col min="26" max="26" width="11.85546875" style="38" bestFit="1" customWidth="1"/>
    <col min="27" max="27" width="13.42578125" style="38" bestFit="1" customWidth="1"/>
    <col min="28" max="28" width="11.85546875" style="38" bestFit="1" customWidth="1"/>
    <col min="29" max="29" width="13.42578125" style="38" bestFit="1" customWidth="1"/>
    <col min="30" max="30" width="11.85546875" style="38" bestFit="1" customWidth="1"/>
    <col min="31" max="31" width="13.42578125" style="38" bestFit="1" customWidth="1"/>
    <col min="32" max="16384" width="9.140625" style="38"/>
  </cols>
  <sheetData>
    <row r="1" spans="1:31" x14ac:dyDescent="0.25">
      <c r="A1" s="38" t="s">
        <v>649</v>
      </c>
      <c r="B1" s="38" t="s">
        <v>57</v>
      </c>
      <c r="C1" s="38" t="s">
        <v>58</v>
      </c>
      <c r="D1" s="38" t="s">
        <v>1117</v>
      </c>
      <c r="E1" s="38" t="s">
        <v>71</v>
      </c>
      <c r="F1" s="38" t="s">
        <v>61</v>
      </c>
      <c r="G1" s="38" t="s">
        <v>545</v>
      </c>
      <c r="H1" s="38" t="s">
        <v>67</v>
      </c>
      <c r="I1" s="38" t="s">
        <v>1118</v>
      </c>
      <c r="J1" s="38" t="s">
        <v>1119</v>
      </c>
      <c r="K1" s="38" t="s">
        <v>1120</v>
      </c>
      <c r="L1" s="38" t="s">
        <v>1121</v>
      </c>
      <c r="M1" s="38" t="s">
        <v>1122</v>
      </c>
      <c r="N1" s="38" t="s">
        <v>1123</v>
      </c>
      <c r="O1" s="38" t="s">
        <v>1124</v>
      </c>
      <c r="P1" s="38" t="s">
        <v>1125</v>
      </c>
      <c r="Q1" s="38" t="s">
        <v>1126</v>
      </c>
      <c r="R1" s="38" t="s">
        <v>1127</v>
      </c>
      <c r="S1" s="38" t="s">
        <v>1128</v>
      </c>
      <c r="T1" s="38" t="s">
        <v>1129</v>
      </c>
      <c r="U1" s="38" t="s">
        <v>1130</v>
      </c>
      <c r="V1" s="38" t="s">
        <v>1131</v>
      </c>
      <c r="W1" s="38" t="s">
        <v>1132</v>
      </c>
      <c r="X1" s="38" t="s">
        <v>1133</v>
      </c>
      <c r="Y1" s="38" t="s">
        <v>1134</v>
      </c>
      <c r="Z1" s="38" t="s">
        <v>1135</v>
      </c>
      <c r="AA1" s="38" t="s">
        <v>1136</v>
      </c>
      <c r="AB1" s="38" t="s">
        <v>1137</v>
      </c>
      <c r="AC1" s="38" t="s">
        <v>1138</v>
      </c>
      <c r="AD1" s="38" t="s">
        <v>1139</v>
      </c>
      <c r="AE1" s="38" t="s">
        <v>1140</v>
      </c>
    </row>
    <row r="2" spans="1:31" x14ac:dyDescent="0.25">
      <c r="B2" s="38" t="s">
        <v>1164</v>
      </c>
      <c r="D2" s="38" t="s">
        <v>1165</v>
      </c>
      <c r="E2" s="38" t="s">
        <v>1180</v>
      </c>
      <c r="F2" s="38" t="s">
        <v>1166</v>
      </c>
      <c r="G2" s="38" t="s">
        <v>1167</v>
      </c>
      <c r="H2" s="38" t="s">
        <v>1168</v>
      </c>
      <c r="I2" s="38" t="s">
        <v>1169</v>
      </c>
      <c r="J2" s="38" t="s">
        <v>1166</v>
      </c>
      <c r="K2" s="38">
        <v>112131</v>
      </c>
      <c r="L2" s="38">
        <v>14563019</v>
      </c>
      <c r="M2" s="38" t="s">
        <v>1170</v>
      </c>
      <c r="N2" s="38" t="s">
        <v>1171</v>
      </c>
      <c r="O2" s="38" t="s">
        <v>1171</v>
      </c>
      <c r="P2" s="38" t="s">
        <v>1161</v>
      </c>
      <c r="Q2" s="38" t="s">
        <v>692</v>
      </c>
      <c r="R2" s="38" t="s">
        <v>1166</v>
      </c>
      <c r="U2" s="38" t="s">
        <v>1166</v>
      </c>
      <c r="V2" s="38" t="s">
        <v>1166</v>
      </c>
      <c r="W2" s="38" t="s">
        <v>1159</v>
      </c>
      <c r="X2" s="38" t="s">
        <v>1162</v>
      </c>
      <c r="Y2" s="38" t="s">
        <v>692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H1" workbookViewId="0">
      <selection activeCell="H1" sqref="A1:XFD1048576"/>
    </sheetView>
  </sheetViews>
  <sheetFormatPr defaultRowHeight="15" x14ac:dyDescent="0.25"/>
  <cols>
    <col min="1" max="1" width="9.140625" style="38"/>
    <col min="2" max="2" width="9.42578125" style="38" bestFit="1" customWidth="1"/>
    <col min="3" max="3" width="5" style="38" bestFit="1" customWidth="1"/>
    <col min="4" max="4" width="11" style="38" bestFit="1" customWidth="1"/>
    <col min="5" max="5" width="12.140625" style="38" bestFit="1" customWidth="1"/>
    <col min="6" max="6" width="10.7109375" style="38" bestFit="1" customWidth="1"/>
    <col min="7" max="7" width="7.5703125" style="38" bestFit="1" customWidth="1"/>
    <col min="8" max="8" width="9.140625" style="38"/>
    <col min="9" max="10" width="13.85546875" style="38" bestFit="1" customWidth="1"/>
    <col min="11" max="11" width="24.85546875" style="38" bestFit="1" customWidth="1"/>
    <col min="12" max="12" width="36" style="38" bestFit="1" customWidth="1"/>
    <col min="13" max="13" width="34.28515625" style="38" bestFit="1" customWidth="1"/>
    <col min="14" max="14" width="21" style="38" bestFit="1" customWidth="1"/>
    <col min="15" max="15" width="33" style="38" bestFit="1" customWidth="1"/>
    <col min="16" max="16" width="11.85546875" style="38" bestFit="1" customWidth="1"/>
    <col min="17" max="17" width="13.42578125" style="38" bestFit="1" customWidth="1"/>
    <col min="18" max="19" width="11" style="38" bestFit="1" customWidth="1"/>
    <col min="20" max="20" width="13.28515625" style="38" bestFit="1" customWidth="1"/>
    <col min="21" max="22" width="13.85546875" style="38" bestFit="1" customWidth="1"/>
    <col min="23" max="23" width="21.7109375" style="38" bestFit="1" customWidth="1"/>
    <col min="24" max="24" width="11.85546875" style="38" bestFit="1" customWidth="1"/>
    <col min="25" max="25" width="13.42578125" style="38" bestFit="1" customWidth="1"/>
    <col min="26" max="26" width="11.85546875" style="38" bestFit="1" customWidth="1"/>
    <col min="27" max="27" width="13.42578125" style="38" bestFit="1" customWidth="1"/>
    <col min="28" max="28" width="11.85546875" style="38" bestFit="1" customWidth="1"/>
    <col min="29" max="29" width="13.42578125" style="38" bestFit="1" customWidth="1"/>
    <col min="30" max="30" width="11.85546875" style="38" bestFit="1" customWidth="1"/>
    <col min="31" max="31" width="13.42578125" style="38" bestFit="1" customWidth="1"/>
    <col min="32" max="16384" width="9.140625" style="38"/>
  </cols>
  <sheetData>
    <row r="1" spans="1:31" x14ac:dyDescent="0.25">
      <c r="A1" s="38" t="s">
        <v>649</v>
      </c>
      <c r="B1" s="38" t="s">
        <v>57</v>
      </c>
      <c r="C1" s="38" t="s">
        <v>58</v>
      </c>
      <c r="D1" s="38" t="s">
        <v>1117</v>
      </c>
      <c r="E1" s="38" t="s">
        <v>71</v>
      </c>
      <c r="F1" s="38" t="s">
        <v>61</v>
      </c>
      <c r="G1" s="38" t="s">
        <v>545</v>
      </c>
      <c r="H1" s="38" t="s">
        <v>67</v>
      </c>
      <c r="I1" s="38" t="s">
        <v>1118</v>
      </c>
      <c r="J1" s="38" t="s">
        <v>1119</v>
      </c>
      <c r="K1" s="38" t="s">
        <v>1120</v>
      </c>
      <c r="L1" s="38" t="s">
        <v>1121</v>
      </c>
      <c r="M1" s="38" t="s">
        <v>1122</v>
      </c>
      <c r="N1" s="38" t="s">
        <v>1123</v>
      </c>
      <c r="O1" s="38" t="s">
        <v>1124</v>
      </c>
      <c r="P1" s="38" t="s">
        <v>1125</v>
      </c>
      <c r="Q1" s="38" t="s">
        <v>1126</v>
      </c>
      <c r="R1" s="38" t="s">
        <v>1127</v>
      </c>
      <c r="S1" s="38" t="s">
        <v>1128</v>
      </c>
      <c r="T1" s="38" t="s">
        <v>1129</v>
      </c>
      <c r="U1" s="38" t="s">
        <v>1130</v>
      </c>
      <c r="V1" s="38" t="s">
        <v>1131</v>
      </c>
      <c r="W1" s="38" t="s">
        <v>1132</v>
      </c>
      <c r="X1" s="38" t="s">
        <v>1133</v>
      </c>
      <c r="Y1" s="38" t="s">
        <v>1134</v>
      </c>
      <c r="Z1" s="38" t="s">
        <v>1135</v>
      </c>
      <c r="AA1" s="38" t="s">
        <v>1136</v>
      </c>
      <c r="AB1" s="38" t="s">
        <v>1137</v>
      </c>
      <c r="AC1" s="38" t="s">
        <v>1138</v>
      </c>
      <c r="AD1" s="38" t="s">
        <v>1139</v>
      </c>
      <c r="AE1" s="38" t="s">
        <v>1140</v>
      </c>
    </row>
    <row r="2" spans="1:31" x14ac:dyDescent="0.25">
      <c r="B2" s="38" t="s">
        <v>1164</v>
      </c>
      <c r="D2" s="38" t="s">
        <v>1165</v>
      </c>
      <c r="E2" s="83">
        <v>29893</v>
      </c>
      <c r="F2" s="38" t="s">
        <v>1166</v>
      </c>
      <c r="G2" s="38" t="s">
        <v>1167</v>
      </c>
      <c r="H2" s="38" t="s">
        <v>1168</v>
      </c>
      <c r="I2" s="38" t="s">
        <v>1169</v>
      </c>
      <c r="J2" s="38" t="s">
        <v>1166</v>
      </c>
      <c r="K2" s="38">
        <v>112131</v>
      </c>
      <c r="L2" s="38">
        <v>14563019</v>
      </c>
      <c r="M2" s="38" t="s">
        <v>1170</v>
      </c>
      <c r="N2" s="38" t="s">
        <v>1171</v>
      </c>
      <c r="O2" s="38" t="s">
        <v>1171</v>
      </c>
      <c r="P2" s="38" t="s">
        <v>1161</v>
      </c>
      <c r="Q2" s="38" t="s">
        <v>1181</v>
      </c>
      <c r="R2" s="38" t="s">
        <v>1166</v>
      </c>
      <c r="U2" s="38" t="s">
        <v>1166</v>
      </c>
      <c r="V2" s="38" t="s">
        <v>1166</v>
      </c>
      <c r="W2" s="38" t="s">
        <v>1159</v>
      </c>
      <c r="X2" s="38" t="s">
        <v>1162</v>
      </c>
      <c r="Y2" s="38" t="s">
        <v>1182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7" sqref="B17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5.5703125" bestFit="1" customWidth="1"/>
    <col min="4" max="4" width="7" bestFit="1" customWidth="1"/>
  </cols>
  <sheetData>
    <row r="1" spans="1:4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s="6" customFormat="1" x14ac:dyDescent="0.25">
      <c r="A2" s="7" t="s">
        <v>18</v>
      </c>
      <c r="B2" s="8" t="s">
        <v>1080</v>
      </c>
      <c r="C2" s="9"/>
      <c r="D2" s="9" t="s">
        <v>12</v>
      </c>
    </row>
    <row r="3" spans="1:4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s="6" customFormat="1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1"/>
      <c r="D6" s="9" t="s">
        <v>12</v>
      </c>
    </row>
    <row r="7" spans="1:4" x14ac:dyDescent="0.25">
      <c r="A7" s="7" t="s">
        <v>28</v>
      </c>
      <c r="B7" s="57" t="s">
        <v>29</v>
      </c>
      <c r="C7" s="7" t="s">
        <v>937</v>
      </c>
      <c r="D7" s="9" t="s">
        <v>12</v>
      </c>
    </row>
    <row r="8" spans="1:4" x14ac:dyDescent="0.25">
      <c r="A8" s="7" t="s">
        <v>36</v>
      </c>
      <c r="B8" s="7" t="s">
        <v>37</v>
      </c>
      <c r="C8" s="1" t="s">
        <v>117</v>
      </c>
      <c r="D8" s="9" t="s">
        <v>12</v>
      </c>
    </row>
    <row r="9" spans="1:4" x14ac:dyDescent="0.25">
      <c r="A9" s="7" t="s">
        <v>36</v>
      </c>
      <c r="B9" s="7" t="s">
        <v>938</v>
      </c>
      <c r="C9" s="1" t="s">
        <v>126</v>
      </c>
      <c r="D9" s="9" t="s">
        <v>12</v>
      </c>
    </row>
    <row r="10" spans="1:4" x14ac:dyDescent="0.25">
      <c r="A10" s="7" t="s">
        <v>28</v>
      </c>
      <c r="B10" s="7" t="s">
        <v>938</v>
      </c>
      <c r="C10" s="1" t="s">
        <v>126</v>
      </c>
      <c r="D10" s="9" t="s">
        <v>12</v>
      </c>
    </row>
    <row r="11" spans="1:4" x14ac:dyDescent="0.25">
      <c r="A11" s="7" t="s">
        <v>939</v>
      </c>
      <c r="B11" s="7" t="s">
        <v>86</v>
      </c>
      <c r="C11" s="1" t="s">
        <v>940</v>
      </c>
      <c r="D11" s="9" t="s">
        <v>12</v>
      </c>
    </row>
    <row r="12" spans="1:4" x14ac:dyDescent="0.25">
      <c r="A12" s="7" t="s">
        <v>944</v>
      </c>
      <c r="B12" s="7" t="s">
        <v>86</v>
      </c>
      <c r="C12" s="1" t="s">
        <v>494</v>
      </c>
      <c r="D12" s="9" t="s">
        <v>12</v>
      </c>
    </row>
    <row r="13" spans="1:4" ht="120" x14ac:dyDescent="0.25">
      <c r="A13" s="7" t="s">
        <v>36</v>
      </c>
      <c r="B13" s="7" t="s">
        <v>322</v>
      </c>
      <c r="C13" s="47" t="s">
        <v>941</v>
      </c>
      <c r="D13" s="9" t="s">
        <v>12</v>
      </c>
    </row>
    <row r="14" spans="1:4" ht="75" x14ac:dyDescent="0.25">
      <c r="A14" s="7" t="s">
        <v>36</v>
      </c>
      <c r="B14" s="7" t="s">
        <v>942</v>
      </c>
      <c r="C14" s="47" t="s">
        <v>941</v>
      </c>
      <c r="D14" s="9" t="s">
        <v>12</v>
      </c>
    </row>
    <row r="15" spans="1:4" x14ac:dyDescent="0.25">
      <c r="A15" s="7" t="s">
        <v>36</v>
      </c>
      <c r="B15" s="7" t="s">
        <v>38</v>
      </c>
      <c r="C15" s="1" t="s">
        <v>943</v>
      </c>
      <c r="D15" s="9" t="s">
        <v>12</v>
      </c>
    </row>
    <row r="16" spans="1:4" x14ac:dyDescent="0.25">
      <c r="A16" s="7" t="s">
        <v>31</v>
      </c>
      <c r="B16" s="7" t="s">
        <v>77</v>
      </c>
      <c r="C16" s="1"/>
      <c r="D16" s="9" t="s">
        <v>12</v>
      </c>
    </row>
    <row r="17" spans="1:4" ht="45" x14ac:dyDescent="0.25">
      <c r="A17" s="7" t="s">
        <v>36</v>
      </c>
      <c r="B17" s="7" t="s">
        <v>326</v>
      </c>
      <c r="C17" s="26" t="s">
        <v>327</v>
      </c>
      <c r="D17" s="9" t="s">
        <v>12</v>
      </c>
    </row>
    <row r="18" spans="1:4" x14ac:dyDescent="0.25">
      <c r="A18" s="7" t="s">
        <v>34</v>
      </c>
      <c r="B18" s="7" t="s">
        <v>40</v>
      </c>
      <c r="C18" s="46" t="s">
        <v>301</v>
      </c>
      <c r="D18" s="9" t="s">
        <v>12</v>
      </c>
    </row>
    <row r="19" spans="1:4" x14ac:dyDescent="0.25">
      <c r="A19" s="7" t="s">
        <v>34</v>
      </c>
      <c r="B19" s="7" t="s">
        <v>41</v>
      </c>
      <c r="C19" s="46" t="s">
        <v>653</v>
      </c>
      <c r="D19" s="9" t="s">
        <v>12</v>
      </c>
    </row>
    <row r="20" spans="1:4" x14ac:dyDescent="0.25">
      <c r="A20" s="7" t="s">
        <v>34</v>
      </c>
      <c r="B20" s="7" t="s">
        <v>42</v>
      </c>
      <c r="C20" s="46" t="s">
        <v>653</v>
      </c>
      <c r="D20" s="9" t="s">
        <v>12</v>
      </c>
    </row>
    <row r="21" spans="1:4" x14ac:dyDescent="0.25">
      <c r="A21" s="7" t="s">
        <v>28</v>
      </c>
      <c r="B21" s="7" t="s">
        <v>37</v>
      </c>
      <c r="C21" s="1" t="s">
        <v>117</v>
      </c>
      <c r="D21" s="9" t="s">
        <v>12</v>
      </c>
    </row>
    <row r="22" spans="1:4" x14ac:dyDescent="0.25">
      <c r="A22" s="7" t="s">
        <v>28</v>
      </c>
      <c r="B22" s="7" t="s">
        <v>322</v>
      </c>
      <c r="C22" s="48" t="s">
        <v>945</v>
      </c>
      <c r="D22" s="9" t="s">
        <v>12</v>
      </c>
    </row>
    <row r="23" spans="1:4" x14ac:dyDescent="0.25">
      <c r="A23" s="7" t="s">
        <v>28</v>
      </c>
      <c r="B23" s="7" t="s">
        <v>942</v>
      </c>
      <c r="C23" s="48" t="s">
        <v>945</v>
      </c>
      <c r="D23" s="9" t="s">
        <v>12</v>
      </c>
    </row>
    <row r="24" spans="1:4" x14ac:dyDescent="0.25">
      <c r="A24" s="7" t="s">
        <v>28</v>
      </c>
      <c r="B24" s="7" t="s">
        <v>38</v>
      </c>
      <c r="C24" s="1" t="s">
        <v>100</v>
      </c>
      <c r="D24" s="9" t="s">
        <v>12</v>
      </c>
    </row>
    <row r="25" spans="1:4" x14ac:dyDescent="0.25">
      <c r="A25" s="7" t="s">
        <v>28</v>
      </c>
      <c r="B25" s="7" t="s">
        <v>43</v>
      </c>
      <c r="C25" s="20" t="s">
        <v>46</v>
      </c>
      <c r="D25" s="9" t="s">
        <v>12</v>
      </c>
    </row>
    <row r="26" spans="1:4" x14ac:dyDescent="0.25">
      <c r="A26" s="7" t="s">
        <v>24</v>
      </c>
      <c r="B26" s="7" t="s">
        <v>47</v>
      </c>
      <c r="C26" s="20"/>
      <c r="D26" s="9" t="s">
        <v>12</v>
      </c>
    </row>
    <row r="27" spans="1:4" x14ac:dyDescent="0.25">
      <c r="A27" s="13" t="s">
        <v>49</v>
      </c>
      <c r="B27" s="14" t="s">
        <v>50</v>
      </c>
      <c r="C27" s="20"/>
      <c r="D27" s="9" t="s">
        <v>12</v>
      </c>
    </row>
    <row r="28" spans="1:4" ht="15.75" x14ac:dyDescent="0.3">
      <c r="A28" s="13" t="s">
        <v>51</v>
      </c>
      <c r="B28" s="15" t="s">
        <v>52</v>
      </c>
      <c r="C28" s="20"/>
      <c r="D28" s="9" t="s">
        <v>12</v>
      </c>
    </row>
    <row r="29" spans="1:4" ht="90" x14ac:dyDescent="0.3">
      <c r="A29" s="13" t="s">
        <v>53</v>
      </c>
      <c r="B29" s="14" t="s">
        <v>50</v>
      </c>
      <c r="C29" s="15" t="s">
        <v>946</v>
      </c>
      <c r="D29" s="9" t="s">
        <v>12</v>
      </c>
    </row>
    <row r="30" spans="1:4" ht="90" x14ac:dyDescent="0.3">
      <c r="A30" s="13" t="s">
        <v>647</v>
      </c>
      <c r="B30" s="1" t="s">
        <v>948</v>
      </c>
      <c r="C30" s="15" t="s">
        <v>946</v>
      </c>
      <c r="D30" s="9" t="s">
        <v>12</v>
      </c>
    </row>
    <row r="31" spans="1:4" x14ac:dyDescent="0.25">
      <c r="A31" s="1" t="s">
        <v>190</v>
      </c>
      <c r="B31" s="1"/>
      <c r="C31" s="1"/>
      <c r="D31" s="1"/>
    </row>
  </sheetData>
  <conditionalFormatting sqref="D1:D27">
    <cfRule type="cellIs" dxfId="49" priority="17" operator="equal">
      <formula>"Pass"</formula>
    </cfRule>
    <cfRule type="cellIs" dxfId="48" priority="18" operator="equal">
      <formula>"Fail"</formula>
    </cfRule>
    <cfRule type="cellIs" dxfId="47" priority="19" operator="equal">
      <formula>"No Run"</formula>
    </cfRule>
  </conditionalFormatting>
  <conditionalFormatting sqref="D2:D27">
    <cfRule type="cellIs" dxfId="46" priority="16" operator="equal">
      <formula>"Pass"</formula>
    </cfRule>
  </conditionalFormatting>
  <conditionalFormatting sqref="D28:D30">
    <cfRule type="cellIs" dxfId="45" priority="5" operator="equal">
      <formula>"Pass"</formula>
    </cfRule>
    <cfRule type="cellIs" dxfId="44" priority="6" operator="equal">
      <formula>"Fail"</formula>
    </cfRule>
    <cfRule type="cellIs" dxfId="43" priority="7" operator="equal">
      <formula>"No Run"</formula>
    </cfRule>
  </conditionalFormatting>
  <conditionalFormatting sqref="D28:D30">
    <cfRule type="cellIs" dxfId="42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opLeftCell="A315" workbookViewId="0">
      <selection activeCell="A352" sqref="A352"/>
    </sheetView>
  </sheetViews>
  <sheetFormatPr defaultRowHeight="15" x14ac:dyDescent="0.25"/>
  <cols>
    <col min="1" max="1" width="34" style="6" bestFit="1" customWidth="1"/>
    <col min="2" max="2" width="83.28515625" style="6" bestFit="1" customWidth="1"/>
    <col min="3" max="3" width="53.425781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1080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18</v>
      </c>
      <c r="B6" s="8" t="s">
        <v>1081</v>
      </c>
      <c r="C6" s="9"/>
      <c r="D6" s="17" t="s">
        <v>12</v>
      </c>
    </row>
    <row r="7" spans="1:4" ht="75" x14ac:dyDescent="0.25">
      <c r="A7" s="7" t="s">
        <v>19</v>
      </c>
      <c r="B7" s="7" t="s">
        <v>107</v>
      </c>
      <c r="C7" s="68" t="s">
        <v>225</v>
      </c>
      <c r="D7" s="17" t="s">
        <v>12</v>
      </c>
    </row>
    <row r="8" spans="1:4" x14ac:dyDescent="0.25">
      <c r="A8" s="7" t="s">
        <v>24</v>
      </c>
      <c r="B8" s="7" t="s">
        <v>108</v>
      </c>
      <c r="C8" s="9"/>
      <c r="D8" s="17" t="s">
        <v>12</v>
      </c>
    </row>
    <row r="9" spans="1:4" x14ac:dyDescent="0.25">
      <c r="A9" s="7" t="s">
        <v>91</v>
      </c>
      <c r="B9" s="7" t="s">
        <v>109</v>
      </c>
      <c r="C9" s="9"/>
      <c r="D9" s="17" t="s">
        <v>12</v>
      </c>
    </row>
    <row r="10" spans="1:4" x14ac:dyDescent="0.25">
      <c r="A10" s="7" t="s">
        <v>18</v>
      </c>
      <c r="B10" s="8" t="s">
        <v>1081</v>
      </c>
      <c r="C10" s="9"/>
      <c r="D10" s="17" t="s">
        <v>12</v>
      </c>
    </row>
    <row r="11" spans="1:4" x14ac:dyDescent="0.25">
      <c r="A11" s="7" t="s">
        <v>44</v>
      </c>
      <c r="B11" s="69" t="s">
        <v>110</v>
      </c>
      <c r="C11" s="9"/>
      <c r="D11" s="17" t="s">
        <v>12</v>
      </c>
    </row>
    <row r="12" spans="1:4" ht="75" x14ac:dyDescent="0.25">
      <c r="A12" s="7" t="s">
        <v>19</v>
      </c>
      <c r="B12" s="7" t="s">
        <v>107</v>
      </c>
      <c r="C12" s="68" t="s">
        <v>226</v>
      </c>
      <c r="D12" s="17" t="s">
        <v>12</v>
      </c>
    </row>
    <row r="13" spans="1:4" x14ac:dyDescent="0.25">
      <c r="A13" s="7" t="s">
        <v>24</v>
      </c>
      <c r="B13" s="7" t="s">
        <v>108</v>
      </c>
      <c r="C13" s="9"/>
      <c r="D13" s="17" t="s">
        <v>12</v>
      </c>
    </row>
    <row r="14" spans="1:4" x14ac:dyDescent="0.25">
      <c r="A14" s="7" t="s">
        <v>91</v>
      </c>
      <c r="B14" s="7" t="s">
        <v>109</v>
      </c>
      <c r="C14" s="9"/>
      <c r="D14" s="17" t="s">
        <v>12</v>
      </c>
    </row>
    <row r="15" spans="1:4" x14ac:dyDescent="0.25">
      <c r="A15" s="7" t="s">
        <v>111</v>
      </c>
      <c r="B15" s="7" t="s">
        <v>112</v>
      </c>
      <c r="C15" s="9"/>
      <c r="D15" s="17" t="s">
        <v>12</v>
      </c>
    </row>
    <row r="16" spans="1:4" x14ac:dyDescent="0.25">
      <c r="A16" s="7" t="s">
        <v>28</v>
      </c>
      <c r="B16" s="7" t="s">
        <v>113</v>
      </c>
      <c r="C16" s="9" t="s">
        <v>114</v>
      </c>
      <c r="D16" s="17" t="s">
        <v>12</v>
      </c>
    </row>
    <row r="17" spans="1:4" x14ac:dyDescent="0.25">
      <c r="A17" s="7" t="s">
        <v>88</v>
      </c>
      <c r="B17" s="7" t="s">
        <v>89</v>
      </c>
      <c r="C17" s="9"/>
      <c r="D17" s="17" t="s">
        <v>12</v>
      </c>
    </row>
    <row r="18" spans="1:4" x14ac:dyDescent="0.25">
      <c r="A18" s="7" t="s">
        <v>91</v>
      </c>
      <c r="B18" s="7" t="s">
        <v>109</v>
      </c>
      <c r="C18" s="9"/>
      <c r="D18" s="17" t="s">
        <v>12</v>
      </c>
    </row>
    <row r="19" spans="1:4" x14ac:dyDescent="0.25">
      <c r="A19" s="7" t="s">
        <v>91</v>
      </c>
      <c r="B19" s="7" t="s">
        <v>115</v>
      </c>
      <c r="C19" s="9"/>
      <c r="D19" s="17" t="s">
        <v>12</v>
      </c>
    </row>
    <row r="20" spans="1:4" x14ac:dyDescent="0.25">
      <c r="A20" s="7" t="s">
        <v>19</v>
      </c>
      <c r="B20" s="7" t="s">
        <v>116</v>
      </c>
      <c r="C20" s="9" t="s">
        <v>117</v>
      </c>
      <c r="D20" s="17" t="s">
        <v>12</v>
      </c>
    </row>
    <row r="21" spans="1:4" x14ac:dyDescent="0.25">
      <c r="A21" s="7" t="s">
        <v>19</v>
      </c>
      <c r="B21" s="7" t="s">
        <v>10</v>
      </c>
      <c r="C21" s="9" t="s">
        <v>117</v>
      </c>
      <c r="D21" s="17" t="s">
        <v>12</v>
      </c>
    </row>
    <row r="22" spans="1:4" x14ac:dyDescent="0.25">
      <c r="A22" s="7" t="s">
        <v>24</v>
      </c>
      <c r="B22" s="7" t="s">
        <v>89</v>
      </c>
      <c r="C22" s="9"/>
      <c r="D22" s="17" t="s">
        <v>12</v>
      </c>
    </row>
    <row r="23" spans="1:4" x14ac:dyDescent="0.25">
      <c r="A23" s="7" t="s">
        <v>118</v>
      </c>
      <c r="B23" s="7" t="s">
        <v>119</v>
      </c>
      <c r="C23" s="20"/>
      <c r="D23" s="17" t="s">
        <v>12</v>
      </c>
    </row>
    <row r="24" spans="1:4" x14ac:dyDescent="0.25">
      <c r="A24" s="7" t="s">
        <v>19</v>
      </c>
      <c r="B24" s="7" t="s">
        <v>120</v>
      </c>
      <c r="C24" s="20" t="s">
        <v>121</v>
      </c>
      <c r="D24" s="17" t="s">
        <v>12</v>
      </c>
    </row>
    <row r="25" spans="1:4" x14ac:dyDescent="0.25">
      <c r="A25" s="7" t="s">
        <v>24</v>
      </c>
      <c r="B25" s="7" t="s">
        <v>122</v>
      </c>
      <c r="C25" s="21">
        <v>2</v>
      </c>
      <c r="D25" s="17" t="s">
        <v>12</v>
      </c>
    </row>
    <row r="26" spans="1:4" x14ac:dyDescent="0.25">
      <c r="A26" s="7" t="s">
        <v>19</v>
      </c>
      <c r="B26" s="7" t="s">
        <v>120</v>
      </c>
      <c r="C26" s="20" t="s">
        <v>123</v>
      </c>
      <c r="D26" s="17" t="s">
        <v>12</v>
      </c>
    </row>
    <row r="27" spans="1:4" x14ac:dyDescent="0.25">
      <c r="A27" s="7" t="s">
        <v>24</v>
      </c>
      <c r="B27" s="7" t="s">
        <v>122</v>
      </c>
      <c r="C27" s="21">
        <v>2</v>
      </c>
      <c r="D27" s="17" t="s">
        <v>12</v>
      </c>
    </row>
    <row r="28" spans="1:4" x14ac:dyDescent="0.25">
      <c r="A28" s="7" t="s">
        <v>19</v>
      </c>
      <c r="B28" s="7" t="s">
        <v>120</v>
      </c>
      <c r="C28" s="20" t="s">
        <v>258</v>
      </c>
      <c r="D28" s="17" t="s">
        <v>12</v>
      </c>
    </row>
    <row r="29" spans="1:4" x14ac:dyDescent="0.25">
      <c r="A29" s="7" t="s">
        <v>24</v>
      </c>
      <c r="B29" s="7" t="s">
        <v>122</v>
      </c>
      <c r="C29" s="21">
        <v>2</v>
      </c>
      <c r="D29" s="17" t="s">
        <v>12</v>
      </c>
    </row>
    <row r="30" spans="1:4" x14ac:dyDescent="0.25">
      <c r="A30" s="7" t="s">
        <v>19</v>
      </c>
      <c r="B30" s="7" t="s">
        <v>120</v>
      </c>
      <c r="C30" s="20" t="s">
        <v>338</v>
      </c>
      <c r="D30" s="17" t="s">
        <v>12</v>
      </c>
    </row>
    <row r="31" spans="1:4" x14ac:dyDescent="0.25">
      <c r="A31" s="7" t="s">
        <v>24</v>
      </c>
      <c r="B31" s="7" t="s">
        <v>122</v>
      </c>
      <c r="C31" s="21">
        <v>2</v>
      </c>
      <c r="D31" s="17" t="s">
        <v>12</v>
      </c>
    </row>
    <row r="32" spans="1:4" x14ac:dyDescent="0.25">
      <c r="A32" s="7" t="s">
        <v>26</v>
      </c>
      <c r="B32" s="7" t="s">
        <v>124</v>
      </c>
      <c r="C32" s="20"/>
      <c r="D32" s="17" t="s">
        <v>12</v>
      </c>
    </row>
    <row r="33" spans="1:4" x14ac:dyDescent="0.25">
      <c r="A33" s="7" t="s">
        <v>24</v>
      </c>
      <c r="B33" s="7" t="s">
        <v>122</v>
      </c>
      <c r="C33" s="20"/>
      <c r="D33" s="17" t="s">
        <v>12</v>
      </c>
    </row>
    <row r="34" spans="1:4" x14ac:dyDescent="0.25">
      <c r="A34" s="7" t="s">
        <v>19</v>
      </c>
      <c r="B34" s="7" t="s">
        <v>125</v>
      </c>
      <c r="C34" s="20" t="s">
        <v>126</v>
      </c>
      <c r="D34" s="17" t="s">
        <v>12</v>
      </c>
    </row>
    <row r="35" spans="1:4" x14ac:dyDescent="0.25">
      <c r="A35" s="7" t="s">
        <v>19</v>
      </c>
      <c r="B35" s="7" t="s">
        <v>127</v>
      </c>
      <c r="C35" s="27">
        <v>41865</v>
      </c>
      <c r="D35" s="17" t="s">
        <v>12</v>
      </c>
    </row>
    <row r="36" spans="1:4" x14ac:dyDescent="0.25">
      <c r="A36" s="7" t="s">
        <v>19</v>
      </c>
      <c r="B36" s="7" t="s">
        <v>128</v>
      </c>
      <c r="C36" s="27">
        <v>41883</v>
      </c>
      <c r="D36" s="17" t="s">
        <v>12</v>
      </c>
    </row>
    <row r="37" spans="1:4" x14ac:dyDescent="0.25">
      <c r="A37" s="7" t="s">
        <v>19</v>
      </c>
      <c r="B37" s="7" t="s">
        <v>129</v>
      </c>
      <c r="C37" s="27">
        <v>42004</v>
      </c>
      <c r="D37" s="17" t="s">
        <v>12</v>
      </c>
    </row>
    <row r="38" spans="1:4" x14ac:dyDescent="0.25">
      <c r="A38" s="7" t="s">
        <v>19</v>
      </c>
      <c r="B38" s="7" t="s">
        <v>130</v>
      </c>
      <c r="C38" s="27">
        <v>42005</v>
      </c>
      <c r="D38" s="17" t="s">
        <v>12</v>
      </c>
    </row>
    <row r="39" spans="1:4" x14ac:dyDescent="0.25">
      <c r="A39" s="7" t="s">
        <v>19</v>
      </c>
      <c r="B39" s="7" t="s">
        <v>131</v>
      </c>
      <c r="C39" s="27">
        <v>42369</v>
      </c>
      <c r="D39" s="17" t="s">
        <v>12</v>
      </c>
    </row>
    <row r="40" spans="1:4" x14ac:dyDescent="0.25">
      <c r="A40" s="7" t="s">
        <v>28</v>
      </c>
      <c r="B40" s="7" t="s">
        <v>132</v>
      </c>
      <c r="C40" s="20" t="s">
        <v>133</v>
      </c>
      <c r="D40" s="17" t="s">
        <v>12</v>
      </c>
    </row>
    <row r="41" spans="1:4" x14ac:dyDescent="0.25">
      <c r="A41" s="7" t="s">
        <v>28</v>
      </c>
      <c r="B41" s="7" t="s">
        <v>134</v>
      </c>
      <c r="C41" s="20" t="s">
        <v>135</v>
      </c>
      <c r="D41" s="17" t="s">
        <v>12</v>
      </c>
    </row>
    <row r="42" spans="1:4" x14ac:dyDescent="0.25">
      <c r="A42" s="7" t="s">
        <v>24</v>
      </c>
      <c r="B42" s="7" t="s">
        <v>89</v>
      </c>
      <c r="C42" s="20"/>
      <c r="D42" s="17" t="s">
        <v>12</v>
      </c>
    </row>
    <row r="43" spans="1:4" x14ac:dyDescent="0.25">
      <c r="A43" s="7" t="s">
        <v>39</v>
      </c>
      <c r="B43" s="7" t="s">
        <v>136</v>
      </c>
      <c r="C43" s="20"/>
      <c r="D43" s="17" t="s">
        <v>12</v>
      </c>
    </row>
    <row r="44" spans="1:4" x14ac:dyDescent="0.25">
      <c r="A44" s="7" t="s">
        <v>26</v>
      </c>
      <c r="B44" s="7" t="s">
        <v>137</v>
      </c>
      <c r="C44" s="20"/>
      <c r="D44" s="17" t="s">
        <v>12</v>
      </c>
    </row>
    <row r="45" spans="1:4" x14ac:dyDescent="0.25">
      <c r="A45" s="7" t="s">
        <v>24</v>
      </c>
      <c r="B45" s="7" t="s">
        <v>122</v>
      </c>
      <c r="C45" s="20"/>
      <c r="D45" s="17" t="s">
        <v>12</v>
      </c>
    </row>
    <row r="46" spans="1:4" x14ac:dyDescent="0.25">
      <c r="A46" s="7" t="s">
        <v>19</v>
      </c>
      <c r="B46" s="7" t="s">
        <v>138</v>
      </c>
      <c r="C46" s="20" t="s">
        <v>86</v>
      </c>
      <c r="D46" s="17" t="s">
        <v>12</v>
      </c>
    </row>
    <row r="47" spans="1:4" x14ac:dyDescent="0.25">
      <c r="A47" s="7" t="s">
        <v>28</v>
      </c>
      <c r="B47" s="7" t="s">
        <v>139</v>
      </c>
      <c r="C47" s="20" t="s">
        <v>140</v>
      </c>
      <c r="D47" s="17" t="s">
        <v>12</v>
      </c>
    </row>
    <row r="48" spans="1:4" x14ac:dyDescent="0.25">
      <c r="A48" s="7" t="s">
        <v>24</v>
      </c>
      <c r="B48" s="7" t="s">
        <v>89</v>
      </c>
      <c r="C48" s="20"/>
      <c r="D48" s="17" t="s">
        <v>12</v>
      </c>
    </row>
    <row r="49" spans="1:4" x14ac:dyDescent="0.25">
      <c r="A49" s="7" t="s">
        <v>39</v>
      </c>
      <c r="B49" s="7" t="s">
        <v>141</v>
      </c>
      <c r="C49" s="20"/>
      <c r="D49" s="17" t="s">
        <v>12</v>
      </c>
    </row>
    <row r="50" spans="1:4" x14ac:dyDescent="0.25">
      <c r="A50" s="7" t="s">
        <v>118</v>
      </c>
      <c r="B50" s="7" t="s">
        <v>142</v>
      </c>
      <c r="C50" s="20"/>
      <c r="D50" s="17" t="s">
        <v>12</v>
      </c>
    </row>
    <row r="51" spans="1:4" x14ac:dyDescent="0.25">
      <c r="A51" s="7" t="s">
        <v>19</v>
      </c>
      <c r="B51" s="7" t="s">
        <v>0</v>
      </c>
      <c r="C51" s="20" t="s">
        <v>143</v>
      </c>
      <c r="D51" s="17" t="s">
        <v>12</v>
      </c>
    </row>
    <row r="52" spans="1:4" x14ac:dyDescent="0.25">
      <c r="A52" s="7" t="s">
        <v>19</v>
      </c>
      <c r="B52" s="7" t="s">
        <v>78</v>
      </c>
      <c r="C52" s="27">
        <v>42005</v>
      </c>
      <c r="D52" s="17" t="s">
        <v>12</v>
      </c>
    </row>
    <row r="53" spans="1:4" x14ac:dyDescent="0.25">
      <c r="A53" s="7" t="s">
        <v>19</v>
      </c>
      <c r="B53" s="7" t="s">
        <v>144</v>
      </c>
      <c r="C53" s="21">
        <v>12</v>
      </c>
      <c r="D53" s="17" t="s">
        <v>12</v>
      </c>
    </row>
    <row r="54" spans="1:4" x14ac:dyDescent="0.25">
      <c r="A54" s="7" t="s">
        <v>24</v>
      </c>
      <c r="B54" s="7" t="s">
        <v>122</v>
      </c>
      <c r="C54" s="21">
        <v>2</v>
      </c>
      <c r="D54" s="17" t="s">
        <v>12</v>
      </c>
    </row>
    <row r="55" spans="1:4" x14ac:dyDescent="0.25">
      <c r="A55" s="7" t="s">
        <v>19</v>
      </c>
      <c r="B55" s="7" t="s">
        <v>145</v>
      </c>
      <c r="C55" s="21">
        <v>15</v>
      </c>
      <c r="D55" s="17" t="s">
        <v>12</v>
      </c>
    </row>
    <row r="56" spans="1:4" x14ac:dyDescent="0.25">
      <c r="A56" s="7" t="s">
        <v>19</v>
      </c>
      <c r="B56" s="7" t="s">
        <v>146</v>
      </c>
      <c r="C56" s="21">
        <v>15</v>
      </c>
      <c r="D56" s="17" t="s">
        <v>12</v>
      </c>
    </row>
    <row r="57" spans="1:4" x14ac:dyDescent="0.25">
      <c r="A57" s="7" t="s">
        <v>24</v>
      </c>
      <c r="B57" s="7" t="s">
        <v>147</v>
      </c>
      <c r="C57" s="20"/>
      <c r="D57" s="17" t="s">
        <v>12</v>
      </c>
    </row>
    <row r="58" spans="1:4" x14ac:dyDescent="0.25">
      <c r="A58" s="7" t="s">
        <v>24</v>
      </c>
      <c r="B58" s="7" t="s">
        <v>89</v>
      </c>
      <c r="C58" s="20"/>
      <c r="D58" s="17" t="s">
        <v>12</v>
      </c>
    </row>
    <row r="59" spans="1:4" x14ac:dyDescent="0.25">
      <c r="A59" s="7" t="s">
        <v>91</v>
      </c>
      <c r="B59" s="7" t="s">
        <v>148</v>
      </c>
      <c r="C59" s="9"/>
      <c r="D59" s="17" t="s">
        <v>12</v>
      </c>
    </row>
    <row r="60" spans="1:4" x14ac:dyDescent="0.25">
      <c r="A60" s="7" t="s">
        <v>24</v>
      </c>
      <c r="B60" s="7" t="s">
        <v>122</v>
      </c>
      <c r="C60" s="52">
        <v>1</v>
      </c>
      <c r="D60" s="17" t="s">
        <v>12</v>
      </c>
    </row>
    <row r="61" spans="1:4" x14ac:dyDescent="0.25">
      <c r="A61" s="7" t="s">
        <v>19</v>
      </c>
      <c r="B61" s="7" t="s">
        <v>149</v>
      </c>
      <c r="C61" s="9" t="s">
        <v>100</v>
      </c>
      <c r="D61" s="17" t="s">
        <v>12</v>
      </c>
    </row>
    <row r="62" spans="1:4" x14ac:dyDescent="0.25">
      <c r="A62" s="7" t="s">
        <v>19</v>
      </c>
      <c r="B62" s="7" t="s">
        <v>150</v>
      </c>
      <c r="C62" s="9"/>
      <c r="D62" s="17" t="s">
        <v>12</v>
      </c>
    </row>
    <row r="63" spans="1:4" x14ac:dyDescent="0.25">
      <c r="A63" s="7" t="s">
        <v>19</v>
      </c>
      <c r="B63" s="7" t="s">
        <v>78</v>
      </c>
      <c r="C63" s="19">
        <v>42005</v>
      </c>
      <c r="D63" s="17" t="s">
        <v>12</v>
      </c>
    </row>
    <row r="64" spans="1:4" x14ac:dyDescent="0.25">
      <c r="A64" s="7" t="s">
        <v>19</v>
      </c>
      <c r="B64" s="7" t="s">
        <v>151</v>
      </c>
      <c r="C64" s="19">
        <v>42369</v>
      </c>
      <c r="D64" s="17" t="s">
        <v>12</v>
      </c>
    </row>
    <row r="65" spans="1:4" x14ac:dyDescent="0.25">
      <c r="A65" s="7" t="s">
        <v>28</v>
      </c>
      <c r="B65" s="7" t="s">
        <v>152</v>
      </c>
      <c r="C65" s="9" t="s">
        <v>153</v>
      </c>
      <c r="D65" s="17" t="s">
        <v>12</v>
      </c>
    </row>
    <row r="66" spans="1:4" x14ac:dyDescent="0.25">
      <c r="A66" s="7" t="s">
        <v>28</v>
      </c>
      <c r="B66" s="7" t="s">
        <v>154</v>
      </c>
      <c r="C66" s="9" t="s">
        <v>155</v>
      </c>
      <c r="D66" s="17" t="s">
        <v>12</v>
      </c>
    </row>
    <row r="67" spans="1:4" x14ac:dyDescent="0.25">
      <c r="A67" s="13" t="s">
        <v>24</v>
      </c>
      <c r="B67" s="51" t="s">
        <v>89</v>
      </c>
      <c r="C67" s="9"/>
      <c r="D67" s="17" t="s">
        <v>12</v>
      </c>
    </row>
    <row r="68" spans="1:4" x14ac:dyDescent="0.25">
      <c r="A68" s="7" t="s">
        <v>39</v>
      </c>
      <c r="B68" s="7" t="s">
        <v>156</v>
      </c>
      <c r="C68" s="9"/>
      <c r="D68" s="17" t="s">
        <v>12</v>
      </c>
    </row>
    <row r="69" spans="1:4" x14ac:dyDescent="0.25">
      <c r="A69" s="13" t="s">
        <v>157</v>
      </c>
      <c r="B69" s="51" t="s">
        <v>158</v>
      </c>
      <c r="C69" s="9"/>
      <c r="D69" s="17" t="s">
        <v>12</v>
      </c>
    </row>
    <row r="70" spans="1:4" x14ac:dyDescent="0.25">
      <c r="A70" s="13" t="s">
        <v>159</v>
      </c>
      <c r="B70" s="51" t="s">
        <v>158</v>
      </c>
      <c r="C70" s="9">
        <v>2</v>
      </c>
      <c r="D70" s="17" t="s">
        <v>12</v>
      </c>
    </row>
    <row r="71" spans="1:4" x14ac:dyDescent="0.25">
      <c r="A71" s="7" t="s">
        <v>28</v>
      </c>
      <c r="B71" s="7" t="s">
        <v>160</v>
      </c>
      <c r="C71" s="9" t="s">
        <v>161</v>
      </c>
      <c r="D71" s="17" t="s">
        <v>12</v>
      </c>
    </row>
    <row r="72" spans="1:4" x14ac:dyDescent="0.25">
      <c r="A72" s="7" t="s">
        <v>28</v>
      </c>
      <c r="B72" s="7" t="s">
        <v>162</v>
      </c>
      <c r="C72" s="9" t="s">
        <v>163</v>
      </c>
      <c r="D72" s="17" t="s">
        <v>12</v>
      </c>
    </row>
    <row r="73" spans="1:4" x14ac:dyDescent="0.25">
      <c r="A73" s="13" t="s">
        <v>24</v>
      </c>
      <c r="B73" s="51" t="s">
        <v>89</v>
      </c>
      <c r="C73" s="9"/>
      <c r="D73" s="17" t="s">
        <v>12</v>
      </c>
    </row>
    <row r="74" spans="1:4" x14ac:dyDescent="0.25">
      <c r="A74" s="7" t="s">
        <v>157</v>
      </c>
      <c r="B74" s="7" t="s">
        <v>164</v>
      </c>
      <c r="C74" s="9"/>
      <c r="D74" s="17" t="s">
        <v>12</v>
      </c>
    </row>
    <row r="75" spans="1:4" x14ac:dyDescent="0.25">
      <c r="A75" s="13" t="s">
        <v>24</v>
      </c>
      <c r="B75" s="7" t="s">
        <v>122</v>
      </c>
      <c r="C75" s="9">
        <v>2</v>
      </c>
      <c r="D75" s="17" t="s">
        <v>12</v>
      </c>
    </row>
    <row r="76" spans="1:4" x14ac:dyDescent="0.25">
      <c r="A76" s="13" t="s">
        <v>19</v>
      </c>
      <c r="B76" s="7" t="s">
        <v>165</v>
      </c>
      <c r="C76" s="9" t="s">
        <v>166</v>
      </c>
      <c r="D76" s="17" t="s">
        <v>12</v>
      </c>
    </row>
    <row r="77" spans="1:4" x14ac:dyDescent="0.25">
      <c r="A77" s="13" t="s">
        <v>167</v>
      </c>
      <c r="B77" s="7" t="s">
        <v>166</v>
      </c>
      <c r="C77" s="9"/>
      <c r="D77" s="17" t="s">
        <v>12</v>
      </c>
    </row>
    <row r="78" spans="1:4" x14ac:dyDescent="0.25">
      <c r="A78" s="13" t="s">
        <v>24</v>
      </c>
      <c r="B78" s="7" t="s">
        <v>89</v>
      </c>
      <c r="C78" s="9"/>
      <c r="D78" s="17" t="s">
        <v>12</v>
      </c>
    </row>
    <row r="79" spans="1:4" x14ac:dyDescent="0.25">
      <c r="A79" s="13" t="s">
        <v>24</v>
      </c>
      <c r="B79" s="7" t="s">
        <v>122</v>
      </c>
      <c r="C79" s="9">
        <v>2</v>
      </c>
      <c r="D79" s="17" t="s">
        <v>12</v>
      </c>
    </row>
    <row r="80" spans="1:4" x14ac:dyDescent="0.25">
      <c r="A80" s="7" t="s">
        <v>19</v>
      </c>
      <c r="B80" s="7" t="s">
        <v>165</v>
      </c>
      <c r="C80" s="9" t="s">
        <v>101</v>
      </c>
      <c r="D80" s="17" t="s">
        <v>12</v>
      </c>
    </row>
    <row r="81" spans="1:4" x14ac:dyDescent="0.25">
      <c r="A81" s="13" t="s">
        <v>24</v>
      </c>
      <c r="B81" s="7" t="s">
        <v>89</v>
      </c>
      <c r="C81" s="9"/>
      <c r="D81" s="17" t="s">
        <v>12</v>
      </c>
    </row>
    <row r="82" spans="1:4" x14ac:dyDescent="0.25">
      <c r="A82" s="13" t="s">
        <v>24</v>
      </c>
      <c r="B82" s="7" t="s">
        <v>122</v>
      </c>
      <c r="C82" s="9">
        <v>2</v>
      </c>
      <c r="D82" s="17" t="s">
        <v>12</v>
      </c>
    </row>
    <row r="83" spans="1:4" x14ac:dyDescent="0.25">
      <c r="A83" s="7" t="s">
        <v>19</v>
      </c>
      <c r="B83" s="7" t="s">
        <v>165</v>
      </c>
      <c r="C83" s="9" t="s">
        <v>168</v>
      </c>
      <c r="D83" s="17" t="s">
        <v>12</v>
      </c>
    </row>
    <row r="84" spans="1:4" x14ac:dyDescent="0.25">
      <c r="A84" s="13" t="s">
        <v>24</v>
      </c>
      <c r="B84" s="7" t="s">
        <v>89</v>
      </c>
      <c r="C84" s="9"/>
      <c r="D84" s="17" t="s">
        <v>12</v>
      </c>
    </row>
    <row r="85" spans="1:4" x14ac:dyDescent="0.25">
      <c r="A85" s="7" t="s">
        <v>157</v>
      </c>
      <c r="B85" s="7" t="s">
        <v>169</v>
      </c>
      <c r="C85" s="9"/>
      <c r="D85" s="17" t="s">
        <v>12</v>
      </c>
    </row>
    <row r="86" spans="1:4" x14ac:dyDescent="0.25">
      <c r="A86" s="13" t="s">
        <v>24</v>
      </c>
      <c r="B86" s="7" t="s">
        <v>170</v>
      </c>
      <c r="C86" s="9"/>
      <c r="D86" s="17" t="s">
        <v>12</v>
      </c>
    </row>
    <row r="87" spans="1:4" x14ac:dyDescent="0.25">
      <c r="A87" s="13" t="s">
        <v>24</v>
      </c>
      <c r="B87" s="7" t="s">
        <v>171</v>
      </c>
      <c r="C87" s="9"/>
      <c r="D87" s="17" t="s">
        <v>12</v>
      </c>
    </row>
    <row r="88" spans="1:4" x14ac:dyDescent="0.25">
      <c r="A88" s="53" t="s">
        <v>19</v>
      </c>
      <c r="B88" s="53" t="s">
        <v>172</v>
      </c>
      <c r="C88" s="9">
        <v>100</v>
      </c>
      <c r="D88" s="17" t="s">
        <v>12</v>
      </c>
    </row>
    <row r="89" spans="1:4" x14ac:dyDescent="0.25">
      <c r="A89" s="53" t="s">
        <v>19</v>
      </c>
      <c r="B89" s="53" t="s">
        <v>173</v>
      </c>
      <c r="C89" s="9">
        <v>100</v>
      </c>
      <c r="D89" s="17" t="s">
        <v>12</v>
      </c>
    </row>
    <row r="90" spans="1:4" x14ac:dyDescent="0.25">
      <c r="A90" s="53" t="s">
        <v>19</v>
      </c>
      <c r="B90" s="53" t="s">
        <v>174</v>
      </c>
      <c r="C90" s="9">
        <v>100</v>
      </c>
      <c r="D90" s="17" t="s">
        <v>12</v>
      </c>
    </row>
    <row r="91" spans="1:4" x14ac:dyDescent="0.25">
      <c r="A91" s="53" t="s">
        <v>19</v>
      </c>
      <c r="B91" s="53" t="s">
        <v>175</v>
      </c>
      <c r="C91" s="9">
        <v>200</v>
      </c>
      <c r="D91" s="17" t="s">
        <v>12</v>
      </c>
    </row>
    <row r="92" spans="1:4" x14ac:dyDescent="0.25">
      <c r="A92" s="53" t="s">
        <v>19</v>
      </c>
      <c r="B92" s="53" t="s">
        <v>176</v>
      </c>
      <c r="C92" s="9">
        <v>200</v>
      </c>
      <c r="D92" s="17" t="s">
        <v>12</v>
      </c>
    </row>
    <row r="93" spans="1:4" x14ac:dyDescent="0.25">
      <c r="A93" s="53" t="s">
        <v>19</v>
      </c>
      <c r="B93" s="53" t="s">
        <v>177</v>
      </c>
      <c r="C93" s="9">
        <v>200</v>
      </c>
      <c r="D93" s="17" t="s">
        <v>12</v>
      </c>
    </row>
    <row r="94" spans="1:4" x14ac:dyDescent="0.25">
      <c r="A94" s="54" t="s">
        <v>24</v>
      </c>
      <c r="B94" s="55" t="s">
        <v>89</v>
      </c>
      <c r="C94" s="56"/>
      <c r="D94" s="17" t="s">
        <v>12</v>
      </c>
    </row>
    <row r="95" spans="1:4" x14ac:dyDescent="0.25">
      <c r="A95" s="13" t="s">
        <v>24</v>
      </c>
      <c r="B95" s="7" t="s">
        <v>178</v>
      </c>
      <c r="C95" s="9"/>
      <c r="D95" s="17" t="s">
        <v>12</v>
      </c>
    </row>
    <row r="96" spans="1:4" x14ac:dyDescent="0.25">
      <c r="A96" s="7" t="s">
        <v>91</v>
      </c>
      <c r="B96" s="7" t="s">
        <v>124</v>
      </c>
      <c r="C96" s="9"/>
      <c r="D96" s="17" t="s">
        <v>12</v>
      </c>
    </row>
    <row r="97" spans="1:4" x14ac:dyDescent="0.25">
      <c r="A97" s="13" t="s">
        <v>159</v>
      </c>
      <c r="B97" s="7" t="s">
        <v>179</v>
      </c>
      <c r="C97" s="9"/>
      <c r="D97" s="17" t="s">
        <v>12</v>
      </c>
    </row>
    <row r="98" spans="1:4" x14ac:dyDescent="0.25">
      <c r="A98" s="7" t="s">
        <v>106</v>
      </c>
      <c r="B98" s="7" t="s">
        <v>100</v>
      </c>
      <c r="C98" s="9" t="s">
        <v>121</v>
      </c>
      <c r="D98" s="17" t="s">
        <v>12</v>
      </c>
    </row>
    <row r="99" spans="1:4" x14ac:dyDescent="0.25">
      <c r="A99" s="7" t="s">
        <v>24</v>
      </c>
      <c r="B99" s="7" t="s">
        <v>89</v>
      </c>
      <c r="C99" s="9"/>
      <c r="D99" s="17" t="s">
        <v>12</v>
      </c>
    </row>
    <row r="100" spans="1:4" x14ac:dyDescent="0.25">
      <c r="A100" s="7" t="s">
        <v>118</v>
      </c>
      <c r="B100" s="7" t="s">
        <v>180</v>
      </c>
      <c r="C100" s="9"/>
      <c r="D100" s="17" t="s">
        <v>12</v>
      </c>
    </row>
    <row r="101" spans="1:4" x14ac:dyDescent="0.25">
      <c r="A101" s="7" t="s">
        <v>28</v>
      </c>
      <c r="B101" s="7" t="s">
        <v>38</v>
      </c>
      <c r="C101" s="9" t="s">
        <v>45</v>
      </c>
      <c r="D101" s="17" t="s">
        <v>12</v>
      </c>
    </row>
    <row r="102" spans="1:4" x14ac:dyDescent="0.25">
      <c r="A102" s="7" t="s">
        <v>28</v>
      </c>
      <c r="B102" s="7" t="s">
        <v>181</v>
      </c>
      <c r="C102" s="9" t="s">
        <v>45</v>
      </c>
      <c r="D102" s="17" t="s">
        <v>12</v>
      </c>
    </row>
    <row r="103" spans="1:4" x14ac:dyDescent="0.25">
      <c r="A103" s="7" t="s">
        <v>24</v>
      </c>
      <c r="B103" s="7" t="s">
        <v>45</v>
      </c>
      <c r="C103" s="9"/>
      <c r="D103" s="17" t="s">
        <v>12</v>
      </c>
    </row>
    <row r="104" spans="1:4" x14ac:dyDescent="0.25">
      <c r="A104" s="7" t="s">
        <v>24</v>
      </c>
      <c r="B104" s="7" t="s">
        <v>89</v>
      </c>
      <c r="C104" s="9"/>
      <c r="D104" s="17" t="s">
        <v>12</v>
      </c>
    </row>
    <row r="105" spans="1:4" x14ac:dyDescent="0.25">
      <c r="A105" s="7" t="s">
        <v>39</v>
      </c>
      <c r="B105" s="7" t="s">
        <v>182</v>
      </c>
      <c r="C105" s="9"/>
      <c r="D105" s="17" t="s">
        <v>12</v>
      </c>
    </row>
    <row r="106" spans="1:4" ht="15.75" x14ac:dyDescent="0.3">
      <c r="A106" s="12" t="s">
        <v>26</v>
      </c>
      <c r="B106" s="7" t="s">
        <v>104</v>
      </c>
      <c r="C106" s="9"/>
      <c r="D106" s="17" t="s">
        <v>12</v>
      </c>
    </row>
    <row r="107" spans="1:4" ht="15.75" x14ac:dyDescent="0.3">
      <c r="A107" s="12" t="s">
        <v>19</v>
      </c>
      <c r="B107" s="7" t="s">
        <v>105</v>
      </c>
      <c r="C107" s="18" t="str">
        <f ca="1">"01/01/" &amp; TEXT(TODAY()+365,"yyyy") &amp; ""</f>
        <v>01/01/2015</v>
      </c>
      <c r="D107" s="17" t="s">
        <v>12</v>
      </c>
    </row>
    <row r="108" spans="1:4" ht="15.75" x14ac:dyDescent="0.3">
      <c r="A108" s="12" t="s">
        <v>24</v>
      </c>
      <c r="B108" s="7" t="s">
        <v>89</v>
      </c>
      <c r="C108" s="19"/>
      <c r="D108" s="17" t="s">
        <v>12</v>
      </c>
    </row>
    <row r="109" spans="1:4" x14ac:dyDescent="0.25">
      <c r="A109" s="7" t="s">
        <v>26</v>
      </c>
      <c r="B109" s="7" t="s">
        <v>27</v>
      </c>
      <c r="C109" s="21"/>
      <c r="D109" s="17" t="s">
        <v>12</v>
      </c>
    </row>
    <row r="110" spans="1:4" x14ac:dyDescent="0.25">
      <c r="A110" s="7" t="s">
        <v>28</v>
      </c>
      <c r="B110" s="7" t="s">
        <v>29</v>
      </c>
      <c r="C110" s="21" t="s">
        <v>30</v>
      </c>
      <c r="D110" s="17" t="s">
        <v>12</v>
      </c>
    </row>
    <row r="111" spans="1:4" x14ac:dyDescent="0.25">
      <c r="A111" s="7" t="s">
        <v>31</v>
      </c>
      <c r="B111" s="7" t="s">
        <v>32</v>
      </c>
      <c r="C111" s="21"/>
      <c r="D111" s="17" t="s">
        <v>12</v>
      </c>
    </row>
    <row r="112" spans="1:4" x14ac:dyDescent="0.25">
      <c r="A112" s="7" t="s">
        <v>31</v>
      </c>
      <c r="B112" s="7" t="s">
        <v>33</v>
      </c>
      <c r="C112" s="58" t="str">
        <f ca="1">"01/01/" &amp; TEXT(TODAY()+365,"yyyy") &amp; ""</f>
        <v>01/01/2015</v>
      </c>
      <c r="D112" s="17" t="s">
        <v>12</v>
      </c>
    </row>
    <row r="113" spans="1:4" x14ac:dyDescent="0.25">
      <c r="A113" s="7" t="s">
        <v>34</v>
      </c>
      <c r="B113" s="7" t="s">
        <v>287</v>
      </c>
      <c r="C113" s="23" t="s">
        <v>301</v>
      </c>
      <c r="D113" s="17" t="s">
        <v>12</v>
      </c>
    </row>
    <row r="114" spans="1:4" x14ac:dyDescent="0.25">
      <c r="A114" s="7" t="s">
        <v>34</v>
      </c>
      <c r="B114" s="7" t="s">
        <v>35</v>
      </c>
      <c r="C114" s="21"/>
      <c r="D114" s="17" t="s">
        <v>12</v>
      </c>
    </row>
    <row r="115" spans="1:4" x14ac:dyDescent="0.25">
      <c r="A115" s="7" t="s">
        <v>36</v>
      </c>
      <c r="B115" s="7" t="s">
        <v>37</v>
      </c>
      <c r="C115" s="21" t="s">
        <v>302</v>
      </c>
      <c r="D115" s="17" t="s">
        <v>12</v>
      </c>
    </row>
    <row r="116" spans="1:4" x14ac:dyDescent="0.25">
      <c r="A116" s="7" t="s">
        <v>36</v>
      </c>
      <c r="B116" s="7" t="s">
        <v>38</v>
      </c>
      <c r="C116" s="21" t="s">
        <v>100</v>
      </c>
      <c r="D116" s="17" t="s">
        <v>12</v>
      </c>
    </row>
    <row r="117" spans="1:4" x14ac:dyDescent="0.25">
      <c r="A117" s="7" t="s">
        <v>34</v>
      </c>
      <c r="B117" s="7" t="s">
        <v>40</v>
      </c>
      <c r="C117" s="23" t="s">
        <v>301</v>
      </c>
      <c r="D117" s="17" t="s">
        <v>12</v>
      </c>
    </row>
    <row r="118" spans="1:4" x14ac:dyDescent="0.25">
      <c r="A118" s="7" t="s">
        <v>34</v>
      </c>
      <c r="B118" s="7" t="s">
        <v>41</v>
      </c>
      <c r="C118" s="20"/>
      <c r="D118" s="17" t="s">
        <v>12</v>
      </c>
    </row>
    <row r="119" spans="1:4" x14ac:dyDescent="0.25">
      <c r="A119" s="7" t="s">
        <v>34</v>
      </c>
      <c r="B119" s="7" t="s">
        <v>42</v>
      </c>
      <c r="C119" s="24"/>
      <c r="D119" s="17" t="s">
        <v>12</v>
      </c>
    </row>
    <row r="120" spans="1:4" ht="30" x14ac:dyDescent="0.25">
      <c r="A120" s="7" t="s">
        <v>36</v>
      </c>
      <c r="B120" s="7" t="s">
        <v>43</v>
      </c>
      <c r="C120" s="26" t="s">
        <v>327</v>
      </c>
      <c r="D120" s="17" t="s">
        <v>12</v>
      </c>
    </row>
    <row r="121" spans="1:4" x14ac:dyDescent="0.25">
      <c r="A121" s="7" t="s">
        <v>44</v>
      </c>
      <c r="B121" s="7" t="s">
        <v>35</v>
      </c>
      <c r="C121" s="20"/>
      <c r="D121" s="17" t="s">
        <v>12</v>
      </c>
    </row>
    <row r="122" spans="1:4" x14ac:dyDescent="0.25">
      <c r="A122" s="7" t="s">
        <v>28</v>
      </c>
      <c r="B122" s="7" t="s">
        <v>37</v>
      </c>
      <c r="C122" s="20" t="s">
        <v>45</v>
      </c>
      <c r="D122" s="17" t="s">
        <v>12</v>
      </c>
    </row>
    <row r="123" spans="1:4" x14ac:dyDescent="0.25">
      <c r="A123" s="7" t="s">
        <v>28</v>
      </c>
      <c r="B123" s="7" t="s">
        <v>38</v>
      </c>
      <c r="C123" s="21" t="s">
        <v>100</v>
      </c>
      <c r="D123" s="17" t="s">
        <v>12</v>
      </c>
    </row>
    <row r="124" spans="1:4" x14ac:dyDescent="0.25">
      <c r="A124" s="7" t="s">
        <v>19</v>
      </c>
      <c r="B124" s="7" t="s">
        <v>32</v>
      </c>
      <c r="C124" s="18" t="str">
        <f ca="1">"01/01/" &amp; TEXT(TODAY()+365,"yyyy") &amp; ""</f>
        <v>01/01/2015</v>
      </c>
      <c r="D124" s="17" t="s">
        <v>12</v>
      </c>
    </row>
    <row r="125" spans="1:4" x14ac:dyDescent="0.25">
      <c r="A125" s="7" t="s">
        <v>19</v>
      </c>
      <c r="B125" s="7" t="s">
        <v>33</v>
      </c>
      <c r="C125" s="18" t="str">
        <f ca="1">"01/01/" &amp; TEXT(TODAY()+365,"yyyy") &amp; ""</f>
        <v>01/01/2015</v>
      </c>
      <c r="D125" s="17" t="s">
        <v>12</v>
      </c>
    </row>
    <row r="126" spans="1:4" x14ac:dyDescent="0.25">
      <c r="A126" s="7" t="s">
        <v>28</v>
      </c>
      <c r="B126" s="7" t="s">
        <v>43</v>
      </c>
      <c r="C126" s="20" t="s">
        <v>46</v>
      </c>
      <c r="D126" s="17" t="s">
        <v>12</v>
      </c>
    </row>
    <row r="127" spans="1:4" ht="15.75" x14ac:dyDescent="0.3">
      <c r="A127" s="12" t="s">
        <v>24</v>
      </c>
      <c r="B127" s="12" t="s">
        <v>47</v>
      </c>
      <c r="C127" s="20"/>
      <c r="D127" s="17" t="s">
        <v>12</v>
      </c>
    </row>
    <row r="128" spans="1:4" x14ac:dyDescent="0.25">
      <c r="A128" s="13" t="s">
        <v>49</v>
      </c>
      <c r="B128" s="14" t="s">
        <v>50</v>
      </c>
      <c r="C128" s="20"/>
      <c r="D128" s="17" t="s">
        <v>12</v>
      </c>
    </row>
    <row r="129" spans="1:4" ht="15.75" x14ac:dyDescent="0.3">
      <c r="A129" s="13" t="s">
        <v>51</v>
      </c>
      <c r="B129" s="15" t="s">
        <v>52</v>
      </c>
      <c r="C129" s="20"/>
      <c r="D129" s="17" t="s">
        <v>12</v>
      </c>
    </row>
    <row r="130" spans="1:4" ht="45" x14ac:dyDescent="0.3">
      <c r="A130" s="13" t="s">
        <v>53</v>
      </c>
      <c r="B130" s="14" t="s">
        <v>50</v>
      </c>
      <c r="C130" s="15" t="s">
        <v>227</v>
      </c>
      <c r="D130" s="17" t="s">
        <v>12</v>
      </c>
    </row>
    <row r="131" spans="1:4" ht="45" x14ac:dyDescent="0.25">
      <c r="A131" s="13" t="s">
        <v>54</v>
      </c>
      <c r="B131" s="24" t="s">
        <v>379</v>
      </c>
      <c r="C131" s="20" t="s">
        <v>55</v>
      </c>
      <c r="D131" s="17" t="s">
        <v>12</v>
      </c>
    </row>
    <row r="132" spans="1:4" ht="45" x14ac:dyDescent="0.25">
      <c r="A132" s="13" t="s">
        <v>54</v>
      </c>
      <c r="B132" s="24" t="s">
        <v>380</v>
      </c>
      <c r="C132" s="20" t="s">
        <v>56</v>
      </c>
      <c r="D132" s="17" t="s">
        <v>12</v>
      </c>
    </row>
    <row r="133" spans="1:4" ht="45" x14ac:dyDescent="0.25">
      <c r="A133" s="13" t="s">
        <v>54</v>
      </c>
      <c r="B133" s="24" t="s">
        <v>381</v>
      </c>
      <c r="C133" s="20" t="s">
        <v>57</v>
      </c>
      <c r="D133" s="17" t="s">
        <v>12</v>
      </c>
    </row>
    <row r="134" spans="1:4" ht="45" x14ac:dyDescent="0.25">
      <c r="A134" s="13" t="s">
        <v>54</v>
      </c>
      <c r="B134" s="24" t="s">
        <v>382</v>
      </c>
      <c r="C134" s="20" t="s">
        <v>58</v>
      </c>
      <c r="D134" s="17" t="s">
        <v>12</v>
      </c>
    </row>
    <row r="135" spans="1:4" ht="45" x14ac:dyDescent="0.25">
      <c r="A135" s="13" t="s">
        <v>54</v>
      </c>
      <c r="B135" s="24" t="s">
        <v>383</v>
      </c>
      <c r="C135" s="20" t="s">
        <v>59</v>
      </c>
      <c r="D135" s="17" t="s">
        <v>12</v>
      </c>
    </row>
    <row r="136" spans="1:4" ht="45" x14ac:dyDescent="0.25">
      <c r="A136" s="13" t="s">
        <v>54</v>
      </c>
      <c r="B136" s="24" t="s">
        <v>384</v>
      </c>
      <c r="C136" s="20" t="s">
        <v>60</v>
      </c>
      <c r="D136" s="17" t="s">
        <v>12</v>
      </c>
    </row>
    <row r="137" spans="1:4" ht="45" x14ac:dyDescent="0.25">
      <c r="A137" s="13" t="s">
        <v>54</v>
      </c>
      <c r="B137" s="24" t="s">
        <v>385</v>
      </c>
      <c r="C137" s="20" t="s">
        <v>61</v>
      </c>
      <c r="D137" s="17" t="s">
        <v>12</v>
      </c>
    </row>
    <row r="138" spans="1:4" ht="45" x14ac:dyDescent="0.25">
      <c r="A138" s="13" t="s">
        <v>54</v>
      </c>
      <c r="B138" s="24" t="s">
        <v>386</v>
      </c>
      <c r="C138" s="20" t="s">
        <v>62</v>
      </c>
      <c r="D138" s="17" t="s">
        <v>12</v>
      </c>
    </row>
    <row r="139" spans="1:4" ht="45" x14ac:dyDescent="0.25">
      <c r="A139" s="13" t="s">
        <v>54</v>
      </c>
      <c r="B139" s="24" t="s">
        <v>387</v>
      </c>
      <c r="C139" s="20" t="s">
        <v>63</v>
      </c>
      <c r="D139" s="17" t="s">
        <v>12</v>
      </c>
    </row>
    <row r="140" spans="1:4" ht="45" x14ac:dyDescent="0.25">
      <c r="A140" s="13" t="s">
        <v>54</v>
      </c>
      <c r="B140" s="24" t="s">
        <v>388</v>
      </c>
      <c r="C140" s="20" t="s">
        <v>64</v>
      </c>
      <c r="D140" s="17" t="s">
        <v>12</v>
      </c>
    </row>
    <row r="141" spans="1:4" ht="45" x14ac:dyDescent="0.25">
      <c r="A141" s="13" t="s">
        <v>54</v>
      </c>
      <c r="B141" s="24" t="s">
        <v>389</v>
      </c>
      <c r="C141" s="20" t="s">
        <v>65</v>
      </c>
      <c r="D141" s="17" t="s">
        <v>12</v>
      </c>
    </row>
    <row r="142" spans="1:4" ht="45" x14ac:dyDescent="0.25">
      <c r="A142" s="13" t="s">
        <v>54</v>
      </c>
      <c r="B142" s="24" t="s">
        <v>390</v>
      </c>
      <c r="C142" s="20" t="s">
        <v>66</v>
      </c>
      <c r="D142" s="17" t="s">
        <v>12</v>
      </c>
    </row>
    <row r="143" spans="1:4" ht="45" x14ac:dyDescent="0.25">
      <c r="A143" s="13" t="s">
        <v>54</v>
      </c>
      <c r="B143" s="24" t="s">
        <v>391</v>
      </c>
      <c r="C143" s="20" t="s">
        <v>67</v>
      </c>
      <c r="D143" s="17" t="s">
        <v>12</v>
      </c>
    </row>
    <row r="144" spans="1:4" ht="45" x14ac:dyDescent="0.25">
      <c r="A144" s="13" t="s">
        <v>54</v>
      </c>
      <c r="B144" s="24" t="s">
        <v>392</v>
      </c>
      <c r="C144" s="20" t="s">
        <v>68</v>
      </c>
      <c r="D144" s="17" t="s">
        <v>12</v>
      </c>
    </row>
    <row r="145" spans="1:4" ht="45" x14ac:dyDescent="0.25">
      <c r="A145" s="13" t="s">
        <v>54</v>
      </c>
      <c r="B145" s="24" t="s">
        <v>393</v>
      </c>
      <c r="C145" s="20" t="s">
        <v>69</v>
      </c>
      <c r="D145" s="17" t="s">
        <v>12</v>
      </c>
    </row>
    <row r="146" spans="1:4" ht="45" x14ac:dyDescent="0.25">
      <c r="A146" s="13" t="s">
        <v>54</v>
      </c>
      <c r="B146" s="24" t="s">
        <v>394</v>
      </c>
      <c r="C146" s="20" t="s">
        <v>70</v>
      </c>
      <c r="D146" s="17" t="s">
        <v>12</v>
      </c>
    </row>
    <row r="147" spans="1:4" ht="45" x14ac:dyDescent="0.25">
      <c r="A147" s="13" t="s">
        <v>54</v>
      </c>
      <c r="B147" s="24" t="s">
        <v>395</v>
      </c>
      <c r="C147" s="20" t="s">
        <v>71</v>
      </c>
      <c r="D147" s="17" t="s">
        <v>12</v>
      </c>
    </row>
    <row r="148" spans="1:4" ht="15.75" x14ac:dyDescent="0.3">
      <c r="A148" s="12" t="s">
        <v>26</v>
      </c>
      <c r="B148" s="7" t="s">
        <v>104</v>
      </c>
      <c r="C148" s="9"/>
      <c r="D148" s="17" t="s">
        <v>12</v>
      </c>
    </row>
    <row r="149" spans="1:4" ht="15.75" x14ac:dyDescent="0.3">
      <c r="A149" s="12" t="s">
        <v>19</v>
      </c>
      <c r="B149" s="7" t="s">
        <v>105</v>
      </c>
      <c r="C149" s="18" t="str">
        <f ca="1">"01/02/" &amp; TEXT(TODAY()+365,"yyyy") &amp; ""</f>
        <v>01/02/2015</v>
      </c>
      <c r="D149" s="17" t="s">
        <v>12</v>
      </c>
    </row>
    <row r="150" spans="1:4" ht="15.75" x14ac:dyDescent="0.3">
      <c r="A150" s="12" t="s">
        <v>24</v>
      </c>
      <c r="B150" s="7" t="s">
        <v>89</v>
      </c>
      <c r="C150" s="19"/>
      <c r="D150" s="17" t="s">
        <v>12</v>
      </c>
    </row>
    <row r="151" spans="1:4" x14ac:dyDescent="0.25">
      <c r="A151" s="13" t="s">
        <v>26</v>
      </c>
      <c r="B151" s="25" t="s">
        <v>72</v>
      </c>
      <c r="C151" s="20"/>
      <c r="D151" s="17" t="s">
        <v>12</v>
      </c>
    </row>
    <row r="152" spans="1:4" x14ac:dyDescent="0.25">
      <c r="A152" s="7" t="s">
        <v>19</v>
      </c>
      <c r="B152" s="7" t="s">
        <v>56</v>
      </c>
      <c r="C152" s="9" t="s">
        <v>73</v>
      </c>
      <c r="D152" s="17" t="s">
        <v>12</v>
      </c>
    </row>
    <row r="153" spans="1:4" x14ac:dyDescent="0.25">
      <c r="A153" s="7" t="s">
        <v>19</v>
      </c>
      <c r="B153" s="7" t="s">
        <v>57</v>
      </c>
      <c r="C153" s="9" t="s">
        <v>74</v>
      </c>
      <c r="D153" s="17" t="s">
        <v>12</v>
      </c>
    </row>
    <row r="154" spans="1:4" x14ac:dyDescent="0.25">
      <c r="A154" s="7" t="s">
        <v>19</v>
      </c>
      <c r="B154" s="7" t="s">
        <v>75</v>
      </c>
      <c r="C154" s="19">
        <v>31778</v>
      </c>
      <c r="D154" s="17" t="s">
        <v>12</v>
      </c>
    </row>
    <row r="155" spans="1:4" x14ac:dyDescent="0.25">
      <c r="A155" s="7" t="s">
        <v>19</v>
      </c>
      <c r="B155" s="7" t="s">
        <v>62</v>
      </c>
      <c r="C155" s="9" t="s">
        <v>76</v>
      </c>
      <c r="D155" s="17" t="s">
        <v>12</v>
      </c>
    </row>
    <row r="156" spans="1:4" x14ac:dyDescent="0.25">
      <c r="A156" s="7" t="s">
        <v>19</v>
      </c>
      <c r="B156" s="7" t="s">
        <v>77</v>
      </c>
      <c r="C156" s="9" t="s">
        <v>97</v>
      </c>
      <c r="D156" s="17" t="s">
        <v>12</v>
      </c>
    </row>
    <row r="157" spans="1:4" x14ac:dyDescent="0.25">
      <c r="A157" s="7" t="s">
        <v>19</v>
      </c>
      <c r="B157" s="7" t="s">
        <v>78</v>
      </c>
      <c r="C157" s="18" t="str">
        <f ca="1">"01/02/" &amp; TEXT(TODAY()+365,"yyyy") &amp; ""</f>
        <v>01/02/2015</v>
      </c>
      <c r="D157" s="17" t="s">
        <v>12</v>
      </c>
    </row>
    <row r="158" spans="1:4" x14ac:dyDescent="0.25">
      <c r="A158" s="7" t="s">
        <v>19</v>
      </c>
      <c r="B158" s="7" t="s">
        <v>79</v>
      </c>
      <c r="C158" s="18" t="str">
        <f ca="1">"01/02/" &amp; TEXT(TODAY()+365,"yyyy") &amp; ""</f>
        <v>01/02/2015</v>
      </c>
      <c r="D158" s="17" t="s">
        <v>12</v>
      </c>
    </row>
    <row r="159" spans="1:4" x14ac:dyDescent="0.25">
      <c r="A159" s="7" t="s">
        <v>19</v>
      </c>
      <c r="B159" s="7" t="s">
        <v>80</v>
      </c>
      <c r="C159" s="18" t="str">
        <f ca="1">"01/02/" &amp; TEXT(TODAY()+365,"yyyy") &amp; ""</f>
        <v>01/02/2015</v>
      </c>
      <c r="D159" s="17" t="s">
        <v>12</v>
      </c>
    </row>
    <row r="160" spans="1:4" x14ac:dyDescent="0.25">
      <c r="A160" s="7" t="s">
        <v>19</v>
      </c>
      <c r="B160" s="7" t="s">
        <v>81</v>
      </c>
      <c r="C160" s="9">
        <v>200</v>
      </c>
      <c r="D160" s="17" t="s">
        <v>12</v>
      </c>
    </row>
    <row r="161" spans="1:4" x14ac:dyDescent="0.25">
      <c r="A161" s="7" t="s">
        <v>19</v>
      </c>
      <c r="B161" s="7" t="s">
        <v>82</v>
      </c>
      <c r="C161" s="9">
        <v>2000</v>
      </c>
      <c r="D161" s="17" t="s">
        <v>12</v>
      </c>
    </row>
    <row r="162" spans="1:4" x14ac:dyDescent="0.25">
      <c r="A162" s="7" t="s">
        <v>19</v>
      </c>
      <c r="B162" s="7" t="s">
        <v>83</v>
      </c>
      <c r="C162" s="9">
        <v>1</v>
      </c>
      <c r="D162" s="17" t="s">
        <v>12</v>
      </c>
    </row>
    <row r="163" spans="1:4" x14ac:dyDescent="0.25">
      <c r="A163" s="7" t="s">
        <v>19</v>
      </c>
      <c r="B163" s="7" t="s">
        <v>84</v>
      </c>
      <c r="C163" s="9">
        <v>50000</v>
      </c>
      <c r="D163" s="17" t="s">
        <v>12</v>
      </c>
    </row>
    <row r="164" spans="1:4" x14ac:dyDescent="0.25">
      <c r="A164" s="7" t="s">
        <v>28</v>
      </c>
      <c r="B164" s="7" t="s">
        <v>85</v>
      </c>
      <c r="C164" s="20" t="s">
        <v>86</v>
      </c>
      <c r="D164" s="17" t="s">
        <v>12</v>
      </c>
    </row>
    <row r="165" spans="1:4" x14ac:dyDescent="0.25">
      <c r="A165" s="7" t="s">
        <v>19</v>
      </c>
      <c r="B165" s="7" t="s">
        <v>20</v>
      </c>
      <c r="C165" s="9" t="s">
        <v>97</v>
      </c>
      <c r="D165" s="17" t="s">
        <v>12</v>
      </c>
    </row>
    <row r="166" spans="1:4" x14ac:dyDescent="0.25">
      <c r="A166" s="7" t="s">
        <v>19</v>
      </c>
      <c r="B166" s="7" t="s">
        <v>22</v>
      </c>
      <c r="C166" s="9" t="s">
        <v>87</v>
      </c>
      <c r="D166" s="17" t="s">
        <v>12</v>
      </c>
    </row>
    <row r="167" spans="1:4" x14ac:dyDescent="0.25">
      <c r="A167" s="7" t="s">
        <v>88</v>
      </c>
      <c r="B167" s="7" t="s">
        <v>89</v>
      </c>
      <c r="C167" s="9"/>
      <c r="D167" s="17" t="s">
        <v>12</v>
      </c>
    </row>
    <row r="168" spans="1:4" ht="15.75" x14ac:dyDescent="0.3">
      <c r="A168" s="12" t="s">
        <v>39</v>
      </c>
      <c r="B168" s="7" t="s">
        <v>90</v>
      </c>
      <c r="C168" s="9"/>
      <c r="D168" s="17" t="s">
        <v>12</v>
      </c>
    </row>
    <row r="169" spans="1:4" x14ac:dyDescent="0.25">
      <c r="A169" s="7" t="s">
        <v>91</v>
      </c>
      <c r="B169" s="7" t="s">
        <v>92</v>
      </c>
      <c r="C169" s="20"/>
      <c r="D169" s="17" t="s">
        <v>12</v>
      </c>
    </row>
    <row r="170" spans="1:4" x14ac:dyDescent="0.25">
      <c r="A170" s="7" t="s">
        <v>19</v>
      </c>
      <c r="B170" s="7" t="s">
        <v>77</v>
      </c>
      <c r="C170" s="20" t="s">
        <v>97</v>
      </c>
      <c r="D170" s="17" t="s">
        <v>12</v>
      </c>
    </row>
    <row r="171" spans="1:4" x14ac:dyDescent="0.25">
      <c r="A171" s="7" t="s">
        <v>24</v>
      </c>
      <c r="B171" s="7" t="s">
        <v>93</v>
      </c>
      <c r="C171" s="20"/>
      <c r="D171" s="17" t="s">
        <v>12</v>
      </c>
    </row>
    <row r="172" spans="1:4" ht="15.75" x14ac:dyDescent="0.3">
      <c r="A172" s="12" t="s">
        <v>28</v>
      </c>
      <c r="B172" s="7" t="s">
        <v>94</v>
      </c>
      <c r="C172" s="20" t="s">
        <v>95</v>
      </c>
      <c r="D172" s="17" t="s">
        <v>12</v>
      </c>
    </row>
    <row r="173" spans="1:4" x14ac:dyDescent="0.25">
      <c r="A173" s="7" t="s">
        <v>24</v>
      </c>
      <c r="B173" s="7" t="s">
        <v>96</v>
      </c>
      <c r="C173" s="20"/>
      <c r="D173" s="17" t="s">
        <v>12</v>
      </c>
    </row>
    <row r="174" spans="1:4" x14ac:dyDescent="0.25">
      <c r="A174" s="7" t="s">
        <v>183</v>
      </c>
      <c r="B174" s="7" t="s">
        <v>184</v>
      </c>
      <c r="C174" s="18" t="str">
        <f ca="1">"01/02/" &amp; TEXT(TODAY()+365,"yy") &amp; ""</f>
        <v>01/02/15</v>
      </c>
      <c r="D174" s="17" t="s">
        <v>12</v>
      </c>
    </row>
    <row r="175" spans="1:4" x14ac:dyDescent="0.25">
      <c r="A175" s="7" t="s">
        <v>24</v>
      </c>
      <c r="B175" s="7" t="s">
        <v>98</v>
      </c>
      <c r="C175" s="20"/>
      <c r="D175" s="17" t="s">
        <v>12</v>
      </c>
    </row>
    <row r="176" spans="1:4" x14ac:dyDescent="0.25">
      <c r="A176" s="7" t="s">
        <v>99</v>
      </c>
      <c r="B176" s="7" t="s">
        <v>100</v>
      </c>
      <c r="C176" s="20"/>
      <c r="D176" s="17" t="s">
        <v>12</v>
      </c>
    </row>
    <row r="177" spans="1:4" x14ac:dyDescent="0.25">
      <c r="A177" s="7" t="s">
        <v>44</v>
      </c>
      <c r="B177" s="7" t="s">
        <v>101</v>
      </c>
      <c r="C177" s="20"/>
      <c r="D177" s="17" t="s">
        <v>12</v>
      </c>
    </row>
    <row r="178" spans="1:4" x14ac:dyDescent="0.25">
      <c r="A178" s="7" t="s">
        <v>88</v>
      </c>
      <c r="B178" s="7" t="s">
        <v>507</v>
      </c>
      <c r="C178" s="20"/>
      <c r="D178" s="17" t="s">
        <v>12</v>
      </c>
    </row>
    <row r="179" spans="1:4" x14ac:dyDescent="0.25">
      <c r="A179" s="7" t="s">
        <v>28</v>
      </c>
      <c r="B179" s="7" t="s">
        <v>94</v>
      </c>
      <c r="C179" s="20" t="s">
        <v>102</v>
      </c>
      <c r="D179" s="17" t="s">
        <v>12</v>
      </c>
    </row>
    <row r="180" spans="1:4" x14ac:dyDescent="0.25">
      <c r="A180" s="7" t="s">
        <v>88</v>
      </c>
      <c r="B180" s="7" t="s">
        <v>96</v>
      </c>
      <c r="C180" s="20"/>
      <c r="D180" s="17" t="s">
        <v>12</v>
      </c>
    </row>
    <row r="181" spans="1:4" x14ac:dyDescent="0.25">
      <c r="A181" s="7" t="s">
        <v>39</v>
      </c>
      <c r="B181" s="7" t="s">
        <v>103</v>
      </c>
      <c r="C181" s="20"/>
      <c r="D181" s="17" t="s">
        <v>12</v>
      </c>
    </row>
    <row r="182" spans="1:4" x14ac:dyDescent="0.25">
      <c r="A182" s="7" t="s">
        <v>26</v>
      </c>
      <c r="B182" s="7" t="s">
        <v>27</v>
      </c>
      <c r="C182" s="21"/>
      <c r="D182" s="17" t="s">
        <v>12</v>
      </c>
    </row>
    <row r="183" spans="1:4" x14ac:dyDescent="0.25">
      <c r="A183" s="7" t="s">
        <v>28</v>
      </c>
      <c r="B183" s="7" t="s">
        <v>29</v>
      </c>
      <c r="C183" s="21" t="s">
        <v>30</v>
      </c>
      <c r="D183" s="17" t="s">
        <v>12</v>
      </c>
    </row>
    <row r="184" spans="1:4" ht="15.75" x14ac:dyDescent="0.3">
      <c r="A184" s="12" t="s">
        <v>19</v>
      </c>
      <c r="B184" s="7" t="s">
        <v>32</v>
      </c>
      <c r="C184" s="18" t="str">
        <f ca="1">"20/01/" &amp; TEXT(TODAY()+365,"yyyy") &amp; ""</f>
        <v>20/01/2015</v>
      </c>
      <c r="D184" s="17" t="s">
        <v>12</v>
      </c>
    </row>
    <row r="185" spans="1:4" ht="15.75" x14ac:dyDescent="0.3">
      <c r="A185" s="12" t="s">
        <v>19</v>
      </c>
      <c r="B185" s="7" t="s">
        <v>33</v>
      </c>
      <c r="C185" s="18" t="str">
        <f ca="1">"20/01/" &amp; TEXT(TODAY()+365,"yyyy") &amp; ""</f>
        <v>20/01/2015</v>
      </c>
      <c r="D185" s="17" t="s">
        <v>12</v>
      </c>
    </row>
    <row r="186" spans="1:4" ht="15.75" x14ac:dyDescent="0.3">
      <c r="A186" s="12" t="s">
        <v>44</v>
      </c>
      <c r="B186" s="12" t="s">
        <v>35</v>
      </c>
      <c r="C186" s="20"/>
      <c r="D186" s="17" t="s">
        <v>12</v>
      </c>
    </row>
    <row r="187" spans="1:4" ht="15.75" x14ac:dyDescent="0.3">
      <c r="A187" s="12" t="s">
        <v>28</v>
      </c>
      <c r="B187" s="12" t="s">
        <v>37</v>
      </c>
      <c r="C187" s="20" t="s">
        <v>45</v>
      </c>
      <c r="D187" s="17" t="s">
        <v>12</v>
      </c>
    </row>
    <row r="188" spans="1:4" ht="15.75" x14ac:dyDescent="0.3">
      <c r="A188" s="12" t="s">
        <v>28</v>
      </c>
      <c r="B188" s="7" t="s">
        <v>38</v>
      </c>
      <c r="C188" s="20" t="s">
        <v>100</v>
      </c>
      <c r="D188" s="17" t="s">
        <v>12</v>
      </c>
    </row>
    <row r="189" spans="1:4" ht="15.75" x14ac:dyDescent="0.3">
      <c r="A189" s="12" t="s">
        <v>28</v>
      </c>
      <c r="B189" s="12" t="s">
        <v>48</v>
      </c>
      <c r="C189" s="20" t="s">
        <v>46</v>
      </c>
      <c r="D189" s="17" t="s">
        <v>12</v>
      </c>
    </row>
    <row r="190" spans="1:4" ht="15.75" x14ac:dyDescent="0.3">
      <c r="A190" s="12" t="s">
        <v>19</v>
      </c>
      <c r="B190" s="12" t="s">
        <v>77</v>
      </c>
      <c r="C190" s="20" t="s">
        <v>97</v>
      </c>
      <c r="D190" s="17" t="s">
        <v>12</v>
      </c>
    </row>
    <row r="191" spans="1:4" ht="15.75" x14ac:dyDescent="0.3">
      <c r="A191" s="12" t="s">
        <v>44</v>
      </c>
      <c r="B191" s="12" t="s">
        <v>40</v>
      </c>
      <c r="C191" s="20"/>
      <c r="D191" s="17" t="s">
        <v>12</v>
      </c>
    </row>
    <row r="192" spans="1:4" ht="15.75" x14ac:dyDescent="0.3">
      <c r="A192" s="12" t="s">
        <v>24</v>
      </c>
      <c r="B192" s="12" t="s">
        <v>47</v>
      </c>
      <c r="C192" s="20"/>
      <c r="D192" s="17" t="s">
        <v>12</v>
      </c>
    </row>
    <row r="193" spans="1:4" x14ac:dyDescent="0.25">
      <c r="A193" s="13" t="s">
        <v>49</v>
      </c>
      <c r="B193" s="14" t="s">
        <v>50</v>
      </c>
      <c r="C193" s="20"/>
      <c r="D193" s="17" t="s">
        <v>12</v>
      </c>
    </row>
    <row r="194" spans="1:4" ht="15.75" x14ac:dyDescent="0.3">
      <c r="A194" s="13" t="s">
        <v>51</v>
      </c>
      <c r="B194" s="15" t="s">
        <v>52</v>
      </c>
      <c r="C194" s="20"/>
      <c r="D194" s="17" t="s">
        <v>12</v>
      </c>
    </row>
    <row r="195" spans="1:4" ht="45" x14ac:dyDescent="0.3">
      <c r="A195" s="13" t="s">
        <v>53</v>
      </c>
      <c r="B195" s="14" t="s">
        <v>50</v>
      </c>
      <c r="C195" s="15" t="s">
        <v>228</v>
      </c>
      <c r="D195" s="17" t="s">
        <v>12</v>
      </c>
    </row>
    <row r="196" spans="1:4" ht="45" x14ac:dyDescent="0.3">
      <c r="A196" s="13" t="s">
        <v>647</v>
      </c>
      <c r="B196" s="15" t="s">
        <v>648</v>
      </c>
      <c r="C196" s="15" t="s">
        <v>228</v>
      </c>
      <c r="D196" s="17" t="s">
        <v>12</v>
      </c>
    </row>
    <row r="197" spans="1:4" ht="15.75" x14ac:dyDescent="0.3">
      <c r="A197" s="12" t="s">
        <v>19</v>
      </c>
      <c r="B197" s="7" t="s">
        <v>32</v>
      </c>
      <c r="C197" s="18" t="str">
        <f ca="1">"01/02/" &amp; TEXT(TODAY()+365,"yyyy") &amp; ""</f>
        <v>01/02/2015</v>
      </c>
      <c r="D197" s="17" t="s">
        <v>12</v>
      </c>
    </row>
    <row r="198" spans="1:4" ht="15.75" x14ac:dyDescent="0.3">
      <c r="A198" s="12" t="s">
        <v>19</v>
      </c>
      <c r="B198" s="7" t="s">
        <v>33</v>
      </c>
      <c r="C198" s="18" t="str">
        <f ca="1">"30/01/" &amp; TEXT(TODAY()+365,"yyyy") &amp; ""</f>
        <v>30/01/2015</v>
      </c>
      <c r="D198" s="17" t="s">
        <v>12</v>
      </c>
    </row>
    <row r="199" spans="1:4" ht="15.75" x14ac:dyDescent="0.3">
      <c r="A199" s="12" t="s">
        <v>44</v>
      </c>
      <c r="B199" s="12" t="s">
        <v>35</v>
      </c>
      <c r="C199" s="20"/>
      <c r="D199" s="17" t="s">
        <v>12</v>
      </c>
    </row>
    <row r="200" spans="1:4" ht="15.75" x14ac:dyDescent="0.3">
      <c r="A200" s="12" t="s">
        <v>28</v>
      </c>
      <c r="B200" s="12" t="s">
        <v>37</v>
      </c>
      <c r="C200" s="20" t="s">
        <v>45</v>
      </c>
      <c r="D200" s="17" t="s">
        <v>12</v>
      </c>
    </row>
    <row r="201" spans="1:4" ht="15.75" x14ac:dyDescent="0.3">
      <c r="A201" s="12" t="s">
        <v>28</v>
      </c>
      <c r="B201" s="7" t="s">
        <v>38</v>
      </c>
      <c r="C201" s="20" t="s">
        <v>100</v>
      </c>
      <c r="D201" s="17" t="s">
        <v>12</v>
      </c>
    </row>
    <row r="202" spans="1:4" ht="15.75" x14ac:dyDescent="0.3">
      <c r="A202" s="12" t="s">
        <v>28</v>
      </c>
      <c r="B202" s="12" t="s">
        <v>48</v>
      </c>
      <c r="C202" s="20" t="s">
        <v>46</v>
      </c>
      <c r="D202" s="17" t="s">
        <v>12</v>
      </c>
    </row>
    <row r="203" spans="1:4" ht="15.75" x14ac:dyDescent="0.3">
      <c r="A203" s="12" t="s">
        <v>19</v>
      </c>
      <c r="B203" s="12" t="s">
        <v>77</v>
      </c>
      <c r="C203" s="20" t="s">
        <v>97</v>
      </c>
      <c r="D203" s="17" t="s">
        <v>12</v>
      </c>
    </row>
    <row r="204" spans="1:4" ht="15.75" x14ac:dyDescent="0.3">
      <c r="A204" s="12" t="s">
        <v>44</v>
      </c>
      <c r="B204" s="12" t="s">
        <v>40</v>
      </c>
      <c r="C204" s="20"/>
      <c r="D204" s="17" t="s">
        <v>12</v>
      </c>
    </row>
    <row r="205" spans="1:4" ht="15.75" x14ac:dyDescent="0.3">
      <c r="A205" s="12" t="s">
        <v>24</v>
      </c>
      <c r="B205" s="12" t="s">
        <v>47</v>
      </c>
      <c r="C205" s="20"/>
      <c r="D205" s="17" t="s">
        <v>12</v>
      </c>
    </row>
    <row r="206" spans="1:4" x14ac:dyDescent="0.25">
      <c r="A206" s="13" t="s">
        <v>49</v>
      </c>
      <c r="B206" s="14" t="s">
        <v>50</v>
      </c>
      <c r="C206" s="20"/>
      <c r="D206" s="17" t="s">
        <v>12</v>
      </c>
    </row>
    <row r="207" spans="1:4" ht="15.75" x14ac:dyDescent="0.3">
      <c r="A207" s="13" t="s">
        <v>51</v>
      </c>
      <c r="B207" s="15" t="s">
        <v>52</v>
      </c>
      <c r="C207" s="20"/>
      <c r="D207" s="17" t="s">
        <v>12</v>
      </c>
    </row>
    <row r="208" spans="1:4" ht="45" x14ac:dyDescent="0.3">
      <c r="A208" s="13" t="s">
        <v>53</v>
      </c>
      <c r="B208" s="14" t="s">
        <v>50</v>
      </c>
      <c r="C208" s="15" t="s">
        <v>229</v>
      </c>
      <c r="D208" s="17" t="s">
        <v>12</v>
      </c>
    </row>
    <row r="209" spans="1:4" ht="45" x14ac:dyDescent="0.3">
      <c r="A209" s="13" t="s">
        <v>647</v>
      </c>
      <c r="B209" s="15" t="s">
        <v>648</v>
      </c>
      <c r="C209" s="15" t="s">
        <v>229</v>
      </c>
      <c r="D209" s="17" t="s">
        <v>12</v>
      </c>
    </row>
    <row r="210" spans="1:4" ht="15.75" x14ac:dyDescent="0.3">
      <c r="A210" s="12" t="s">
        <v>19</v>
      </c>
      <c r="B210" s="7" t="s">
        <v>32</v>
      </c>
      <c r="C210" s="18" t="str">
        <f ca="1">"01/02/" &amp; TEXT(TODAY()+365,"yyyy") &amp; ""</f>
        <v>01/02/2015</v>
      </c>
      <c r="D210" s="17" t="s">
        <v>12</v>
      </c>
    </row>
    <row r="211" spans="1:4" ht="15.75" x14ac:dyDescent="0.3">
      <c r="A211" s="12" t="s">
        <v>19</v>
      </c>
      <c r="B211" s="7" t="s">
        <v>33</v>
      </c>
      <c r="C211" s="18" t="str">
        <f ca="1">"01/02/" &amp; TEXT(TODAY()+365,"yyyy") &amp; ""</f>
        <v>01/02/2015</v>
      </c>
      <c r="D211" s="17" t="s">
        <v>12</v>
      </c>
    </row>
    <row r="212" spans="1:4" ht="15.75" x14ac:dyDescent="0.3">
      <c r="A212" s="12" t="s">
        <v>44</v>
      </c>
      <c r="B212" s="12" t="s">
        <v>35</v>
      </c>
      <c r="C212" s="20"/>
      <c r="D212" s="17" t="s">
        <v>12</v>
      </c>
    </row>
    <row r="213" spans="1:4" ht="15.75" x14ac:dyDescent="0.3">
      <c r="A213" s="12" t="s">
        <v>28</v>
      </c>
      <c r="B213" s="12" t="s">
        <v>37</v>
      </c>
      <c r="C213" s="20" t="s">
        <v>45</v>
      </c>
      <c r="D213" s="17" t="s">
        <v>12</v>
      </c>
    </row>
    <row r="214" spans="1:4" ht="15.75" x14ac:dyDescent="0.3">
      <c r="A214" s="12" t="s">
        <v>28</v>
      </c>
      <c r="B214" s="7" t="s">
        <v>38</v>
      </c>
      <c r="C214" s="20" t="s">
        <v>100</v>
      </c>
      <c r="D214" s="17" t="s">
        <v>12</v>
      </c>
    </row>
    <row r="215" spans="1:4" ht="15.75" x14ac:dyDescent="0.3">
      <c r="A215" s="12" t="s">
        <v>28</v>
      </c>
      <c r="B215" s="12" t="s">
        <v>48</v>
      </c>
      <c r="C215" s="20" t="s">
        <v>46</v>
      </c>
      <c r="D215" s="17" t="s">
        <v>12</v>
      </c>
    </row>
    <row r="216" spans="1:4" ht="15.75" x14ac:dyDescent="0.3">
      <c r="A216" s="12" t="s">
        <v>19</v>
      </c>
      <c r="B216" s="12" t="s">
        <v>77</v>
      </c>
      <c r="C216" s="20" t="s">
        <v>97</v>
      </c>
      <c r="D216" s="17" t="s">
        <v>12</v>
      </c>
    </row>
    <row r="217" spans="1:4" ht="15.75" x14ac:dyDescent="0.3">
      <c r="A217" s="12" t="s">
        <v>44</v>
      </c>
      <c r="B217" s="12" t="s">
        <v>40</v>
      </c>
      <c r="C217" s="20"/>
      <c r="D217" s="17" t="s">
        <v>12</v>
      </c>
    </row>
    <row r="218" spans="1:4" ht="15.75" x14ac:dyDescent="0.3">
      <c r="A218" s="12" t="s">
        <v>24</v>
      </c>
      <c r="B218" s="12" t="s">
        <v>47</v>
      </c>
      <c r="C218" s="20"/>
      <c r="D218" s="17" t="s">
        <v>12</v>
      </c>
    </row>
    <row r="219" spans="1:4" x14ac:dyDescent="0.25">
      <c r="A219" s="13" t="s">
        <v>49</v>
      </c>
      <c r="B219" s="14" t="s">
        <v>50</v>
      </c>
      <c r="C219" s="20"/>
      <c r="D219" s="17" t="s">
        <v>12</v>
      </c>
    </row>
    <row r="220" spans="1:4" ht="15.75" x14ac:dyDescent="0.3">
      <c r="A220" s="13" t="s">
        <v>51</v>
      </c>
      <c r="B220" s="15" t="s">
        <v>52</v>
      </c>
      <c r="C220" s="20"/>
      <c r="D220" s="17" t="s">
        <v>12</v>
      </c>
    </row>
    <row r="221" spans="1:4" ht="45" x14ac:dyDescent="0.3">
      <c r="A221" s="13" t="s">
        <v>53</v>
      </c>
      <c r="B221" s="14" t="s">
        <v>50</v>
      </c>
      <c r="C221" s="15" t="s">
        <v>230</v>
      </c>
      <c r="D221" s="17" t="s">
        <v>12</v>
      </c>
    </row>
    <row r="222" spans="1:4" ht="45" x14ac:dyDescent="0.25">
      <c r="A222" s="13" t="s">
        <v>54</v>
      </c>
      <c r="B222" s="24" t="s">
        <v>396</v>
      </c>
      <c r="C222" s="23" t="s">
        <v>651</v>
      </c>
      <c r="D222" s="17" t="s">
        <v>12</v>
      </c>
    </row>
    <row r="223" spans="1:4" ht="45" x14ac:dyDescent="0.25">
      <c r="A223" s="13" t="s">
        <v>54</v>
      </c>
      <c r="B223" s="24" t="s">
        <v>397</v>
      </c>
      <c r="C223" s="23" t="s">
        <v>650</v>
      </c>
      <c r="D223" s="17" t="s">
        <v>12</v>
      </c>
    </row>
    <row r="224" spans="1:4" x14ac:dyDescent="0.25">
      <c r="A224" s="13" t="s">
        <v>26</v>
      </c>
      <c r="B224" s="25" t="s">
        <v>72</v>
      </c>
      <c r="C224" s="20"/>
      <c r="D224" s="17" t="s">
        <v>12</v>
      </c>
    </row>
    <row r="225" spans="1:4" x14ac:dyDescent="0.25">
      <c r="A225" s="7" t="s">
        <v>19</v>
      </c>
      <c r="B225" s="7" t="s">
        <v>56</v>
      </c>
      <c r="C225" s="9" t="s">
        <v>73</v>
      </c>
      <c r="D225" s="17" t="s">
        <v>12</v>
      </c>
    </row>
    <row r="226" spans="1:4" x14ac:dyDescent="0.25">
      <c r="A226" s="7" t="s">
        <v>19</v>
      </c>
      <c r="B226" s="7" t="s">
        <v>57</v>
      </c>
      <c r="C226" s="9" t="s">
        <v>74</v>
      </c>
      <c r="D226" s="17" t="s">
        <v>12</v>
      </c>
    </row>
    <row r="227" spans="1:4" x14ac:dyDescent="0.25">
      <c r="A227" s="7" t="s">
        <v>19</v>
      </c>
      <c r="B227" s="7" t="s">
        <v>75</v>
      </c>
      <c r="C227" s="19">
        <v>31778</v>
      </c>
      <c r="D227" s="17" t="s">
        <v>12</v>
      </c>
    </row>
    <row r="228" spans="1:4" x14ac:dyDescent="0.25">
      <c r="A228" s="7" t="s">
        <v>19</v>
      </c>
      <c r="B228" s="7" t="s">
        <v>62</v>
      </c>
      <c r="C228" s="9" t="s">
        <v>76</v>
      </c>
      <c r="D228" s="17" t="s">
        <v>12</v>
      </c>
    </row>
    <row r="229" spans="1:4" x14ac:dyDescent="0.25">
      <c r="A229" s="7" t="s">
        <v>19</v>
      </c>
      <c r="B229" s="7" t="s">
        <v>77</v>
      </c>
      <c r="C229" s="9" t="s">
        <v>185</v>
      </c>
      <c r="D229" s="17" t="s">
        <v>12</v>
      </c>
    </row>
    <row r="230" spans="1:4" x14ac:dyDescent="0.25">
      <c r="A230" s="7" t="s">
        <v>19</v>
      </c>
      <c r="B230" s="7" t="s">
        <v>78</v>
      </c>
      <c r="C230" s="18" t="str">
        <f ca="1">"01/02/" &amp; TEXT(TODAY()+365,"yyyy") &amp; ""</f>
        <v>01/02/2015</v>
      </c>
      <c r="D230" s="17" t="s">
        <v>12</v>
      </c>
    </row>
    <row r="231" spans="1:4" x14ac:dyDescent="0.25">
      <c r="A231" s="7" t="s">
        <v>19</v>
      </c>
      <c r="B231" s="7" t="s">
        <v>79</v>
      </c>
      <c r="C231" s="18" t="str">
        <f ca="1">"01/02/" &amp; TEXT(TODAY()+365,"yyyy") &amp; ""</f>
        <v>01/02/2015</v>
      </c>
      <c r="D231" s="17" t="s">
        <v>12</v>
      </c>
    </row>
    <row r="232" spans="1:4" x14ac:dyDescent="0.25">
      <c r="A232" s="7" t="s">
        <v>19</v>
      </c>
      <c r="B232" s="7" t="s">
        <v>80</v>
      </c>
      <c r="C232" s="18" t="str">
        <f ca="1">"01/02/" &amp; TEXT(TODAY()+365,"yyyy") &amp; ""</f>
        <v>01/02/2015</v>
      </c>
      <c r="D232" s="17" t="s">
        <v>12</v>
      </c>
    </row>
    <row r="233" spans="1:4" x14ac:dyDescent="0.25">
      <c r="A233" s="7" t="s">
        <v>19</v>
      </c>
      <c r="B233" s="7" t="s">
        <v>81</v>
      </c>
      <c r="C233" s="9">
        <v>200</v>
      </c>
      <c r="D233" s="17" t="s">
        <v>12</v>
      </c>
    </row>
    <row r="234" spans="1:4" x14ac:dyDescent="0.25">
      <c r="A234" s="7" t="s">
        <v>19</v>
      </c>
      <c r="B234" s="7" t="s">
        <v>82</v>
      </c>
      <c r="C234" s="9">
        <v>2000</v>
      </c>
      <c r="D234" s="17" t="s">
        <v>12</v>
      </c>
    </row>
    <row r="235" spans="1:4" x14ac:dyDescent="0.25">
      <c r="A235" s="7" t="s">
        <v>19</v>
      </c>
      <c r="B235" s="7" t="s">
        <v>83</v>
      </c>
      <c r="C235" s="9">
        <v>1</v>
      </c>
      <c r="D235" s="17" t="s">
        <v>12</v>
      </c>
    </row>
    <row r="236" spans="1:4" x14ac:dyDescent="0.25">
      <c r="A236" s="7" t="s">
        <v>19</v>
      </c>
      <c r="B236" s="7" t="s">
        <v>84</v>
      </c>
      <c r="C236" s="9">
        <v>50000</v>
      </c>
      <c r="D236" s="17" t="s">
        <v>12</v>
      </c>
    </row>
    <row r="237" spans="1:4" ht="15.75" x14ac:dyDescent="0.3">
      <c r="A237" s="12" t="s">
        <v>28</v>
      </c>
      <c r="B237" s="7" t="s">
        <v>85</v>
      </c>
      <c r="C237" s="20" t="s">
        <v>86</v>
      </c>
      <c r="D237" s="17" t="s">
        <v>12</v>
      </c>
    </row>
    <row r="238" spans="1:4" x14ac:dyDescent="0.25">
      <c r="A238" s="7" t="s">
        <v>19</v>
      </c>
      <c r="B238" s="7" t="s">
        <v>20</v>
      </c>
      <c r="C238" s="9" t="s">
        <v>185</v>
      </c>
      <c r="D238" s="17" t="s">
        <v>12</v>
      </c>
    </row>
    <row r="239" spans="1:4" x14ac:dyDescent="0.25">
      <c r="A239" s="7" t="s">
        <v>19</v>
      </c>
      <c r="B239" s="7" t="s">
        <v>22</v>
      </c>
      <c r="C239" s="9" t="s">
        <v>87</v>
      </c>
      <c r="D239" s="17" t="s">
        <v>12</v>
      </c>
    </row>
    <row r="240" spans="1:4" x14ac:dyDescent="0.25">
      <c r="A240" s="7" t="s">
        <v>88</v>
      </c>
      <c r="B240" s="7" t="s">
        <v>89</v>
      </c>
      <c r="C240" s="9"/>
      <c r="D240" s="17" t="s">
        <v>12</v>
      </c>
    </row>
    <row r="241" spans="1:4" ht="15.75" x14ac:dyDescent="0.3">
      <c r="A241" s="12" t="s">
        <v>39</v>
      </c>
      <c r="B241" s="7" t="s">
        <v>90</v>
      </c>
      <c r="C241" s="9"/>
      <c r="D241" s="17" t="s">
        <v>12</v>
      </c>
    </row>
    <row r="242" spans="1:4" ht="15.75" x14ac:dyDescent="0.3">
      <c r="A242" s="12" t="s">
        <v>26</v>
      </c>
      <c r="B242" s="7" t="s">
        <v>104</v>
      </c>
      <c r="C242" s="9"/>
      <c r="D242" s="17" t="s">
        <v>12</v>
      </c>
    </row>
    <row r="243" spans="1:4" ht="15.75" x14ac:dyDescent="0.3">
      <c r="A243" s="12" t="s">
        <v>19</v>
      </c>
      <c r="B243" s="7" t="s">
        <v>105</v>
      </c>
      <c r="C243" s="18" t="str">
        <f ca="1">"05/02/" &amp; TEXT(TODAY()+365,"yyyy") &amp; ""</f>
        <v>05/02/2015</v>
      </c>
      <c r="D243" s="17" t="s">
        <v>12</v>
      </c>
    </row>
    <row r="244" spans="1:4" ht="15.75" x14ac:dyDescent="0.3">
      <c r="A244" s="12" t="s">
        <v>24</v>
      </c>
      <c r="B244" s="7" t="s">
        <v>89</v>
      </c>
      <c r="C244" s="19"/>
      <c r="D244" s="17" t="s">
        <v>12</v>
      </c>
    </row>
    <row r="245" spans="1:4" x14ac:dyDescent="0.25">
      <c r="A245" s="7" t="s">
        <v>91</v>
      </c>
      <c r="B245" s="7" t="s">
        <v>92</v>
      </c>
      <c r="C245" s="20"/>
      <c r="D245" s="17" t="s">
        <v>12</v>
      </c>
    </row>
    <row r="246" spans="1:4" x14ac:dyDescent="0.25">
      <c r="A246" s="7" t="s">
        <v>19</v>
      </c>
      <c r="B246" s="7" t="s">
        <v>77</v>
      </c>
      <c r="C246" s="20" t="s">
        <v>185</v>
      </c>
      <c r="D246" s="17" t="s">
        <v>12</v>
      </c>
    </row>
    <row r="247" spans="1:4" x14ac:dyDescent="0.25">
      <c r="A247" s="7" t="s">
        <v>24</v>
      </c>
      <c r="B247" s="7" t="s">
        <v>93</v>
      </c>
      <c r="C247" s="20"/>
      <c r="D247" s="17" t="s">
        <v>12</v>
      </c>
    </row>
    <row r="248" spans="1:4" ht="15.75" x14ac:dyDescent="0.3">
      <c r="A248" s="12" t="s">
        <v>28</v>
      </c>
      <c r="B248" s="7" t="s">
        <v>94</v>
      </c>
      <c r="C248" s="20" t="s">
        <v>95</v>
      </c>
      <c r="D248" s="17" t="s">
        <v>12</v>
      </c>
    </row>
    <row r="249" spans="1:4" x14ac:dyDescent="0.25">
      <c r="A249" s="7" t="s">
        <v>24</v>
      </c>
      <c r="B249" s="7" t="s">
        <v>96</v>
      </c>
      <c r="C249" s="20"/>
      <c r="D249" s="17" t="s">
        <v>12</v>
      </c>
    </row>
    <row r="250" spans="1:4" x14ac:dyDescent="0.25">
      <c r="A250" s="7" t="s">
        <v>183</v>
      </c>
      <c r="B250" s="7" t="s">
        <v>184</v>
      </c>
      <c r="C250" s="18" t="str">
        <f ca="1">"01/02/" &amp; TEXT(TODAY()+365,"yy") &amp; ""</f>
        <v>01/02/15</v>
      </c>
      <c r="D250" s="17" t="s">
        <v>12</v>
      </c>
    </row>
    <row r="251" spans="1:4" x14ac:dyDescent="0.25">
      <c r="A251" s="7" t="s">
        <v>24</v>
      </c>
      <c r="B251" s="7" t="s">
        <v>98</v>
      </c>
      <c r="C251" s="20"/>
      <c r="D251" s="17" t="s">
        <v>12</v>
      </c>
    </row>
    <row r="252" spans="1:4" x14ac:dyDescent="0.25">
      <c r="A252" s="7" t="s">
        <v>99</v>
      </c>
      <c r="B252" s="7" t="s">
        <v>100</v>
      </c>
      <c r="C252" s="20"/>
      <c r="D252" s="17" t="s">
        <v>12</v>
      </c>
    </row>
    <row r="253" spans="1:4" x14ac:dyDescent="0.25">
      <c r="A253" s="7" t="s">
        <v>44</v>
      </c>
      <c r="B253" s="7" t="s">
        <v>101</v>
      </c>
      <c r="C253" s="20"/>
      <c r="D253" s="17" t="s">
        <v>12</v>
      </c>
    </row>
    <row r="254" spans="1:4" x14ac:dyDescent="0.25">
      <c r="A254" s="7" t="s">
        <v>24</v>
      </c>
      <c r="B254" s="7" t="s">
        <v>507</v>
      </c>
      <c r="C254" s="20"/>
      <c r="D254" s="17" t="s">
        <v>12</v>
      </c>
    </row>
    <row r="255" spans="1:4" x14ac:dyDescent="0.25">
      <c r="A255" s="7" t="s">
        <v>28</v>
      </c>
      <c r="B255" s="7" t="s">
        <v>94</v>
      </c>
      <c r="C255" s="20" t="s">
        <v>102</v>
      </c>
      <c r="D255" s="17" t="s">
        <v>12</v>
      </c>
    </row>
    <row r="256" spans="1:4" x14ac:dyDescent="0.25">
      <c r="A256" s="7" t="s">
        <v>88</v>
      </c>
      <c r="B256" s="7" t="s">
        <v>96</v>
      </c>
      <c r="C256" s="20"/>
      <c r="D256" s="17" t="s">
        <v>12</v>
      </c>
    </row>
    <row r="257" spans="1:4" x14ac:dyDescent="0.25">
      <c r="A257" s="7" t="s">
        <v>39</v>
      </c>
      <c r="B257" s="7" t="s">
        <v>103</v>
      </c>
      <c r="C257" s="20"/>
      <c r="D257" s="17" t="s">
        <v>12</v>
      </c>
    </row>
    <row r="258" spans="1:4" x14ac:dyDescent="0.25">
      <c r="A258" s="7" t="s">
        <v>26</v>
      </c>
      <c r="B258" s="7" t="s">
        <v>27</v>
      </c>
      <c r="C258" s="21"/>
      <c r="D258" s="17" t="s">
        <v>12</v>
      </c>
    </row>
    <row r="259" spans="1:4" x14ac:dyDescent="0.25">
      <c r="A259" s="7" t="s">
        <v>28</v>
      </c>
      <c r="B259" s="7" t="s">
        <v>29</v>
      </c>
      <c r="C259" s="21" t="s">
        <v>30</v>
      </c>
      <c r="D259" s="17" t="s">
        <v>12</v>
      </c>
    </row>
    <row r="260" spans="1:4" ht="15.75" x14ac:dyDescent="0.3">
      <c r="A260" s="12" t="s">
        <v>19</v>
      </c>
      <c r="B260" s="7" t="s">
        <v>32</v>
      </c>
      <c r="C260" s="18" t="str">
        <f ca="1">"20/01/" &amp; TEXT(TODAY()+365,"yyyy") &amp; ""</f>
        <v>20/01/2015</v>
      </c>
      <c r="D260" s="17" t="s">
        <v>12</v>
      </c>
    </row>
    <row r="261" spans="1:4" ht="15.75" x14ac:dyDescent="0.3">
      <c r="A261" s="12" t="s">
        <v>19</v>
      </c>
      <c r="B261" s="7" t="s">
        <v>33</v>
      </c>
      <c r="C261" s="18" t="str">
        <f ca="1">"20/01/" &amp; TEXT(TODAY()+365,"yyyy") &amp; ""</f>
        <v>20/01/2015</v>
      </c>
      <c r="D261" s="17" t="s">
        <v>12</v>
      </c>
    </row>
    <row r="262" spans="1:4" ht="15.75" x14ac:dyDescent="0.3">
      <c r="A262" s="12" t="s">
        <v>44</v>
      </c>
      <c r="B262" s="12" t="s">
        <v>35</v>
      </c>
      <c r="C262" s="20"/>
      <c r="D262" s="17" t="s">
        <v>12</v>
      </c>
    </row>
    <row r="263" spans="1:4" ht="15.75" x14ac:dyDescent="0.3">
      <c r="A263" s="12" t="s">
        <v>28</v>
      </c>
      <c r="B263" s="12" t="s">
        <v>37</v>
      </c>
      <c r="C263" s="20" t="s">
        <v>45</v>
      </c>
      <c r="D263" s="17" t="s">
        <v>12</v>
      </c>
    </row>
    <row r="264" spans="1:4" ht="15.75" x14ac:dyDescent="0.3">
      <c r="A264" s="12" t="s">
        <v>28</v>
      </c>
      <c r="B264" s="12" t="s">
        <v>38</v>
      </c>
      <c r="C264" s="20" t="s">
        <v>100</v>
      </c>
      <c r="D264" s="17" t="s">
        <v>12</v>
      </c>
    </row>
    <row r="265" spans="1:4" ht="15.75" x14ac:dyDescent="0.3">
      <c r="A265" s="12" t="s">
        <v>28</v>
      </c>
      <c r="B265" s="12" t="s">
        <v>48</v>
      </c>
      <c r="C265" s="20" t="s">
        <v>46</v>
      </c>
      <c r="D265" s="17" t="s">
        <v>12</v>
      </c>
    </row>
    <row r="266" spans="1:4" ht="15.75" x14ac:dyDescent="0.3">
      <c r="A266" s="12" t="s">
        <v>19</v>
      </c>
      <c r="B266" s="12" t="s">
        <v>77</v>
      </c>
      <c r="C266" s="20" t="s">
        <v>185</v>
      </c>
      <c r="D266" s="17" t="s">
        <v>12</v>
      </c>
    </row>
    <row r="267" spans="1:4" ht="15.75" x14ac:dyDescent="0.3">
      <c r="A267" s="12" t="s">
        <v>44</v>
      </c>
      <c r="B267" s="12" t="s">
        <v>40</v>
      </c>
      <c r="C267" s="20"/>
      <c r="D267" s="17" t="s">
        <v>12</v>
      </c>
    </row>
    <row r="268" spans="1:4" ht="15.75" x14ac:dyDescent="0.3">
      <c r="A268" s="12" t="s">
        <v>24</v>
      </c>
      <c r="B268" s="12" t="s">
        <v>47</v>
      </c>
      <c r="C268" s="20"/>
      <c r="D268" s="17" t="s">
        <v>12</v>
      </c>
    </row>
    <row r="269" spans="1:4" x14ac:dyDescent="0.25">
      <c r="A269" s="13" t="s">
        <v>49</v>
      </c>
      <c r="B269" s="14" t="s">
        <v>50</v>
      </c>
      <c r="C269" s="20"/>
      <c r="D269" s="17" t="s">
        <v>12</v>
      </c>
    </row>
    <row r="270" spans="1:4" ht="15.75" x14ac:dyDescent="0.3">
      <c r="A270" s="13" t="s">
        <v>51</v>
      </c>
      <c r="B270" s="15" t="s">
        <v>52</v>
      </c>
      <c r="C270" s="20"/>
      <c r="D270" s="17" t="s">
        <v>12</v>
      </c>
    </row>
    <row r="271" spans="1:4" ht="45" x14ac:dyDescent="0.3">
      <c r="A271" s="13" t="s">
        <v>53</v>
      </c>
      <c r="B271" s="14" t="s">
        <v>50</v>
      </c>
      <c r="C271" s="15" t="s">
        <v>231</v>
      </c>
      <c r="D271" s="17" t="s">
        <v>12</v>
      </c>
    </row>
    <row r="272" spans="1:4" ht="45" x14ac:dyDescent="0.3">
      <c r="A272" s="13" t="s">
        <v>647</v>
      </c>
      <c r="B272" s="15" t="s">
        <v>648</v>
      </c>
      <c r="C272" s="15" t="s">
        <v>231</v>
      </c>
      <c r="D272" s="17" t="s">
        <v>12</v>
      </c>
    </row>
    <row r="273" spans="1:4" ht="15.75" x14ac:dyDescent="0.3">
      <c r="A273" s="12" t="s">
        <v>19</v>
      </c>
      <c r="B273" s="7" t="s">
        <v>32</v>
      </c>
      <c r="C273" s="18" t="str">
        <f ca="1">"01/02/" &amp; TEXT(TODAY()+365,"yyyy") &amp; ""</f>
        <v>01/02/2015</v>
      </c>
      <c r="D273" s="17" t="s">
        <v>12</v>
      </c>
    </row>
    <row r="274" spans="1:4" ht="15.75" x14ac:dyDescent="0.3">
      <c r="A274" s="12" t="s">
        <v>19</v>
      </c>
      <c r="B274" s="7" t="s">
        <v>33</v>
      </c>
      <c r="C274" s="18" t="str">
        <f ca="1">"01/02/" &amp; TEXT(TODAY()+365,"yyyy") &amp; ""</f>
        <v>01/02/2015</v>
      </c>
      <c r="D274" s="17" t="s">
        <v>12</v>
      </c>
    </row>
    <row r="275" spans="1:4" ht="15.75" x14ac:dyDescent="0.3">
      <c r="A275" s="12" t="s">
        <v>44</v>
      </c>
      <c r="B275" s="12" t="s">
        <v>287</v>
      </c>
      <c r="C275" s="20"/>
      <c r="D275" s="17" t="s">
        <v>12</v>
      </c>
    </row>
    <row r="276" spans="1:4" ht="15.75" x14ac:dyDescent="0.3">
      <c r="A276" s="12" t="s">
        <v>28</v>
      </c>
      <c r="B276" s="12" t="s">
        <v>37</v>
      </c>
      <c r="C276" s="20" t="s">
        <v>45</v>
      </c>
      <c r="D276" s="17" t="s">
        <v>12</v>
      </c>
    </row>
    <row r="277" spans="1:4" ht="15.75" x14ac:dyDescent="0.3">
      <c r="A277" s="12" t="s">
        <v>28</v>
      </c>
      <c r="B277" s="12" t="s">
        <v>38</v>
      </c>
      <c r="C277" s="20" t="s">
        <v>100</v>
      </c>
      <c r="D277" s="17" t="s">
        <v>12</v>
      </c>
    </row>
    <row r="278" spans="1:4" ht="15.75" x14ac:dyDescent="0.3">
      <c r="A278" s="12" t="s">
        <v>28</v>
      </c>
      <c r="B278" s="12" t="s">
        <v>48</v>
      </c>
      <c r="C278" s="20" t="s">
        <v>46</v>
      </c>
      <c r="D278" s="17" t="s">
        <v>12</v>
      </c>
    </row>
    <row r="279" spans="1:4" ht="15.75" x14ac:dyDescent="0.3">
      <c r="A279" s="12" t="s">
        <v>19</v>
      </c>
      <c r="B279" s="12" t="s">
        <v>77</v>
      </c>
      <c r="C279" s="20" t="s">
        <v>185</v>
      </c>
      <c r="D279" s="17" t="s">
        <v>12</v>
      </c>
    </row>
    <row r="280" spans="1:4" ht="15.75" x14ac:dyDescent="0.3">
      <c r="A280" s="12" t="s">
        <v>44</v>
      </c>
      <c r="B280" s="12" t="s">
        <v>40</v>
      </c>
      <c r="C280" s="20"/>
      <c r="D280" s="17" t="s">
        <v>12</v>
      </c>
    </row>
    <row r="281" spans="1:4" ht="15.75" x14ac:dyDescent="0.3">
      <c r="A281" s="12" t="s">
        <v>24</v>
      </c>
      <c r="B281" s="12" t="s">
        <v>47</v>
      </c>
      <c r="C281" s="20"/>
      <c r="D281" s="17" t="s">
        <v>12</v>
      </c>
    </row>
    <row r="282" spans="1:4" x14ac:dyDescent="0.25">
      <c r="A282" s="13" t="s">
        <v>49</v>
      </c>
      <c r="B282" s="14" t="s">
        <v>50</v>
      </c>
      <c r="C282" s="20"/>
      <c r="D282" s="17" t="s">
        <v>12</v>
      </c>
    </row>
    <row r="283" spans="1:4" ht="15.75" x14ac:dyDescent="0.3">
      <c r="A283" s="13" t="s">
        <v>51</v>
      </c>
      <c r="B283" s="15" t="s">
        <v>52</v>
      </c>
      <c r="C283" s="20"/>
      <c r="D283" s="17" t="s">
        <v>12</v>
      </c>
    </row>
    <row r="284" spans="1:4" ht="45" x14ac:dyDescent="0.3">
      <c r="A284" s="13" t="s">
        <v>53</v>
      </c>
      <c r="B284" s="14" t="s">
        <v>50</v>
      </c>
      <c r="C284" s="15" t="s">
        <v>232</v>
      </c>
      <c r="D284" s="17" t="s">
        <v>12</v>
      </c>
    </row>
    <row r="285" spans="1:4" ht="45" x14ac:dyDescent="0.3">
      <c r="A285" s="13" t="s">
        <v>647</v>
      </c>
      <c r="B285" s="15" t="s">
        <v>648</v>
      </c>
      <c r="C285" s="15" t="s">
        <v>232</v>
      </c>
      <c r="D285" s="17" t="s">
        <v>12</v>
      </c>
    </row>
    <row r="286" spans="1:4" ht="15.75" x14ac:dyDescent="0.3">
      <c r="A286" s="12" t="s">
        <v>19</v>
      </c>
      <c r="B286" s="7" t="s">
        <v>32</v>
      </c>
      <c r="C286" s="18" t="str">
        <f ca="1">"01/02/" &amp; TEXT(TODAY()+365,"yyyy") &amp; ""</f>
        <v>01/02/2015</v>
      </c>
      <c r="D286" s="17" t="s">
        <v>12</v>
      </c>
    </row>
    <row r="287" spans="1:4" ht="15.75" x14ac:dyDescent="0.3">
      <c r="A287" s="12" t="s">
        <v>19</v>
      </c>
      <c r="B287" s="7" t="s">
        <v>33</v>
      </c>
      <c r="C287" s="18" t="str">
        <f ca="1">"01/02/" &amp; TEXT(TODAY()+365,"yyyy") &amp; ""</f>
        <v>01/02/2015</v>
      </c>
      <c r="D287" s="17" t="s">
        <v>12</v>
      </c>
    </row>
    <row r="288" spans="1:4" ht="15.75" x14ac:dyDescent="0.3">
      <c r="A288" s="12" t="s">
        <v>44</v>
      </c>
      <c r="B288" s="12" t="s">
        <v>35</v>
      </c>
      <c r="C288" s="20"/>
      <c r="D288" s="17" t="s">
        <v>12</v>
      </c>
    </row>
    <row r="289" spans="1:4" ht="15.75" x14ac:dyDescent="0.3">
      <c r="A289" s="12" t="s">
        <v>28</v>
      </c>
      <c r="B289" s="12" t="s">
        <v>37</v>
      </c>
      <c r="C289" s="20" t="s">
        <v>45</v>
      </c>
      <c r="D289" s="17" t="s">
        <v>12</v>
      </c>
    </row>
    <row r="290" spans="1:4" ht="15.75" x14ac:dyDescent="0.3">
      <c r="A290" s="12" t="s">
        <v>28</v>
      </c>
      <c r="B290" s="12" t="s">
        <v>38</v>
      </c>
      <c r="C290" s="20" t="s">
        <v>100</v>
      </c>
      <c r="D290" s="17" t="s">
        <v>12</v>
      </c>
    </row>
    <row r="291" spans="1:4" ht="15.75" x14ac:dyDescent="0.3">
      <c r="A291" s="12" t="s">
        <v>167</v>
      </c>
      <c r="B291" s="12" t="s">
        <v>652</v>
      </c>
      <c r="C291" s="37" t="s">
        <v>653</v>
      </c>
      <c r="D291" s="17" t="s">
        <v>12</v>
      </c>
    </row>
    <row r="292" spans="1:4" ht="15.75" x14ac:dyDescent="0.3">
      <c r="A292" s="12" t="s">
        <v>28</v>
      </c>
      <c r="B292" s="12" t="s">
        <v>48</v>
      </c>
      <c r="C292" s="20" t="s">
        <v>46</v>
      </c>
      <c r="D292" s="17" t="s">
        <v>12</v>
      </c>
    </row>
    <row r="293" spans="1:4" ht="15.75" x14ac:dyDescent="0.3">
      <c r="A293" s="12" t="s">
        <v>19</v>
      </c>
      <c r="B293" s="12" t="s">
        <v>77</v>
      </c>
      <c r="C293" s="20" t="s">
        <v>185</v>
      </c>
      <c r="D293" s="17" t="s">
        <v>12</v>
      </c>
    </row>
    <row r="294" spans="1:4" ht="15.75" x14ac:dyDescent="0.3">
      <c r="A294" s="12" t="s">
        <v>44</v>
      </c>
      <c r="B294" s="12" t="s">
        <v>40</v>
      </c>
      <c r="C294" s="20"/>
      <c r="D294" s="17" t="s">
        <v>12</v>
      </c>
    </row>
    <row r="295" spans="1:4" ht="15.75" x14ac:dyDescent="0.3">
      <c r="A295" s="12" t="s">
        <v>24</v>
      </c>
      <c r="B295" s="12" t="s">
        <v>47</v>
      </c>
      <c r="C295" s="20"/>
      <c r="D295" s="17" t="s">
        <v>12</v>
      </c>
    </row>
    <row r="296" spans="1:4" x14ac:dyDescent="0.25">
      <c r="A296" s="13" t="s">
        <v>49</v>
      </c>
      <c r="B296" s="14" t="s">
        <v>50</v>
      </c>
      <c r="C296" s="20"/>
      <c r="D296" s="17" t="s">
        <v>12</v>
      </c>
    </row>
    <row r="297" spans="1:4" ht="15.75" x14ac:dyDescent="0.3">
      <c r="A297" s="13" t="s">
        <v>51</v>
      </c>
      <c r="B297" s="15" t="s">
        <v>52</v>
      </c>
      <c r="C297" s="20"/>
      <c r="D297" s="17" t="s">
        <v>12</v>
      </c>
    </row>
    <row r="298" spans="1:4" ht="45" x14ac:dyDescent="0.3">
      <c r="A298" s="13" t="s">
        <v>53</v>
      </c>
      <c r="B298" s="14" t="s">
        <v>50</v>
      </c>
      <c r="C298" s="15" t="s">
        <v>233</v>
      </c>
      <c r="D298" s="17" t="s">
        <v>12</v>
      </c>
    </row>
    <row r="299" spans="1:4" ht="45" x14ac:dyDescent="0.25">
      <c r="A299" s="13" t="s">
        <v>54</v>
      </c>
      <c r="B299" s="24" t="s">
        <v>398</v>
      </c>
      <c r="C299" s="59" t="s">
        <v>654</v>
      </c>
      <c r="D299" s="17" t="s">
        <v>12</v>
      </c>
    </row>
    <row r="300" spans="1:4" ht="45" x14ac:dyDescent="0.25">
      <c r="A300" s="13" t="s">
        <v>54</v>
      </c>
      <c r="B300" s="24" t="s">
        <v>399</v>
      </c>
      <c r="C300" s="59" t="s">
        <v>654</v>
      </c>
      <c r="D300" s="17" t="s">
        <v>12</v>
      </c>
    </row>
    <row r="301" spans="1:4" ht="15.75" x14ac:dyDescent="0.3">
      <c r="A301" s="12" t="s">
        <v>19</v>
      </c>
      <c r="B301" s="7" t="s">
        <v>32</v>
      </c>
      <c r="C301" s="18" t="str">
        <f ca="1">"01/02/" &amp; TEXT(TODAY()+365,"yyyy") &amp; ""</f>
        <v>01/02/2015</v>
      </c>
      <c r="D301" s="17" t="s">
        <v>12</v>
      </c>
    </row>
    <row r="302" spans="1:4" ht="15.75" x14ac:dyDescent="0.3">
      <c r="A302" s="12" t="s">
        <v>19</v>
      </c>
      <c r="B302" s="7" t="s">
        <v>33</v>
      </c>
      <c r="C302" s="18" t="str">
        <f ca="1">"06/02/" &amp; TEXT(TODAY()+365,"yyyy") &amp; ""</f>
        <v>06/02/2015</v>
      </c>
      <c r="D302" s="17" t="s">
        <v>12</v>
      </c>
    </row>
    <row r="303" spans="1:4" ht="15.75" x14ac:dyDescent="0.3">
      <c r="A303" s="12" t="s">
        <v>44</v>
      </c>
      <c r="B303" s="12" t="s">
        <v>35</v>
      </c>
      <c r="C303" s="20"/>
      <c r="D303" s="17" t="s">
        <v>12</v>
      </c>
    </row>
    <row r="304" spans="1:4" ht="15.75" x14ac:dyDescent="0.3">
      <c r="A304" s="12" t="s">
        <v>28</v>
      </c>
      <c r="B304" s="12" t="s">
        <v>37</v>
      </c>
      <c r="C304" s="20" t="s">
        <v>45</v>
      </c>
      <c r="D304" s="17" t="s">
        <v>12</v>
      </c>
    </row>
    <row r="305" spans="1:4" ht="15.75" x14ac:dyDescent="0.3">
      <c r="A305" s="12" t="s">
        <v>28</v>
      </c>
      <c r="B305" s="12" t="s">
        <v>38</v>
      </c>
      <c r="C305" s="20" t="s">
        <v>100</v>
      </c>
      <c r="D305" s="17" t="s">
        <v>12</v>
      </c>
    </row>
    <row r="306" spans="1:4" ht="15.75" x14ac:dyDescent="0.3">
      <c r="A306" s="12" t="s">
        <v>28</v>
      </c>
      <c r="B306" s="12" t="s">
        <v>48</v>
      </c>
      <c r="C306" s="20" t="s">
        <v>46</v>
      </c>
      <c r="D306" s="17" t="s">
        <v>12</v>
      </c>
    </row>
    <row r="307" spans="1:4" ht="15.75" x14ac:dyDescent="0.3">
      <c r="A307" s="12" t="s">
        <v>19</v>
      </c>
      <c r="B307" s="12" t="s">
        <v>77</v>
      </c>
      <c r="C307" s="20" t="s">
        <v>185</v>
      </c>
      <c r="D307" s="17" t="s">
        <v>12</v>
      </c>
    </row>
    <row r="308" spans="1:4" ht="15.75" x14ac:dyDescent="0.3">
      <c r="A308" s="12" t="s">
        <v>44</v>
      </c>
      <c r="B308" s="12" t="s">
        <v>40</v>
      </c>
      <c r="C308" s="20"/>
      <c r="D308" s="17" t="s">
        <v>12</v>
      </c>
    </row>
    <row r="309" spans="1:4" ht="15.75" x14ac:dyDescent="0.3">
      <c r="A309" s="12" t="s">
        <v>24</v>
      </c>
      <c r="B309" s="12" t="s">
        <v>47</v>
      </c>
      <c r="C309" s="20"/>
      <c r="D309" s="17" t="s">
        <v>12</v>
      </c>
    </row>
    <row r="310" spans="1:4" x14ac:dyDescent="0.25">
      <c r="A310" s="13" t="s">
        <v>49</v>
      </c>
      <c r="B310" s="14" t="s">
        <v>50</v>
      </c>
      <c r="C310" s="20"/>
      <c r="D310" s="17" t="s">
        <v>12</v>
      </c>
    </row>
    <row r="311" spans="1:4" ht="15.75" x14ac:dyDescent="0.3">
      <c r="A311" s="13" t="s">
        <v>51</v>
      </c>
      <c r="B311" s="15" t="s">
        <v>52</v>
      </c>
      <c r="C311" s="20"/>
      <c r="D311" s="17" t="s">
        <v>12</v>
      </c>
    </row>
    <row r="312" spans="1:4" ht="45" x14ac:dyDescent="0.3">
      <c r="A312" s="13" t="s">
        <v>53</v>
      </c>
      <c r="B312" s="14" t="s">
        <v>50</v>
      </c>
      <c r="C312" s="15" t="s">
        <v>234</v>
      </c>
      <c r="D312" s="17" t="s">
        <v>12</v>
      </c>
    </row>
    <row r="313" spans="1:4" ht="45" x14ac:dyDescent="0.25">
      <c r="A313" s="13" t="s">
        <v>54</v>
      </c>
      <c r="B313" s="24" t="s">
        <v>400</v>
      </c>
      <c r="C313" s="37" t="s">
        <v>651</v>
      </c>
      <c r="D313" s="17" t="s">
        <v>12</v>
      </c>
    </row>
    <row r="314" spans="1:4" ht="45" x14ac:dyDescent="0.25">
      <c r="A314" s="13" t="s">
        <v>54</v>
      </c>
      <c r="B314" s="24" t="s">
        <v>401</v>
      </c>
      <c r="C314" s="23" t="s">
        <v>650</v>
      </c>
      <c r="D314" s="17" t="s">
        <v>12</v>
      </c>
    </row>
    <row r="315" spans="1:4" x14ac:dyDescent="0.25">
      <c r="A315" s="13" t="s">
        <v>26</v>
      </c>
      <c r="B315" s="20" t="s">
        <v>92</v>
      </c>
      <c r="C315" s="20"/>
      <c r="D315" s="17" t="s">
        <v>12</v>
      </c>
    </row>
    <row r="316" spans="1:4" x14ac:dyDescent="0.25">
      <c r="A316" s="7" t="s">
        <v>19</v>
      </c>
      <c r="B316" s="7" t="s">
        <v>77</v>
      </c>
      <c r="C316" s="20" t="s">
        <v>185</v>
      </c>
      <c r="D316" s="17" t="s">
        <v>12</v>
      </c>
    </row>
    <row r="317" spans="1:4" x14ac:dyDescent="0.25">
      <c r="A317" s="7" t="s">
        <v>24</v>
      </c>
      <c r="B317" s="7" t="s">
        <v>93</v>
      </c>
      <c r="C317" s="20"/>
      <c r="D317" s="17" t="s">
        <v>12</v>
      </c>
    </row>
    <row r="318" spans="1:4" ht="15.75" x14ac:dyDescent="0.3">
      <c r="A318" s="12" t="s">
        <v>28</v>
      </c>
      <c r="B318" s="7" t="s">
        <v>94</v>
      </c>
      <c r="C318" s="20" t="s">
        <v>186</v>
      </c>
      <c r="D318" s="17" t="s">
        <v>12</v>
      </c>
    </row>
    <row r="319" spans="1:4" x14ac:dyDescent="0.25">
      <c r="A319" s="20" t="s">
        <v>88</v>
      </c>
      <c r="B319" s="7" t="s">
        <v>96</v>
      </c>
      <c r="C319" s="20"/>
      <c r="D319" s="17" t="s">
        <v>12</v>
      </c>
    </row>
    <row r="320" spans="1:4" x14ac:dyDescent="0.25">
      <c r="A320" s="20" t="s">
        <v>1077</v>
      </c>
      <c r="B320" s="7" t="s">
        <v>187</v>
      </c>
      <c r="C320" s="67" t="s">
        <v>1078</v>
      </c>
      <c r="D320" s="17" t="s">
        <v>12</v>
      </c>
    </row>
    <row r="321" spans="1:4" x14ac:dyDescent="0.25">
      <c r="A321" s="20" t="s">
        <v>1077</v>
      </c>
      <c r="B321" s="7" t="s">
        <v>188</v>
      </c>
      <c r="C321" s="63" t="s">
        <v>1079</v>
      </c>
      <c r="D321" s="17" t="s">
        <v>12</v>
      </c>
    </row>
    <row r="322" spans="1:4" x14ac:dyDescent="0.25">
      <c r="A322" s="20" t="s">
        <v>24</v>
      </c>
      <c r="B322" s="7" t="s">
        <v>186</v>
      </c>
      <c r="C322" s="20"/>
      <c r="D322" s="17" t="s">
        <v>12</v>
      </c>
    </row>
    <row r="323" spans="1:4" x14ac:dyDescent="0.25">
      <c r="A323" s="20" t="s">
        <v>39</v>
      </c>
      <c r="B323" s="7" t="s">
        <v>189</v>
      </c>
      <c r="C323" s="20"/>
      <c r="D323" s="17" t="s">
        <v>12</v>
      </c>
    </row>
    <row r="324" spans="1:4" x14ac:dyDescent="0.25">
      <c r="A324" s="7" t="s">
        <v>26</v>
      </c>
      <c r="B324" s="7" t="s">
        <v>27</v>
      </c>
      <c r="C324" s="21"/>
      <c r="D324" s="17" t="s">
        <v>12</v>
      </c>
    </row>
    <row r="325" spans="1:4" x14ac:dyDescent="0.25">
      <c r="A325" s="7" t="s">
        <v>28</v>
      </c>
      <c r="B325" s="7" t="s">
        <v>29</v>
      </c>
      <c r="C325" s="21" t="s">
        <v>30</v>
      </c>
      <c r="D325" s="17" t="s">
        <v>12</v>
      </c>
    </row>
    <row r="326" spans="1:4" ht="15.75" x14ac:dyDescent="0.3">
      <c r="A326" s="12" t="s">
        <v>19</v>
      </c>
      <c r="B326" s="7" t="s">
        <v>32</v>
      </c>
      <c r="C326" s="18" t="str">
        <f ca="1">"01/03/" &amp; TEXT(TODAY()+365,"yyyy") &amp; ""</f>
        <v>01/03/2015</v>
      </c>
      <c r="D326" s="17" t="s">
        <v>12</v>
      </c>
    </row>
    <row r="327" spans="1:4" ht="15.75" x14ac:dyDescent="0.3">
      <c r="A327" s="12" t="s">
        <v>19</v>
      </c>
      <c r="B327" s="7" t="s">
        <v>33</v>
      </c>
      <c r="C327" s="18" t="str">
        <f ca="1">"01/03/" &amp; TEXT(TODAY()+365,"yyyy") &amp; ""</f>
        <v>01/03/2015</v>
      </c>
      <c r="D327" s="17" t="s">
        <v>12</v>
      </c>
    </row>
    <row r="328" spans="1:4" ht="15.75" x14ac:dyDescent="0.3">
      <c r="A328" s="12" t="s">
        <v>44</v>
      </c>
      <c r="B328" s="12" t="s">
        <v>35</v>
      </c>
      <c r="C328" s="20"/>
      <c r="D328" s="17" t="s">
        <v>12</v>
      </c>
    </row>
    <row r="329" spans="1:4" ht="15.75" x14ac:dyDescent="0.3">
      <c r="A329" s="12" t="s">
        <v>28</v>
      </c>
      <c r="B329" s="12" t="s">
        <v>37</v>
      </c>
      <c r="C329" s="20" t="s">
        <v>45</v>
      </c>
      <c r="D329" s="17" t="s">
        <v>12</v>
      </c>
    </row>
    <row r="330" spans="1:4" ht="15.75" x14ac:dyDescent="0.3">
      <c r="A330" s="12" t="s">
        <v>28</v>
      </c>
      <c r="B330" s="12" t="s">
        <v>38</v>
      </c>
      <c r="C330" s="20" t="s">
        <v>100</v>
      </c>
      <c r="D330" s="17" t="s">
        <v>12</v>
      </c>
    </row>
    <row r="331" spans="1:4" ht="15.75" x14ac:dyDescent="0.3">
      <c r="A331" s="12" t="s">
        <v>28</v>
      </c>
      <c r="B331" s="12" t="s">
        <v>48</v>
      </c>
      <c r="C331" s="20" t="s">
        <v>46</v>
      </c>
      <c r="D331" s="17" t="s">
        <v>12</v>
      </c>
    </row>
    <row r="332" spans="1:4" ht="15.75" x14ac:dyDescent="0.3">
      <c r="A332" s="12" t="s">
        <v>19</v>
      </c>
      <c r="B332" s="12" t="s">
        <v>77</v>
      </c>
      <c r="C332" s="20" t="s">
        <v>185</v>
      </c>
      <c r="D332" s="17" t="s">
        <v>12</v>
      </c>
    </row>
    <row r="333" spans="1:4" ht="15.75" x14ac:dyDescent="0.3">
      <c r="A333" s="12" t="s">
        <v>44</v>
      </c>
      <c r="B333" s="12" t="s">
        <v>40</v>
      </c>
      <c r="C333" s="20"/>
      <c r="D333" s="17" t="s">
        <v>12</v>
      </c>
    </row>
    <row r="334" spans="1:4" ht="15.75" x14ac:dyDescent="0.3">
      <c r="A334" s="12" t="s">
        <v>24</v>
      </c>
      <c r="B334" s="12" t="s">
        <v>47</v>
      </c>
      <c r="C334" s="20"/>
      <c r="D334" s="17" t="s">
        <v>12</v>
      </c>
    </row>
    <row r="335" spans="1:4" x14ac:dyDescent="0.25">
      <c r="A335" s="13" t="s">
        <v>49</v>
      </c>
      <c r="B335" s="14" t="s">
        <v>50</v>
      </c>
      <c r="C335" s="20"/>
      <c r="D335" s="17" t="s">
        <v>12</v>
      </c>
    </row>
    <row r="336" spans="1:4" ht="15.75" x14ac:dyDescent="0.3">
      <c r="A336" s="13" t="s">
        <v>51</v>
      </c>
      <c r="B336" s="15" t="s">
        <v>52</v>
      </c>
      <c r="C336" s="20"/>
      <c r="D336" s="17" t="s">
        <v>12</v>
      </c>
    </row>
    <row r="337" spans="1:4" ht="45" x14ac:dyDescent="0.3">
      <c r="A337" s="13" t="s">
        <v>53</v>
      </c>
      <c r="B337" s="14" t="s">
        <v>50</v>
      </c>
      <c r="C337" s="15" t="s">
        <v>235</v>
      </c>
      <c r="D337" s="17" t="s">
        <v>12</v>
      </c>
    </row>
    <row r="338" spans="1:4" ht="45" x14ac:dyDescent="0.25">
      <c r="A338" s="13" t="s">
        <v>54</v>
      </c>
      <c r="B338" s="24" t="s">
        <v>402</v>
      </c>
      <c r="C338" s="37" t="s">
        <v>651</v>
      </c>
      <c r="D338" s="17" t="s">
        <v>12</v>
      </c>
    </row>
    <row r="339" spans="1:4" ht="45" x14ac:dyDescent="0.25">
      <c r="A339" s="13" t="s">
        <v>54</v>
      </c>
      <c r="B339" s="24" t="s">
        <v>403</v>
      </c>
      <c r="C339" s="37" t="s">
        <v>650</v>
      </c>
      <c r="D339" s="17" t="s">
        <v>12</v>
      </c>
    </row>
    <row r="340" spans="1:4" ht="15.75" x14ac:dyDescent="0.3">
      <c r="A340" s="12" t="s">
        <v>19</v>
      </c>
      <c r="B340" s="7" t="s">
        <v>32</v>
      </c>
      <c r="C340" s="18" t="str">
        <f ca="1">"04/04/" &amp; TEXT(TODAY()+365,"yyyy") &amp; ""</f>
        <v>04/04/2015</v>
      </c>
      <c r="D340" s="17" t="s">
        <v>12</v>
      </c>
    </row>
    <row r="341" spans="1:4" ht="15.75" x14ac:dyDescent="0.3">
      <c r="A341" s="12" t="s">
        <v>19</v>
      </c>
      <c r="B341" s="7" t="s">
        <v>33</v>
      </c>
      <c r="C341" s="18" t="str">
        <f ca="1">"04/04/" &amp; TEXT(TODAY()+365,"yyyy") &amp; ""</f>
        <v>04/04/2015</v>
      </c>
      <c r="D341" s="17" t="s">
        <v>12</v>
      </c>
    </row>
    <row r="342" spans="1:4" ht="15.75" x14ac:dyDescent="0.3">
      <c r="A342" s="12" t="s">
        <v>44</v>
      </c>
      <c r="B342" s="12" t="s">
        <v>287</v>
      </c>
      <c r="C342" s="20"/>
      <c r="D342" s="17" t="s">
        <v>12</v>
      </c>
    </row>
    <row r="343" spans="1:4" ht="15.75" x14ac:dyDescent="0.3">
      <c r="A343" s="12" t="s">
        <v>28</v>
      </c>
      <c r="B343" s="12" t="s">
        <v>37</v>
      </c>
      <c r="C343" s="20" t="s">
        <v>45</v>
      </c>
      <c r="D343" s="17" t="s">
        <v>12</v>
      </c>
    </row>
    <row r="344" spans="1:4" ht="15.75" x14ac:dyDescent="0.3">
      <c r="A344" s="12" t="s">
        <v>28</v>
      </c>
      <c r="B344" s="12" t="s">
        <v>38</v>
      </c>
      <c r="C344" s="20" t="s">
        <v>100</v>
      </c>
      <c r="D344" s="17" t="s">
        <v>12</v>
      </c>
    </row>
    <row r="345" spans="1:4" ht="15.75" x14ac:dyDescent="0.3">
      <c r="A345" s="12" t="s">
        <v>28</v>
      </c>
      <c r="B345" s="12" t="s">
        <v>48</v>
      </c>
      <c r="C345" s="20" t="s">
        <v>46</v>
      </c>
      <c r="D345" s="17" t="s">
        <v>12</v>
      </c>
    </row>
    <row r="346" spans="1:4" ht="15.75" x14ac:dyDescent="0.3">
      <c r="A346" s="12" t="s">
        <v>19</v>
      </c>
      <c r="B346" s="12" t="s">
        <v>77</v>
      </c>
      <c r="C346" s="20" t="s">
        <v>185</v>
      </c>
      <c r="D346" s="17" t="s">
        <v>12</v>
      </c>
    </row>
    <row r="347" spans="1:4" ht="15.75" x14ac:dyDescent="0.3">
      <c r="A347" s="12" t="s">
        <v>44</v>
      </c>
      <c r="B347" s="12" t="s">
        <v>40</v>
      </c>
      <c r="C347" s="20"/>
      <c r="D347" s="17" t="s">
        <v>12</v>
      </c>
    </row>
    <row r="348" spans="1:4" ht="15.75" x14ac:dyDescent="0.3">
      <c r="A348" s="12" t="s">
        <v>24</v>
      </c>
      <c r="B348" s="12" t="s">
        <v>47</v>
      </c>
      <c r="C348" s="20"/>
      <c r="D348" s="17" t="s">
        <v>12</v>
      </c>
    </row>
    <row r="349" spans="1:4" x14ac:dyDescent="0.25">
      <c r="A349" s="13" t="s">
        <v>49</v>
      </c>
      <c r="B349" s="14" t="s">
        <v>50</v>
      </c>
      <c r="C349" s="20"/>
      <c r="D349" s="17" t="s">
        <v>12</v>
      </c>
    </row>
    <row r="350" spans="1:4" ht="15.75" x14ac:dyDescent="0.3">
      <c r="A350" s="13" t="s">
        <v>51</v>
      </c>
      <c r="B350" s="15" t="s">
        <v>52</v>
      </c>
      <c r="C350" s="20"/>
      <c r="D350" s="17" t="s">
        <v>12</v>
      </c>
    </row>
    <row r="351" spans="1:4" ht="45" x14ac:dyDescent="0.3">
      <c r="A351" s="13" t="s">
        <v>53</v>
      </c>
      <c r="B351" s="14" t="s">
        <v>50</v>
      </c>
      <c r="C351" s="15" t="s">
        <v>236</v>
      </c>
      <c r="D351" s="17" t="s">
        <v>12</v>
      </c>
    </row>
    <row r="352" spans="1:4" ht="45" x14ac:dyDescent="0.25">
      <c r="A352" s="13" t="s">
        <v>54</v>
      </c>
      <c r="B352" s="61" t="s">
        <v>1054</v>
      </c>
      <c r="C352" s="60" t="s">
        <v>651</v>
      </c>
      <c r="D352" s="17" t="s">
        <v>12</v>
      </c>
    </row>
    <row r="353" spans="1:4" ht="45" x14ac:dyDescent="0.25">
      <c r="A353" s="13"/>
      <c r="B353" s="61" t="s">
        <v>1055</v>
      </c>
      <c r="C353" s="60" t="s">
        <v>650</v>
      </c>
      <c r="D353" s="17" t="s">
        <v>12</v>
      </c>
    </row>
    <row r="354" spans="1:4" ht="15.75" x14ac:dyDescent="0.3">
      <c r="A354" s="12" t="s">
        <v>19</v>
      </c>
      <c r="B354" s="7" t="s">
        <v>32</v>
      </c>
      <c r="C354" s="18" t="str">
        <f ca="1">"01/05/" &amp; TEXT(TODAY()+365,"yyyy") &amp; ""</f>
        <v>01/05/2015</v>
      </c>
      <c r="D354" s="17" t="s">
        <v>12</v>
      </c>
    </row>
    <row r="355" spans="1:4" ht="15.75" x14ac:dyDescent="0.3">
      <c r="A355" s="12" t="s">
        <v>19</v>
      </c>
      <c r="B355" s="7" t="s">
        <v>33</v>
      </c>
      <c r="C355" s="18" t="str">
        <f ca="1">"01/05/" &amp; TEXT(TODAY()+365,"yyyy") &amp; ""</f>
        <v>01/05/2015</v>
      </c>
      <c r="D355" s="17" t="s">
        <v>12</v>
      </c>
    </row>
    <row r="356" spans="1:4" ht="15.75" x14ac:dyDescent="0.3">
      <c r="A356" s="12" t="s">
        <v>44</v>
      </c>
      <c r="B356" s="12" t="s">
        <v>35</v>
      </c>
      <c r="C356" s="20"/>
      <c r="D356" s="17" t="s">
        <v>12</v>
      </c>
    </row>
    <row r="357" spans="1:4" ht="15.75" x14ac:dyDescent="0.3">
      <c r="A357" s="12" t="s">
        <v>28</v>
      </c>
      <c r="B357" s="12" t="s">
        <v>37</v>
      </c>
      <c r="C357" s="20" t="s">
        <v>45</v>
      </c>
      <c r="D357" s="17" t="s">
        <v>12</v>
      </c>
    </row>
    <row r="358" spans="1:4" ht="15.75" x14ac:dyDescent="0.3">
      <c r="A358" s="12" t="s">
        <v>28</v>
      </c>
      <c r="B358" s="12" t="s">
        <v>38</v>
      </c>
      <c r="C358" s="20" t="s">
        <v>100</v>
      </c>
      <c r="D358" s="17" t="s">
        <v>12</v>
      </c>
    </row>
    <row r="359" spans="1:4" ht="15.75" x14ac:dyDescent="0.3">
      <c r="A359" s="12" t="s">
        <v>28</v>
      </c>
      <c r="B359" s="12" t="s">
        <v>48</v>
      </c>
      <c r="C359" s="20" t="s">
        <v>46</v>
      </c>
      <c r="D359" s="17" t="s">
        <v>12</v>
      </c>
    </row>
    <row r="360" spans="1:4" ht="15.75" x14ac:dyDescent="0.3">
      <c r="A360" s="12" t="s">
        <v>19</v>
      </c>
      <c r="B360" s="12" t="s">
        <v>77</v>
      </c>
      <c r="C360" s="20" t="s">
        <v>185</v>
      </c>
      <c r="D360" s="17" t="s">
        <v>12</v>
      </c>
    </row>
    <row r="361" spans="1:4" ht="15.75" x14ac:dyDescent="0.3">
      <c r="A361" s="12" t="s">
        <v>44</v>
      </c>
      <c r="B361" s="12" t="s">
        <v>40</v>
      </c>
      <c r="C361" s="20"/>
      <c r="D361" s="17" t="s">
        <v>12</v>
      </c>
    </row>
    <row r="362" spans="1:4" ht="15.75" x14ac:dyDescent="0.3">
      <c r="A362" s="12" t="s">
        <v>24</v>
      </c>
      <c r="B362" s="12" t="s">
        <v>47</v>
      </c>
      <c r="C362" s="20"/>
      <c r="D362" s="17" t="s">
        <v>12</v>
      </c>
    </row>
    <row r="363" spans="1:4" x14ac:dyDescent="0.25">
      <c r="A363" s="13" t="s">
        <v>49</v>
      </c>
      <c r="B363" s="14" t="s">
        <v>50</v>
      </c>
      <c r="C363" s="20"/>
      <c r="D363" s="17" t="s">
        <v>12</v>
      </c>
    </row>
    <row r="364" spans="1:4" ht="15.75" x14ac:dyDescent="0.3">
      <c r="A364" s="13" t="s">
        <v>51</v>
      </c>
      <c r="B364" s="15" t="s">
        <v>52</v>
      </c>
      <c r="C364" s="20"/>
      <c r="D364" s="17" t="s">
        <v>12</v>
      </c>
    </row>
    <row r="365" spans="1:4" ht="45" x14ac:dyDescent="0.3">
      <c r="A365" s="13" t="s">
        <v>53</v>
      </c>
      <c r="B365" s="14" t="s">
        <v>50</v>
      </c>
      <c r="C365" s="15" t="s">
        <v>237</v>
      </c>
      <c r="D365" s="17" t="s">
        <v>12</v>
      </c>
    </row>
    <row r="366" spans="1:4" ht="45" x14ac:dyDescent="0.3">
      <c r="A366" s="13" t="s">
        <v>647</v>
      </c>
      <c r="B366" s="24" t="s">
        <v>648</v>
      </c>
      <c r="C366" s="15" t="s">
        <v>237</v>
      </c>
      <c r="D366" s="17" t="s">
        <v>12</v>
      </c>
    </row>
    <row r="367" spans="1:4" x14ac:dyDescent="0.25">
      <c r="A367" s="13" t="s">
        <v>190</v>
      </c>
      <c r="B367" s="20"/>
      <c r="C367" s="20"/>
      <c r="D367" s="20"/>
    </row>
  </sheetData>
  <conditionalFormatting sqref="D189:D200 D202:D213 D292:D304 D359:D366 D1:D29 D32:D187 D215:D289 D306:D343 D345:D357">
    <cfRule type="cellIs" dxfId="851" priority="37" operator="equal">
      <formula>"Pass"</formula>
    </cfRule>
    <cfRule type="cellIs" dxfId="850" priority="38" operator="equal">
      <formula>"Fail"</formula>
    </cfRule>
    <cfRule type="cellIs" dxfId="849" priority="39" operator="equal">
      <formula>"No Run"</formula>
    </cfRule>
  </conditionalFormatting>
  <conditionalFormatting sqref="D189:D200 D202:D213 D292:D304 D359:D366 D2:D29 D32:D187 D215:D289 D306:D343 D345:D357">
    <cfRule type="cellIs" dxfId="848" priority="40" operator="equal">
      <formula>"Pass"</formula>
    </cfRule>
  </conditionalFormatting>
  <conditionalFormatting sqref="D188">
    <cfRule type="cellIs" dxfId="847" priority="33" operator="equal">
      <formula>"Pass"</formula>
    </cfRule>
    <cfRule type="cellIs" dxfId="846" priority="34" operator="equal">
      <formula>"Fail"</formula>
    </cfRule>
    <cfRule type="cellIs" dxfId="845" priority="35" operator="equal">
      <formula>"No Run"</formula>
    </cfRule>
  </conditionalFormatting>
  <conditionalFormatting sqref="D188">
    <cfRule type="cellIs" dxfId="844" priority="36" operator="equal">
      <formula>"Pass"</formula>
    </cfRule>
  </conditionalFormatting>
  <conditionalFormatting sqref="D201">
    <cfRule type="cellIs" dxfId="843" priority="29" operator="equal">
      <formula>"Pass"</formula>
    </cfRule>
    <cfRule type="cellIs" dxfId="842" priority="30" operator="equal">
      <formula>"Fail"</formula>
    </cfRule>
    <cfRule type="cellIs" dxfId="841" priority="31" operator="equal">
      <formula>"No Run"</formula>
    </cfRule>
  </conditionalFormatting>
  <conditionalFormatting sqref="D201">
    <cfRule type="cellIs" dxfId="840" priority="32" operator="equal">
      <formula>"Pass"</formula>
    </cfRule>
  </conditionalFormatting>
  <conditionalFormatting sqref="D214">
    <cfRule type="cellIs" dxfId="839" priority="25" operator="equal">
      <formula>"Pass"</formula>
    </cfRule>
    <cfRule type="cellIs" dxfId="838" priority="26" operator="equal">
      <formula>"Fail"</formula>
    </cfRule>
    <cfRule type="cellIs" dxfId="837" priority="27" operator="equal">
      <formula>"No Run"</formula>
    </cfRule>
  </conditionalFormatting>
  <conditionalFormatting sqref="D214">
    <cfRule type="cellIs" dxfId="836" priority="28" operator="equal">
      <formula>"Pass"</formula>
    </cfRule>
  </conditionalFormatting>
  <conditionalFormatting sqref="D290:D291">
    <cfRule type="cellIs" dxfId="835" priority="21" operator="equal">
      <formula>"Pass"</formula>
    </cfRule>
    <cfRule type="cellIs" dxfId="834" priority="22" operator="equal">
      <formula>"Fail"</formula>
    </cfRule>
    <cfRule type="cellIs" dxfId="833" priority="23" operator="equal">
      <formula>"No Run"</formula>
    </cfRule>
  </conditionalFormatting>
  <conditionalFormatting sqref="D290:D291">
    <cfRule type="cellIs" dxfId="832" priority="24" operator="equal">
      <formula>"Pass"</formula>
    </cfRule>
  </conditionalFormatting>
  <conditionalFormatting sqref="D305">
    <cfRule type="cellIs" dxfId="831" priority="17" operator="equal">
      <formula>"Pass"</formula>
    </cfRule>
    <cfRule type="cellIs" dxfId="830" priority="18" operator="equal">
      <formula>"Fail"</formula>
    </cfRule>
    <cfRule type="cellIs" dxfId="829" priority="19" operator="equal">
      <formula>"No Run"</formula>
    </cfRule>
  </conditionalFormatting>
  <conditionalFormatting sqref="D305">
    <cfRule type="cellIs" dxfId="828" priority="20" operator="equal">
      <formula>"Pass"</formula>
    </cfRule>
  </conditionalFormatting>
  <conditionalFormatting sqref="D344">
    <cfRule type="cellIs" dxfId="827" priority="13" operator="equal">
      <formula>"Pass"</formula>
    </cfRule>
    <cfRule type="cellIs" dxfId="826" priority="14" operator="equal">
      <formula>"Fail"</formula>
    </cfRule>
    <cfRule type="cellIs" dxfId="825" priority="15" operator="equal">
      <formula>"No Run"</formula>
    </cfRule>
  </conditionalFormatting>
  <conditionalFormatting sqref="D344">
    <cfRule type="cellIs" dxfId="824" priority="16" operator="equal">
      <formula>"Pass"</formula>
    </cfRule>
  </conditionalFormatting>
  <conditionalFormatting sqref="D358">
    <cfRule type="cellIs" dxfId="823" priority="9" operator="equal">
      <formula>"Pass"</formula>
    </cfRule>
    <cfRule type="cellIs" dxfId="822" priority="10" operator="equal">
      <formula>"Fail"</formula>
    </cfRule>
    <cfRule type="cellIs" dxfId="821" priority="11" operator="equal">
      <formula>"No Run"</formula>
    </cfRule>
  </conditionalFormatting>
  <conditionalFormatting sqref="D358">
    <cfRule type="cellIs" dxfId="820" priority="12" operator="equal">
      <formula>"Pass"</formula>
    </cfRule>
  </conditionalFormatting>
  <conditionalFormatting sqref="D30:D31">
    <cfRule type="cellIs" dxfId="819" priority="1" operator="equal">
      <formula>"Pass"</formula>
    </cfRule>
    <cfRule type="cellIs" dxfId="818" priority="2" operator="equal">
      <formula>"Fail"</formula>
    </cfRule>
    <cfRule type="cellIs" dxfId="817" priority="3" operator="equal">
      <formula>"No Run"</formula>
    </cfRule>
  </conditionalFormatting>
  <conditionalFormatting sqref="D30:D31">
    <cfRule type="cellIs" dxfId="81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D32" sqref="D32"/>
    </sheetView>
  </sheetViews>
  <sheetFormatPr defaultRowHeight="15" x14ac:dyDescent="0.25"/>
  <cols>
    <col min="1" max="1" width="9.28515625" bestFit="1" customWidth="1"/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710937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38" customFormat="1" x14ac:dyDescent="0.25">
      <c r="A1" s="38" t="s">
        <v>649</v>
      </c>
      <c r="B1" s="38" t="s">
        <v>534</v>
      </c>
      <c r="C1" s="38" t="s">
        <v>535</v>
      </c>
      <c r="D1" s="38" t="s">
        <v>536</v>
      </c>
      <c r="E1" s="38" t="s">
        <v>537</v>
      </c>
      <c r="F1" s="38" t="s">
        <v>947</v>
      </c>
      <c r="G1" s="38" t="s">
        <v>57</v>
      </c>
      <c r="H1" s="38" t="s">
        <v>539</v>
      </c>
      <c r="I1" s="38" t="s">
        <v>58</v>
      </c>
      <c r="J1" s="38" t="s">
        <v>540</v>
      </c>
      <c r="K1" s="38" t="s">
        <v>541</v>
      </c>
      <c r="L1" s="38" t="s">
        <v>542</v>
      </c>
      <c r="M1" s="38" t="s">
        <v>543</v>
      </c>
      <c r="N1" s="38" t="s">
        <v>544</v>
      </c>
      <c r="O1" s="38" t="s">
        <v>545</v>
      </c>
      <c r="P1" s="38" t="s">
        <v>546</v>
      </c>
      <c r="Q1" s="38" t="s">
        <v>6</v>
      </c>
      <c r="R1" s="38" t="s">
        <v>547</v>
      </c>
      <c r="S1" s="38" t="s">
        <v>548</v>
      </c>
      <c r="T1" s="38" t="s">
        <v>549</v>
      </c>
      <c r="U1" s="38" t="s">
        <v>550</v>
      </c>
      <c r="V1" s="38" t="s">
        <v>551</v>
      </c>
      <c r="W1" s="38" t="s">
        <v>552</v>
      </c>
      <c r="X1" s="38" t="s">
        <v>553</v>
      </c>
      <c r="Y1" s="38" t="s">
        <v>554</v>
      </c>
      <c r="Z1" s="38" t="s">
        <v>555</v>
      </c>
      <c r="AA1" s="38" t="s">
        <v>556</v>
      </c>
      <c r="AB1" s="38" t="s">
        <v>557</v>
      </c>
      <c r="AC1" s="38" t="s">
        <v>558</v>
      </c>
      <c r="AD1" s="38" t="s">
        <v>559</v>
      </c>
      <c r="AE1" s="38" t="s">
        <v>560</v>
      </c>
      <c r="AF1" s="38" t="s">
        <v>561</v>
      </c>
      <c r="AG1" s="38" t="s">
        <v>562</v>
      </c>
      <c r="AH1" s="38" t="s">
        <v>563</v>
      </c>
      <c r="AI1" s="38" t="s">
        <v>564</v>
      </c>
      <c r="AJ1" s="38" t="s">
        <v>565</v>
      </c>
      <c r="AK1" s="38" t="s">
        <v>566</v>
      </c>
      <c r="AL1" s="38" t="s">
        <v>567</v>
      </c>
      <c r="AM1" s="38" t="s">
        <v>568</v>
      </c>
      <c r="AN1" s="38" t="s">
        <v>569</v>
      </c>
      <c r="AO1" s="38" t="s">
        <v>570</v>
      </c>
      <c r="AP1" s="38" t="s">
        <v>571</v>
      </c>
      <c r="AQ1" s="38" t="s">
        <v>572</v>
      </c>
      <c r="AR1" s="38" t="s">
        <v>573</v>
      </c>
      <c r="AS1" s="38" t="s">
        <v>574</v>
      </c>
      <c r="AT1" s="38" t="s">
        <v>575</v>
      </c>
      <c r="AU1" s="38" t="s">
        <v>576</v>
      </c>
      <c r="AV1" s="38" t="s">
        <v>577</v>
      </c>
      <c r="AW1" s="38" t="s">
        <v>578</v>
      </c>
      <c r="AX1" s="38" t="s">
        <v>579</v>
      </c>
      <c r="AY1" s="38" t="s">
        <v>580</v>
      </c>
      <c r="AZ1" s="38" t="s">
        <v>581</v>
      </c>
      <c r="BA1" s="38" t="s">
        <v>582</v>
      </c>
      <c r="BB1" s="38" t="s">
        <v>583</v>
      </c>
      <c r="BC1" s="38" t="s">
        <v>584</v>
      </c>
      <c r="BD1" s="38" t="s">
        <v>585</v>
      </c>
      <c r="BE1" s="38" t="s">
        <v>586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19" sqref="B19"/>
    </sheetView>
  </sheetViews>
  <sheetFormatPr defaultRowHeight="15" x14ac:dyDescent="0.25"/>
  <cols>
    <col min="1" max="1" width="31.28515625" bestFit="1" customWidth="1"/>
    <col min="2" max="2" width="83.28515625" customWidth="1"/>
    <col min="3" max="3" width="28.7109375" bestFit="1" customWidth="1"/>
    <col min="4" max="4" width="7" bestFit="1" customWidth="1"/>
  </cols>
  <sheetData>
    <row r="1" spans="1:4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s="6" customFormat="1" x14ac:dyDescent="0.25">
      <c r="A2" s="7" t="s">
        <v>18</v>
      </c>
      <c r="B2" s="66" t="s">
        <v>952</v>
      </c>
      <c r="C2" s="9"/>
      <c r="D2" s="9" t="s">
        <v>12</v>
      </c>
    </row>
    <row r="3" spans="1:4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s="6" customFormat="1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1"/>
      <c r="D6" s="9" t="s">
        <v>12</v>
      </c>
    </row>
    <row r="7" spans="1:4" x14ac:dyDescent="0.25">
      <c r="A7" s="7" t="s">
        <v>28</v>
      </c>
      <c r="B7" s="57" t="s">
        <v>29</v>
      </c>
      <c r="C7" s="7" t="s">
        <v>953</v>
      </c>
      <c r="D7" s="9" t="s">
        <v>12</v>
      </c>
    </row>
    <row r="8" spans="1:4" x14ac:dyDescent="0.25">
      <c r="A8" s="7" t="s">
        <v>36</v>
      </c>
      <c r="B8" s="7" t="s">
        <v>37</v>
      </c>
      <c r="C8" s="1" t="s">
        <v>954</v>
      </c>
      <c r="D8" s="9" t="s">
        <v>12</v>
      </c>
    </row>
    <row r="9" spans="1:4" x14ac:dyDescent="0.25">
      <c r="A9" s="7" t="s">
        <v>36</v>
      </c>
      <c r="B9" s="7" t="s">
        <v>938</v>
      </c>
      <c r="C9" s="49" t="s">
        <v>955</v>
      </c>
      <c r="D9" s="9" t="s">
        <v>12</v>
      </c>
    </row>
    <row r="10" spans="1:4" x14ac:dyDescent="0.25">
      <c r="A10" s="7" t="s">
        <v>28</v>
      </c>
      <c r="B10" s="7" t="s">
        <v>938</v>
      </c>
      <c r="C10" s="46" t="s">
        <v>959</v>
      </c>
      <c r="D10" s="9" t="s">
        <v>12</v>
      </c>
    </row>
    <row r="11" spans="1:4" x14ac:dyDescent="0.25">
      <c r="A11" s="7" t="s">
        <v>939</v>
      </c>
      <c r="B11" s="7" t="s">
        <v>956</v>
      </c>
      <c r="C11" s="1" t="s">
        <v>940</v>
      </c>
      <c r="D11" s="9" t="s">
        <v>12</v>
      </c>
    </row>
    <row r="12" spans="1:4" x14ac:dyDescent="0.25">
      <c r="A12" s="7" t="s">
        <v>939</v>
      </c>
      <c r="B12" s="7" t="s">
        <v>1068</v>
      </c>
      <c r="C12" s="1" t="s">
        <v>940</v>
      </c>
      <c r="D12" s="9" t="s">
        <v>12</v>
      </c>
    </row>
    <row r="13" spans="1:4" x14ac:dyDescent="0.25">
      <c r="A13" s="7" t="s">
        <v>939</v>
      </c>
      <c r="B13" s="7" t="s">
        <v>1069</v>
      </c>
      <c r="C13" s="1" t="s">
        <v>940</v>
      </c>
      <c r="D13" s="9" t="s">
        <v>12</v>
      </c>
    </row>
    <row r="14" spans="1:4" x14ac:dyDescent="0.25">
      <c r="A14" s="7" t="s">
        <v>939</v>
      </c>
      <c r="B14" s="7" t="s">
        <v>1070</v>
      </c>
      <c r="C14" s="1" t="s">
        <v>940</v>
      </c>
      <c r="D14" s="9" t="s">
        <v>12</v>
      </c>
    </row>
    <row r="15" spans="1:4" x14ac:dyDescent="0.25">
      <c r="A15" s="7" t="s">
        <v>939</v>
      </c>
      <c r="B15" s="7" t="s">
        <v>1071</v>
      </c>
      <c r="C15" s="1" t="s">
        <v>940</v>
      </c>
      <c r="D15" s="9" t="s">
        <v>12</v>
      </c>
    </row>
    <row r="16" spans="1:4" x14ac:dyDescent="0.25">
      <c r="A16" s="7" t="s">
        <v>939</v>
      </c>
      <c r="B16" s="7" t="s">
        <v>1072</v>
      </c>
      <c r="C16" s="1" t="s">
        <v>940</v>
      </c>
      <c r="D16" s="9" t="s">
        <v>12</v>
      </c>
    </row>
    <row r="17" spans="1:4" x14ac:dyDescent="0.25">
      <c r="A17" s="7" t="s">
        <v>939</v>
      </c>
      <c r="B17" s="7" t="s">
        <v>1073</v>
      </c>
      <c r="C17" s="1" t="s">
        <v>940</v>
      </c>
      <c r="D17" s="9" t="s">
        <v>12</v>
      </c>
    </row>
    <row r="18" spans="1:4" x14ac:dyDescent="0.25">
      <c r="A18" s="7" t="s">
        <v>939</v>
      </c>
      <c r="B18" s="7" t="s">
        <v>1074</v>
      </c>
      <c r="C18" s="1" t="s">
        <v>940</v>
      </c>
      <c r="D18" s="9" t="s">
        <v>12</v>
      </c>
    </row>
    <row r="19" spans="1:4" x14ac:dyDescent="0.25">
      <c r="A19" s="7" t="s">
        <v>939</v>
      </c>
      <c r="B19" s="7" t="s">
        <v>1075</v>
      </c>
      <c r="C19" s="1" t="s">
        <v>940</v>
      </c>
      <c r="D19" s="9" t="s">
        <v>12</v>
      </c>
    </row>
    <row r="20" spans="1:4" x14ac:dyDescent="0.25">
      <c r="A20" s="7" t="s">
        <v>944</v>
      </c>
      <c r="B20" s="7" t="s">
        <v>956</v>
      </c>
      <c r="C20" s="1" t="s">
        <v>494</v>
      </c>
      <c r="D20" s="9" t="s">
        <v>12</v>
      </c>
    </row>
    <row r="21" spans="1:4" ht="105" x14ac:dyDescent="0.25">
      <c r="A21" s="7" t="s">
        <v>36</v>
      </c>
      <c r="B21" s="7" t="s">
        <v>322</v>
      </c>
      <c r="C21" s="47" t="s">
        <v>957</v>
      </c>
      <c r="D21" s="9" t="s">
        <v>12</v>
      </c>
    </row>
    <row r="22" spans="1:4" ht="105" x14ac:dyDescent="0.25">
      <c r="A22" s="7" t="s">
        <v>36</v>
      </c>
      <c r="B22" s="7" t="s">
        <v>942</v>
      </c>
      <c r="C22" s="47" t="s">
        <v>957</v>
      </c>
      <c r="D22" s="9" t="s">
        <v>12</v>
      </c>
    </row>
    <row r="23" spans="1:4" x14ac:dyDescent="0.25">
      <c r="A23" s="7" t="s">
        <v>36</v>
      </c>
      <c r="B23" s="7" t="s">
        <v>38</v>
      </c>
      <c r="C23" s="1" t="s">
        <v>958</v>
      </c>
      <c r="D23" s="9" t="s">
        <v>12</v>
      </c>
    </row>
    <row r="24" spans="1:4" x14ac:dyDescent="0.25">
      <c r="A24" s="7" t="s">
        <v>951</v>
      </c>
      <c r="B24" s="7" t="s">
        <v>949</v>
      </c>
      <c r="C24" s="22" t="s">
        <v>45</v>
      </c>
      <c r="D24" s="9" t="s">
        <v>12</v>
      </c>
    </row>
    <row r="25" spans="1:4" x14ac:dyDescent="0.25">
      <c r="A25" s="7" t="s">
        <v>951</v>
      </c>
      <c r="B25" s="7" t="s">
        <v>950</v>
      </c>
      <c r="C25" s="22" t="s">
        <v>45</v>
      </c>
      <c r="D25" s="9" t="s">
        <v>12</v>
      </c>
    </row>
    <row r="26" spans="1:4" x14ac:dyDescent="0.25">
      <c r="A26" s="7" t="s">
        <v>31</v>
      </c>
      <c r="B26" s="7" t="s">
        <v>77</v>
      </c>
      <c r="C26" s="1"/>
      <c r="D26" s="9" t="s">
        <v>12</v>
      </c>
    </row>
    <row r="27" spans="1:4" ht="30" x14ac:dyDescent="0.25">
      <c r="A27" s="7" t="s">
        <v>36</v>
      </c>
      <c r="B27" s="7" t="s">
        <v>326</v>
      </c>
      <c r="C27" s="26" t="s">
        <v>1076</v>
      </c>
      <c r="D27" s="9" t="s">
        <v>12</v>
      </c>
    </row>
    <row r="28" spans="1:4" x14ac:dyDescent="0.25">
      <c r="A28" s="7" t="s">
        <v>34</v>
      </c>
      <c r="B28" s="7" t="s">
        <v>40</v>
      </c>
      <c r="C28" s="46" t="s">
        <v>301</v>
      </c>
      <c r="D28" s="9" t="s">
        <v>12</v>
      </c>
    </row>
    <row r="29" spans="1:4" x14ac:dyDescent="0.25">
      <c r="A29" s="7" t="s">
        <v>34</v>
      </c>
      <c r="B29" s="7" t="s">
        <v>41</v>
      </c>
      <c r="C29" s="46" t="s">
        <v>653</v>
      </c>
      <c r="D29" s="9" t="s">
        <v>12</v>
      </c>
    </row>
    <row r="30" spans="1:4" x14ac:dyDescent="0.25">
      <c r="A30" s="7" t="s">
        <v>34</v>
      </c>
      <c r="B30" s="7" t="s">
        <v>42</v>
      </c>
      <c r="C30" s="46" t="s">
        <v>653</v>
      </c>
      <c r="D30" s="9" t="s">
        <v>12</v>
      </c>
    </row>
    <row r="31" spans="1:4" x14ac:dyDescent="0.25">
      <c r="A31" s="7" t="s">
        <v>28</v>
      </c>
      <c r="B31" s="7" t="s">
        <v>37</v>
      </c>
      <c r="C31" s="1" t="s">
        <v>954</v>
      </c>
      <c r="D31" s="9" t="s">
        <v>12</v>
      </c>
    </row>
    <row r="32" spans="1:4" x14ac:dyDescent="0.25">
      <c r="A32" s="7" t="s">
        <v>28</v>
      </c>
      <c r="B32" s="7" t="s">
        <v>322</v>
      </c>
      <c r="C32" s="48" t="s">
        <v>960</v>
      </c>
      <c r="D32" s="9" t="s">
        <v>12</v>
      </c>
    </row>
    <row r="33" spans="1:4" x14ac:dyDescent="0.25">
      <c r="A33" s="7" t="s">
        <v>28</v>
      </c>
      <c r="B33" s="7" t="s">
        <v>942</v>
      </c>
      <c r="C33" s="48" t="s">
        <v>960</v>
      </c>
      <c r="D33" s="9" t="s">
        <v>12</v>
      </c>
    </row>
    <row r="34" spans="1:4" x14ac:dyDescent="0.25">
      <c r="A34" s="7" t="s">
        <v>28</v>
      </c>
      <c r="B34" s="7" t="s">
        <v>38</v>
      </c>
      <c r="C34" s="1" t="s">
        <v>958</v>
      </c>
      <c r="D34" s="9" t="s">
        <v>12</v>
      </c>
    </row>
    <row r="35" spans="1:4" x14ac:dyDescent="0.25">
      <c r="A35" s="7" t="s">
        <v>19</v>
      </c>
      <c r="B35" s="7" t="s">
        <v>77</v>
      </c>
      <c r="C35" s="1" t="s">
        <v>963</v>
      </c>
      <c r="D35" s="9" t="s">
        <v>12</v>
      </c>
    </row>
    <row r="36" spans="1:4" x14ac:dyDescent="0.25">
      <c r="A36" s="7" t="s">
        <v>28</v>
      </c>
      <c r="B36" s="7" t="s">
        <v>43</v>
      </c>
      <c r="C36" s="20" t="s">
        <v>46</v>
      </c>
      <c r="D36" s="9" t="s">
        <v>12</v>
      </c>
    </row>
    <row r="37" spans="1:4" x14ac:dyDescent="0.25">
      <c r="A37" s="7" t="s">
        <v>24</v>
      </c>
      <c r="B37" s="7" t="s">
        <v>47</v>
      </c>
      <c r="C37" s="20"/>
      <c r="D37" s="9" t="s">
        <v>12</v>
      </c>
    </row>
    <row r="38" spans="1:4" x14ac:dyDescent="0.25">
      <c r="A38" s="13" t="s">
        <v>49</v>
      </c>
      <c r="B38" s="14" t="s">
        <v>50</v>
      </c>
      <c r="C38" s="20"/>
      <c r="D38" s="9" t="s">
        <v>12</v>
      </c>
    </row>
    <row r="39" spans="1:4" ht="15.75" x14ac:dyDescent="0.3">
      <c r="A39" s="13" t="s">
        <v>51</v>
      </c>
      <c r="B39" s="15" t="s">
        <v>52</v>
      </c>
      <c r="C39" s="20"/>
      <c r="D39" s="9" t="s">
        <v>12</v>
      </c>
    </row>
    <row r="40" spans="1:4" ht="105" x14ac:dyDescent="0.3">
      <c r="A40" s="13" t="s">
        <v>53</v>
      </c>
      <c r="B40" s="14" t="s">
        <v>50</v>
      </c>
      <c r="C40" s="15" t="s">
        <v>961</v>
      </c>
      <c r="D40" s="9" t="s">
        <v>12</v>
      </c>
    </row>
    <row r="41" spans="1:4" ht="105" x14ac:dyDescent="0.3">
      <c r="A41" s="13" t="s">
        <v>647</v>
      </c>
      <c r="B41" s="1" t="s">
        <v>962</v>
      </c>
      <c r="C41" s="15" t="s">
        <v>946</v>
      </c>
      <c r="D41" s="9" t="s">
        <v>12</v>
      </c>
    </row>
    <row r="42" spans="1:4" x14ac:dyDescent="0.25">
      <c r="A42" s="1" t="s">
        <v>190</v>
      </c>
      <c r="B42" s="1"/>
      <c r="C42" s="1"/>
      <c r="D42" s="1"/>
    </row>
  </sheetData>
  <conditionalFormatting sqref="D1 D31:D38">
    <cfRule type="cellIs" dxfId="41" priority="25" operator="equal">
      <formula>"Pass"</formula>
    </cfRule>
    <cfRule type="cellIs" dxfId="40" priority="26" operator="equal">
      <formula>"Fail"</formula>
    </cfRule>
    <cfRule type="cellIs" dxfId="39" priority="27" operator="equal">
      <formula>"No Run"</formula>
    </cfRule>
  </conditionalFormatting>
  <conditionalFormatting sqref="D21:D29 D2:D19">
    <cfRule type="cellIs" dxfId="38" priority="21" operator="equal">
      <formula>"Pass"</formula>
    </cfRule>
    <cfRule type="cellIs" dxfId="37" priority="22" operator="equal">
      <formula>"Fail"</formula>
    </cfRule>
    <cfRule type="cellIs" dxfId="36" priority="23" operator="equal">
      <formula>"No Run"</formula>
    </cfRule>
  </conditionalFormatting>
  <conditionalFormatting sqref="D21:D29 D31:D38 D2:D19">
    <cfRule type="cellIs" dxfId="35" priority="24" operator="equal">
      <formula>"Pass"</formula>
    </cfRule>
  </conditionalFormatting>
  <conditionalFormatting sqref="D30">
    <cfRule type="cellIs" dxfId="34" priority="13" operator="equal">
      <formula>"Pass"</formula>
    </cfRule>
    <cfRule type="cellIs" dxfId="33" priority="14" operator="equal">
      <formula>"Fail"</formula>
    </cfRule>
    <cfRule type="cellIs" dxfId="32" priority="15" operator="equal">
      <formula>"No Run"</formula>
    </cfRule>
  </conditionalFormatting>
  <conditionalFormatting sqref="D30">
    <cfRule type="cellIs" dxfId="31" priority="16" operator="equal">
      <formula>"Pass"</formula>
    </cfRule>
  </conditionalFormatting>
  <conditionalFormatting sqref="D39:D41">
    <cfRule type="cellIs" dxfId="30" priority="5" operator="equal">
      <formula>"Pass"</formula>
    </cfRule>
    <cfRule type="cellIs" dxfId="29" priority="6" operator="equal">
      <formula>"Fail"</formula>
    </cfRule>
    <cfRule type="cellIs" dxfId="28" priority="7" operator="equal">
      <formula>"No Run"</formula>
    </cfRule>
  </conditionalFormatting>
  <conditionalFormatting sqref="D39:D41">
    <cfRule type="cellIs" dxfId="27" priority="8" operator="equal">
      <formula>"Pass"</formula>
    </cfRule>
  </conditionalFormatting>
  <conditionalFormatting sqref="D20">
    <cfRule type="cellIs" dxfId="26" priority="2" operator="equal">
      <formula>"Pass"</formula>
    </cfRule>
    <cfRule type="cellIs" dxfId="25" priority="3" operator="equal">
      <formula>"Fail"</formula>
    </cfRule>
    <cfRule type="cellIs" dxfId="24" priority="4" operator="equal">
      <formula>"No Run"</formula>
    </cfRule>
  </conditionalFormatting>
  <conditionalFormatting sqref="D20">
    <cfRule type="cellIs" dxfId="23" priority="1" operator="equal">
      <formula>"Pass"</formula>
    </cfRule>
  </conditionalFormatting>
  <hyperlinks>
    <hyperlink ref="B2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topLeftCell="A4" workbookViewId="0">
      <selection activeCell="D35" sqref="D35"/>
    </sheetView>
  </sheetViews>
  <sheetFormatPr defaultRowHeight="15" x14ac:dyDescent="0.25"/>
  <cols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s="38" customFormat="1" x14ac:dyDescent="0.25">
      <c r="A1" s="38" t="s">
        <v>649</v>
      </c>
      <c r="B1" s="38" t="s">
        <v>964</v>
      </c>
      <c r="C1" s="38" t="s">
        <v>535</v>
      </c>
      <c r="D1" s="38" t="s">
        <v>965</v>
      </c>
      <c r="E1" s="38" t="s">
        <v>966</v>
      </c>
      <c r="F1" s="38" t="s">
        <v>967</v>
      </c>
      <c r="G1" s="38" t="s">
        <v>968</v>
      </c>
      <c r="H1" s="38" t="s">
        <v>969</v>
      </c>
      <c r="I1" s="38" t="s">
        <v>57</v>
      </c>
      <c r="J1" s="38" t="s">
        <v>970</v>
      </c>
      <c r="K1" s="38" t="s">
        <v>58</v>
      </c>
      <c r="L1" s="38" t="s">
        <v>971</v>
      </c>
      <c r="M1" s="38" t="s">
        <v>972</v>
      </c>
      <c r="N1" s="38" t="s">
        <v>540</v>
      </c>
      <c r="O1" s="38" t="s">
        <v>541</v>
      </c>
      <c r="P1" s="38" t="s">
        <v>542</v>
      </c>
      <c r="Q1" s="38" t="s">
        <v>973</v>
      </c>
      <c r="R1" s="38" t="s">
        <v>66</v>
      </c>
      <c r="S1" s="38" t="s">
        <v>544</v>
      </c>
      <c r="T1" s="38" t="s">
        <v>974</v>
      </c>
      <c r="U1" s="38" t="s">
        <v>975</v>
      </c>
      <c r="V1" s="38" t="s">
        <v>976</v>
      </c>
      <c r="W1" s="38" t="s">
        <v>977</v>
      </c>
      <c r="X1" s="38" t="s">
        <v>978</v>
      </c>
      <c r="Y1" s="38" t="s">
        <v>979</v>
      </c>
      <c r="Z1" s="38" t="s">
        <v>980</v>
      </c>
      <c r="AA1" s="38" t="s">
        <v>981</v>
      </c>
      <c r="AB1" s="38" t="s">
        <v>982</v>
      </c>
      <c r="AC1" s="38" t="s">
        <v>983</v>
      </c>
      <c r="AD1" s="38" t="s">
        <v>984</v>
      </c>
      <c r="AE1" s="38" t="s">
        <v>985</v>
      </c>
      <c r="AF1" s="38" t="s">
        <v>986</v>
      </c>
      <c r="AG1" s="38" t="s">
        <v>987</v>
      </c>
      <c r="AH1" s="38" t="s">
        <v>988</v>
      </c>
      <c r="AI1" s="38" t="s">
        <v>989</v>
      </c>
      <c r="AJ1" s="38" t="s">
        <v>990</v>
      </c>
      <c r="AK1" s="38" t="s">
        <v>991</v>
      </c>
      <c r="AL1" s="38" t="s">
        <v>992</v>
      </c>
      <c r="AM1" s="38" t="s">
        <v>993</v>
      </c>
      <c r="AN1" s="38" t="s">
        <v>994</v>
      </c>
      <c r="AO1" s="38" t="s">
        <v>995</v>
      </c>
      <c r="AP1" s="38" t="s">
        <v>996</v>
      </c>
      <c r="AQ1" s="38" t="s">
        <v>997</v>
      </c>
      <c r="AR1" s="38" t="s">
        <v>998</v>
      </c>
      <c r="AS1" s="38" t="s">
        <v>999</v>
      </c>
      <c r="AT1" s="38" t="s">
        <v>1000</v>
      </c>
      <c r="AU1" s="38" t="s">
        <v>1001</v>
      </c>
      <c r="AV1" s="38" t="s">
        <v>1002</v>
      </c>
      <c r="AW1" s="38" t="s">
        <v>1003</v>
      </c>
      <c r="AX1" s="38" t="s">
        <v>1004</v>
      </c>
      <c r="AY1" s="38" t="s">
        <v>1005</v>
      </c>
      <c r="AZ1" s="38" t="s">
        <v>1006</v>
      </c>
      <c r="BA1" s="38" t="s">
        <v>1007</v>
      </c>
      <c r="BB1" s="38" t="s">
        <v>1008</v>
      </c>
      <c r="BC1" s="38" t="s">
        <v>1009</v>
      </c>
      <c r="BD1" s="38" t="s">
        <v>1010</v>
      </c>
      <c r="BE1" s="38" t="s">
        <v>1011</v>
      </c>
      <c r="BF1" s="38" t="s">
        <v>1012</v>
      </c>
      <c r="BG1" s="38" t="s">
        <v>1013</v>
      </c>
      <c r="BH1" s="38" t="s">
        <v>1014</v>
      </c>
      <c r="BI1" s="38" t="s">
        <v>1015</v>
      </c>
      <c r="BJ1" s="38" t="s">
        <v>1016</v>
      </c>
      <c r="BK1" s="38" t="s">
        <v>1017</v>
      </c>
      <c r="BL1" s="38" t="s">
        <v>1018</v>
      </c>
      <c r="BM1" s="38" t="s">
        <v>1019</v>
      </c>
      <c r="BN1" s="38" t="s">
        <v>1020</v>
      </c>
      <c r="BO1" s="38" t="s">
        <v>1021</v>
      </c>
      <c r="BP1" s="38" t="s">
        <v>1022</v>
      </c>
      <c r="BQ1" s="38" t="s">
        <v>1023</v>
      </c>
      <c r="BR1" s="38" t="s">
        <v>1024</v>
      </c>
      <c r="BS1" s="38" t="s">
        <v>1025</v>
      </c>
      <c r="BT1" s="38" t="s">
        <v>1026</v>
      </c>
      <c r="BU1" s="38" t="s">
        <v>1027</v>
      </c>
      <c r="BV1" s="38" t="s">
        <v>1028</v>
      </c>
      <c r="BW1" s="38" t="s">
        <v>1029</v>
      </c>
      <c r="BX1" s="38" t="s">
        <v>1030</v>
      </c>
      <c r="BY1" s="38" t="s">
        <v>1031</v>
      </c>
      <c r="BZ1" s="38" t="s">
        <v>1032</v>
      </c>
      <c r="CA1" s="38" t="s">
        <v>1033</v>
      </c>
      <c r="CB1" s="38" t="s">
        <v>1034</v>
      </c>
      <c r="CC1" s="38" t="s">
        <v>1035</v>
      </c>
      <c r="CD1" s="38" t="s">
        <v>1036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workbookViewId="0">
      <selection activeCell="B24" sqref="B24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2.28515625" bestFit="1" customWidth="1"/>
    <col min="4" max="4" width="7" bestFit="1" customWidth="1"/>
  </cols>
  <sheetData>
    <row r="1" spans="1:4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s="6" customFormat="1" x14ac:dyDescent="0.25">
      <c r="A2" s="7" t="s">
        <v>18</v>
      </c>
      <c r="B2" s="8" t="s">
        <v>1080</v>
      </c>
      <c r="C2" s="9"/>
      <c r="D2" s="9" t="s">
        <v>12</v>
      </c>
    </row>
    <row r="3" spans="1:4" s="6" customFormat="1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s="6" customFormat="1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s="6" customFormat="1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91</v>
      </c>
      <c r="B6" s="7" t="s">
        <v>27</v>
      </c>
      <c r="C6" s="1"/>
      <c r="D6" s="9" t="s">
        <v>12</v>
      </c>
    </row>
    <row r="7" spans="1:4" x14ac:dyDescent="0.25">
      <c r="A7" s="7" t="s">
        <v>28</v>
      </c>
      <c r="B7" s="57" t="s">
        <v>29</v>
      </c>
      <c r="C7" s="7" t="s">
        <v>1037</v>
      </c>
      <c r="D7" s="9" t="s">
        <v>12</v>
      </c>
    </row>
    <row r="8" spans="1:4" x14ac:dyDescent="0.25">
      <c r="A8" s="7" t="s">
        <v>36</v>
      </c>
      <c r="B8" s="7" t="s">
        <v>37</v>
      </c>
      <c r="C8" s="1" t="s">
        <v>117</v>
      </c>
      <c r="D8" s="9" t="s">
        <v>12</v>
      </c>
    </row>
    <row r="9" spans="1:4" x14ac:dyDescent="0.25">
      <c r="A9" s="7" t="s">
        <v>939</v>
      </c>
      <c r="B9" s="7" t="s">
        <v>86</v>
      </c>
      <c r="C9" s="1" t="s">
        <v>940</v>
      </c>
      <c r="D9" s="9" t="s">
        <v>12</v>
      </c>
    </row>
    <row r="10" spans="1:4" x14ac:dyDescent="0.25">
      <c r="A10" s="7" t="s">
        <v>944</v>
      </c>
      <c r="B10" s="7" t="s">
        <v>86</v>
      </c>
      <c r="C10" s="1" t="s">
        <v>494</v>
      </c>
      <c r="D10" s="9" t="s">
        <v>12</v>
      </c>
    </row>
    <row r="11" spans="1:4" x14ac:dyDescent="0.25">
      <c r="A11" s="7" t="s">
        <v>36</v>
      </c>
      <c r="B11" s="7" t="s">
        <v>322</v>
      </c>
      <c r="C11" s="62" t="s">
        <v>1056</v>
      </c>
      <c r="D11" s="9" t="s">
        <v>12</v>
      </c>
    </row>
    <row r="12" spans="1:4" x14ac:dyDescent="0.25">
      <c r="A12" s="7" t="s">
        <v>36</v>
      </c>
      <c r="B12" s="7" t="s">
        <v>38</v>
      </c>
      <c r="C12" s="1" t="s">
        <v>252</v>
      </c>
      <c r="D12" s="9" t="s">
        <v>12</v>
      </c>
    </row>
    <row r="13" spans="1:4" x14ac:dyDescent="0.25">
      <c r="A13" s="7" t="s">
        <v>31</v>
      </c>
      <c r="B13" s="7" t="s">
        <v>77</v>
      </c>
      <c r="C13" s="1"/>
      <c r="D13" s="9" t="s">
        <v>12</v>
      </c>
    </row>
    <row r="14" spans="1:4" ht="60" x14ac:dyDescent="0.25">
      <c r="A14" s="7" t="s">
        <v>36</v>
      </c>
      <c r="B14" s="7" t="s">
        <v>326</v>
      </c>
      <c r="C14" s="26" t="s">
        <v>327</v>
      </c>
      <c r="D14" s="9" t="s">
        <v>12</v>
      </c>
    </row>
    <row r="15" spans="1:4" x14ac:dyDescent="0.25">
      <c r="A15" s="7" t="s">
        <v>34</v>
      </c>
      <c r="B15" s="7" t="s">
        <v>40</v>
      </c>
      <c r="C15" s="46" t="s">
        <v>301</v>
      </c>
      <c r="D15" s="9" t="s">
        <v>12</v>
      </c>
    </row>
    <row r="16" spans="1:4" x14ac:dyDescent="0.25">
      <c r="A16" s="7" t="s">
        <v>34</v>
      </c>
      <c r="B16" s="7" t="s">
        <v>41</v>
      </c>
      <c r="C16" s="46" t="s">
        <v>653</v>
      </c>
      <c r="D16" s="9" t="s">
        <v>12</v>
      </c>
    </row>
    <row r="17" spans="1:4" x14ac:dyDescent="0.25">
      <c r="A17" s="7" t="s">
        <v>34</v>
      </c>
      <c r="B17" s="7" t="s">
        <v>42</v>
      </c>
      <c r="C17" s="46" t="s">
        <v>653</v>
      </c>
      <c r="D17" s="9" t="s">
        <v>12</v>
      </c>
    </row>
    <row r="18" spans="1:4" x14ac:dyDescent="0.25">
      <c r="A18" s="7" t="s">
        <v>28</v>
      </c>
      <c r="B18" s="7" t="s">
        <v>37</v>
      </c>
      <c r="C18" s="1" t="s">
        <v>117</v>
      </c>
      <c r="D18" s="9" t="s">
        <v>12</v>
      </c>
    </row>
    <row r="19" spans="1:4" x14ac:dyDescent="0.25">
      <c r="A19" s="7" t="s">
        <v>28</v>
      </c>
      <c r="B19" s="7" t="s">
        <v>322</v>
      </c>
      <c r="C19" s="48" t="s">
        <v>1056</v>
      </c>
      <c r="D19" s="9" t="s">
        <v>12</v>
      </c>
    </row>
    <row r="20" spans="1:4" x14ac:dyDescent="0.25">
      <c r="A20" s="7" t="s">
        <v>28</v>
      </c>
      <c r="B20" s="7" t="s">
        <v>38</v>
      </c>
      <c r="C20" s="1" t="s">
        <v>252</v>
      </c>
      <c r="D20" s="9" t="s">
        <v>12</v>
      </c>
    </row>
    <row r="21" spans="1:4" x14ac:dyDescent="0.25">
      <c r="A21" s="7" t="s">
        <v>28</v>
      </c>
      <c r="B21" s="7" t="s">
        <v>43</v>
      </c>
      <c r="C21" s="20" t="s">
        <v>46</v>
      </c>
      <c r="D21" s="9" t="s">
        <v>12</v>
      </c>
    </row>
    <row r="22" spans="1:4" x14ac:dyDescent="0.25">
      <c r="A22" s="7" t="s">
        <v>24</v>
      </c>
      <c r="B22" s="7" t="s">
        <v>47</v>
      </c>
      <c r="C22" s="20"/>
      <c r="D22" s="9" t="s">
        <v>12</v>
      </c>
    </row>
    <row r="23" spans="1:4" x14ac:dyDescent="0.25">
      <c r="A23" s="13" t="s">
        <v>49</v>
      </c>
      <c r="B23" s="14" t="s">
        <v>50</v>
      </c>
      <c r="C23" s="20"/>
      <c r="D23" s="9" t="s">
        <v>12</v>
      </c>
    </row>
    <row r="24" spans="1:4" ht="15.75" x14ac:dyDescent="0.3">
      <c r="A24" s="13" t="s">
        <v>51</v>
      </c>
      <c r="B24" s="15" t="s">
        <v>52</v>
      </c>
      <c r="C24" s="20"/>
      <c r="D24" s="9" t="s">
        <v>12</v>
      </c>
    </row>
    <row r="25" spans="1:4" ht="105" x14ac:dyDescent="0.3">
      <c r="A25" s="13" t="s">
        <v>53</v>
      </c>
      <c r="B25" s="14" t="s">
        <v>50</v>
      </c>
      <c r="C25" s="15" t="s">
        <v>1044</v>
      </c>
      <c r="D25" s="9" t="s">
        <v>12</v>
      </c>
    </row>
    <row r="26" spans="1:4" ht="105" x14ac:dyDescent="0.3">
      <c r="A26" s="13" t="s">
        <v>647</v>
      </c>
      <c r="B26" s="1" t="s">
        <v>948</v>
      </c>
      <c r="C26" s="15" t="s">
        <v>1044</v>
      </c>
      <c r="D26" s="9" t="s">
        <v>12</v>
      </c>
    </row>
    <row r="27" spans="1:4" x14ac:dyDescent="0.25">
      <c r="A27" s="1" t="s">
        <v>190</v>
      </c>
      <c r="B27" s="1"/>
      <c r="C27" s="1"/>
      <c r="D27" s="1"/>
    </row>
  </sheetData>
  <conditionalFormatting sqref="D1:D9 D11:D23">
    <cfRule type="cellIs" dxfId="22" priority="17" operator="equal">
      <formula>"Pass"</formula>
    </cfRule>
    <cfRule type="cellIs" dxfId="21" priority="18" operator="equal">
      <formula>"Fail"</formula>
    </cfRule>
    <cfRule type="cellIs" dxfId="20" priority="19" operator="equal">
      <formula>"No Run"</formula>
    </cfRule>
  </conditionalFormatting>
  <conditionalFormatting sqref="D2:D9 D11:D23">
    <cfRule type="cellIs" dxfId="19" priority="16" operator="equal">
      <formula>"Pass"</formula>
    </cfRule>
  </conditionalFormatting>
  <conditionalFormatting sqref="D24:D26">
    <cfRule type="cellIs" dxfId="18" priority="9" operator="equal">
      <formula>"Pass"</formula>
    </cfRule>
    <cfRule type="cellIs" dxfId="17" priority="10" operator="equal">
      <formula>"Fail"</formula>
    </cfRule>
    <cfRule type="cellIs" dxfId="16" priority="11" operator="equal">
      <formula>"No Run"</formula>
    </cfRule>
  </conditionalFormatting>
  <conditionalFormatting sqref="D24:D26">
    <cfRule type="cellIs" dxfId="15" priority="12" operator="equal">
      <formula>"Pass"</formula>
    </cfRule>
  </conditionalFormatting>
  <conditionalFormatting sqref="D10">
    <cfRule type="cellIs" dxfId="14" priority="2" operator="equal">
      <formula>"Pass"</formula>
    </cfRule>
    <cfRule type="cellIs" dxfId="13" priority="3" operator="equal">
      <formula>"Fail"</formula>
    </cfRule>
    <cfRule type="cellIs" dxfId="12" priority="4" operator="equal">
      <formula>"No Run"</formula>
    </cfRule>
  </conditionalFormatting>
  <conditionalFormatting sqref="D10">
    <cfRule type="cellIs" dxfId="11" priority="1" operator="equal">
      <formula>"Pass"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H39" sqref="H39:H40"/>
    </sheetView>
  </sheetViews>
  <sheetFormatPr defaultRowHeight="15" x14ac:dyDescent="0.25"/>
  <cols>
    <col min="1" max="1" width="9.28515625" bestFit="1" customWidth="1"/>
    <col min="2" max="2" width="7.140625" bestFit="1" customWidth="1"/>
    <col min="3" max="3" width="8.140625" bestFit="1" customWidth="1"/>
    <col min="4" max="4" width="11.28515625" bestFit="1" customWidth="1"/>
    <col min="5" max="5" width="5" bestFit="1" customWidth="1"/>
    <col min="6" max="6" width="10.140625" bestFit="1" customWidth="1"/>
    <col min="7" max="7" width="9.7109375" bestFit="1" customWidth="1"/>
    <col min="10" max="10" width="5.85546875" bestFit="1" customWidth="1"/>
    <col min="11" max="11" width="7.28515625" bestFit="1" customWidth="1"/>
  </cols>
  <sheetData>
    <row r="1" spans="1:12" s="38" customFormat="1" x14ac:dyDescent="0.25">
      <c r="A1" s="38" t="s">
        <v>649</v>
      </c>
      <c r="B1" s="38" t="s">
        <v>85</v>
      </c>
      <c r="C1" s="38" t="s">
        <v>262</v>
      </c>
      <c r="D1" s="38" t="s">
        <v>1038</v>
      </c>
      <c r="E1" s="38" t="s">
        <v>58</v>
      </c>
      <c r="F1" s="38" t="s">
        <v>1039</v>
      </c>
      <c r="G1" s="38" t="s">
        <v>1040</v>
      </c>
      <c r="H1" s="38" t="s">
        <v>1041</v>
      </c>
      <c r="I1" s="38" t="s">
        <v>1042</v>
      </c>
      <c r="J1" s="38" t="s">
        <v>1043</v>
      </c>
      <c r="K1" s="38" t="s">
        <v>66</v>
      </c>
      <c r="L1" s="38" t="s">
        <v>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"/>
  <sheetViews>
    <sheetView workbookViewId="0">
      <selection activeCell="B26" sqref="B26"/>
    </sheetView>
  </sheetViews>
  <sheetFormatPr defaultRowHeight="15" x14ac:dyDescent="0.25"/>
  <cols>
    <col min="1" max="1" width="33.85546875" bestFit="1" customWidth="1"/>
    <col min="2" max="2" width="74.140625" bestFit="1" customWidth="1"/>
    <col min="3" max="3" width="45.140625" bestFit="1" customWidth="1"/>
    <col min="4" max="4" width="7" bestFit="1" customWidth="1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x14ac:dyDescent="0.25">
      <c r="A2" s="7" t="s">
        <v>18</v>
      </c>
      <c r="B2" s="50" t="s">
        <v>1045</v>
      </c>
      <c r="C2" s="1"/>
      <c r="D2" s="5" t="s">
        <v>6</v>
      </c>
    </row>
    <row r="3" spans="1:4" x14ac:dyDescent="0.25">
      <c r="A3" s="7" t="s">
        <v>19</v>
      </c>
      <c r="B3" s="7" t="s">
        <v>20</v>
      </c>
      <c r="C3" s="10" t="s">
        <v>21</v>
      </c>
      <c r="D3" s="9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9" t="s">
        <v>12</v>
      </c>
    </row>
    <row r="5" spans="1:4" x14ac:dyDescent="0.25">
      <c r="A5" s="7" t="s">
        <v>24</v>
      </c>
      <c r="B5" s="7" t="s">
        <v>25</v>
      </c>
      <c r="C5" s="9"/>
      <c r="D5" s="9" t="s">
        <v>12</v>
      </c>
    </row>
    <row r="6" spans="1:4" x14ac:dyDescent="0.25">
      <c r="A6" s="7" t="s">
        <v>26</v>
      </c>
      <c r="B6" s="7" t="s">
        <v>27</v>
      </c>
      <c r="C6" s="20"/>
      <c r="D6" s="9" t="s">
        <v>12</v>
      </c>
    </row>
    <row r="7" spans="1:4" x14ac:dyDescent="0.25">
      <c r="A7" s="7" t="s">
        <v>28</v>
      </c>
      <c r="B7" s="7" t="s">
        <v>29</v>
      </c>
      <c r="C7" s="21" t="s">
        <v>1046</v>
      </c>
      <c r="D7" s="9" t="s">
        <v>12</v>
      </c>
    </row>
    <row r="8" spans="1:4" x14ac:dyDescent="0.25">
      <c r="A8" s="7" t="s">
        <v>31</v>
      </c>
      <c r="B8" s="7" t="s">
        <v>32</v>
      </c>
      <c r="C8" s="18"/>
      <c r="D8" s="9" t="s">
        <v>12</v>
      </c>
    </row>
    <row r="9" spans="1:4" x14ac:dyDescent="0.25">
      <c r="A9" s="7" t="s">
        <v>31</v>
      </c>
      <c r="B9" s="7" t="s">
        <v>33</v>
      </c>
      <c r="C9" s="64">
        <v>42106</v>
      </c>
      <c r="D9" s="9" t="s">
        <v>12</v>
      </c>
    </row>
    <row r="10" spans="1:4" x14ac:dyDescent="0.25">
      <c r="A10" s="7" t="s">
        <v>36</v>
      </c>
      <c r="B10" s="7" t="s">
        <v>37</v>
      </c>
      <c r="C10" s="18" t="s">
        <v>1047</v>
      </c>
      <c r="D10" s="9" t="s">
        <v>12</v>
      </c>
    </row>
    <row r="11" spans="1:4" x14ac:dyDescent="0.25">
      <c r="A11" s="7" t="s">
        <v>36</v>
      </c>
      <c r="B11" s="7" t="s">
        <v>938</v>
      </c>
      <c r="C11" s="18" t="s">
        <v>1057</v>
      </c>
      <c r="D11" s="9" t="s">
        <v>12</v>
      </c>
    </row>
    <row r="12" spans="1:4" ht="30" x14ac:dyDescent="0.25">
      <c r="A12" s="7" t="s">
        <v>36</v>
      </c>
      <c r="B12" s="7" t="s">
        <v>326</v>
      </c>
      <c r="C12" s="26" t="s">
        <v>327</v>
      </c>
      <c r="D12" s="9" t="s">
        <v>12</v>
      </c>
    </row>
    <row r="13" spans="1:4" x14ac:dyDescent="0.25">
      <c r="A13" s="7" t="s">
        <v>28</v>
      </c>
      <c r="B13" s="7" t="s">
        <v>37</v>
      </c>
      <c r="C13" s="18" t="s">
        <v>1047</v>
      </c>
      <c r="D13" s="9" t="s">
        <v>12</v>
      </c>
    </row>
    <row r="14" spans="1:4" x14ac:dyDescent="0.25">
      <c r="A14" s="7" t="s">
        <v>28</v>
      </c>
      <c r="B14" s="7" t="s">
        <v>938</v>
      </c>
      <c r="C14" s="18" t="s">
        <v>1058</v>
      </c>
      <c r="D14" s="9" t="s">
        <v>12</v>
      </c>
    </row>
    <row r="15" spans="1:4" x14ac:dyDescent="0.25">
      <c r="A15" s="7" t="s">
        <v>19</v>
      </c>
      <c r="B15" s="7" t="s">
        <v>32</v>
      </c>
      <c r="C15" s="65" t="s">
        <v>1062</v>
      </c>
      <c r="D15" s="9" t="s">
        <v>12</v>
      </c>
    </row>
    <row r="16" spans="1:4" x14ac:dyDescent="0.25">
      <c r="A16" s="7" t="s">
        <v>939</v>
      </c>
      <c r="B16" s="51" t="s">
        <v>1059</v>
      </c>
      <c r="C16" s="18" t="s">
        <v>940</v>
      </c>
      <c r="D16" s="9" t="s">
        <v>12</v>
      </c>
    </row>
    <row r="17" spans="1:4" x14ac:dyDescent="0.25">
      <c r="A17" s="7" t="s">
        <v>939</v>
      </c>
      <c r="B17" s="51" t="s">
        <v>1048</v>
      </c>
      <c r="C17" s="18" t="s">
        <v>940</v>
      </c>
      <c r="D17" s="9" t="s">
        <v>12</v>
      </c>
    </row>
    <row r="18" spans="1:4" x14ac:dyDescent="0.25">
      <c r="A18" s="7" t="s">
        <v>939</v>
      </c>
      <c r="B18" s="51" t="s">
        <v>1061</v>
      </c>
      <c r="C18" s="18" t="s">
        <v>940</v>
      </c>
      <c r="D18" s="9" t="s">
        <v>12</v>
      </c>
    </row>
    <row r="19" spans="1:4" x14ac:dyDescent="0.25">
      <c r="A19" s="7" t="s">
        <v>944</v>
      </c>
      <c r="B19" s="51" t="s">
        <v>1048</v>
      </c>
      <c r="C19" s="18" t="s">
        <v>494</v>
      </c>
      <c r="D19" s="9" t="s">
        <v>12</v>
      </c>
    </row>
    <row r="20" spans="1:4" x14ac:dyDescent="0.25">
      <c r="A20" s="7" t="s">
        <v>28</v>
      </c>
      <c r="B20" s="7" t="s">
        <v>43</v>
      </c>
      <c r="C20" s="20" t="s">
        <v>46</v>
      </c>
      <c r="D20" s="9" t="s">
        <v>12</v>
      </c>
    </row>
    <row r="21" spans="1:4" x14ac:dyDescent="0.25">
      <c r="A21" s="7" t="s">
        <v>19</v>
      </c>
      <c r="B21" s="7" t="s">
        <v>77</v>
      </c>
      <c r="C21" s="20" t="s">
        <v>963</v>
      </c>
      <c r="D21" s="9" t="s">
        <v>12</v>
      </c>
    </row>
    <row r="22" spans="1:4" x14ac:dyDescent="0.25">
      <c r="A22" s="7" t="s">
        <v>24</v>
      </c>
      <c r="B22" s="7" t="s">
        <v>47</v>
      </c>
      <c r="C22" s="20"/>
      <c r="D22" s="9" t="s">
        <v>12</v>
      </c>
    </row>
    <row r="23" spans="1:4" x14ac:dyDescent="0.25">
      <c r="A23" s="13" t="s">
        <v>49</v>
      </c>
      <c r="B23" s="14" t="s">
        <v>50</v>
      </c>
      <c r="C23" s="20"/>
      <c r="D23" s="9" t="s">
        <v>12</v>
      </c>
    </row>
    <row r="24" spans="1:4" ht="15.75" x14ac:dyDescent="0.3">
      <c r="A24" s="13" t="s">
        <v>51</v>
      </c>
      <c r="B24" s="15" t="s">
        <v>52</v>
      </c>
      <c r="C24" s="20"/>
      <c r="D24" s="9" t="s">
        <v>12</v>
      </c>
    </row>
    <row r="25" spans="1:4" ht="75" x14ac:dyDescent="0.3">
      <c r="A25" s="13" t="s">
        <v>53</v>
      </c>
      <c r="B25" s="14" t="s">
        <v>50</v>
      </c>
      <c r="C25" s="15" t="s">
        <v>1049</v>
      </c>
      <c r="D25" s="9" t="s">
        <v>12</v>
      </c>
    </row>
    <row r="26" spans="1:4" ht="75" x14ac:dyDescent="0.3">
      <c r="A26" s="13" t="s">
        <v>647</v>
      </c>
      <c r="B26" s="1" t="s">
        <v>1050</v>
      </c>
      <c r="C26" s="15" t="s">
        <v>1049</v>
      </c>
      <c r="D26" s="9" t="s">
        <v>12</v>
      </c>
    </row>
    <row r="27" spans="1:4" x14ac:dyDescent="0.25">
      <c r="A27" s="13" t="s">
        <v>190</v>
      </c>
      <c r="B27" s="1"/>
      <c r="C27" s="1"/>
      <c r="D27" s="1"/>
    </row>
    <row r="31" spans="1:4" x14ac:dyDescent="0.25">
      <c r="B31" t="s">
        <v>1060</v>
      </c>
    </row>
  </sheetData>
  <conditionalFormatting sqref="D6:D26">
    <cfRule type="cellIs" dxfId="10" priority="16" operator="equal">
      <formula>"Pass"</formula>
    </cfRule>
    <cfRule type="cellIs" dxfId="9" priority="17" operator="equal">
      <formula>"Fail"</formula>
    </cfRule>
    <cfRule type="cellIs" dxfId="8" priority="18" operator="equal">
      <formula>"No Run"</formula>
    </cfRule>
  </conditionalFormatting>
  <conditionalFormatting sqref="D6:D26">
    <cfRule type="cellIs" dxfId="7" priority="19" operator="equal">
      <formula>"Pass"</formula>
    </cfRule>
  </conditionalFormatting>
  <conditionalFormatting sqref="D1:D2">
    <cfRule type="cellIs" dxfId="6" priority="9" operator="equal">
      <formula>"Pass"</formula>
    </cfRule>
    <cfRule type="cellIs" dxfId="5" priority="10" operator="equal">
      <formula>"Fail"</formula>
    </cfRule>
    <cfRule type="cellIs" dxfId="4" priority="11" operator="equal">
      <formula>"No Run"</formula>
    </cfRule>
  </conditionalFormatting>
  <conditionalFormatting sqref="D3:D5">
    <cfRule type="cellIs" dxfId="3" priority="6" operator="equal">
      <formula>"Pass"</formula>
    </cfRule>
    <cfRule type="cellIs" dxfId="2" priority="7" operator="equal">
      <formula>"Fail"</formula>
    </cfRule>
    <cfRule type="cellIs" dxfId="1" priority="8" operator="equal">
      <formula>"No Run"</formula>
    </cfRule>
  </conditionalFormatting>
  <conditionalFormatting sqref="D3:D5">
    <cfRule type="cellIs" dxfId="0" priority="5" operator="equal">
      <formula>"Pass"</formula>
    </cfRule>
  </conditionalFormatting>
  <hyperlinks>
    <hyperlink ref="B2" r:id="rId1"/>
  </hyperlinks>
  <pageMargins left="0.7" right="0.7" top="0.75" bottom="0.75" header="0.3" footer="0.3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2" sqref="C12"/>
    </sheetView>
  </sheetViews>
  <sheetFormatPr defaultRowHeight="15" x14ac:dyDescent="0.25"/>
  <cols>
    <col min="2" max="2" width="12.140625" bestFit="1" customWidth="1"/>
    <col min="3" max="3" width="15.7109375" bestFit="1" customWidth="1"/>
    <col min="4" max="4" width="20.140625" bestFit="1" customWidth="1"/>
    <col min="5" max="5" width="21.140625" bestFit="1" customWidth="1"/>
  </cols>
  <sheetData>
    <row r="1" spans="1:5" s="38" customFormat="1" x14ac:dyDescent="0.25">
      <c r="A1" s="38" t="s">
        <v>649</v>
      </c>
      <c r="B1" s="38" t="s">
        <v>1063</v>
      </c>
      <c r="C1" s="38" t="s">
        <v>1064</v>
      </c>
      <c r="D1" s="38" t="s">
        <v>1065</v>
      </c>
      <c r="E1" s="38" t="s">
        <v>1066</v>
      </c>
    </row>
    <row r="2" spans="1:5" x14ac:dyDescent="0.25">
      <c r="A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G3" sqref="G3"/>
    </sheetView>
  </sheetViews>
  <sheetFormatPr defaultRowHeight="15" x14ac:dyDescent="0.25"/>
  <cols>
    <col min="2" max="2" width="15" bestFit="1" customWidth="1"/>
    <col min="3" max="3" width="10.28515625" bestFit="1" customWidth="1"/>
    <col min="4" max="4" width="8.85546875" bestFit="1" customWidth="1"/>
    <col min="5" max="5" width="5" bestFit="1" customWidth="1"/>
    <col min="6" max="6" width="10" bestFit="1" customWidth="1"/>
    <col min="7" max="7" width="23.5703125" bestFit="1" customWidth="1"/>
    <col min="8" max="8" width="10.7109375" bestFit="1" customWidth="1"/>
    <col min="9" max="11" width="9.5703125" bestFit="1" customWidth="1"/>
    <col min="12" max="12" width="10.140625" bestFit="1" customWidth="1"/>
    <col min="13" max="13" width="7.28515625" bestFit="1" customWidth="1"/>
    <col min="15" max="15" width="14" bestFit="1" customWidth="1"/>
    <col min="16" max="16" width="5.85546875" bestFit="1" customWidth="1"/>
    <col min="17" max="17" width="6.7109375" bestFit="1" customWidth="1"/>
    <col min="18" max="18" width="12.140625" bestFit="1" customWidth="1"/>
  </cols>
  <sheetData>
    <row r="1" spans="1:18" s="38" customFormat="1" x14ac:dyDescent="0.25">
      <c r="A1" s="38" t="s">
        <v>649</v>
      </c>
      <c r="B1" s="38" t="s">
        <v>55</v>
      </c>
      <c r="C1" s="38" t="s">
        <v>56</v>
      </c>
      <c r="D1" s="38" t="s">
        <v>57</v>
      </c>
      <c r="E1" s="38" t="s">
        <v>58</v>
      </c>
      <c r="F1" s="38" t="s">
        <v>59</v>
      </c>
      <c r="G1" s="38" t="s">
        <v>60</v>
      </c>
      <c r="H1" s="38" t="s">
        <v>61</v>
      </c>
      <c r="I1" s="38" t="s">
        <v>62</v>
      </c>
      <c r="J1" s="38" t="s">
        <v>63</v>
      </c>
      <c r="K1" s="38" t="s">
        <v>64</v>
      </c>
      <c r="L1" s="38" t="s">
        <v>65</v>
      </c>
      <c r="M1" s="38" t="s">
        <v>66</v>
      </c>
      <c r="N1" s="38" t="s">
        <v>67</v>
      </c>
      <c r="O1" s="38" t="s">
        <v>68</v>
      </c>
      <c r="P1" s="38" t="s">
        <v>69</v>
      </c>
      <c r="Q1" s="38" t="s">
        <v>70</v>
      </c>
      <c r="R1" s="38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topLeftCell="A109" workbookViewId="0">
      <selection activeCell="B28" sqref="B28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43" style="6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5" t="s">
        <v>6</v>
      </c>
    </row>
    <row r="2" spans="1:4" ht="15.75" x14ac:dyDescent="0.3">
      <c r="A2" s="7" t="s">
        <v>18</v>
      </c>
      <c r="B2" s="8" t="s">
        <v>1080</v>
      </c>
      <c r="C2" s="9"/>
      <c r="D2" s="31" t="s">
        <v>12</v>
      </c>
    </row>
    <row r="3" spans="1:4" ht="15.75" x14ac:dyDescent="0.3">
      <c r="A3" s="7" t="s">
        <v>19</v>
      </c>
      <c r="B3" s="7" t="s">
        <v>20</v>
      </c>
      <c r="C3" s="10" t="s">
        <v>21</v>
      </c>
      <c r="D3" s="31" t="s">
        <v>12</v>
      </c>
    </row>
    <row r="4" spans="1:4" ht="15.75" x14ac:dyDescent="0.3">
      <c r="A4" s="7" t="s">
        <v>19</v>
      </c>
      <c r="B4" s="7" t="s">
        <v>22</v>
      </c>
      <c r="C4" s="11" t="s">
        <v>23</v>
      </c>
      <c r="D4" s="31" t="s">
        <v>12</v>
      </c>
    </row>
    <row r="5" spans="1:4" ht="15.75" x14ac:dyDescent="0.3">
      <c r="A5" s="7" t="s">
        <v>24</v>
      </c>
      <c r="B5" s="7" t="s">
        <v>25</v>
      </c>
      <c r="C5" s="9"/>
      <c r="D5" s="31" t="s">
        <v>12</v>
      </c>
    </row>
    <row r="6" spans="1:4" ht="15.75" x14ac:dyDescent="0.3">
      <c r="A6" s="12" t="s">
        <v>91</v>
      </c>
      <c r="B6" s="12" t="s">
        <v>148</v>
      </c>
      <c r="C6" s="30"/>
      <c r="D6" s="31" t="s">
        <v>12</v>
      </c>
    </row>
    <row r="7" spans="1:4" ht="15.75" x14ac:dyDescent="0.3">
      <c r="A7" s="12" t="s">
        <v>24</v>
      </c>
      <c r="B7" s="12" t="s">
        <v>122</v>
      </c>
      <c r="C7" s="30">
        <v>1</v>
      </c>
      <c r="D7" s="31" t="s">
        <v>12</v>
      </c>
    </row>
    <row r="8" spans="1:4" ht="15.75" x14ac:dyDescent="0.3">
      <c r="A8" s="12" t="s">
        <v>19</v>
      </c>
      <c r="B8" s="12" t="s">
        <v>149</v>
      </c>
      <c r="C8" s="31" t="s">
        <v>454</v>
      </c>
      <c r="D8" s="31" t="s">
        <v>12</v>
      </c>
    </row>
    <row r="9" spans="1:4" ht="15.75" x14ac:dyDescent="0.3">
      <c r="A9" s="12" t="s">
        <v>19</v>
      </c>
      <c r="B9" s="12" t="s">
        <v>150</v>
      </c>
      <c r="C9" s="31"/>
      <c r="D9" s="31" t="s">
        <v>12</v>
      </c>
    </row>
    <row r="10" spans="1:4" ht="15.75" x14ac:dyDescent="0.3">
      <c r="A10" s="12" t="s">
        <v>19</v>
      </c>
      <c r="B10" s="12" t="s">
        <v>78</v>
      </c>
      <c r="C10" s="32">
        <v>42005</v>
      </c>
      <c r="D10" s="31" t="s">
        <v>12</v>
      </c>
    </row>
    <row r="11" spans="1:4" ht="15.75" x14ac:dyDescent="0.3">
      <c r="A11" s="12" t="s">
        <v>19</v>
      </c>
      <c r="B11" s="12" t="s">
        <v>151</v>
      </c>
      <c r="C11" s="32">
        <v>42369</v>
      </c>
      <c r="D11" s="31" t="s">
        <v>12</v>
      </c>
    </row>
    <row r="12" spans="1:4" ht="15.75" x14ac:dyDescent="0.3">
      <c r="A12" s="12" t="s">
        <v>28</v>
      </c>
      <c r="B12" s="12" t="s">
        <v>152</v>
      </c>
      <c r="C12" s="31" t="s">
        <v>455</v>
      </c>
      <c r="D12" s="31" t="s">
        <v>12</v>
      </c>
    </row>
    <row r="13" spans="1:4" ht="15.75" x14ac:dyDescent="0.3">
      <c r="A13" s="33" t="s">
        <v>24</v>
      </c>
      <c r="B13" s="34" t="s">
        <v>89</v>
      </c>
      <c r="C13" s="31"/>
      <c r="D13" s="31" t="s">
        <v>12</v>
      </c>
    </row>
    <row r="14" spans="1:4" ht="16.5" x14ac:dyDescent="0.3">
      <c r="A14" s="12" t="s">
        <v>39</v>
      </c>
      <c r="B14" s="12" t="s">
        <v>156</v>
      </c>
      <c r="C14" s="35"/>
      <c r="D14" s="31" t="s">
        <v>12</v>
      </c>
    </row>
    <row r="15" spans="1:4" ht="15.75" x14ac:dyDescent="0.3">
      <c r="A15" s="33" t="s">
        <v>157</v>
      </c>
      <c r="B15" s="34" t="s">
        <v>456</v>
      </c>
      <c r="C15" s="9"/>
      <c r="D15" s="31" t="s">
        <v>12</v>
      </c>
    </row>
    <row r="16" spans="1:4" ht="15.75" x14ac:dyDescent="0.3">
      <c r="A16" s="33" t="s">
        <v>24</v>
      </c>
      <c r="B16" s="34" t="s">
        <v>112</v>
      </c>
      <c r="C16" s="9">
        <v>2</v>
      </c>
      <c r="D16" s="31" t="s">
        <v>12</v>
      </c>
    </row>
    <row r="17" spans="1:4" ht="15.75" x14ac:dyDescent="0.3">
      <c r="A17" s="12" t="s">
        <v>28</v>
      </c>
      <c r="B17" s="7" t="s">
        <v>160</v>
      </c>
      <c r="C17" s="9" t="s">
        <v>161</v>
      </c>
      <c r="D17" s="31" t="s">
        <v>12</v>
      </c>
    </row>
    <row r="18" spans="1:4" ht="15.75" x14ac:dyDescent="0.3">
      <c r="A18" s="33" t="s">
        <v>24</v>
      </c>
      <c r="B18" s="34" t="s">
        <v>89</v>
      </c>
      <c r="C18" s="9"/>
      <c r="D18" s="31" t="s">
        <v>12</v>
      </c>
    </row>
    <row r="19" spans="1:4" ht="15.75" x14ac:dyDescent="0.3">
      <c r="A19" s="7" t="s">
        <v>157</v>
      </c>
      <c r="B19" s="7" t="s">
        <v>457</v>
      </c>
      <c r="C19" s="9"/>
      <c r="D19" s="31" t="s">
        <v>12</v>
      </c>
    </row>
    <row r="20" spans="1:4" ht="15.75" x14ac:dyDescent="0.3">
      <c r="A20" s="33" t="s">
        <v>24</v>
      </c>
      <c r="B20" s="7" t="s">
        <v>122</v>
      </c>
      <c r="C20" s="9">
        <v>2</v>
      </c>
      <c r="D20" s="31" t="s">
        <v>12</v>
      </c>
    </row>
    <row r="21" spans="1:4" ht="15.75" x14ac:dyDescent="0.3">
      <c r="A21" s="7" t="s">
        <v>19</v>
      </c>
      <c r="B21" s="7" t="s">
        <v>165</v>
      </c>
      <c r="C21" s="9" t="s">
        <v>101</v>
      </c>
      <c r="D21" s="31" t="s">
        <v>12</v>
      </c>
    </row>
    <row r="22" spans="1:4" ht="15.75" x14ac:dyDescent="0.3">
      <c r="A22" s="7" t="s">
        <v>19</v>
      </c>
      <c r="B22" s="7" t="s">
        <v>458</v>
      </c>
      <c r="C22" s="9" t="s">
        <v>101</v>
      </c>
      <c r="D22" s="31" t="s">
        <v>12</v>
      </c>
    </row>
    <row r="23" spans="1:4" ht="15.75" x14ac:dyDescent="0.3">
      <c r="A23" s="33" t="s">
        <v>24</v>
      </c>
      <c r="B23" s="7" t="s">
        <v>89</v>
      </c>
      <c r="C23" s="9"/>
      <c r="D23" s="31" t="s">
        <v>12</v>
      </c>
    </row>
    <row r="24" spans="1:4" ht="15.75" x14ac:dyDescent="0.3">
      <c r="A24" s="33" t="s">
        <v>118</v>
      </c>
      <c r="B24" s="7" t="s">
        <v>459</v>
      </c>
      <c r="C24" s="9"/>
      <c r="D24" s="31" t="s">
        <v>12</v>
      </c>
    </row>
    <row r="25" spans="1:4" ht="15.75" x14ac:dyDescent="0.3">
      <c r="A25" s="33" t="s">
        <v>111</v>
      </c>
      <c r="B25" s="13" t="s">
        <v>112</v>
      </c>
      <c r="C25" s="9">
        <v>2</v>
      </c>
      <c r="D25" s="31" t="s">
        <v>12</v>
      </c>
    </row>
    <row r="26" spans="1:4" ht="15.75" x14ac:dyDescent="0.3">
      <c r="A26" s="33" t="s">
        <v>19</v>
      </c>
      <c r="B26" s="7" t="s">
        <v>460</v>
      </c>
      <c r="C26" s="9">
        <v>50</v>
      </c>
      <c r="D26" s="31" t="s">
        <v>12</v>
      </c>
    </row>
    <row r="27" spans="1:4" ht="15.75" x14ac:dyDescent="0.3">
      <c r="A27" s="33" t="s">
        <v>24</v>
      </c>
      <c r="B27" s="7" t="s">
        <v>89</v>
      </c>
      <c r="C27" s="9"/>
      <c r="D27" s="31" t="s">
        <v>12</v>
      </c>
    </row>
    <row r="28" spans="1:4" ht="15.75" x14ac:dyDescent="0.3">
      <c r="A28" s="12" t="s">
        <v>91</v>
      </c>
      <c r="B28" s="7" t="s">
        <v>124</v>
      </c>
      <c r="C28" s="9"/>
      <c r="D28" s="31" t="s">
        <v>12</v>
      </c>
    </row>
    <row r="29" spans="1:4" ht="15.75" x14ac:dyDescent="0.3">
      <c r="A29" s="7" t="s">
        <v>159</v>
      </c>
      <c r="B29" s="7" t="s">
        <v>179</v>
      </c>
      <c r="C29" s="9"/>
      <c r="D29" s="31" t="s">
        <v>12</v>
      </c>
    </row>
    <row r="30" spans="1:4" ht="15.75" x14ac:dyDescent="0.3">
      <c r="A30" s="7" t="s">
        <v>106</v>
      </c>
      <c r="B30" s="7" t="s">
        <v>454</v>
      </c>
      <c r="C30" s="9" t="s">
        <v>123</v>
      </c>
      <c r="D30" s="31" t="s">
        <v>12</v>
      </c>
    </row>
    <row r="31" spans="1:4" ht="15.75" x14ac:dyDescent="0.3">
      <c r="A31" s="7" t="s">
        <v>24</v>
      </c>
      <c r="B31" s="7" t="s">
        <v>89</v>
      </c>
      <c r="C31" s="9"/>
      <c r="D31" s="31" t="s">
        <v>12</v>
      </c>
    </row>
    <row r="32" spans="1:4" ht="15.75" x14ac:dyDescent="0.3">
      <c r="A32" s="7" t="s">
        <v>157</v>
      </c>
      <c r="B32" s="7" t="s">
        <v>180</v>
      </c>
      <c r="C32" s="9"/>
      <c r="D32" s="31" t="s">
        <v>12</v>
      </c>
    </row>
    <row r="33" spans="1:4" ht="15.75" x14ac:dyDescent="0.3">
      <c r="A33" s="12" t="s">
        <v>28</v>
      </c>
      <c r="B33" s="7" t="s">
        <v>38</v>
      </c>
      <c r="C33" s="9" t="s">
        <v>454</v>
      </c>
      <c r="D33" s="31" t="s">
        <v>12</v>
      </c>
    </row>
    <row r="34" spans="1:4" ht="15.75" x14ac:dyDescent="0.3">
      <c r="A34" s="12" t="s">
        <v>28</v>
      </c>
      <c r="B34" s="7" t="s">
        <v>181</v>
      </c>
      <c r="C34" s="9" t="s">
        <v>45</v>
      </c>
      <c r="D34" s="31" t="s">
        <v>12</v>
      </c>
    </row>
    <row r="35" spans="1:4" ht="15.75" x14ac:dyDescent="0.3">
      <c r="A35" s="7" t="s">
        <v>24</v>
      </c>
      <c r="B35" s="7" t="s">
        <v>45</v>
      </c>
      <c r="C35" s="9"/>
      <c r="D35" s="31" t="s">
        <v>12</v>
      </c>
    </row>
    <row r="36" spans="1:4" ht="15.75" x14ac:dyDescent="0.3">
      <c r="A36" s="7" t="s">
        <v>24</v>
      </c>
      <c r="B36" s="7" t="s">
        <v>89</v>
      </c>
      <c r="C36" s="9"/>
      <c r="D36" s="31" t="s">
        <v>12</v>
      </c>
    </row>
    <row r="37" spans="1:4" ht="15.75" x14ac:dyDescent="0.3">
      <c r="A37" s="12" t="s">
        <v>39</v>
      </c>
      <c r="B37" s="7" t="s">
        <v>182</v>
      </c>
      <c r="C37" s="9"/>
      <c r="D37" s="31" t="s">
        <v>12</v>
      </c>
    </row>
    <row r="38" spans="1:4" ht="15.75" x14ac:dyDescent="0.3">
      <c r="A38" s="12" t="s">
        <v>26</v>
      </c>
      <c r="B38" s="7" t="s">
        <v>461</v>
      </c>
      <c r="C38" s="20"/>
      <c r="D38" s="31" t="s">
        <v>12</v>
      </c>
    </row>
    <row r="39" spans="1:4" ht="15.75" x14ac:dyDescent="0.3">
      <c r="A39" s="12" t="s">
        <v>19</v>
      </c>
      <c r="B39" s="7" t="s">
        <v>462</v>
      </c>
      <c r="C39" s="20" t="s">
        <v>463</v>
      </c>
      <c r="D39" s="31" t="s">
        <v>12</v>
      </c>
    </row>
    <row r="40" spans="1:4" ht="15.75" x14ac:dyDescent="0.3">
      <c r="A40" s="12" t="s">
        <v>19</v>
      </c>
      <c r="B40" s="7" t="s">
        <v>464</v>
      </c>
      <c r="C40" s="20"/>
      <c r="D40" s="31" t="s">
        <v>12</v>
      </c>
    </row>
    <row r="41" spans="1:4" ht="15.75" x14ac:dyDescent="0.3">
      <c r="A41" s="12" t="s">
        <v>19</v>
      </c>
      <c r="B41" s="7" t="s">
        <v>78</v>
      </c>
      <c r="C41" s="27">
        <v>42005</v>
      </c>
      <c r="D41" s="31" t="s">
        <v>12</v>
      </c>
    </row>
    <row r="42" spans="1:4" ht="15.75" x14ac:dyDescent="0.3">
      <c r="A42" s="12" t="s">
        <v>19</v>
      </c>
      <c r="B42" s="7" t="s">
        <v>151</v>
      </c>
      <c r="C42" s="27">
        <v>42369</v>
      </c>
      <c r="D42" s="31" t="s">
        <v>12</v>
      </c>
    </row>
    <row r="43" spans="1:4" ht="15.75" x14ac:dyDescent="0.3">
      <c r="A43" s="12" t="s">
        <v>19</v>
      </c>
      <c r="B43" s="7" t="s">
        <v>465</v>
      </c>
      <c r="C43" s="21">
        <v>10</v>
      </c>
      <c r="D43" s="31" t="s">
        <v>12</v>
      </c>
    </row>
    <row r="44" spans="1:4" ht="15.75" x14ac:dyDescent="0.3">
      <c r="A44" s="12" t="s">
        <v>28</v>
      </c>
      <c r="B44" s="7" t="s">
        <v>466</v>
      </c>
      <c r="C44" s="20" t="s">
        <v>117</v>
      </c>
      <c r="D44" s="31" t="s">
        <v>12</v>
      </c>
    </row>
    <row r="45" spans="1:4" ht="15.75" x14ac:dyDescent="0.3">
      <c r="A45" s="12" t="s">
        <v>88</v>
      </c>
      <c r="B45" s="7" t="s">
        <v>89</v>
      </c>
      <c r="C45" s="20"/>
      <c r="D45" s="31" t="s">
        <v>12</v>
      </c>
    </row>
    <row r="46" spans="1:4" ht="15.75" x14ac:dyDescent="0.3">
      <c r="A46" s="20" t="s">
        <v>159</v>
      </c>
      <c r="B46" s="20" t="s">
        <v>467</v>
      </c>
      <c r="C46" s="20"/>
      <c r="D46" s="31" t="s">
        <v>12</v>
      </c>
    </row>
    <row r="47" spans="1:4" ht="15.75" x14ac:dyDescent="0.3">
      <c r="A47" s="20" t="s">
        <v>24</v>
      </c>
      <c r="B47" s="20" t="s">
        <v>112</v>
      </c>
      <c r="C47" s="21">
        <v>2</v>
      </c>
      <c r="D47" s="31" t="s">
        <v>12</v>
      </c>
    </row>
    <row r="48" spans="1:4" ht="15.75" x14ac:dyDescent="0.3">
      <c r="A48" s="20" t="s">
        <v>106</v>
      </c>
      <c r="B48" s="20" t="s">
        <v>468</v>
      </c>
      <c r="C48" s="20" t="s">
        <v>469</v>
      </c>
      <c r="D48" s="31" t="s">
        <v>12</v>
      </c>
    </row>
    <row r="49" spans="1:4" ht="15.75" x14ac:dyDescent="0.3">
      <c r="A49" s="20" t="s">
        <v>24</v>
      </c>
      <c r="B49" s="20" t="s">
        <v>89</v>
      </c>
      <c r="C49" s="20"/>
      <c r="D49" s="31" t="s">
        <v>12</v>
      </c>
    </row>
    <row r="50" spans="1:4" ht="15.75" x14ac:dyDescent="0.3">
      <c r="A50" s="20" t="s">
        <v>26</v>
      </c>
      <c r="B50" s="20" t="s">
        <v>470</v>
      </c>
      <c r="C50" s="21">
        <v>2</v>
      </c>
      <c r="D50" s="31" t="s">
        <v>12</v>
      </c>
    </row>
    <row r="51" spans="1:4" ht="15.75" x14ac:dyDescent="0.3">
      <c r="A51" s="20" t="s">
        <v>28</v>
      </c>
      <c r="B51" s="20" t="s">
        <v>471</v>
      </c>
      <c r="C51" s="20" t="s">
        <v>472</v>
      </c>
      <c r="D51" s="31" t="s">
        <v>12</v>
      </c>
    </row>
    <row r="52" spans="1:4" ht="15.75" x14ac:dyDescent="0.3">
      <c r="A52" s="20" t="s">
        <v>473</v>
      </c>
      <c r="B52" s="20" t="s">
        <v>0</v>
      </c>
      <c r="C52" s="20" t="s">
        <v>474</v>
      </c>
      <c r="D52" s="31" t="s">
        <v>12</v>
      </c>
    </row>
    <row r="53" spans="1:4" ht="15.75" x14ac:dyDescent="0.3">
      <c r="A53" s="20" t="s">
        <v>473</v>
      </c>
      <c r="B53" s="20" t="s">
        <v>475</v>
      </c>
      <c r="C53" s="20"/>
      <c r="D53" s="31" t="s">
        <v>12</v>
      </c>
    </row>
    <row r="54" spans="1:4" ht="15.75" x14ac:dyDescent="0.3">
      <c r="A54" s="20" t="s">
        <v>24</v>
      </c>
      <c r="B54" s="20" t="s">
        <v>122</v>
      </c>
      <c r="C54" s="20"/>
      <c r="D54" s="31" t="s">
        <v>12</v>
      </c>
    </row>
    <row r="55" spans="1:4" ht="15.75" x14ac:dyDescent="0.3">
      <c r="A55" s="20" t="s">
        <v>28</v>
      </c>
      <c r="B55" s="20" t="s">
        <v>471</v>
      </c>
      <c r="C55" s="20" t="s">
        <v>476</v>
      </c>
      <c r="D55" s="31" t="s">
        <v>12</v>
      </c>
    </row>
    <row r="56" spans="1:4" ht="15.75" x14ac:dyDescent="0.3">
      <c r="A56" s="20" t="s">
        <v>473</v>
      </c>
      <c r="B56" s="20" t="s">
        <v>0</v>
      </c>
      <c r="C56" s="20" t="s">
        <v>477</v>
      </c>
      <c r="D56" s="31" t="s">
        <v>12</v>
      </c>
    </row>
    <row r="57" spans="1:4" ht="15.75" x14ac:dyDescent="0.3">
      <c r="A57" s="20" t="s">
        <v>473</v>
      </c>
      <c r="B57" s="20" t="s">
        <v>475</v>
      </c>
      <c r="C57" s="20"/>
      <c r="D57" s="31" t="s">
        <v>12</v>
      </c>
    </row>
    <row r="58" spans="1:4" ht="15.75" x14ac:dyDescent="0.3">
      <c r="A58" s="20" t="s">
        <v>24</v>
      </c>
      <c r="B58" s="20" t="s">
        <v>122</v>
      </c>
      <c r="C58" s="20"/>
      <c r="D58" s="31" t="s">
        <v>12</v>
      </c>
    </row>
    <row r="59" spans="1:4" ht="15.75" x14ac:dyDescent="0.3">
      <c r="A59" s="20" t="s">
        <v>91</v>
      </c>
      <c r="B59" s="20" t="s">
        <v>478</v>
      </c>
      <c r="C59" s="20"/>
      <c r="D59" s="31" t="s">
        <v>12</v>
      </c>
    </row>
    <row r="60" spans="1:4" ht="15.75" x14ac:dyDescent="0.3">
      <c r="A60" s="20" t="s">
        <v>19</v>
      </c>
      <c r="B60" s="20" t="s">
        <v>479</v>
      </c>
      <c r="C60" s="20" t="s">
        <v>480</v>
      </c>
      <c r="D60" s="31" t="s">
        <v>12</v>
      </c>
    </row>
    <row r="61" spans="1:4" ht="15.75" x14ac:dyDescent="0.3">
      <c r="A61" s="20" t="s">
        <v>19</v>
      </c>
      <c r="B61" s="20" t="s">
        <v>10</v>
      </c>
      <c r="C61" s="20" t="s">
        <v>480</v>
      </c>
      <c r="D61" s="31" t="s">
        <v>12</v>
      </c>
    </row>
    <row r="62" spans="1:4" ht="15.75" x14ac:dyDescent="0.3">
      <c r="A62" s="20" t="s">
        <v>24</v>
      </c>
      <c r="B62" s="20" t="s">
        <v>122</v>
      </c>
      <c r="C62" s="20"/>
      <c r="D62" s="31" t="s">
        <v>12</v>
      </c>
    </row>
    <row r="63" spans="1:4" ht="15.75" x14ac:dyDescent="0.3">
      <c r="A63" s="20" t="s">
        <v>19</v>
      </c>
      <c r="B63" s="20" t="s">
        <v>479</v>
      </c>
      <c r="C63" s="20" t="s">
        <v>481</v>
      </c>
      <c r="D63" s="31" t="s">
        <v>12</v>
      </c>
    </row>
    <row r="64" spans="1:4" ht="15.75" x14ac:dyDescent="0.3">
      <c r="A64" s="20" t="s">
        <v>19</v>
      </c>
      <c r="B64" s="20" t="s">
        <v>10</v>
      </c>
      <c r="C64" s="20" t="s">
        <v>481</v>
      </c>
      <c r="D64" s="31" t="s">
        <v>12</v>
      </c>
    </row>
    <row r="65" spans="1:4" ht="15.75" x14ac:dyDescent="0.3">
      <c r="A65" s="20" t="s">
        <v>24</v>
      </c>
      <c r="B65" s="20" t="s">
        <v>122</v>
      </c>
      <c r="C65" s="20"/>
      <c r="D65" s="31" t="s">
        <v>12</v>
      </c>
    </row>
    <row r="66" spans="1:4" ht="15.75" x14ac:dyDescent="0.3">
      <c r="A66" s="20" t="s">
        <v>91</v>
      </c>
      <c r="B66" s="20" t="s">
        <v>482</v>
      </c>
      <c r="C66" s="20"/>
      <c r="D66" s="31" t="s">
        <v>12</v>
      </c>
    </row>
    <row r="67" spans="1:4" ht="15.75" x14ac:dyDescent="0.3">
      <c r="A67" s="20" t="s">
        <v>24</v>
      </c>
      <c r="B67" s="20" t="s">
        <v>122</v>
      </c>
      <c r="C67" s="20"/>
      <c r="D67" s="31" t="s">
        <v>12</v>
      </c>
    </row>
    <row r="68" spans="1:4" ht="15.75" x14ac:dyDescent="0.3">
      <c r="A68" s="20" t="s">
        <v>19</v>
      </c>
      <c r="B68" s="20" t="s">
        <v>0</v>
      </c>
      <c r="C68" s="20" t="s">
        <v>483</v>
      </c>
      <c r="D68" s="31" t="s">
        <v>12</v>
      </c>
    </row>
    <row r="69" spans="1:4" ht="15.75" x14ac:dyDescent="0.3">
      <c r="A69" s="20" t="s">
        <v>28</v>
      </c>
      <c r="B69" s="20" t="s">
        <v>113</v>
      </c>
      <c r="C69" s="20" t="s">
        <v>484</v>
      </c>
      <c r="D69" s="31" t="s">
        <v>12</v>
      </c>
    </row>
    <row r="70" spans="1:4" ht="15.75" x14ac:dyDescent="0.3">
      <c r="A70" s="20" t="s">
        <v>19</v>
      </c>
      <c r="B70" s="20" t="s">
        <v>485</v>
      </c>
      <c r="C70" s="20" t="s">
        <v>483</v>
      </c>
      <c r="D70" s="31" t="s">
        <v>12</v>
      </c>
    </row>
    <row r="71" spans="1:4" ht="15.75" x14ac:dyDescent="0.3">
      <c r="A71" s="20" t="s">
        <v>24</v>
      </c>
      <c r="B71" s="20" t="s">
        <v>89</v>
      </c>
      <c r="C71" s="20"/>
      <c r="D71" s="31" t="s">
        <v>12</v>
      </c>
    </row>
    <row r="72" spans="1:4" ht="15.75" x14ac:dyDescent="0.3">
      <c r="A72" s="20" t="s">
        <v>26</v>
      </c>
      <c r="B72" s="20" t="s">
        <v>486</v>
      </c>
      <c r="C72" s="20"/>
      <c r="D72" s="31" t="s">
        <v>12</v>
      </c>
    </row>
    <row r="73" spans="1:4" ht="15.75" x14ac:dyDescent="0.3">
      <c r="A73" s="20" t="s">
        <v>24</v>
      </c>
      <c r="B73" s="20" t="s">
        <v>122</v>
      </c>
      <c r="C73" s="20"/>
      <c r="D73" s="31" t="s">
        <v>12</v>
      </c>
    </row>
    <row r="74" spans="1:4" ht="15.75" x14ac:dyDescent="0.3">
      <c r="A74" s="20" t="s">
        <v>19</v>
      </c>
      <c r="B74" s="20" t="s">
        <v>487</v>
      </c>
      <c r="C74" s="20" t="s">
        <v>488</v>
      </c>
      <c r="D74" s="31" t="s">
        <v>12</v>
      </c>
    </row>
    <row r="75" spans="1:4" ht="15.75" x14ac:dyDescent="0.3">
      <c r="A75" s="20" t="s">
        <v>19</v>
      </c>
      <c r="B75" s="20" t="s">
        <v>489</v>
      </c>
      <c r="C75" s="20"/>
      <c r="D75" s="31" t="s">
        <v>12</v>
      </c>
    </row>
    <row r="76" spans="1:4" ht="15.75" x14ac:dyDescent="0.3">
      <c r="A76" s="20" t="s">
        <v>19</v>
      </c>
      <c r="B76" s="13" t="s">
        <v>490</v>
      </c>
      <c r="C76" s="20" t="s">
        <v>121</v>
      </c>
      <c r="D76" s="31" t="s">
        <v>12</v>
      </c>
    </row>
    <row r="77" spans="1:4" ht="15.75" x14ac:dyDescent="0.3">
      <c r="A77" s="13" t="s">
        <v>28</v>
      </c>
      <c r="B77" s="13" t="s">
        <v>491</v>
      </c>
      <c r="C77" s="13" t="s">
        <v>477</v>
      </c>
      <c r="D77" s="31" t="s">
        <v>12</v>
      </c>
    </row>
    <row r="78" spans="1:4" ht="15.75" x14ac:dyDescent="0.3">
      <c r="A78" s="13" t="s">
        <v>28</v>
      </c>
      <c r="B78" s="13" t="s">
        <v>492</v>
      </c>
      <c r="C78" s="13" t="s">
        <v>493</v>
      </c>
      <c r="D78" s="31" t="s">
        <v>12</v>
      </c>
    </row>
    <row r="79" spans="1:4" ht="15.75" x14ac:dyDescent="0.3">
      <c r="A79" s="20" t="s">
        <v>106</v>
      </c>
      <c r="B79" s="13" t="s">
        <v>480</v>
      </c>
      <c r="C79" s="13" t="s">
        <v>494</v>
      </c>
      <c r="D79" s="31" t="s">
        <v>12</v>
      </c>
    </row>
    <row r="80" spans="1:4" ht="15.75" x14ac:dyDescent="0.3">
      <c r="A80" s="20" t="s">
        <v>106</v>
      </c>
      <c r="B80" s="13" t="s">
        <v>481</v>
      </c>
      <c r="C80" s="13" t="s">
        <v>494</v>
      </c>
      <c r="D80" s="31" t="s">
        <v>12</v>
      </c>
    </row>
    <row r="81" spans="1:4" ht="15.75" x14ac:dyDescent="0.3">
      <c r="A81" s="20" t="s">
        <v>24</v>
      </c>
      <c r="B81" s="13" t="s">
        <v>89</v>
      </c>
      <c r="C81" s="13"/>
      <c r="D81" s="31" t="s">
        <v>12</v>
      </c>
    </row>
    <row r="82" spans="1:4" ht="15.75" x14ac:dyDescent="0.3">
      <c r="A82" s="13" t="s">
        <v>91</v>
      </c>
      <c r="B82" s="13" t="s">
        <v>461</v>
      </c>
      <c r="C82" s="20"/>
      <c r="D82" s="31" t="s">
        <v>12</v>
      </c>
    </row>
    <row r="83" spans="1:4" ht="15.75" x14ac:dyDescent="0.3">
      <c r="A83" s="13" t="s">
        <v>118</v>
      </c>
      <c r="B83" s="13" t="s">
        <v>495</v>
      </c>
      <c r="C83" s="20"/>
      <c r="D83" s="31" t="s">
        <v>12</v>
      </c>
    </row>
    <row r="84" spans="1:4" ht="15.75" x14ac:dyDescent="0.3">
      <c r="A84" s="13" t="s">
        <v>24</v>
      </c>
      <c r="B84" s="13" t="s">
        <v>122</v>
      </c>
      <c r="C84" s="21">
        <v>2</v>
      </c>
      <c r="D84" s="31" t="s">
        <v>12</v>
      </c>
    </row>
    <row r="85" spans="1:4" ht="15.75" x14ac:dyDescent="0.3">
      <c r="A85" s="13" t="s">
        <v>19</v>
      </c>
      <c r="B85" s="13" t="s">
        <v>496</v>
      </c>
      <c r="C85" s="20" t="s">
        <v>497</v>
      </c>
      <c r="D85" s="31" t="s">
        <v>12</v>
      </c>
    </row>
    <row r="86" spans="1:4" ht="15.75" x14ac:dyDescent="0.3">
      <c r="A86" s="13" t="s">
        <v>19</v>
      </c>
      <c r="B86" s="13" t="s">
        <v>498</v>
      </c>
      <c r="C86" s="20"/>
      <c r="D86" s="31" t="s">
        <v>12</v>
      </c>
    </row>
    <row r="87" spans="1:4" ht="15.75" x14ac:dyDescent="0.3">
      <c r="A87" s="13" t="s">
        <v>28</v>
      </c>
      <c r="B87" s="13" t="s">
        <v>499</v>
      </c>
      <c r="C87" s="20" t="s">
        <v>500</v>
      </c>
      <c r="D87" s="31" t="s">
        <v>12</v>
      </c>
    </row>
    <row r="88" spans="1:4" ht="15.75" x14ac:dyDescent="0.3">
      <c r="A88" s="13" t="s">
        <v>28</v>
      </c>
      <c r="B88" s="13" t="s">
        <v>501</v>
      </c>
      <c r="C88" s="20" t="s">
        <v>502</v>
      </c>
      <c r="D88" s="31" t="s">
        <v>12</v>
      </c>
    </row>
    <row r="89" spans="1:4" ht="15.75" x14ac:dyDescent="0.3">
      <c r="A89" s="13" t="s">
        <v>28</v>
      </c>
      <c r="B89" s="13" t="s">
        <v>503</v>
      </c>
      <c r="C89" s="20" t="s">
        <v>504</v>
      </c>
      <c r="D89" s="31" t="s">
        <v>12</v>
      </c>
    </row>
    <row r="90" spans="1:4" ht="15.75" x14ac:dyDescent="0.3">
      <c r="A90" s="13" t="s">
        <v>19</v>
      </c>
      <c r="B90" s="13" t="s">
        <v>505</v>
      </c>
      <c r="C90" s="21">
        <v>15</v>
      </c>
      <c r="D90" s="31" t="s">
        <v>12</v>
      </c>
    </row>
    <row r="91" spans="1:4" ht="15.75" x14ac:dyDescent="0.3">
      <c r="A91" s="20" t="s">
        <v>106</v>
      </c>
      <c r="B91" s="13" t="s">
        <v>488</v>
      </c>
      <c r="C91" s="20" t="s">
        <v>506</v>
      </c>
      <c r="D91" s="31" t="s">
        <v>12</v>
      </c>
    </row>
    <row r="92" spans="1:4" ht="15.75" x14ac:dyDescent="0.3">
      <c r="A92" s="13" t="s">
        <v>24</v>
      </c>
      <c r="B92" s="13" t="s">
        <v>89</v>
      </c>
      <c r="C92" s="20"/>
      <c r="D92" s="31" t="s">
        <v>12</v>
      </c>
    </row>
    <row r="93" spans="1:4" ht="15.75" x14ac:dyDescent="0.3">
      <c r="A93" s="12" t="s">
        <v>26</v>
      </c>
      <c r="B93" s="12" t="s">
        <v>319</v>
      </c>
      <c r="C93" s="20"/>
      <c r="D93" s="31" t="s">
        <v>12</v>
      </c>
    </row>
    <row r="94" spans="1:4" ht="15.75" x14ac:dyDescent="0.3">
      <c r="A94" s="7" t="s">
        <v>19</v>
      </c>
      <c r="B94" s="7" t="s">
        <v>56</v>
      </c>
      <c r="C94" s="9" t="s">
        <v>73</v>
      </c>
      <c r="D94" s="31" t="s">
        <v>12</v>
      </c>
    </row>
    <row r="95" spans="1:4" ht="15.75" x14ac:dyDescent="0.3">
      <c r="A95" s="7" t="s">
        <v>19</v>
      </c>
      <c r="B95" s="7" t="s">
        <v>57</v>
      </c>
      <c r="C95" s="9" t="s">
        <v>74</v>
      </c>
      <c r="D95" s="31" t="s">
        <v>12</v>
      </c>
    </row>
    <row r="96" spans="1:4" ht="15.75" x14ac:dyDescent="0.3">
      <c r="A96" s="7" t="s">
        <v>19</v>
      </c>
      <c r="B96" s="7" t="s">
        <v>75</v>
      </c>
      <c r="C96" s="19">
        <v>31778</v>
      </c>
      <c r="D96" s="31" t="s">
        <v>12</v>
      </c>
    </row>
    <row r="97" spans="1:4" ht="15.75" x14ac:dyDescent="0.3">
      <c r="A97" s="7" t="s">
        <v>19</v>
      </c>
      <c r="B97" s="7" t="s">
        <v>62</v>
      </c>
      <c r="C97" s="9" t="s">
        <v>76</v>
      </c>
      <c r="D97" s="31" t="s">
        <v>12</v>
      </c>
    </row>
    <row r="98" spans="1:4" ht="15.75" x14ac:dyDescent="0.3">
      <c r="A98" s="7" t="s">
        <v>19</v>
      </c>
      <c r="B98" s="7" t="s">
        <v>77</v>
      </c>
      <c r="C98" s="9" t="s">
        <v>508</v>
      </c>
      <c r="D98" s="31" t="s">
        <v>12</v>
      </c>
    </row>
    <row r="99" spans="1:4" ht="15.75" x14ac:dyDescent="0.3">
      <c r="A99" s="7" t="s">
        <v>19</v>
      </c>
      <c r="B99" s="7" t="s">
        <v>78</v>
      </c>
      <c r="C99" s="19">
        <v>42036</v>
      </c>
      <c r="D99" s="31" t="s">
        <v>12</v>
      </c>
    </row>
    <row r="100" spans="1:4" ht="15.75" x14ac:dyDescent="0.3">
      <c r="A100" s="7" t="s">
        <v>19</v>
      </c>
      <c r="B100" s="7" t="s">
        <v>79</v>
      </c>
      <c r="C100" s="19">
        <v>42036</v>
      </c>
      <c r="D100" s="31" t="s">
        <v>12</v>
      </c>
    </row>
    <row r="101" spans="1:4" ht="15.75" x14ac:dyDescent="0.3">
      <c r="A101" s="7" t="s">
        <v>19</v>
      </c>
      <c r="B101" s="7" t="s">
        <v>80</v>
      </c>
      <c r="C101" s="19">
        <v>42036</v>
      </c>
      <c r="D101" s="31" t="s">
        <v>12</v>
      </c>
    </row>
    <row r="102" spans="1:4" ht="15.75" x14ac:dyDescent="0.3">
      <c r="A102" s="7" t="s">
        <v>19</v>
      </c>
      <c r="B102" s="7" t="s">
        <v>81</v>
      </c>
      <c r="C102" s="9">
        <v>200</v>
      </c>
      <c r="D102" s="31" t="s">
        <v>12</v>
      </c>
    </row>
    <row r="103" spans="1:4" ht="15.75" x14ac:dyDescent="0.3">
      <c r="A103" s="7" t="s">
        <v>19</v>
      </c>
      <c r="B103" s="7" t="s">
        <v>82</v>
      </c>
      <c r="C103" s="9">
        <v>2000</v>
      </c>
      <c r="D103" s="31" t="s">
        <v>12</v>
      </c>
    </row>
    <row r="104" spans="1:4" ht="15.75" x14ac:dyDescent="0.3">
      <c r="A104" s="7" t="s">
        <v>19</v>
      </c>
      <c r="B104" s="7" t="s">
        <v>83</v>
      </c>
      <c r="C104" s="9">
        <v>1</v>
      </c>
      <c r="D104" s="31" t="s">
        <v>12</v>
      </c>
    </row>
    <row r="105" spans="1:4" ht="15.75" x14ac:dyDescent="0.3">
      <c r="A105" s="7" t="s">
        <v>19</v>
      </c>
      <c r="B105" s="7" t="s">
        <v>84</v>
      </c>
      <c r="C105" s="9">
        <v>50000</v>
      </c>
      <c r="D105" s="31" t="s">
        <v>12</v>
      </c>
    </row>
    <row r="106" spans="1:4" ht="15.75" x14ac:dyDescent="0.3">
      <c r="A106" s="12" t="s">
        <v>28</v>
      </c>
      <c r="B106" s="7" t="s">
        <v>85</v>
      </c>
      <c r="C106" s="20" t="s">
        <v>86</v>
      </c>
      <c r="D106" s="31" t="s">
        <v>12</v>
      </c>
    </row>
    <row r="107" spans="1:4" ht="15.75" x14ac:dyDescent="0.3">
      <c r="A107" s="7" t="s">
        <v>19</v>
      </c>
      <c r="B107" s="7" t="s">
        <v>20</v>
      </c>
      <c r="C107" s="9" t="s">
        <v>508</v>
      </c>
      <c r="D107" s="31" t="s">
        <v>12</v>
      </c>
    </row>
    <row r="108" spans="1:4" ht="15.75" x14ac:dyDescent="0.3">
      <c r="A108" s="7" t="s">
        <v>19</v>
      </c>
      <c r="B108" s="7" t="s">
        <v>22</v>
      </c>
      <c r="C108" s="9" t="s">
        <v>87</v>
      </c>
      <c r="D108" s="31" t="s">
        <v>12</v>
      </c>
    </row>
    <row r="109" spans="1:4" ht="15.75" x14ac:dyDescent="0.3">
      <c r="A109" s="7" t="s">
        <v>88</v>
      </c>
      <c r="B109" s="7" t="s">
        <v>89</v>
      </c>
      <c r="C109" s="9"/>
      <c r="D109" s="31" t="s">
        <v>12</v>
      </c>
    </row>
    <row r="110" spans="1:4" ht="15.75" x14ac:dyDescent="0.3">
      <c r="A110" s="12" t="s">
        <v>39</v>
      </c>
      <c r="B110" s="7" t="s">
        <v>90</v>
      </c>
      <c r="C110" s="9"/>
      <c r="D110" s="31" t="s">
        <v>12</v>
      </c>
    </row>
    <row r="111" spans="1:4" ht="15.75" x14ac:dyDescent="0.3">
      <c r="A111" s="7" t="s">
        <v>91</v>
      </c>
      <c r="B111" s="7" t="s">
        <v>92</v>
      </c>
      <c r="C111" s="20"/>
      <c r="D111" s="31" t="s">
        <v>12</v>
      </c>
    </row>
    <row r="112" spans="1:4" ht="15.75" x14ac:dyDescent="0.3">
      <c r="A112" s="7" t="s">
        <v>19</v>
      </c>
      <c r="B112" s="7" t="s">
        <v>77</v>
      </c>
      <c r="C112" s="20" t="s">
        <v>508</v>
      </c>
      <c r="D112" s="31" t="s">
        <v>12</v>
      </c>
    </row>
    <row r="113" spans="1:4" ht="15.75" x14ac:dyDescent="0.3">
      <c r="A113" s="7" t="s">
        <v>24</v>
      </c>
      <c r="B113" s="7" t="s">
        <v>93</v>
      </c>
      <c r="C113" s="20"/>
      <c r="D113" s="31" t="s">
        <v>12</v>
      </c>
    </row>
    <row r="114" spans="1:4" ht="15.75" x14ac:dyDescent="0.3">
      <c r="A114" s="12" t="s">
        <v>28</v>
      </c>
      <c r="B114" s="7" t="s">
        <v>94</v>
      </c>
      <c r="C114" s="20" t="s">
        <v>95</v>
      </c>
      <c r="D114" s="31" t="s">
        <v>12</v>
      </c>
    </row>
    <row r="115" spans="1:4" ht="15.75" x14ac:dyDescent="0.3">
      <c r="A115" s="7" t="s">
        <v>24</v>
      </c>
      <c r="B115" s="7" t="s">
        <v>96</v>
      </c>
      <c r="C115" s="20"/>
      <c r="D115" s="31" t="s">
        <v>12</v>
      </c>
    </row>
    <row r="116" spans="1:4" ht="15.75" x14ac:dyDescent="0.3">
      <c r="A116" s="7" t="s">
        <v>24</v>
      </c>
      <c r="B116" s="7" t="s">
        <v>98</v>
      </c>
      <c r="C116" s="20"/>
      <c r="D116" s="31" t="s">
        <v>12</v>
      </c>
    </row>
    <row r="117" spans="1:4" ht="15.75" x14ac:dyDescent="0.3">
      <c r="A117" s="7" t="s">
        <v>99</v>
      </c>
      <c r="B117" s="7" t="s">
        <v>454</v>
      </c>
      <c r="C117" s="20"/>
      <c r="D117" s="31" t="s">
        <v>12</v>
      </c>
    </row>
    <row r="118" spans="1:4" ht="15.75" x14ac:dyDescent="0.3">
      <c r="A118" s="7" t="s">
        <v>19</v>
      </c>
      <c r="B118" s="7" t="s">
        <v>222</v>
      </c>
      <c r="C118" s="21">
        <v>100</v>
      </c>
      <c r="D118" s="31" t="s">
        <v>12</v>
      </c>
    </row>
    <row r="119" spans="1:4" ht="15.75" x14ac:dyDescent="0.3">
      <c r="A119" s="7" t="s">
        <v>24</v>
      </c>
      <c r="B119" s="7" t="s">
        <v>507</v>
      </c>
      <c r="C119" s="20"/>
      <c r="D119" s="31" t="s">
        <v>12</v>
      </c>
    </row>
    <row r="120" spans="1:4" ht="15.75" x14ac:dyDescent="0.3">
      <c r="A120" s="7" t="s">
        <v>28</v>
      </c>
      <c r="B120" s="7" t="s">
        <v>94</v>
      </c>
      <c r="C120" s="20" t="s">
        <v>102</v>
      </c>
      <c r="D120" s="31" t="s">
        <v>12</v>
      </c>
    </row>
    <row r="121" spans="1:4" ht="15.75" x14ac:dyDescent="0.3">
      <c r="A121" s="7" t="s">
        <v>24</v>
      </c>
      <c r="B121" s="7" t="s">
        <v>96</v>
      </c>
      <c r="C121" s="20"/>
      <c r="D121" s="31" t="s">
        <v>12</v>
      </c>
    </row>
    <row r="122" spans="1:4" ht="15.75" x14ac:dyDescent="0.3">
      <c r="A122" s="7" t="s">
        <v>39</v>
      </c>
      <c r="B122" s="7" t="s">
        <v>103</v>
      </c>
      <c r="C122" s="20"/>
      <c r="D122" s="31" t="s">
        <v>12</v>
      </c>
    </row>
    <row r="123" spans="1:4" ht="15.75" x14ac:dyDescent="0.3">
      <c r="A123" s="7" t="s">
        <v>91</v>
      </c>
      <c r="B123" s="7" t="s">
        <v>509</v>
      </c>
      <c r="C123" s="20"/>
      <c r="D123" s="31" t="s">
        <v>12</v>
      </c>
    </row>
    <row r="124" spans="1:4" ht="15.75" x14ac:dyDescent="0.3">
      <c r="A124" s="7" t="s">
        <v>28</v>
      </c>
      <c r="B124" s="7" t="s">
        <v>29</v>
      </c>
      <c r="C124" s="20" t="s">
        <v>510</v>
      </c>
      <c r="D124" s="31" t="s">
        <v>12</v>
      </c>
    </row>
    <row r="125" spans="1:4" ht="15.75" x14ac:dyDescent="0.3">
      <c r="A125" s="7" t="s">
        <v>36</v>
      </c>
      <c r="B125" s="7" t="s">
        <v>511</v>
      </c>
      <c r="C125" s="20" t="s">
        <v>643</v>
      </c>
      <c r="D125" s="31" t="s">
        <v>12</v>
      </c>
    </row>
    <row r="126" spans="1:4" ht="15.75" x14ac:dyDescent="0.3">
      <c r="A126" s="7" t="s">
        <v>36</v>
      </c>
      <c r="B126" s="7" t="s">
        <v>512</v>
      </c>
      <c r="C126" s="20" t="s">
        <v>45</v>
      </c>
      <c r="D126" s="31" t="s">
        <v>12</v>
      </c>
    </row>
    <row r="127" spans="1:4" ht="15.75" x14ac:dyDescent="0.3">
      <c r="A127" s="7" t="s">
        <v>31</v>
      </c>
      <c r="B127" s="7" t="s">
        <v>322</v>
      </c>
      <c r="C127" s="20"/>
      <c r="D127" s="31" t="s">
        <v>12</v>
      </c>
    </row>
    <row r="128" spans="1:4" ht="15.75" x14ac:dyDescent="0.3">
      <c r="A128" s="7" t="s">
        <v>31</v>
      </c>
      <c r="B128" s="7" t="s">
        <v>323</v>
      </c>
      <c r="C128" s="20"/>
      <c r="D128" s="31" t="s">
        <v>12</v>
      </c>
    </row>
    <row r="129" spans="1:4" ht="45.75" x14ac:dyDescent="0.3">
      <c r="A129" s="7" t="s">
        <v>36</v>
      </c>
      <c r="B129" s="7" t="s">
        <v>326</v>
      </c>
      <c r="C129" s="26" t="s">
        <v>327</v>
      </c>
      <c r="D129" s="31" t="s">
        <v>12</v>
      </c>
    </row>
    <row r="130" spans="1:4" ht="15.75" x14ac:dyDescent="0.3">
      <c r="A130" s="7" t="s">
        <v>34</v>
      </c>
      <c r="B130" s="7" t="s">
        <v>40</v>
      </c>
      <c r="C130" s="37" t="s">
        <v>301</v>
      </c>
      <c r="D130" s="31" t="s">
        <v>12</v>
      </c>
    </row>
    <row r="131" spans="1:4" ht="15.75" x14ac:dyDescent="0.3">
      <c r="A131" s="7" t="s">
        <v>34</v>
      </c>
      <c r="B131" s="7" t="s">
        <v>41</v>
      </c>
      <c r="C131" s="20"/>
      <c r="D131" s="31" t="s">
        <v>12</v>
      </c>
    </row>
    <row r="132" spans="1:4" ht="15.75" x14ac:dyDescent="0.3">
      <c r="A132" s="7" t="s">
        <v>34</v>
      </c>
      <c r="B132" s="7" t="s">
        <v>42</v>
      </c>
      <c r="C132" s="20"/>
      <c r="D132" s="31" t="s">
        <v>12</v>
      </c>
    </row>
    <row r="133" spans="1:4" ht="15.75" x14ac:dyDescent="0.3">
      <c r="A133" s="7" t="s">
        <v>28</v>
      </c>
      <c r="B133" s="7" t="s">
        <v>511</v>
      </c>
      <c r="C133" s="20" t="s">
        <v>644</v>
      </c>
      <c r="D133" s="31" t="s">
        <v>12</v>
      </c>
    </row>
    <row r="134" spans="1:4" ht="15.75" x14ac:dyDescent="0.3">
      <c r="A134" s="7" t="s">
        <v>36</v>
      </c>
      <c r="B134" s="7" t="s">
        <v>512</v>
      </c>
      <c r="C134" s="20" t="s">
        <v>513</v>
      </c>
      <c r="D134" s="31" t="s">
        <v>12</v>
      </c>
    </row>
    <row r="135" spans="1:4" ht="15.75" x14ac:dyDescent="0.3">
      <c r="A135" s="7" t="s">
        <v>28</v>
      </c>
      <c r="B135" s="7" t="s">
        <v>512</v>
      </c>
      <c r="C135" s="20" t="s">
        <v>497</v>
      </c>
      <c r="D135" s="31" t="s">
        <v>12</v>
      </c>
    </row>
    <row r="136" spans="1:4" ht="15.75" x14ac:dyDescent="0.3">
      <c r="A136" s="7" t="s">
        <v>19</v>
      </c>
      <c r="B136" s="7" t="s">
        <v>322</v>
      </c>
      <c r="C136" s="27">
        <v>42036</v>
      </c>
      <c r="D136" s="31" t="s">
        <v>12</v>
      </c>
    </row>
    <row r="137" spans="1:4" ht="15.75" x14ac:dyDescent="0.3">
      <c r="A137" s="7" t="s">
        <v>19</v>
      </c>
      <c r="B137" s="7" t="s">
        <v>323</v>
      </c>
      <c r="C137" s="27">
        <v>42040</v>
      </c>
      <c r="D137" s="31" t="s">
        <v>12</v>
      </c>
    </row>
    <row r="138" spans="1:4" ht="15.75" x14ac:dyDescent="0.3">
      <c r="A138" s="7" t="s">
        <v>19</v>
      </c>
      <c r="B138" s="7" t="s">
        <v>77</v>
      </c>
      <c r="C138" s="20" t="s">
        <v>508</v>
      </c>
      <c r="D138" s="31" t="s">
        <v>12</v>
      </c>
    </row>
    <row r="139" spans="1:4" ht="15.75" x14ac:dyDescent="0.3">
      <c r="A139" s="12" t="s">
        <v>24</v>
      </c>
      <c r="B139" s="12" t="s">
        <v>47</v>
      </c>
      <c r="C139" s="20"/>
      <c r="D139" s="31" t="s">
        <v>12</v>
      </c>
    </row>
    <row r="140" spans="1:4" ht="15.75" x14ac:dyDescent="0.3">
      <c r="A140" s="13" t="s">
        <v>49</v>
      </c>
      <c r="B140" s="14" t="s">
        <v>50</v>
      </c>
      <c r="C140" s="20"/>
      <c r="D140" s="31" t="s">
        <v>12</v>
      </c>
    </row>
    <row r="141" spans="1:4" ht="15.75" x14ac:dyDescent="0.3">
      <c r="A141" s="13" t="s">
        <v>51</v>
      </c>
      <c r="B141" s="13" t="s">
        <v>52</v>
      </c>
      <c r="C141" s="20"/>
      <c r="D141" s="31" t="s">
        <v>12</v>
      </c>
    </row>
    <row r="142" spans="1:4" ht="60" x14ac:dyDescent="0.3">
      <c r="A142" s="13" t="s">
        <v>53</v>
      </c>
      <c r="B142" s="14" t="s">
        <v>50</v>
      </c>
      <c r="C142" s="15" t="s">
        <v>655</v>
      </c>
      <c r="D142" s="17" t="s">
        <v>12</v>
      </c>
    </row>
    <row r="143" spans="1:4" ht="45.75" x14ac:dyDescent="0.3">
      <c r="A143" s="13" t="s">
        <v>54</v>
      </c>
      <c r="B143" s="36" t="s">
        <v>656</v>
      </c>
      <c r="C143" s="40" t="s">
        <v>514</v>
      </c>
      <c r="D143" s="31" t="s">
        <v>12</v>
      </c>
    </row>
    <row r="144" spans="1:4" ht="45.75" x14ac:dyDescent="0.3">
      <c r="A144" s="13" t="s">
        <v>54</v>
      </c>
      <c r="B144" s="29" t="s">
        <v>657</v>
      </c>
      <c r="C144" s="40" t="s">
        <v>515</v>
      </c>
      <c r="D144" s="31" t="s">
        <v>12</v>
      </c>
    </row>
    <row r="145" spans="1:4" ht="45.75" x14ac:dyDescent="0.3">
      <c r="A145" s="13" t="s">
        <v>54</v>
      </c>
      <c r="B145" s="29" t="s">
        <v>658</v>
      </c>
      <c r="C145" s="40" t="s">
        <v>516</v>
      </c>
      <c r="D145" s="31" t="s">
        <v>12</v>
      </c>
    </row>
    <row r="146" spans="1:4" ht="45.75" x14ac:dyDescent="0.3">
      <c r="A146" s="13" t="s">
        <v>54</v>
      </c>
      <c r="B146" s="29" t="s">
        <v>659</v>
      </c>
      <c r="C146" s="40" t="s">
        <v>77</v>
      </c>
      <c r="D146" s="31" t="s">
        <v>12</v>
      </c>
    </row>
    <row r="147" spans="1:4" ht="45.75" x14ac:dyDescent="0.3">
      <c r="A147" s="13" t="s">
        <v>54</v>
      </c>
      <c r="B147" s="29" t="s">
        <v>660</v>
      </c>
      <c r="C147" s="40" t="s">
        <v>517</v>
      </c>
      <c r="D147" s="31" t="s">
        <v>12</v>
      </c>
    </row>
    <row r="148" spans="1:4" ht="45.75" x14ac:dyDescent="0.3">
      <c r="A148" s="13" t="s">
        <v>54</v>
      </c>
      <c r="B148" s="29" t="s">
        <v>661</v>
      </c>
      <c r="C148" s="40" t="s">
        <v>57</v>
      </c>
      <c r="D148" s="31" t="s">
        <v>12</v>
      </c>
    </row>
    <row r="149" spans="1:4" ht="45.75" x14ac:dyDescent="0.3">
      <c r="A149" s="13" t="s">
        <v>54</v>
      </c>
      <c r="B149" s="29" t="s">
        <v>662</v>
      </c>
      <c r="C149" s="40" t="s">
        <v>56</v>
      </c>
      <c r="D149" s="31" t="s">
        <v>12</v>
      </c>
    </row>
    <row r="150" spans="1:4" ht="45.75" x14ac:dyDescent="0.3">
      <c r="A150" s="13" t="s">
        <v>54</v>
      </c>
      <c r="B150" s="29" t="s">
        <v>663</v>
      </c>
      <c r="C150" s="40" t="s">
        <v>518</v>
      </c>
      <c r="D150" s="31" t="s">
        <v>12</v>
      </c>
    </row>
    <row r="151" spans="1:4" ht="45.75" x14ac:dyDescent="0.3">
      <c r="A151" s="13" t="s">
        <v>54</v>
      </c>
      <c r="B151" s="29" t="s">
        <v>664</v>
      </c>
      <c r="C151" s="40" t="s">
        <v>519</v>
      </c>
      <c r="D151" s="31" t="s">
        <v>12</v>
      </c>
    </row>
    <row r="152" spans="1:4" ht="45.75" x14ac:dyDescent="0.3">
      <c r="A152" s="13" t="s">
        <v>54</v>
      </c>
      <c r="B152" s="29" t="s">
        <v>665</v>
      </c>
      <c r="C152" s="40" t="s">
        <v>520</v>
      </c>
      <c r="D152" s="31" t="s">
        <v>12</v>
      </c>
    </row>
    <row r="153" spans="1:4" ht="45.75" x14ac:dyDescent="0.3">
      <c r="A153" s="13" t="s">
        <v>54</v>
      </c>
      <c r="B153" s="29" t="s">
        <v>666</v>
      </c>
      <c r="C153" s="40" t="s">
        <v>677</v>
      </c>
      <c r="D153" s="31" t="s">
        <v>12</v>
      </c>
    </row>
    <row r="154" spans="1:4" ht="45.75" x14ac:dyDescent="0.3">
      <c r="A154" s="13" t="s">
        <v>54</v>
      </c>
      <c r="B154" s="29" t="s">
        <v>667</v>
      </c>
      <c r="C154" s="40" t="s">
        <v>497</v>
      </c>
      <c r="D154" s="31" t="s">
        <v>12</v>
      </c>
    </row>
    <row r="155" spans="1:4" ht="45.75" x14ac:dyDescent="0.3">
      <c r="A155" s="13" t="s">
        <v>54</v>
      </c>
      <c r="B155" s="29" t="s">
        <v>668</v>
      </c>
      <c r="C155" s="40" t="s">
        <v>676</v>
      </c>
      <c r="D155" s="31" t="s">
        <v>12</v>
      </c>
    </row>
    <row r="156" spans="1:4" ht="45.75" x14ac:dyDescent="0.3">
      <c r="A156" s="13" t="s">
        <v>54</v>
      </c>
      <c r="B156" s="29" t="s">
        <v>669</v>
      </c>
      <c r="C156" s="40" t="s">
        <v>508</v>
      </c>
      <c r="D156" s="31" t="s">
        <v>12</v>
      </c>
    </row>
    <row r="157" spans="1:4" ht="45.75" x14ac:dyDescent="0.3">
      <c r="A157" s="13" t="s">
        <v>54</v>
      </c>
      <c r="B157" s="29" t="s">
        <v>670</v>
      </c>
      <c r="C157" s="40"/>
      <c r="D157" s="31" t="s">
        <v>12</v>
      </c>
    </row>
    <row r="158" spans="1:4" ht="45.75" x14ac:dyDescent="0.3">
      <c r="A158" s="13" t="s">
        <v>54</v>
      </c>
      <c r="B158" s="29" t="s">
        <v>671</v>
      </c>
      <c r="C158" s="40" t="s">
        <v>74</v>
      </c>
      <c r="D158" s="31" t="s">
        <v>12</v>
      </c>
    </row>
    <row r="159" spans="1:4" ht="45.75" x14ac:dyDescent="0.3">
      <c r="A159" s="13" t="s">
        <v>54</v>
      </c>
      <c r="B159" s="29" t="s">
        <v>672</v>
      </c>
      <c r="C159" s="40" t="s">
        <v>73</v>
      </c>
      <c r="D159" s="31" t="s">
        <v>12</v>
      </c>
    </row>
    <row r="160" spans="1:4" ht="45.75" x14ac:dyDescent="0.3">
      <c r="A160" s="13" t="s">
        <v>54</v>
      </c>
      <c r="B160" s="29" t="s">
        <v>673</v>
      </c>
      <c r="C160" s="41" t="s">
        <v>678</v>
      </c>
      <c r="D160" s="31" t="s">
        <v>12</v>
      </c>
    </row>
    <row r="161" spans="1:4" ht="45.75" x14ac:dyDescent="0.3">
      <c r="A161" s="13" t="s">
        <v>54</v>
      </c>
      <c r="B161" s="29" t="s">
        <v>674</v>
      </c>
      <c r="C161" s="40" t="s">
        <v>646</v>
      </c>
      <c r="D161" s="31" t="s">
        <v>12</v>
      </c>
    </row>
    <row r="162" spans="1:4" ht="45.75" x14ac:dyDescent="0.3">
      <c r="A162" s="13" t="s">
        <v>54</v>
      </c>
      <c r="B162" s="29" t="s">
        <v>675</v>
      </c>
      <c r="C162" s="40" t="s">
        <v>521</v>
      </c>
      <c r="D162" s="31" t="s">
        <v>12</v>
      </c>
    </row>
    <row r="163" spans="1:4" ht="15.75" x14ac:dyDescent="0.3">
      <c r="A163" s="13" t="s">
        <v>91</v>
      </c>
      <c r="B163" s="25" t="s">
        <v>522</v>
      </c>
      <c r="C163" s="20"/>
      <c r="D163" s="31" t="s">
        <v>12</v>
      </c>
    </row>
    <row r="164" spans="1:4" ht="15.75" x14ac:dyDescent="0.3">
      <c r="A164" s="13" t="s">
        <v>19</v>
      </c>
      <c r="B164" s="25" t="s">
        <v>77</v>
      </c>
      <c r="C164" s="20" t="s">
        <v>508</v>
      </c>
      <c r="D164" s="31" t="s">
        <v>12</v>
      </c>
    </row>
    <row r="165" spans="1:4" ht="15.75" x14ac:dyDescent="0.3">
      <c r="A165" s="13" t="s">
        <v>88</v>
      </c>
      <c r="B165" s="25" t="s">
        <v>93</v>
      </c>
      <c r="C165" s="20"/>
      <c r="D165" s="31" t="s">
        <v>12</v>
      </c>
    </row>
    <row r="166" spans="1:4" ht="15.75" x14ac:dyDescent="0.3">
      <c r="A166" s="13" t="s">
        <v>88</v>
      </c>
      <c r="B166" s="25" t="s">
        <v>523</v>
      </c>
      <c r="C166" s="20"/>
      <c r="D166" s="31" t="s">
        <v>12</v>
      </c>
    </row>
    <row r="167" spans="1:4" ht="15.75" x14ac:dyDescent="0.3">
      <c r="A167" s="13" t="s">
        <v>88</v>
      </c>
      <c r="B167" s="25" t="s">
        <v>112</v>
      </c>
      <c r="C167" s="20"/>
      <c r="D167" s="31" t="s">
        <v>12</v>
      </c>
    </row>
    <row r="168" spans="1:4" ht="15.75" x14ac:dyDescent="0.3">
      <c r="A168" s="13" t="s">
        <v>44</v>
      </c>
      <c r="B168" s="25" t="s">
        <v>524</v>
      </c>
      <c r="C168" s="20"/>
      <c r="D168" s="31" t="s">
        <v>12</v>
      </c>
    </row>
    <row r="169" spans="1:4" ht="15.75" x14ac:dyDescent="0.3">
      <c r="A169" s="13" t="s">
        <v>88</v>
      </c>
      <c r="B169" s="25" t="s">
        <v>89</v>
      </c>
      <c r="C169" s="20"/>
      <c r="D169" s="31" t="s">
        <v>12</v>
      </c>
    </row>
    <row r="170" spans="1:4" ht="15.75" x14ac:dyDescent="0.3">
      <c r="A170" s="7" t="s">
        <v>91</v>
      </c>
      <c r="B170" s="7" t="s">
        <v>509</v>
      </c>
      <c r="C170" s="20"/>
      <c r="D170" s="31" t="s">
        <v>12</v>
      </c>
    </row>
    <row r="171" spans="1:4" ht="15.75" x14ac:dyDescent="0.3">
      <c r="A171" s="7" t="s">
        <v>28</v>
      </c>
      <c r="B171" s="7" t="s">
        <v>29</v>
      </c>
      <c r="C171" s="20" t="s">
        <v>510</v>
      </c>
      <c r="D171" s="31" t="s">
        <v>12</v>
      </c>
    </row>
    <row r="172" spans="1:4" ht="15.75" x14ac:dyDescent="0.3">
      <c r="A172" s="7" t="s">
        <v>28</v>
      </c>
      <c r="B172" s="7" t="s">
        <v>511</v>
      </c>
      <c r="C172" s="20" t="s">
        <v>644</v>
      </c>
      <c r="D172" s="31" t="s">
        <v>12</v>
      </c>
    </row>
    <row r="173" spans="1:4" ht="15.75" x14ac:dyDescent="0.3">
      <c r="A173" s="7" t="s">
        <v>28</v>
      </c>
      <c r="B173" s="7" t="s">
        <v>512</v>
      </c>
      <c r="C173" s="20" t="s">
        <v>497</v>
      </c>
      <c r="D173" s="31" t="s">
        <v>12</v>
      </c>
    </row>
    <row r="174" spans="1:4" ht="15.75" x14ac:dyDescent="0.3">
      <c r="A174" s="7" t="s">
        <v>19</v>
      </c>
      <c r="B174" s="7" t="s">
        <v>322</v>
      </c>
      <c r="C174" s="27">
        <v>42036</v>
      </c>
      <c r="D174" s="31" t="s">
        <v>12</v>
      </c>
    </row>
    <row r="175" spans="1:4" ht="15.75" x14ac:dyDescent="0.3">
      <c r="A175" s="7" t="s">
        <v>19</v>
      </c>
      <c r="B175" s="7" t="s">
        <v>323</v>
      </c>
      <c r="C175" s="27">
        <v>42040</v>
      </c>
      <c r="D175" s="31" t="s">
        <v>12</v>
      </c>
    </row>
    <row r="176" spans="1:4" ht="15.75" x14ac:dyDescent="0.3">
      <c r="A176" s="7" t="s">
        <v>19</v>
      </c>
      <c r="B176" s="7" t="s">
        <v>77</v>
      </c>
      <c r="C176" s="20" t="s">
        <v>508</v>
      </c>
      <c r="D176" s="31" t="s">
        <v>12</v>
      </c>
    </row>
    <row r="177" spans="1:4" ht="15.75" x14ac:dyDescent="0.3">
      <c r="A177" s="12" t="s">
        <v>24</v>
      </c>
      <c r="B177" s="12" t="s">
        <v>47</v>
      </c>
      <c r="C177" s="20"/>
      <c r="D177" s="31" t="s">
        <v>12</v>
      </c>
    </row>
    <row r="178" spans="1:4" ht="15.75" x14ac:dyDescent="0.3">
      <c r="A178" s="13" t="s">
        <v>49</v>
      </c>
      <c r="B178" s="14" t="s">
        <v>50</v>
      </c>
      <c r="C178" s="20"/>
      <c r="D178" s="31" t="s">
        <v>12</v>
      </c>
    </row>
    <row r="179" spans="1:4" ht="15.75" x14ac:dyDescent="0.3">
      <c r="A179" s="13" t="s">
        <v>51</v>
      </c>
      <c r="B179" s="15" t="s">
        <v>52</v>
      </c>
      <c r="C179" s="20"/>
      <c r="D179" s="31" t="s">
        <v>12</v>
      </c>
    </row>
    <row r="180" spans="1:4" ht="60" x14ac:dyDescent="0.3">
      <c r="A180" s="13" t="s">
        <v>53</v>
      </c>
      <c r="B180" s="14" t="s">
        <v>50</v>
      </c>
      <c r="C180" s="39" t="s">
        <v>679</v>
      </c>
      <c r="D180" s="31" t="s">
        <v>12</v>
      </c>
    </row>
    <row r="181" spans="1:4" ht="45.75" x14ac:dyDescent="0.3">
      <c r="A181" s="13" t="s">
        <v>54</v>
      </c>
      <c r="B181" s="28" t="s">
        <v>680</v>
      </c>
      <c r="C181" s="40" t="s">
        <v>677</v>
      </c>
      <c r="D181" s="31" t="s">
        <v>12</v>
      </c>
    </row>
    <row r="182" spans="1:4" ht="45.75" x14ac:dyDescent="0.3">
      <c r="A182" s="13" t="s">
        <v>54</v>
      </c>
      <c r="B182" s="28" t="s">
        <v>681</v>
      </c>
      <c r="C182" s="40" t="s">
        <v>497</v>
      </c>
      <c r="D182" s="31" t="s">
        <v>12</v>
      </c>
    </row>
    <row r="183" spans="1:4" ht="45.75" x14ac:dyDescent="0.3">
      <c r="A183" s="13" t="s">
        <v>54</v>
      </c>
      <c r="B183" s="28" t="s">
        <v>682</v>
      </c>
      <c r="C183" s="6" t="s">
        <v>690</v>
      </c>
      <c r="D183" s="31" t="s">
        <v>12</v>
      </c>
    </row>
    <row r="184" spans="1:4" ht="45.75" x14ac:dyDescent="0.3">
      <c r="A184" s="13" t="s">
        <v>54</v>
      </c>
      <c r="B184" s="28" t="s">
        <v>683</v>
      </c>
      <c r="C184" s="40" t="s">
        <v>508</v>
      </c>
      <c r="D184" s="31" t="s">
        <v>12</v>
      </c>
    </row>
    <row r="185" spans="1:4" ht="45.75" x14ac:dyDescent="0.3">
      <c r="A185" s="13" t="s">
        <v>54</v>
      </c>
      <c r="B185" s="28" t="s">
        <v>684</v>
      </c>
      <c r="C185" s="40"/>
      <c r="D185" s="31" t="s">
        <v>12</v>
      </c>
    </row>
    <row r="186" spans="1:4" ht="45.75" x14ac:dyDescent="0.3">
      <c r="A186" s="13" t="s">
        <v>54</v>
      </c>
      <c r="B186" s="28" t="s">
        <v>685</v>
      </c>
      <c r="C186" s="40" t="s">
        <v>74</v>
      </c>
      <c r="D186" s="31" t="s">
        <v>12</v>
      </c>
    </row>
    <row r="187" spans="1:4" ht="45.75" x14ac:dyDescent="0.3">
      <c r="A187" s="13" t="s">
        <v>54</v>
      </c>
      <c r="B187" s="28" t="s">
        <v>686</v>
      </c>
      <c r="C187" s="40" t="s">
        <v>73</v>
      </c>
      <c r="D187" s="31" t="s">
        <v>12</v>
      </c>
    </row>
    <row r="188" spans="1:4" ht="45.75" x14ac:dyDescent="0.3">
      <c r="A188" s="13" t="s">
        <v>54</v>
      </c>
      <c r="B188" s="28" t="s">
        <v>687</v>
      </c>
      <c r="C188" s="41" t="s">
        <v>678</v>
      </c>
      <c r="D188" s="31" t="s">
        <v>12</v>
      </c>
    </row>
    <row r="189" spans="1:4" ht="45.75" x14ac:dyDescent="0.3">
      <c r="A189" s="13" t="s">
        <v>54</v>
      </c>
      <c r="B189" s="28" t="s">
        <v>688</v>
      </c>
      <c r="C189" s="40" t="s">
        <v>521</v>
      </c>
      <c r="D189" s="31" t="s">
        <v>12</v>
      </c>
    </row>
    <row r="190" spans="1:4" ht="45.75" x14ac:dyDescent="0.3">
      <c r="A190" s="13" t="s">
        <v>54</v>
      </c>
      <c r="B190" s="28" t="s">
        <v>689</v>
      </c>
      <c r="C190" s="40" t="s">
        <v>525</v>
      </c>
      <c r="D190" s="31" t="s">
        <v>12</v>
      </c>
    </row>
    <row r="191" spans="1:4" ht="15.75" x14ac:dyDescent="0.3">
      <c r="A191" s="13" t="s">
        <v>190</v>
      </c>
      <c r="B191" s="20"/>
      <c r="C191" s="20"/>
      <c r="D191" s="31" t="s">
        <v>12</v>
      </c>
    </row>
    <row r="220" spans="2:2" x14ac:dyDescent="0.25">
      <c r="B220" s="6" t="s">
        <v>645</v>
      </c>
    </row>
  </sheetData>
  <conditionalFormatting sqref="D6:D141 D176:D191 D143:D173">
    <cfRule type="cellIs" dxfId="815" priority="25" operator="equal">
      <formula>"Pass"</formula>
    </cfRule>
    <cfRule type="cellIs" dxfId="814" priority="26" operator="equal">
      <formula>"Fail"</formula>
    </cfRule>
    <cfRule type="cellIs" dxfId="813" priority="27" operator="equal">
      <formula>"No Run"</formula>
    </cfRule>
  </conditionalFormatting>
  <conditionalFormatting sqref="D6:D141 D176:D191 D143:D173">
    <cfRule type="cellIs" dxfId="812" priority="20" operator="equal">
      <formula>"Pass"</formula>
    </cfRule>
  </conditionalFormatting>
  <conditionalFormatting sqref="D1">
    <cfRule type="cellIs" dxfId="811" priority="21" operator="equal">
      <formula>"Fail"</formula>
    </cfRule>
    <cfRule type="cellIs" dxfId="810" priority="22" operator="equal">
      <formula>"No Run"</formula>
    </cfRule>
    <cfRule type="cellIs" dxfId="809" priority="28" operator="equal">
      <formula>"Pass"</formula>
    </cfRule>
  </conditionalFormatting>
  <conditionalFormatting sqref="D2:D5">
    <cfRule type="cellIs" dxfId="808" priority="10" operator="equal">
      <formula>"Pass"</formula>
    </cfRule>
    <cfRule type="cellIs" dxfId="807" priority="11" operator="equal">
      <formula>"Fail"</formula>
    </cfRule>
    <cfRule type="cellIs" dxfId="806" priority="12" operator="equal">
      <formula>"No Run"</formula>
    </cfRule>
  </conditionalFormatting>
  <conditionalFormatting sqref="D2:D5">
    <cfRule type="cellIs" dxfId="805" priority="9" operator="equal">
      <formula>"Pass"</formula>
    </cfRule>
  </conditionalFormatting>
  <conditionalFormatting sqref="D142">
    <cfRule type="cellIs" dxfId="804" priority="5" operator="equal">
      <formula>"Pass"</formula>
    </cfRule>
    <cfRule type="cellIs" dxfId="803" priority="6" operator="equal">
      <formula>"Fail"</formula>
    </cfRule>
    <cfRule type="cellIs" dxfId="802" priority="7" operator="equal">
      <formula>"No Run"</formula>
    </cfRule>
  </conditionalFormatting>
  <conditionalFormatting sqref="D142">
    <cfRule type="cellIs" dxfId="801" priority="8" operator="equal">
      <formula>"Pass"</formula>
    </cfRule>
  </conditionalFormatting>
  <conditionalFormatting sqref="D174:D175">
    <cfRule type="cellIs" dxfId="800" priority="2" operator="equal">
      <formula>"Pass"</formula>
    </cfRule>
    <cfRule type="cellIs" dxfId="799" priority="3" operator="equal">
      <formula>"Fail"</formula>
    </cfRule>
    <cfRule type="cellIs" dxfId="798" priority="4" operator="equal">
      <formula>"No Run"</formula>
    </cfRule>
  </conditionalFormatting>
  <conditionalFormatting sqref="D174:D175">
    <cfRule type="cellIs" dxfId="797" priority="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topLeftCell="A91" workbookViewId="0">
      <selection activeCell="B32" sqref="B32"/>
    </sheetView>
  </sheetViews>
  <sheetFormatPr defaultColWidth="8.85546875" defaultRowHeight="15" x14ac:dyDescent="0.25"/>
  <cols>
    <col min="1" max="1" width="26.5703125" style="6" bestFit="1" customWidth="1"/>
    <col min="2" max="2" width="83.28515625" style="6" bestFit="1" customWidth="1"/>
    <col min="3" max="3" width="55.42578125" style="6" customWidth="1"/>
    <col min="4" max="4" width="7" style="6" bestFit="1" customWidth="1"/>
    <col min="5" max="16384" width="8.8554687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1080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91</v>
      </c>
      <c r="B6" s="7" t="s">
        <v>148</v>
      </c>
      <c r="C6" s="52"/>
      <c r="D6" s="17" t="s">
        <v>12</v>
      </c>
    </row>
    <row r="7" spans="1:4" x14ac:dyDescent="0.25">
      <c r="A7" s="7" t="s">
        <v>24</v>
      </c>
      <c r="B7" s="7" t="s">
        <v>122</v>
      </c>
      <c r="C7" s="52">
        <v>1</v>
      </c>
      <c r="D7" s="17" t="s">
        <v>12</v>
      </c>
    </row>
    <row r="8" spans="1:4" x14ac:dyDescent="0.25">
      <c r="A8" s="7" t="s">
        <v>19</v>
      </c>
      <c r="B8" s="7" t="s">
        <v>149</v>
      </c>
      <c r="C8" s="9" t="s">
        <v>191</v>
      </c>
      <c r="D8" s="17" t="s">
        <v>12</v>
      </c>
    </row>
    <row r="9" spans="1:4" x14ac:dyDescent="0.25">
      <c r="A9" s="7" t="s">
        <v>19</v>
      </c>
      <c r="B9" s="7" t="s">
        <v>150</v>
      </c>
      <c r="C9" s="9"/>
      <c r="D9" s="17" t="s">
        <v>12</v>
      </c>
    </row>
    <row r="10" spans="1:4" x14ac:dyDescent="0.25">
      <c r="A10" s="7" t="s">
        <v>19</v>
      </c>
      <c r="B10" s="7" t="s">
        <v>78</v>
      </c>
      <c r="C10" s="19">
        <v>42005</v>
      </c>
      <c r="D10" s="17" t="s">
        <v>12</v>
      </c>
    </row>
    <row r="11" spans="1:4" x14ac:dyDescent="0.25">
      <c r="A11" s="7" t="s">
        <v>19</v>
      </c>
      <c r="B11" s="7" t="s">
        <v>151</v>
      </c>
      <c r="C11" s="19">
        <v>42369</v>
      </c>
      <c r="D11" s="17" t="s">
        <v>12</v>
      </c>
    </row>
    <row r="12" spans="1:4" x14ac:dyDescent="0.25">
      <c r="A12" s="7" t="s">
        <v>28</v>
      </c>
      <c r="B12" s="7" t="s">
        <v>152</v>
      </c>
      <c r="C12" s="9" t="s">
        <v>192</v>
      </c>
      <c r="D12" s="17" t="s">
        <v>12</v>
      </c>
    </row>
    <row r="13" spans="1:4" x14ac:dyDescent="0.25">
      <c r="A13" s="7" t="s">
        <v>28</v>
      </c>
      <c r="B13" s="7" t="s">
        <v>154</v>
      </c>
      <c r="C13" s="9" t="s">
        <v>193</v>
      </c>
      <c r="D13" s="17" t="s">
        <v>12</v>
      </c>
    </row>
    <row r="14" spans="1:4" x14ac:dyDescent="0.25">
      <c r="A14" s="13" t="s">
        <v>24</v>
      </c>
      <c r="B14" s="51" t="s">
        <v>89</v>
      </c>
      <c r="C14" s="71"/>
      <c r="D14" s="17" t="s">
        <v>12</v>
      </c>
    </row>
    <row r="15" spans="1:4" x14ac:dyDescent="0.25">
      <c r="A15" s="7" t="s">
        <v>39</v>
      </c>
      <c r="B15" s="7" t="s">
        <v>156</v>
      </c>
      <c r="C15" s="9"/>
      <c r="D15" s="17" t="s">
        <v>12</v>
      </c>
    </row>
    <row r="16" spans="1:4" x14ac:dyDescent="0.25">
      <c r="A16" s="13" t="s">
        <v>157</v>
      </c>
      <c r="B16" s="51" t="s">
        <v>194</v>
      </c>
      <c r="C16" s="9"/>
      <c r="D16" s="17" t="s">
        <v>12</v>
      </c>
    </row>
    <row r="17" spans="1:4" x14ac:dyDescent="0.25">
      <c r="A17" s="13" t="s">
        <v>159</v>
      </c>
      <c r="B17" s="51" t="s">
        <v>194</v>
      </c>
      <c r="C17" s="9"/>
      <c r="D17" s="17" t="s">
        <v>12</v>
      </c>
    </row>
    <row r="18" spans="1:4" x14ac:dyDescent="0.25">
      <c r="A18" s="7" t="s">
        <v>28</v>
      </c>
      <c r="B18" s="7" t="s">
        <v>160</v>
      </c>
      <c r="C18" s="9" t="s">
        <v>161</v>
      </c>
      <c r="D18" s="17" t="s">
        <v>12</v>
      </c>
    </row>
    <row r="19" spans="1:4" x14ac:dyDescent="0.25">
      <c r="A19" s="7" t="s">
        <v>28</v>
      </c>
      <c r="B19" s="72" t="s">
        <v>195</v>
      </c>
      <c r="C19" s="7" t="s">
        <v>196</v>
      </c>
      <c r="D19" s="17" t="s">
        <v>12</v>
      </c>
    </row>
    <row r="20" spans="1:4" x14ac:dyDescent="0.25">
      <c r="A20" s="13" t="s">
        <v>24</v>
      </c>
      <c r="B20" s="51" t="s">
        <v>89</v>
      </c>
      <c r="C20" s="9"/>
      <c r="D20" s="17" t="s">
        <v>12</v>
      </c>
    </row>
    <row r="21" spans="1:4" x14ac:dyDescent="0.25">
      <c r="A21" s="13" t="s">
        <v>157</v>
      </c>
      <c r="B21" s="51" t="s">
        <v>375</v>
      </c>
      <c r="C21" s="9"/>
      <c r="D21" s="9" t="s">
        <v>12</v>
      </c>
    </row>
    <row r="22" spans="1:4" x14ac:dyDescent="0.25">
      <c r="A22" s="13" t="s">
        <v>19</v>
      </c>
      <c r="B22" s="51" t="s">
        <v>165</v>
      </c>
      <c r="C22" s="9" t="s">
        <v>101</v>
      </c>
      <c r="D22" s="9" t="s">
        <v>12</v>
      </c>
    </row>
    <row r="23" spans="1:4" x14ac:dyDescent="0.25">
      <c r="A23" s="13" t="s">
        <v>24</v>
      </c>
      <c r="B23" s="51" t="s">
        <v>122</v>
      </c>
      <c r="C23" s="9">
        <v>2</v>
      </c>
      <c r="D23" s="9" t="s">
        <v>12</v>
      </c>
    </row>
    <row r="24" spans="1:4" x14ac:dyDescent="0.25">
      <c r="A24" s="7" t="s">
        <v>157</v>
      </c>
      <c r="B24" s="7" t="s">
        <v>197</v>
      </c>
      <c r="C24" s="9"/>
      <c r="D24" s="17" t="s">
        <v>12</v>
      </c>
    </row>
    <row r="25" spans="1:4" x14ac:dyDescent="0.25">
      <c r="A25" s="13" t="s">
        <v>24</v>
      </c>
      <c r="B25" s="7" t="s">
        <v>198</v>
      </c>
      <c r="C25" s="9"/>
      <c r="D25" s="17" t="s">
        <v>12</v>
      </c>
    </row>
    <row r="26" spans="1:4" x14ac:dyDescent="0.25">
      <c r="A26" s="13" t="s">
        <v>24</v>
      </c>
      <c r="B26" s="7" t="s">
        <v>171</v>
      </c>
      <c r="C26" s="9"/>
      <c r="D26" s="17" t="s">
        <v>12</v>
      </c>
    </row>
    <row r="27" spans="1:4" x14ac:dyDescent="0.25">
      <c r="A27" s="53" t="s">
        <v>19</v>
      </c>
      <c r="B27" s="73" t="s">
        <v>376</v>
      </c>
      <c r="C27" s="74">
        <v>10</v>
      </c>
      <c r="D27" s="17" t="s">
        <v>12</v>
      </c>
    </row>
    <row r="28" spans="1:4" x14ac:dyDescent="0.25">
      <c r="A28" s="53" t="s">
        <v>19</v>
      </c>
      <c r="B28" s="73" t="s">
        <v>377</v>
      </c>
      <c r="C28" s="74">
        <v>10</v>
      </c>
      <c r="D28" s="17" t="s">
        <v>12</v>
      </c>
    </row>
    <row r="29" spans="1:4" x14ac:dyDescent="0.25">
      <c r="A29" s="53" t="s">
        <v>19</v>
      </c>
      <c r="B29" s="73" t="s">
        <v>378</v>
      </c>
      <c r="C29" s="74">
        <v>10</v>
      </c>
      <c r="D29" s="17" t="s">
        <v>12</v>
      </c>
    </row>
    <row r="30" spans="1:4" x14ac:dyDescent="0.25">
      <c r="A30" s="54" t="s">
        <v>24</v>
      </c>
      <c r="B30" s="55" t="s">
        <v>89</v>
      </c>
      <c r="C30" s="56"/>
      <c r="D30" s="17" t="s">
        <v>12</v>
      </c>
    </row>
    <row r="31" spans="1:4" x14ac:dyDescent="0.25">
      <c r="A31" s="7" t="s">
        <v>39</v>
      </c>
      <c r="B31" s="7" t="s">
        <v>199</v>
      </c>
      <c r="C31" s="9"/>
      <c r="D31" s="17" t="s">
        <v>12</v>
      </c>
    </row>
    <row r="32" spans="1:4" x14ac:dyDescent="0.25">
      <c r="A32" s="13" t="s">
        <v>24</v>
      </c>
      <c r="B32" s="7" t="s">
        <v>178</v>
      </c>
      <c r="C32" s="9"/>
      <c r="D32" s="17" t="s">
        <v>12</v>
      </c>
    </row>
    <row r="33" spans="1:4" x14ac:dyDescent="0.25">
      <c r="A33" s="7" t="s">
        <v>91</v>
      </c>
      <c r="B33" s="7" t="s">
        <v>124</v>
      </c>
      <c r="C33" s="9"/>
      <c r="D33" s="17" t="s">
        <v>12</v>
      </c>
    </row>
    <row r="34" spans="1:4" x14ac:dyDescent="0.25">
      <c r="A34" s="13" t="s">
        <v>159</v>
      </c>
      <c r="B34" s="7" t="s">
        <v>179</v>
      </c>
      <c r="C34" s="9"/>
      <c r="D34" s="17" t="s">
        <v>12</v>
      </c>
    </row>
    <row r="35" spans="1:4" x14ac:dyDescent="0.25">
      <c r="A35" s="7" t="s">
        <v>106</v>
      </c>
      <c r="B35" s="7" t="s">
        <v>191</v>
      </c>
      <c r="C35" s="9" t="s">
        <v>258</v>
      </c>
      <c r="D35" s="17" t="s">
        <v>12</v>
      </c>
    </row>
    <row r="36" spans="1:4" x14ac:dyDescent="0.25">
      <c r="A36" s="7" t="s">
        <v>24</v>
      </c>
      <c r="B36" s="7" t="s">
        <v>89</v>
      </c>
      <c r="C36" s="9"/>
      <c r="D36" s="17" t="s">
        <v>12</v>
      </c>
    </row>
    <row r="37" spans="1:4" x14ac:dyDescent="0.25">
      <c r="A37" s="7" t="s">
        <v>118</v>
      </c>
      <c r="B37" s="7" t="s">
        <v>180</v>
      </c>
      <c r="C37" s="9"/>
      <c r="D37" s="17" t="s">
        <v>12</v>
      </c>
    </row>
    <row r="38" spans="1:4" x14ac:dyDescent="0.25">
      <c r="A38" s="7" t="s">
        <v>28</v>
      </c>
      <c r="B38" s="7" t="s">
        <v>38</v>
      </c>
      <c r="C38" s="9" t="s">
        <v>45</v>
      </c>
      <c r="D38" s="17" t="s">
        <v>12</v>
      </c>
    </row>
    <row r="39" spans="1:4" x14ac:dyDescent="0.25">
      <c r="A39" s="7" t="s">
        <v>28</v>
      </c>
      <c r="B39" s="7" t="s">
        <v>181</v>
      </c>
      <c r="C39" s="9" t="s">
        <v>45</v>
      </c>
      <c r="D39" s="17" t="s">
        <v>12</v>
      </c>
    </row>
    <row r="40" spans="1:4" x14ac:dyDescent="0.25">
      <c r="A40" s="7" t="s">
        <v>24</v>
      </c>
      <c r="B40" s="7" t="s">
        <v>45</v>
      </c>
      <c r="C40" s="9"/>
      <c r="D40" s="17" t="s">
        <v>12</v>
      </c>
    </row>
    <row r="41" spans="1:4" x14ac:dyDescent="0.25">
      <c r="A41" s="7" t="s">
        <v>24</v>
      </c>
      <c r="B41" s="7" t="s">
        <v>89</v>
      </c>
      <c r="C41" s="9"/>
      <c r="D41" s="17" t="s">
        <v>12</v>
      </c>
    </row>
    <row r="42" spans="1:4" x14ac:dyDescent="0.25">
      <c r="A42" s="7" t="s">
        <v>39</v>
      </c>
      <c r="B42" s="7" t="s">
        <v>182</v>
      </c>
      <c r="C42" s="9"/>
      <c r="D42" s="17" t="s">
        <v>12</v>
      </c>
    </row>
    <row r="43" spans="1:4" x14ac:dyDescent="0.25">
      <c r="A43" s="7" t="s">
        <v>26</v>
      </c>
      <c r="B43" s="7" t="s">
        <v>27</v>
      </c>
      <c r="C43" s="21"/>
      <c r="D43" s="17" t="s">
        <v>12</v>
      </c>
    </row>
    <row r="44" spans="1:4" x14ac:dyDescent="0.25">
      <c r="A44" s="7" t="s">
        <v>28</v>
      </c>
      <c r="B44" s="7" t="s">
        <v>29</v>
      </c>
      <c r="C44" s="21" t="s">
        <v>200</v>
      </c>
      <c r="D44" s="17" t="s">
        <v>12</v>
      </c>
    </row>
    <row r="45" spans="1:4" x14ac:dyDescent="0.25">
      <c r="A45" s="7" t="s">
        <v>31</v>
      </c>
      <c r="B45" s="7" t="s">
        <v>32</v>
      </c>
      <c r="C45" s="21"/>
      <c r="D45" s="17" t="s">
        <v>12</v>
      </c>
    </row>
    <row r="46" spans="1:4" x14ac:dyDescent="0.25">
      <c r="A46" s="7" t="s">
        <v>31</v>
      </c>
      <c r="B46" s="7" t="s">
        <v>33</v>
      </c>
      <c r="C46" s="58" t="str">
        <f ca="1">"05/02/" &amp; TEXT(TODAY()+365,"yyyy") &amp; ""</f>
        <v>05/02/2015</v>
      </c>
      <c r="D46" s="17" t="s">
        <v>12</v>
      </c>
    </row>
    <row r="47" spans="1:4" x14ac:dyDescent="0.25">
      <c r="A47" s="7" t="s">
        <v>34</v>
      </c>
      <c r="B47" s="7" t="s">
        <v>287</v>
      </c>
      <c r="C47" s="23" t="s">
        <v>301</v>
      </c>
      <c r="D47" s="17" t="s">
        <v>12</v>
      </c>
    </row>
    <row r="48" spans="1:4" x14ac:dyDescent="0.25">
      <c r="A48" s="7" t="s">
        <v>34</v>
      </c>
      <c r="B48" s="7" t="s">
        <v>35</v>
      </c>
      <c r="C48" s="21"/>
      <c r="D48" s="17" t="s">
        <v>12</v>
      </c>
    </row>
    <row r="49" spans="1:4" x14ac:dyDescent="0.25">
      <c r="A49" s="7" t="s">
        <v>36</v>
      </c>
      <c r="B49" s="7" t="s">
        <v>37</v>
      </c>
      <c r="C49" s="21" t="s">
        <v>302</v>
      </c>
      <c r="D49" s="17" t="s">
        <v>12</v>
      </c>
    </row>
    <row r="50" spans="1:4" x14ac:dyDescent="0.25">
      <c r="A50" s="7" t="s">
        <v>36</v>
      </c>
      <c r="B50" s="7" t="s">
        <v>38</v>
      </c>
      <c r="C50" s="21" t="s">
        <v>191</v>
      </c>
      <c r="D50" s="17" t="s">
        <v>12</v>
      </c>
    </row>
    <row r="51" spans="1:4" x14ac:dyDescent="0.25">
      <c r="A51" s="7" t="s">
        <v>34</v>
      </c>
      <c r="B51" s="7" t="s">
        <v>40</v>
      </c>
      <c r="C51" s="23" t="s">
        <v>301</v>
      </c>
      <c r="D51" s="17" t="s">
        <v>12</v>
      </c>
    </row>
    <row r="52" spans="1:4" x14ac:dyDescent="0.25">
      <c r="A52" s="7" t="s">
        <v>34</v>
      </c>
      <c r="B52" s="7" t="s">
        <v>41</v>
      </c>
      <c r="C52" s="20"/>
      <c r="D52" s="17" t="s">
        <v>12</v>
      </c>
    </row>
    <row r="53" spans="1:4" x14ac:dyDescent="0.25">
      <c r="A53" s="7" t="s">
        <v>34</v>
      </c>
      <c r="B53" s="7" t="s">
        <v>42</v>
      </c>
      <c r="C53" s="24"/>
      <c r="D53" s="17" t="s">
        <v>12</v>
      </c>
    </row>
    <row r="54" spans="1:4" ht="30" x14ac:dyDescent="0.25">
      <c r="A54" s="7" t="s">
        <v>36</v>
      </c>
      <c r="B54" s="7" t="s">
        <v>43</v>
      </c>
      <c r="C54" s="26" t="s">
        <v>327</v>
      </c>
      <c r="D54" s="17" t="s">
        <v>12</v>
      </c>
    </row>
    <row r="55" spans="1:4" x14ac:dyDescent="0.25">
      <c r="A55" s="7" t="s">
        <v>44</v>
      </c>
      <c r="B55" s="7" t="s">
        <v>35</v>
      </c>
      <c r="C55" s="20"/>
      <c r="D55" s="17" t="s">
        <v>12</v>
      </c>
    </row>
    <row r="56" spans="1:4" x14ac:dyDescent="0.25">
      <c r="A56" s="7" t="s">
        <v>28</v>
      </c>
      <c r="B56" s="7" t="s">
        <v>37</v>
      </c>
      <c r="C56" s="20" t="s">
        <v>45</v>
      </c>
      <c r="D56" s="17" t="s">
        <v>12</v>
      </c>
    </row>
    <row r="57" spans="1:4" x14ac:dyDescent="0.25">
      <c r="A57" s="7" t="s">
        <v>28</v>
      </c>
      <c r="B57" s="7" t="s">
        <v>38</v>
      </c>
      <c r="C57" s="20" t="s">
        <v>191</v>
      </c>
      <c r="D57" s="17" t="s">
        <v>12</v>
      </c>
    </row>
    <row r="58" spans="1:4" x14ac:dyDescent="0.25">
      <c r="A58" s="7" t="s">
        <v>19</v>
      </c>
      <c r="B58" s="7" t="s">
        <v>32</v>
      </c>
      <c r="C58" s="18" t="str">
        <f ca="1">"01/01/" &amp; TEXT(TODAY()+365,"yyyy") &amp; ""</f>
        <v>01/01/2015</v>
      </c>
      <c r="D58" s="17" t="s">
        <v>12</v>
      </c>
    </row>
    <row r="59" spans="1:4" x14ac:dyDescent="0.25">
      <c r="A59" s="7" t="s">
        <v>19</v>
      </c>
      <c r="B59" s="7" t="s">
        <v>33</v>
      </c>
      <c r="C59" s="58" t="str">
        <f ca="1">"05/02/" &amp; TEXT(TODAY()+365,"yyyy") &amp; ""</f>
        <v>05/02/2015</v>
      </c>
      <c r="D59" s="17" t="s">
        <v>12</v>
      </c>
    </row>
    <row r="60" spans="1:4" x14ac:dyDescent="0.25">
      <c r="A60" s="7" t="s">
        <v>28</v>
      </c>
      <c r="B60" s="7" t="s">
        <v>43</v>
      </c>
      <c r="C60" s="20" t="s">
        <v>46</v>
      </c>
      <c r="D60" s="17" t="s">
        <v>12</v>
      </c>
    </row>
    <row r="61" spans="1:4" x14ac:dyDescent="0.25">
      <c r="A61" s="7" t="s">
        <v>24</v>
      </c>
      <c r="B61" s="7" t="s">
        <v>47</v>
      </c>
      <c r="C61" s="20"/>
      <c r="D61" s="17" t="s">
        <v>12</v>
      </c>
    </row>
    <row r="62" spans="1:4" x14ac:dyDescent="0.25">
      <c r="A62" s="13" t="s">
        <v>49</v>
      </c>
      <c r="B62" s="14" t="s">
        <v>50</v>
      </c>
      <c r="C62" s="20"/>
      <c r="D62" s="17" t="s">
        <v>12</v>
      </c>
    </row>
    <row r="63" spans="1:4" ht="15.75" x14ac:dyDescent="0.3">
      <c r="A63" s="13" t="s">
        <v>51</v>
      </c>
      <c r="B63" s="15" t="s">
        <v>52</v>
      </c>
      <c r="C63" s="20"/>
      <c r="D63" s="17" t="s">
        <v>12</v>
      </c>
    </row>
    <row r="64" spans="1:4" ht="45" x14ac:dyDescent="0.3">
      <c r="A64" s="13" t="s">
        <v>53</v>
      </c>
      <c r="B64" s="14" t="s">
        <v>50</v>
      </c>
      <c r="C64" s="39" t="s">
        <v>238</v>
      </c>
      <c r="D64" s="17" t="s">
        <v>12</v>
      </c>
    </row>
    <row r="65" spans="1:4" ht="45" x14ac:dyDescent="0.25">
      <c r="A65" s="13" t="s">
        <v>54</v>
      </c>
      <c r="B65" s="61" t="s">
        <v>353</v>
      </c>
      <c r="C65" s="40" t="s">
        <v>201</v>
      </c>
      <c r="D65" s="17" t="s">
        <v>12</v>
      </c>
    </row>
    <row r="66" spans="1:4" ht="45" x14ac:dyDescent="0.25">
      <c r="A66" s="13" t="s">
        <v>54</v>
      </c>
      <c r="B66" s="61" t="s">
        <v>354</v>
      </c>
      <c r="C66" s="40" t="s">
        <v>202</v>
      </c>
      <c r="D66" s="17" t="s">
        <v>12</v>
      </c>
    </row>
    <row r="67" spans="1:4" ht="45" x14ac:dyDescent="0.25">
      <c r="A67" s="13" t="s">
        <v>54</v>
      </c>
      <c r="B67" s="61" t="s">
        <v>355</v>
      </c>
      <c r="C67" s="40" t="s">
        <v>203</v>
      </c>
      <c r="D67" s="17" t="s">
        <v>12</v>
      </c>
    </row>
    <row r="68" spans="1:4" ht="45" x14ac:dyDescent="0.25">
      <c r="A68" s="13" t="s">
        <v>54</v>
      </c>
      <c r="B68" s="61" t="s">
        <v>356</v>
      </c>
      <c r="C68" s="40" t="s">
        <v>57</v>
      </c>
      <c r="D68" s="17" t="s">
        <v>12</v>
      </c>
    </row>
    <row r="69" spans="1:4" ht="45" x14ac:dyDescent="0.25">
      <c r="A69" s="13" t="s">
        <v>54</v>
      </c>
      <c r="B69" s="61" t="s">
        <v>357</v>
      </c>
      <c r="C69" s="40" t="s">
        <v>204</v>
      </c>
      <c r="D69" s="17" t="s">
        <v>12</v>
      </c>
    </row>
    <row r="70" spans="1:4" ht="45" x14ac:dyDescent="0.25">
      <c r="A70" s="13" t="s">
        <v>54</v>
      </c>
      <c r="B70" s="61" t="s">
        <v>358</v>
      </c>
      <c r="C70" s="40" t="s">
        <v>205</v>
      </c>
      <c r="D70" s="17" t="s">
        <v>12</v>
      </c>
    </row>
    <row r="71" spans="1:4" ht="45" x14ac:dyDescent="0.25">
      <c r="A71" s="13" t="s">
        <v>54</v>
      </c>
      <c r="B71" s="61" t="s">
        <v>359</v>
      </c>
      <c r="C71" s="40" t="s">
        <v>206</v>
      </c>
      <c r="D71" s="17" t="s">
        <v>12</v>
      </c>
    </row>
    <row r="72" spans="1:4" ht="45" x14ac:dyDescent="0.25">
      <c r="A72" s="13" t="s">
        <v>54</v>
      </c>
      <c r="B72" s="61" t="s">
        <v>360</v>
      </c>
      <c r="C72" s="40" t="s">
        <v>207</v>
      </c>
      <c r="D72" s="17" t="s">
        <v>12</v>
      </c>
    </row>
    <row r="73" spans="1:4" ht="45" x14ac:dyDescent="0.25">
      <c r="A73" s="13" t="s">
        <v>54</v>
      </c>
      <c r="B73" s="61" t="s">
        <v>361</v>
      </c>
      <c r="C73" s="40" t="s">
        <v>208</v>
      </c>
      <c r="D73" s="17" t="s">
        <v>12</v>
      </c>
    </row>
    <row r="74" spans="1:4" ht="45" x14ac:dyDescent="0.25">
      <c r="A74" s="13" t="s">
        <v>54</v>
      </c>
      <c r="B74" s="61" t="s">
        <v>362</v>
      </c>
      <c r="C74" s="40" t="s">
        <v>209</v>
      </c>
      <c r="D74" s="17" t="s">
        <v>12</v>
      </c>
    </row>
    <row r="75" spans="1:4" ht="45" x14ac:dyDescent="0.25">
      <c r="A75" s="13" t="s">
        <v>54</v>
      </c>
      <c r="B75" s="61" t="s">
        <v>363</v>
      </c>
      <c r="C75" s="40" t="s">
        <v>210</v>
      </c>
      <c r="D75" s="17" t="s">
        <v>12</v>
      </c>
    </row>
    <row r="76" spans="1:4" ht="45" x14ac:dyDescent="0.25">
      <c r="A76" s="13" t="s">
        <v>54</v>
      </c>
      <c r="B76" s="61" t="s">
        <v>364</v>
      </c>
      <c r="C76" s="40" t="s">
        <v>211</v>
      </c>
      <c r="D76" s="17" t="s">
        <v>12</v>
      </c>
    </row>
    <row r="77" spans="1:4" ht="45" x14ac:dyDescent="0.25">
      <c r="A77" s="13" t="s">
        <v>54</v>
      </c>
      <c r="B77" s="61" t="s">
        <v>365</v>
      </c>
      <c r="C77" s="40" t="s">
        <v>212</v>
      </c>
      <c r="D77" s="17" t="s">
        <v>12</v>
      </c>
    </row>
    <row r="78" spans="1:4" ht="45" x14ac:dyDescent="0.25">
      <c r="A78" s="13" t="s">
        <v>54</v>
      </c>
      <c r="B78" s="61" t="s">
        <v>366</v>
      </c>
      <c r="C78" s="40" t="s">
        <v>213</v>
      </c>
      <c r="D78" s="17" t="s">
        <v>12</v>
      </c>
    </row>
    <row r="79" spans="1:4" ht="45" x14ac:dyDescent="0.25">
      <c r="A79" s="13" t="s">
        <v>54</v>
      </c>
      <c r="B79" s="61" t="s">
        <v>367</v>
      </c>
      <c r="C79" s="40" t="s">
        <v>214</v>
      </c>
      <c r="D79" s="17" t="s">
        <v>12</v>
      </c>
    </row>
    <row r="80" spans="1:4" ht="45" x14ac:dyDescent="0.25">
      <c r="A80" s="13" t="s">
        <v>54</v>
      </c>
      <c r="B80" s="61" t="s">
        <v>368</v>
      </c>
      <c r="C80" s="40" t="s">
        <v>215</v>
      </c>
      <c r="D80" s="17" t="s">
        <v>12</v>
      </c>
    </row>
    <row r="81" spans="1:4" ht="45" x14ac:dyDescent="0.25">
      <c r="A81" s="13" t="s">
        <v>54</v>
      </c>
      <c r="B81" s="61" t="s">
        <v>369</v>
      </c>
      <c r="C81" s="40" t="s">
        <v>216</v>
      </c>
      <c r="D81" s="17" t="s">
        <v>12</v>
      </c>
    </row>
    <row r="82" spans="1:4" ht="45" x14ac:dyDescent="0.25">
      <c r="A82" s="13" t="s">
        <v>54</v>
      </c>
      <c r="B82" s="61" t="s">
        <v>370</v>
      </c>
      <c r="C82" s="40" t="s">
        <v>217</v>
      </c>
      <c r="D82" s="17" t="s">
        <v>12</v>
      </c>
    </row>
    <row r="83" spans="1:4" ht="45" x14ac:dyDescent="0.25">
      <c r="A83" s="13" t="s">
        <v>54</v>
      </c>
      <c r="B83" s="61" t="s">
        <v>371</v>
      </c>
      <c r="C83" s="40" t="s">
        <v>218</v>
      </c>
      <c r="D83" s="17" t="s">
        <v>12</v>
      </c>
    </row>
    <row r="84" spans="1:4" ht="45" x14ac:dyDescent="0.25">
      <c r="A84" s="13" t="s">
        <v>54</v>
      </c>
      <c r="B84" s="61" t="s">
        <v>372</v>
      </c>
      <c r="C84" s="40" t="s">
        <v>219</v>
      </c>
      <c r="D84" s="17" t="s">
        <v>12</v>
      </c>
    </row>
    <row r="85" spans="1:4" ht="45" x14ac:dyDescent="0.25">
      <c r="A85" s="13" t="s">
        <v>54</v>
      </c>
      <c r="B85" s="61" t="s">
        <v>373</v>
      </c>
      <c r="C85" s="40" t="s">
        <v>220</v>
      </c>
      <c r="D85" s="17" t="s">
        <v>12</v>
      </c>
    </row>
    <row r="86" spans="1:4" ht="45" x14ac:dyDescent="0.25">
      <c r="A86" s="13" t="s">
        <v>54</v>
      </c>
      <c r="B86" s="61" t="s">
        <v>374</v>
      </c>
      <c r="C86" s="40" t="s">
        <v>55</v>
      </c>
      <c r="D86" s="17" t="s">
        <v>12</v>
      </c>
    </row>
    <row r="87" spans="1:4" x14ac:dyDescent="0.25">
      <c r="A87" s="13" t="s">
        <v>26</v>
      </c>
      <c r="B87" s="25" t="s">
        <v>72</v>
      </c>
      <c r="C87" s="20"/>
      <c r="D87" s="17" t="s">
        <v>12</v>
      </c>
    </row>
    <row r="88" spans="1:4" x14ac:dyDescent="0.25">
      <c r="A88" s="7" t="s">
        <v>19</v>
      </c>
      <c r="B88" s="7" t="s">
        <v>56</v>
      </c>
      <c r="C88" s="9" t="s">
        <v>73</v>
      </c>
      <c r="D88" s="17" t="s">
        <v>12</v>
      </c>
    </row>
    <row r="89" spans="1:4" x14ac:dyDescent="0.25">
      <c r="A89" s="7" t="s">
        <v>19</v>
      </c>
      <c r="B89" s="7" t="s">
        <v>57</v>
      </c>
      <c r="C89" s="9" t="s">
        <v>74</v>
      </c>
      <c r="D89" s="17" t="s">
        <v>12</v>
      </c>
    </row>
    <row r="90" spans="1:4" x14ac:dyDescent="0.25">
      <c r="A90" s="7" t="s">
        <v>19</v>
      </c>
      <c r="B90" s="7" t="s">
        <v>75</v>
      </c>
      <c r="C90" s="19">
        <v>31778</v>
      </c>
      <c r="D90" s="17" t="s">
        <v>12</v>
      </c>
    </row>
    <row r="91" spans="1:4" x14ac:dyDescent="0.25">
      <c r="A91" s="7" t="s">
        <v>19</v>
      </c>
      <c r="B91" s="7" t="s">
        <v>62</v>
      </c>
      <c r="C91" s="9" t="s">
        <v>76</v>
      </c>
      <c r="D91" s="17" t="s">
        <v>12</v>
      </c>
    </row>
    <row r="92" spans="1:4" x14ac:dyDescent="0.25">
      <c r="A92" s="7" t="s">
        <v>19</v>
      </c>
      <c r="B92" s="7" t="s">
        <v>77</v>
      </c>
      <c r="C92" s="9" t="s">
        <v>221</v>
      </c>
      <c r="D92" s="17" t="s">
        <v>12</v>
      </c>
    </row>
    <row r="93" spans="1:4" x14ac:dyDescent="0.25">
      <c r="A93" s="7" t="s">
        <v>19</v>
      </c>
      <c r="B93" s="7" t="s">
        <v>78</v>
      </c>
      <c r="C93" s="18" t="str">
        <f ca="1">"01/03/" &amp; TEXT(TODAY()+365,"yyyy") &amp; ""</f>
        <v>01/03/2015</v>
      </c>
      <c r="D93" s="17" t="s">
        <v>12</v>
      </c>
    </row>
    <row r="94" spans="1:4" x14ac:dyDescent="0.25">
      <c r="A94" s="7" t="s">
        <v>19</v>
      </c>
      <c r="B94" s="7" t="s">
        <v>79</v>
      </c>
      <c r="C94" s="18" t="str">
        <f ca="1">"01/03/" &amp; TEXT(TODAY()+365,"yyyy") &amp; ""</f>
        <v>01/03/2015</v>
      </c>
      <c r="D94" s="17" t="s">
        <v>12</v>
      </c>
    </row>
    <row r="95" spans="1:4" x14ac:dyDescent="0.25">
      <c r="A95" s="7" t="s">
        <v>19</v>
      </c>
      <c r="B95" s="7" t="s">
        <v>80</v>
      </c>
      <c r="C95" s="18" t="str">
        <f ca="1">"01/03/" &amp; TEXT(TODAY()+365,"yyyy") &amp; ""</f>
        <v>01/03/2015</v>
      </c>
      <c r="D95" s="17" t="s">
        <v>12</v>
      </c>
    </row>
    <row r="96" spans="1:4" x14ac:dyDescent="0.25">
      <c r="A96" s="7" t="s">
        <v>19</v>
      </c>
      <c r="B96" s="7" t="s">
        <v>81</v>
      </c>
      <c r="C96" s="9">
        <v>200</v>
      </c>
      <c r="D96" s="17" t="s">
        <v>12</v>
      </c>
    </row>
    <row r="97" spans="1:4" x14ac:dyDescent="0.25">
      <c r="A97" s="7" t="s">
        <v>19</v>
      </c>
      <c r="B97" s="7" t="s">
        <v>82</v>
      </c>
      <c r="C97" s="9">
        <v>2000</v>
      </c>
      <c r="D97" s="17" t="s">
        <v>12</v>
      </c>
    </row>
    <row r="98" spans="1:4" x14ac:dyDescent="0.25">
      <c r="A98" s="7" t="s">
        <v>19</v>
      </c>
      <c r="B98" s="7" t="s">
        <v>83</v>
      </c>
      <c r="C98" s="9">
        <v>1</v>
      </c>
      <c r="D98" s="17" t="s">
        <v>12</v>
      </c>
    </row>
    <row r="99" spans="1:4" x14ac:dyDescent="0.25">
      <c r="A99" s="7" t="s">
        <v>19</v>
      </c>
      <c r="B99" s="7" t="s">
        <v>84</v>
      </c>
      <c r="C99" s="9">
        <v>50000</v>
      </c>
      <c r="D99" s="17" t="s">
        <v>12</v>
      </c>
    </row>
    <row r="100" spans="1:4" ht="15.75" x14ac:dyDescent="0.3">
      <c r="A100" s="12" t="s">
        <v>28</v>
      </c>
      <c r="B100" s="7" t="s">
        <v>85</v>
      </c>
      <c r="C100" s="20" t="s">
        <v>86</v>
      </c>
      <c r="D100" s="17" t="s">
        <v>12</v>
      </c>
    </row>
    <row r="101" spans="1:4" x14ac:dyDescent="0.25">
      <c r="A101" s="7" t="s">
        <v>19</v>
      </c>
      <c r="B101" s="7" t="s">
        <v>20</v>
      </c>
      <c r="C101" s="9" t="s">
        <v>221</v>
      </c>
      <c r="D101" s="17" t="s">
        <v>12</v>
      </c>
    </row>
    <row r="102" spans="1:4" x14ac:dyDescent="0.25">
      <c r="A102" s="7" t="s">
        <v>19</v>
      </c>
      <c r="B102" s="7" t="s">
        <v>22</v>
      </c>
      <c r="C102" s="9" t="s">
        <v>87</v>
      </c>
      <c r="D102" s="17" t="s">
        <v>12</v>
      </c>
    </row>
    <row r="103" spans="1:4" x14ac:dyDescent="0.25">
      <c r="A103" s="7" t="s">
        <v>88</v>
      </c>
      <c r="B103" s="7" t="s">
        <v>89</v>
      </c>
      <c r="C103" s="9"/>
      <c r="D103" s="17" t="s">
        <v>12</v>
      </c>
    </row>
    <row r="104" spans="1:4" ht="15.75" x14ac:dyDescent="0.3">
      <c r="A104" s="12" t="s">
        <v>39</v>
      </c>
      <c r="B104" s="7" t="s">
        <v>90</v>
      </c>
      <c r="C104" s="9"/>
      <c r="D104" s="17" t="s">
        <v>12</v>
      </c>
    </row>
    <row r="105" spans="1:4" x14ac:dyDescent="0.25">
      <c r="A105" s="7" t="s">
        <v>91</v>
      </c>
      <c r="B105" s="7" t="s">
        <v>92</v>
      </c>
      <c r="C105" s="20"/>
      <c r="D105" s="17" t="s">
        <v>12</v>
      </c>
    </row>
    <row r="106" spans="1:4" x14ac:dyDescent="0.25">
      <c r="A106" s="7" t="s">
        <v>19</v>
      </c>
      <c r="B106" s="7" t="s">
        <v>77</v>
      </c>
      <c r="C106" s="20" t="s">
        <v>221</v>
      </c>
      <c r="D106" s="17" t="s">
        <v>12</v>
      </c>
    </row>
    <row r="107" spans="1:4" x14ac:dyDescent="0.25">
      <c r="A107" s="7" t="s">
        <v>24</v>
      </c>
      <c r="B107" s="7" t="s">
        <v>93</v>
      </c>
      <c r="C107" s="20"/>
      <c r="D107" s="17" t="s">
        <v>12</v>
      </c>
    </row>
    <row r="108" spans="1:4" ht="15.75" x14ac:dyDescent="0.3">
      <c r="A108" s="12" t="s">
        <v>28</v>
      </c>
      <c r="B108" s="7" t="s">
        <v>94</v>
      </c>
      <c r="C108" s="20" t="s">
        <v>95</v>
      </c>
      <c r="D108" s="17" t="s">
        <v>12</v>
      </c>
    </row>
    <row r="109" spans="1:4" x14ac:dyDescent="0.25">
      <c r="A109" s="7" t="s">
        <v>24</v>
      </c>
      <c r="B109" s="7" t="s">
        <v>96</v>
      </c>
      <c r="C109" s="20"/>
      <c r="D109" s="17" t="s">
        <v>12</v>
      </c>
    </row>
    <row r="110" spans="1:4" x14ac:dyDescent="0.25">
      <c r="A110" s="7" t="s">
        <v>183</v>
      </c>
      <c r="B110" s="7" t="s">
        <v>184</v>
      </c>
      <c r="C110" s="18" t="str">
        <f ca="1">"01/03/" &amp; TEXT(TODAY()+365,"yy") &amp; ""</f>
        <v>01/03/15</v>
      </c>
      <c r="D110" s="17" t="s">
        <v>12</v>
      </c>
    </row>
    <row r="111" spans="1:4" x14ac:dyDescent="0.25">
      <c r="A111" s="7" t="s">
        <v>24</v>
      </c>
      <c r="B111" s="7" t="s">
        <v>98</v>
      </c>
      <c r="C111" s="20"/>
      <c r="D111" s="17" t="s">
        <v>12</v>
      </c>
    </row>
    <row r="112" spans="1:4" x14ac:dyDescent="0.25">
      <c r="A112" s="7" t="s">
        <v>99</v>
      </c>
      <c r="B112" s="7" t="s">
        <v>191</v>
      </c>
      <c r="C112" s="20"/>
      <c r="D112" s="17" t="s">
        <v>12</v>
      </c>
    </row>
    <row r="113" spans="1:4" x14ac:dyDescent="0.25">
      <c r="A113" s="7" t="s">
        <v>19</v>
      </c>
      <c r="B113" s="7" t="s">
        <v>222</v>
      </c>
      <c r="C113" s="9">
        <v>5</v>
      </c>
      <c r="D113" s="17" t="s">
        <v>12</v>
      </c>
    </row>
    <row r="114" spans="1:4" x14ac:dyDescent="0.25">
      <c r="A114" s="7" t="s">
        <v>88</v>
      </c>
      <c r="B114" s="7" t="s">
        <v>507</v>
      </c>
      <c r="C114" s="9"/>
      <c r="D114" s="17" t="s">
        <v>12</v>
      </c>
    </row>
    <row r="115" spans="1:4" x14ac:dyDescent="0.25">
      <c r="A115" s="7" t="s">
        <v>28</v>
      </c>
      <c r="B115" s="7" t="s">
        <v>94</v>
      </c>
      <c r="C115" s="20" t="s">
        <v>102</v>
      </c>
      <c r="D115" s="17" t="s">
        <v>12</v>
      </c>
    </row>
    <row r="116" spans="1:4" x14ac:dyDescent="0.25">
      <c r="A116" s="7" t="s">
        <v>88</v>
      </c>
      <c r="B116" s="7" t="s">
        <v>96</v>
      </c>
      <c r="C116" s="20"/>
      <c r="D116" s="17" t="s">
        <v>12</v>
      </c>
    </row>
    <row r="117" spans="1:4" x14ac:dyDescent="0.25">
      <c r="A117" s="7" t="s">
        <v>39</v>
      </c>
      <c r="B117" s="7" t="s">
        <v>103</v>
      </c>
      <c r="C117" s="20"/>
      <c r="D117" s="17" t="s">
        <v>12</v>
      </c>
    </row>
    <row r="118" spans="1:4" x14ac:dyDescent="0.25">
      <c r="A118" s="7" t="s">
        <v>26</v>
      </c>
      <c r="B118" s="7" t="s">
        <v>27</v>
      </c>
      <c r="C118" s="21"/>
      <c r="D118" s="17" t="s">
        <v>12</v>
      </c>
    </row>
    <row r="119" spans="1:4" x14ac:dyDescent="0.25">
      <c r="A119" s="7" t="s">
        <v>28</v>
      </c>
      <c r="B119" s="7" t="s">
        <v>29</v>
      </c>
      <c r="C119" s="21" t="s">
        <v>200</v>
      </c>
      <c r="D119" s="17" t="s">
        <v>12</v>
      </c>
    </row>
    <row r="120" spans="1:4" ht="15.75" x14ac:dyDescent="0.3">
      <c r="A120" s="12" t="s">
        <v>19</v>
      </c>
      <c r="B120" s="7" t="s">
        <v>32</v>
      </c>
      <c r="C120" s="18" t="str">
        <f ca="1">"20/01/" &amp; TEXT(TODAY()+365,"yyyy") &amp; ""</f>
        <v>20/01/2015</v>
      </c>
      <c r="D120" s="17" t="s">
        <v>12</v>
      </c>
    </row>
    <row r="121" spans="1:4" ht="15.75" x14ac:dyDescent="0.3">
      <c r="A121" s="12" t="s">
        <v>19</v>
      </c>
      <c r="B121" s="7" t="s">
        <v>33</v>
      </c>
      <c r="C121" s="18" t="str">
        <f ca="1">"20/01/" &amp; TEXT(TODAY()+365,"yyyy") &amp; ""</f>
        <v>20/01/2015</v>
      </c>
      <c r="D121" s="17" t="s">
        <v>12</v>
      </c>
    </row>
    <row r="122" spans="1:4" ht="15.75" x14ac:dyDescent="0.3">
      <c r="A122" s="12" t="s">
        <v>44</v>
      </c>
      <c r="B122" s="12" t="s">
        <v>35</v>
      </c>
      <c r="C122" s="20"/>
      <c r="D122" s="17" t="s">
        <v>12</v>
      </c>
    </row>
    <row r="123" spans="1:4" ht="15.75" x14ac:dyDescent="0.3">
      <c r="A123" s="12" t="s">
        <v>28</v>
      </c>
      <c r="B123" s="12" t="s">
        <v>37</v>
      </c>
      <c r="C123" s="20" t="s">
        <v>45</v>
      </c>
      <c r="D123" s="17" t="s">
        <v>12</v>
      </c>
    </row>
    <row r="124" spans="1:4" ht="15.75" x14ac:dyDescent="0.3">
      <c r="A124" s="12" t="s">
        <v>28</v>
      </c>
      <c r="B124" s="12" t="s">
        <v>38</v>
      </c>
      <c r="C124" s="20" t="s">
        <v>191</v>
      </c>
      <c r="D124" s="17" t="s">
        <v>12</v>
      </c>
    </row>
    <row r="125" spans="1:4" ht="15.75" x14ac:dyDescent="0.3">
      <c r="A125" s="12" t="s">
        <v>28</v>
      </c>
      <c r="B125" s="12" t="s">
        <v>48</v>
      </c>
      <c r="C125" s="20" t="s">
        <v>46</v>
      </c>
      <c r="D125" s="17" t="s">
        <v>12</v>
      </c>
    </row>
    <row r="126" spans="1:4" ht="15.75" x14ac:dyDescent="0.3">
      <c r="A126" s="12" t="s">
        <v>19</v>
      </c>
      <c r="B126" s="12" t="s">
        <v>77</v>
      </c>
      <c r="C126" s="20" t="s">
        <v>221</v>
      </c>
      <c r="D126" s="17" t="s">
        <v>12</v>
      </c>
    </row>
    <row r="127" spans="1:4" ht="15.75" x14ac:dyDescent="0.3">
      <c r="A127" s="12" t="s">
        <v>44</v>
      </c>
      <c r="B127" s="12" t="s">
        <v>40</v>
      </c>
      <c r="C127" s="20"/>
      <c r="D127" s="17" t="s">
        <v>12</v>
      </c>
    </row>
    <row r="128" spans="1:4" ht="15.75" x14ac:dyDescent="0.3">
      <c r="A128" s="12" t="s">
        <v>24</v>
      </c>
      <c r="B128" s="12" t="s">
        <v>47</v>
      </c>
      <c r="C128" s="20"/>
      <c r="D128" s="17" t="s">
        <v>12</v>
      </c>
    </row>
    <row r="129" spans="1:4" x14ac:dyDescent="0.25">
      <c r="A129" s="13" t="s">
        <v>49</v>
      </c>
      <c r="B129" s="14" t="s">
        <v>50</v>
      </c>
      <c r="C129" s="20"/>
      <c r="D129" s="17" t="s">
        <v>12</v>
      </c>
    </row>
    <row r="130" spans="1:4" ht="15.75" x14ac:dyDescent="0.3">
      <c r="A130" s="13" t="s">
        <v>51</v>
      </c>
      <c r="B130" s="15" t="s">
        <v>52</v>
      </c>
      <c r="C130" s="20"/>
      <c r="D130" s="17" t="s">
        <v>12</v>
      </c>
    </row>
    <row r="131" spans="1:4" ht="45" x14ac:dyDescent="0.3">
      <c r="A131" s="13" t="s">
        <v>53</v>
      </c>
      <c r="B131" s="14" t="s">
        <v>50</v>
      </c>
      <c r="C131" s="15" t="s">
        <v>239</v>
      </c>
      <c r="D131" s="17" t="s">
        <v>12</v>
      </c>
    </row>
    <row r="132" spans="1:4" ht="45" x14ac:dyDescent="0.3">
      <c r="A132" s="13" t="s">
        <v>647</v>
      </c>
      <c r="B132" s="24" t="s">
        <v>691</v>
      </c>
      <c r="C132" s="15" t="s">
        <v>239</v>
      </c>
      <c r="D132" s="17" t="s">
        <v>12</v>
      </c>
    </row>
    <row r="133" spans="1:4" ht="15.75" x14ac:dyDescent="0.3">
      <c r="A133" s="12" t="s">
        <v>19</v>
      </c>
      <c r="B133" s="7" t="s">
        <v>32</v>
      </c>
      <c r="C133" s="18" t="str">
        <f ca="1">"02/02/" &amp; TEXT(TODAY()+365,"yyyy") &amp; ""</f>
        <v>02/02/2015</v>
      </c>
      <c r="D133" s="17" t="s">
        <v>12</v>
      </c>
    </row>
    <row r="134" spans="1:4" ht="15.75" x14ac:dyDescent="0.3">
      <c r="A134" s="12" t="s">
        <v>19</v>
      </c>
      <c r="B134" s="7" t="s">
        <v>33</v>
      </c>
      <c r="C134" s="18" t="str">
        <f ca="1">"02/02/" &amp; TEXT(TODAY()+365,"yyyy") &amp; ""</f>
        <v>02/02/2015</v>
      </c>
      <c r="D134" s="17" t="s">
        <v>12</v>
      </c>
    </row>
    <row r="135" spans="1:4" ht="15.75" x14ac:dyDescent="0.3">
      <c r="A135" s="12" t="s">
        <v>44</v>
      </c>
      <c r="B135" s="12" t="s">
        <v>35</v>
      </c>
      <c r="C135" s="20"/>
      <c r="D135" s="17" t="s">
        <v>12</v>
      </c>
    </row>
    <row r="136" spans="1:4" ht="15.75" x14ac:dyDescent="0.3">
      <c r="A136" s="12" t="s">
        <v>28</v>
      </c>
      <c r="B136" s="12" t="s">
        <v>37</v>
      </c>
      <c r="C136" s="20" t="s">
        <v>45</v>
      </c>
      <c r="D136" s="17" t="s">
        <v>12</v>
      </c>
    </row>
    <row r="137" spans="1:4" ht="15.75" x14ac:dyDescent="0.3">
      <c r="A137" s="12" t="s">
        <v>28</v>
      </c>
      <c r="B137" s="12" t="s">
        <v>38</v>
      </c>
      <c r="C137" s="20" t="s">
        <v>191</v>
      </c>
      <c r="D137" s="17" t="s">
        <v>12</v>
      </c>
    </row>
    <row r="138" spans="1:4" ht="15.75" x14ac:dyDescent="0.3">
      <c r="A138" s="12" t="s">
        <v>28</v>
      </c>
      <c r="B138" s="12" t="s">
        <v>48</v>
      </c>
      <c r="C138" s="20" t="s">
        <v>46</v>
      </c>
      <c r="D138" s="17" t="s">
        <v>12</v>
      </c>
    </row>
    <row r="139" spans="1:4" ht="15.75" x14ac:dyDescent="0.3">
      <c r="A139" s="12" t="s">
        <v>19</v>
      </c>
      <c r="B139" s="12" t="s">
        <v>77</v>
      </c>
      <c r="C139" s="20" t="s">
        <v>221</v>
      </c>
      <c r="D139" s="17" t="s">
        <v>12</v>
      </c>
    </row>
    <row r="140" spans="1:4" ht="15.75" x14ac:dyDescent="0.3">
      <c r="A140" s="12" t="s">
        <v>44</v>
      </c>
      <c r="B140" s="12" t="s">
        <v>40</v>
      </c>
      <c r="C140" s="20"/>
      <c r="D140" s="17" t="s">
        <v>12</v>
      </c>
    </row>
    <row r="141" spans="1:4" ht="15.75" x14ac:dyDescent="0.3">
      <c r="A141" s="12" t="s">
        <v>24</v>
      </c>
      <c r="B141" s="12" t="s">
        <v>47</v>
      </c>
      <c r="C141" s="20"/>
      <c r="D141" s="17" t="s">
        <v>12</v>
      </c>
    </row>
    <row r="142" spans="1:4" x14ac:dyDescent="0.25">
      <c r="A142" s="13" t="s">
        <v>49</v>
      </c>
      <c r="B142" s="14" t="s">
        <v>50</v>
      </c>
      <c r="C142" s="20"/>
      <c r="D142" s="17" t="s">
        <v>12</v>
      </c>
    </row>
    <row r="143" spans="1:4" ht="15.75" x14ac:dyDescent="0.3">
      <c r="A143" s="13" t="s">
        <v>51</v>
      </c>
      <c r="B143" s="15" t="s">
        <v>52</v>
      </c>
      <c r="C143" s="20"/>
      <c r="D143" s="17" t="s">
        <v>12</v>
      </c>
    </row>
    <row r="144" spans="1:4" ht="45" x14ac:dyDescent="0.3">
      <c r="A144" s="13" t="s">
        <v>53</v>
      </c>
      <c r="B144" s="14" t="s">
        <v>50</v>
      </c>
      <c r="C144" s="15" t="s">
        <v>240</v>
      </c>
      <c r="D144" s="17" t="s">
        <v>12</v>
      </c>
    </row>
    <row r="145" spans="1:4" ht="45" x14ac:dyDescent="0.3">
      <c r="A145" s="13" t="s">
        <v>647</v>
      </c>
      <c r="B145" s="24" t="s">
        <v>691</v>
      </c>
      <c r="C145" s="15" t="s">
        <v>240</v>
      </c>
      <c r="D145" s="17" t="s">
        <v>12</v>
      </c>
    </row>
    <row r="146" spans="1:4" ht="15.75" x14ac:dyDescent="0.3">
      <c r="A146" s="12" t="s">
        <v>19</v>
      </c>
      <c r="B146" s="7" t="s">
        <v>32</v>
      </c>
      <c r="C146" s="18" t="str">
        <f ca="1">"05/02/" &amp; TEXT(TODAY()+365,"yyyy") &amp; ""</f>
        <v>05/02/2015</v>
      </c>
      <c r="D146" s="17" t="s">
        <v>12</v>
      </c>
    </row>
    <row r="147" spans="1:4" ht="15.75" x14ac:dyDescent="0.3">
      <c r="A147" s="12" t="s">
        <v>19</v>
      </c>
      <c r="B147" s="7" t="s">
        <v>33</v>
      </c>
      <c r="C147" s="18" t="str">
        <f ca="1">"05/02/" &amp; TEXT(TODAY()+365,"yyyy") &amp; ""</f>
        <v>05/02/2015</v>
      </c>
      <c r="D147" s="17" t="s">
        <v>12</v>
      </c>
    </row>
    <row r="148" spans="1:4" ht="15.75" x14ac:dyDescent="0.3">
      <c r="A148" s="12" t="s">
        <v>44</v>
      </c>
      <c r="B148" s="12" t="s">
        <v>35</v>
      </c>
      <c r="C148" s="20"/>
      <c r="D148" s="17" t="s">
        <v>12</v>
      </c>
    </row>
    <row r="149" spans="1:4" ht="15.75" x14ac:dyDescent="0.3">
      <c r="A149" s="12" t="s">
        <v>28</v>
      </c>
      <c r="B149" s="12" t="s">
        <v>37</v>
      </c>
      <c r="C149" s="20" t="s">
        <v>45</v>
      </c>
      <c r="D149" s="17" t="s">
        <v>12</v>
      </c>
    </row>
    <row r="150" spans="1:4" ht="15.75" x14ac:dyDescent="0.3">
      <c r="A150" s="12" t="s">
        <v>28</v>
      </c>
      <c r="B150" s="12" t="s">
        <v>38</v>
      </c>
      <c r="C150" s="20" t="s">
        <v>191</v>
      </c>
      <c r="D150" s="17" t="s">
        <v>12</v>
      </c>
    </row>
    <row r="151" spans="1:4" ht="15.75" x14ac:dyDescent="0.3">
      <c r="A151" s="12" t="s">
        <v>28</v>
      </c>
      <c r="B151" s="12" t="s">
        <v>48</v>
      </c>
      <c r="C151" s="20" t="s">
        <v>46</v>
      </c>
      <c r="D151" s="17" t="s">
        <v>12</v>
      </c>
    </row>
    <row r="152" spans="1:4" ht="15.75" x14ac:dyDescent="0.3">
      <c r="A152" s="12" t="s">
        <v>19</v>
      </c>
      <c r="B152" s="12" t="s">
        <v>77</v>
      </c>
      <c r="C152" s="20" t="s">
        <v>221</v>
      </c>
      <c r="D152" s="17" t="s">
        <v>12</v>
      </c>
    </row>
    <row r="153" spans="1:4" ht="15.75" x14ac:dyDescent="0.3">
      <c r="A153" s="12" t="s">
        <v>44</v>
      </c>
      <c r="B153" s="12" t="s">
        <v>40</v>
      </c>
      <c r="C153" s="20"/>
      <c r="D153" s="17" t="s">
        <v>12</v>
      </c>
    </row>
    <row r="154" spans="1:4" ht="15.75" x14ac:dyDescent="0.3">
      <c r="A154" s="12" t="s">
        <v>24</v>
      </c>
      <c r="B154" s="12" t="s">
        <v>47</v>
      </c>
      <c r="C154" s="20"/>
      <c r="D154" s="17" t="s">
        <v>12</v>
      </c>
    </row>
    <row r="155" spans="1:4" x14ac:dyDescent="0.25">
      <c r="A155" s="13" t="s">
        <v>49</v>
      </c>
      <c r="B155" s="14" t="s">
        <v>50</v>
      </c>
      <c r="C155" s="20"/>
      <c r="D155" s="17" t="s">
        <v>12</v>
      </c>
    </row>
    <row r="156" spans="1:4" ht="15.75" x14ac:dyDescent="0.3">
      <c r="A156" s="13" t="s">
        <v>51</v>
      </c>
      <c r="B156" s="15" t="s">
        <v>52</v>
      </c>
      <c r="C156" s="20"/>
      <c r="D156" s="17" t="s">
        <v>12</v>
      </c>
    </row>
    <row r="157" spans="1:4" ht="45" x14ac:dyDescent="0.3">
      <c r="A157" s="13" t="s">
        <v>53</v>
      </c>
      <c r="B157" s="14" t="s">
        <v>50</v>
      </c>
      <c r="C157" s="15" t="s">
        <v>241</v>
      </c>
      <c r="D157" s="17" t="s">
        <v>12</v>
      </c>
    </row>
    <row r="158" spans="1:4" ht="45" x14ac:dyDescent="0.3">
      <c r="A158" s="13" t="s">
        <v>647</v>
      </c>
      <c r="B158" s="24" t="s">
        <v>691</v>
      </c>
      <c r="C158" s="15" t="s">
        <v>241</v>
      </c>
      <c r="D158" s="17" t="s">
        <v>12</v>
      </c>
    </row>
    <row r="159" spans="1:4" ht="15.75" x14ac:dyDescent="0.3">
      <c r="A159" s="12" t="s">
        <v>19</v>
      </c>
      <c r="B159" s="7" t="s">
        <v>32</v>
      </c>
      <c r="C159" s="18" t="str">
        <f ca="1">"01/03/" &amp; TEXT(TODAY()+365,"yyyy") &amp; ""</f>
        <v>01/03/2015</v>
      </c>
      <c r="D159" s="17" t="s">
        <v>12</v>
      </c>
    </row>
    <row r="160" spans="1:4" ht="15.75" x14ac:dyDescent="0.3">
      <c r="A160" s="12" t="s">
        <v>19</v>
      </c>
      <c r="B160" s="7" t="s">
        <v>33</v>
      </c>
      <c r="C160" s="18" t="str">
        <f ca="1">"06/02/" &amp; TEXT(TODAY()+365,"yyyy") &amp; ""</f>
        <v>06/02/2015</v>
      </c>
      <c r="D160" s="17" t="s">
        <v>12</v>
      </c>
    </row>
    <row r="161" spans="1:4" ht="15.75" x14ac:dyDescent="0.3">
      <c r="A161" s="12" t="s">
        <v>44</v>
      </c>
      <c r="B161" s="12" t="s">
        <v>35</v>
      </c>
      <c r="C161" s="20"/>
      <c r="D161" s="17" t="s">
        <v>12</v>
      </c>
    </row>
    <row r="162" spans="1:4" ht="15.75" x14ac:dyDescent="0.3">
      <c r="A162" s="12" t="s">
        <v>28</v>
      </c>
      <c r="B162" s="12" t="s">
        <v>37</v>
      </c>
      <c r="C162" s="20" t="s">
        <v>45</v>
      </c>
      <c r="D162" s="17" t="s">
        <v>12</v>
      </c>
    </row>
    <row r="163" spans="1:4" ht="15.75" x14ac:dyDescent="0.3">
      <c r="A163" s="12" t="s">
        <v>28</v>
      </c>
      <c r="B163" s="12" t="s">
        <v>38</v>
      </c>
      <c r="C163" s="20" t="s">
        <v>191</v>
      </c>
      <c r="D163" s="17" t="s">
        <v>12</v>
      </c>
    </row>
    <row r="164" spans="1:4" ht="15.75" x14ac:dyDescent="0.3">
      <c r="A164" s="12" t="s">
        <v>28</v>
      </c>
      <c r="B164" s="12" t="s">
        <v>48</v>
      </c>
      <c r="C164" s="20" t="s">
        <v>46</v>
      </c>
      <c r="D164" s="17" t="s">
        <v>12</v>
      </c>
    </row>
    <row r="165" spans="1:4" ht="15.75" x14ac:dyDescent="0.3">
      <c r="A165" s="12" t="s">
        <v>19</v>
      </c>
      <c r="B165" s="12" t="s">
        <v>77</v>
      </c>
      <c r="C165" s="20" t="s">
        <v>221</v>
      </c>
      <c r="D165" s="17" t="s">
        <v>12</v>
      </c>
    </row>
    <row r="166" spans="1:4" ht="15.75" x14ac:dyDescent="0.3">
      <c r="A166" s="12" t="s">
        <v>44</v>
      </c>
      <c r="B166" s="12" t="s">
        <v>40</v>
      </c>
      <c r="C166" s="20"/>
      <c r="D166" s="17" t="s">
        <v>12</v>
      </c>
    </row>
    <row r="167" spans="1:4" ht="15.75" x14ac:dyDescent="0.3">
      <c r="A167" s="12" t="s">
        <v>24</v>
      </c>
      <c r="B167" s="12" t="s">
        <v>47</v>
      </c>
      <c r="C167" s="20"/>
      <c r="D167" s="17" t="s">
        <v>12</v>
      </c>
    </row>
    <row r="168" spans="1:4" x14ac:dyDescent="0.25">
      <c r="A168" s="13" t="s">
        <v>49</v>
      </c>
      <c r="B168" s="14" t="s">
        <v>50</v>
      </c>
      <c r="C168" s="20"/>
      <c r="D168" s="17" t="s">
        <v>12</v>
      </c>
    </row>
    <row r="169" spans="1:4" ht="15.75" x14ac:dyDescent="0.3">
      <c r="A169" s="13" t="s">
        <v>51</v>
      </c>
      <c r="B169" s="15" t="s">
        <v>52</v>
      </c>
      <c r="C169" s="20"/>
      <c r="D169" s="17" t="s">
        <v>12</v>
      </c>
    </row>
    <row r="170" spans="1:4" ht="45" x14ac:dyDescent="0.3">
      <c r="A170" s="13" t="s">
        <v>53</v>
      </c>
      <c r="B170" s="14" t="s">
        <v>50</v>
      </c>
      <c r="C170" s="39" t="s">
        <v>242</v>
      </c>
      <c r="D170" s="17" t="s">
        <v>12</v>
      </c>
    </row>
    <row r="171" spans="1:4" ht="45" x14ac:dyDescent="0.25">
      <c r="A171" s="13" t="s">
        <v>54</v>
      </c>
      <c r="B171" s="28" t="s">
        <v>404</v>
      </c>
      <c r="C171" s="37" t="s">
        <v>693</v>
      </c>
      <c r="D171" s="17" t="s">
        <v>12</v>
      </c>
    </row>
    <row r="172" spans="1:4" ht="45" x14ac:dyDescent="0.25">
      <c r="A172" s="13" t="s">
        <v>54</v>
      </c>
      <c r="B172" s="28" t="s">
        <v>405</v>
      </c>
      <c r="C172" s="37" t="s">
        <v>692</v>
      </c>
      <c r="D172" s="17" t="s">
        <v>12</v>
      </c>
    </row>
    <row r="173" spans="1:4" ht="15.75" x14ac:dyDescent="0.3">
      <c r="A173" s="12" t="s">
        <v>19</v>
      </c>
      <c r="B173" s="7" t="s">
        <v>32</v>
      </c>
      <c r="C173" s="18" t="str">
        <f ca="1">"01/03/" &amp; TEXT(TODAY()+365,"yyyy") &amp; ""</f>
        <v>01/03/2015</v>
      </c>
      <c r="D173" s="17" t="s">
        <v>12</v>
      </c>
    </row>
    <row r="174" spans="1:4" ht="15.75" x14ac:dyDescent="0.3">
      <c r="A174" s="12" t="s">
        <v>19</v>
      </c>
      <c r="B174" s="7" t="s">
        <v>33</v>
      </c>
      <c r="C174" s="18" t="str">
        <f ca="1">"01/03/" &amp; TEXT(TODAY()+365,"yyyy") &amp; ""</f>
        <v>01/03/2015</v>
      </c>
      <c r="D174" s="17" t="s">
        <v>12</v>
      </c>
    </row>
    <row r="175" spans="1:4" ht="15.75" x14ac:dyDescent="0.3">
      <c r="A175" s="12" t="s">
        <v>44</v>
      </c>
      <c r="B175" s="12" t="s">
        <v>35</v>
      </c>
      <c r="C175" s="20"/>
      <c r="D175" s="17" t="s">
        <v>12</v>
      </c>
    </row>
    <row r="176" spans="1:4" ht="15.75" x14ac:dyDescent="0.3">
      <c r="A176" s="12" t="s">
        <v>28</v>
      </c>
      <c r="B176" s="12" t="s">
        <v>37</v>
      </c>
      <c r="C176" s="20" t="s">
        <v>45</v>
      </c>
      <c r="D176" s="17" t="s">
        <v>12</v>
      </c>
    </row>
    <row r="177" spans="1:4" ht="15.75" x14ac:dyDescent="0.3">
      <c r="A177" s="12" t="s">
        <v>28</v>
      </c>
      <c r="B177" s="12" t="s">
        <v>38</v>
      </c>
      <c r="C177" s="20" t="s">
        <v>191</v>
      </c>
      <c r="D177" s="17" t="s">
        <v>12</v>
      </c>
    </row>
    <row r="178" spans="1:4" ht="15.75" x14ac:dyDescent="0.3">
      <c r="A178" s="12" t="s">
        <v>28</v>
      </c>
      <c r="B178" s="12" t="s">
        <v>48</v>
      </c>
      <c r="C178" s="20" t="s">
        <v>46</v>
      </c>
      <c r="D178" s="17" t="s">
        <v>12</v>
      </c>
    </row>
    <row r="179" spans="1:4" ht="15.75" x14ac:dyDescent="0.3">
      <c r="A179" s="12" t="s">
        <v>19</v>
      </c>
      <c r="B179" s="12" t="s">
        <v>77</v>
      </c>
      <c r="C179" s="20" t="s">
        <v>221</v>
      </c>
      <c r="D179" s="17" t="s">
        <v>12</v>
      </c>
    </row>
    <row r="180" spans="1:4" ht="15.75" x14ac:dyDescent="0.3">
      <c r="A180" s="12" t="s">
        <v>44</v>
      </c>
      <c r="B180" s="12" t="s">
        <v>40</v>
      </c>
      <c r="C180" s="20"/>
      <c r="D180" s="17" t="s">
        <v>12</v>
      </c>
    </row>
    <row r="181" spans="1:4" ht="15.75" x14ac:dyDescent="0.3">
      <c r="A181" s="12" t="s">
        <v>24</v>
      </c>
      <c r="B181" s="12" t="s">
        <v>47</v>
      </c>
      <c r="C181" s="20"/>
      <c r="D181" s="17" t="s">
        <v>12</v>
      </c>
    </row>
    <row r="182" spans="1:4" x14ac:dyDescent="0.25">
      <c r="A182" s="13" t="s">
        <v>49</v>
      </c>
      <c r="B182" s="14" t="s">
        <v>50</v>
      </c>
      <c r="C182" s="20"/>
      <c r="D182" s="17" t="s">
        <v>12</v>
      </c>
    </row>
    <row r="183" spans="1:4" ht="15.75" x14ac:dyDescent="0.3">
      <c r="A183" s="13" t="s">
        <v>51</v>
      </c>
      <c r="B183" s="15" t="s">
        <v>52</v>
      </c>
      <c r="C183" s="20"/>
      <c r="D183" s="17" t="s">
        <v>12</v>
      </c>
    </row>
    <row r="184" spans="1:4" ht="45" x14ac:dyDescent="0.3">
      <c r="A184" s="13" t="s">
        <v>53</v>
      </c>
      <c r="B184" s="14" t="s">
        <v>50</v>
      </c>
      <c r="C184" s="15" t="s">
        <v>243</v>
      </c>
      <c r="D184" s="17" t="s">
        <v>12</v>
      </c>
    </row>
    <row r="185" spans="1:4" ht="45" x14ac:dyDescent="0.25">
      <c r="A185" s="13" t="s">
        <v>54</v>
      </c>
      <c r="B185" s="29" t="s">
        <v>406</v>
      </c>
      <c r="C185" s="37" t="s">
        <v>693</v>
      </c>
      <c r="D185" s="17" t="s">
        <v>12</v>
      </c>
    </row>
    <row r="186" spans="1:4" ht="45" x14ac:dyDescent="0.25">
      <c r="A186" s="13" t="s">
        <v>54</v>
      </c>
      <c r="B186" s="29" t="s">
        <v>407</v>
      </c>
      <c r="C186" s="37" t="s">
        <v>692</v>
      </c>
      <c r="D186" s="17" t="s">
        <v>12</v>
      </c>
    </row>
    <row r="187" spans="1:4" x14ac:dyDescent="0.25">
      <c r="A187" s="13" t="s">
        <v>26</v>
      </c>
      <c r="B187" s="25" t="s">
        <v>72</v>
      </c>
      <c r="C187" s="20"/>
      <c r="D187" s="17" t="s">
        <v>12</v>
      </c>
    </row>
    <row r="188" spans="1:4" x14ac:dyDescent="0.25">
      <c r="A188" s="7" t="s">
        <v>19</v>
      </c>
      <c r="B188" s="7" t="s">
        <v>56</v>
      </c>
      <c r="C188" s="9" t="s">
        <v>73</v>
      </c>
      <c r="D188" s="17" t="s">
        <v>12</v>
      </c>
    </row>
    <row r="189" spans="1:4" x14ac:dyDescent="0.25">
      <c r="A189" s="7" t="s">
        <v>19</v>
      </c>
      <c r="B189" s="7" t="s">
        <v>57</v>
      </c>
      <c r="C189" s="9" t="s">
        <v>74</v>
      </c>
      <c r="D189" s="17" t="s">
        <v>12</v>
      </c>
    </row>
    <row r="190" spans="1:4" x14ac:dyDescent="0.25">
      <c r="A190" s="7" t="s">
        <v>19</v>
      </c>
      <c r="B190" s="7" t="s">
        <v>75</v>
      </c>
      <c r="C190" s="19">
        <v>31778</v>
      </c>
      <c r="D190" s="17" t="s">
        <v>12</v>
      </c>
    </row>
    <row r="191" spans="1:4" x14ac:dyDescent="0.25">
      <c r="A191" s="7" t="s">
        <v>19</v>
      </c>
      <c r="B191" s="7" t="s">
        <v>62</v>
      </c>
      <c r="C191" s="9" t="s">
        <v>76</v>
      </c>
      <c r="D191" s="17" t="s">
        <v>12</v>
      </c>
    </row>
    <row r="192" spans="1:4" x14ac:dyDescent="0.25">
      <c r="A192" s="7" t="s">
        <v>19</v>
      </c>
      <c r="B192" s="7" t="s">
        <v>77</v>
      </c>
      <c r="C192" s="9" t="s">
        <v>223</v>
      </c>
      <c r="D192" s="17" t="s">
        <v>12</v>
      </c>
    </row>
    <row r="193" spans="1:4" x14ac:dyDescent="0.25">
      <c r="A193" s="7" t="s">
        <v>19</v>
      </c>
      <c r="B193" s="7" t="s">
        <v>78</v>
      </c>
      <c r="C193" s="18" t="str">
        <f ca="1">"01/03/" &amp; TEXT(TODAY()+365,"yyyy") &amp; ""</f>
        <v>01/03/2015</v>
      </c>
      <c r="D193" s="17" t="s">
        <v>12</v>
      </c>
    </row>
    <row r="194" spans="1:4" x14ac:dyDescent="0.25">
      <c r="A194" s="7" t="s">
        <v>19</v>
      </c>
      <c r="B194" s="7" t="s">
        <v>79</v>
      </c>
      <c r="C194" s="18" t="str">
        <f ca="1">"01/03/" &amp; TEXT(TODAY()+365,"yyyy") &amp; ""</f>
        <v>01/03/2015</v>
      </c>
      <c r="D194" s="17" t="s">
        <v>12</v>
      </c>
    </row>
    <row r="195" spans="1:4" x14ac:dyDescent="0.25">
      <c r="A195" s="7" t="s">
        <v>19</v>
      </c>
      <c r="B195" s="7" t="s">
        <v>80</v>
      </c>
      <c r="C195" s="18" t="str">
        <f ca="1">"01/03/" &amp; TEXT(TODAY()+365,"yyyy") &amp; ""</f>
        <v>01/03/2015</v>
      </c>
      <c r="D195" s="17" t="s">
        <v>12</v>
      </c>
    </row>
    <row r="196" spans="1:4" x14ac:dyDescent="0.25">
      <c r="A196" s="7" t="s">
        <v>19</v>
      </c>
      <c r="B196" s="7" t="s">
        <v>81</v>
      </c>
      <c r="C196" s="9">
        <v>200</v>
      </c>
      <c r="D196" s="17" t="s">
        <v>12</v>
      </c>
    </row>
    <row r="197" spans="1:4" x14ac:dyDescent="0.25">
      <c r="A197" s="7" t="s">
        <v>19</v>
      </c>
      <c r="B197" s="7" t="s">
        <v>82</v>
      </c>
      <c r="C197" s="9">
        <v>2000</v>
      </c>
      <c r="D197" s="17" t="s">
        <v>12</v>
      </c>
    </row>
    <row r="198" spans="1:4" x14ac:dyDescent="0.25">
      <c r="A198" s="7" t="s">
        <v>19</v>
      </c>
      <c r="B198" s="7" t="s">
        <v>83</v>
      </c>
      <c r="C198" s="9">
        <v>1</v>
      </c>
      <c r="D198" s="17" t="s">
        <v>12</v>
      </c>
    </row>
    <row r="199" spans="1:4" x14ac:dyDescent="0.25">
      <c r="A199" s="7" t="s">
        <v>19</v>
      </c>
      <c r="B199" s="7" t="s">
        <v>84</v>
      </c>
      <c r="C199" s="9">
        <v>50000</v>
      </c>
      <c r="D199" s="17" t="s">
        <v>12</v>
      </c>
    </row>
    <row r="200" spans="1:4" ht="15.75" x14ac:dyDescent="0.3">
      <c r="A200" s="12" t="s">
        <v>28</v>
      </c>
      <c r="B200" s="7" t="s">
        <v>85</v>
      </c>
      <c r="C200" s="20" t="s">
        <v>86</v>
      </c>
      <c r="D200" s="17" t="s">
        <v>12</v>
      </c>
    </row>
    <row r="201" spans="1:4" x14ac:dyDescent="0.25">
      <c r="A201" s="7" t="s">
        <v>19</v>
      </c>
      <c r="B201" s="7" t="s">
        <v>20</v>
      </c>
      <c r="C201" s="9" t="s">
        <v>223</v>
      </c>
      <c r="D201" s="17" t="s">
        <v>12</v>
      </c>
    </row>
    <row r="202" spans="1:4" x14ac:dyDescent="0.25">
      <c r="A202" s="7" t="s">
        <v>19</v>
      </c>
      <c r="B202" s="7" t="s">
        <v>22</v>
      </c>
      <c r="C202" s="9" t="s">
        <v>87</v>
      </c>
      <c r="D202" s="17" t="s">
        <v>12</v>
      </c>
    </row>
    <row r="203" spans="1:4" x14ac:dyDescent="0.25">
      <c r="A203" s="7" t="s">
        <v>88</v>
      </c>
      <c r="B203" s="7" t="s">
        <v>89</v>
      </c>
      <c r="C203" s="9"/>
      <c r="D203" s="17" t="s">
        <v>12</v>
      </c>
    </row>
    <row r="204" spans="1:4" ht="15.75" x14ac:dyDescent="0.3">
      <c r="A204" s="12" t="s">
        <v>39</v>
      </c>
      <c r="B204" s="7" t="s">
        <v>90</v>
      </c>
      <c r="C204" s="9"/>
      <c r="D204" s="17" t="s">
        <v>12</v>
      </c>
    </row>
    <row r="205" spans="1:4" ht="15.75" x14ac:dyDescent="0.3">
      <c r="A205" s="12" t="s">
        <v>26</v>
      </c>
      <c r="B205" s="7" t="s">
        <v>104</v>
      </c>
      <c r="C205" s="9"/>
      <c r="D205" s="17" t="s">
        <v>12</v>
      </c>
    </row>
    <row r="206" spans="1:4" ht="15.75" x14ac:dyDescent="0.3">
      <c r="A206" s="12" t="s">
        <v>19</v>
      </c>
      <c r="B206" s="7" t="s">
        <v>105</v>
      </c>
      <c r="C206" s="18" t="str">
        <f ca="1">"04/03/" &amp; TEXT(TODAY()+365,"yyyy") &amp; ""</f>
        <v>04/03/2015</v>
      </c>
      <c r="D206" s="17" t="s">
        <v>12</v>
      </c>
    </row>
    <row r="207" spans="1:4" ht="15.75" x14ac:dyDescent="0.3">
      <c r="A207" s="12" t="s">
        <v>24</v>
      </c>
      <c r="B207" s="7" t="s">
        <v>89</v>
      </c>
      <c r="C207" s="19"/>
      <c r="D207" s="17" t="s">
        <v>12</v>
      </c>
    </row>
    <row r="208" spans="1:4" x14ac:dyDescent="0.25">
      <c r="A208" s="7" t="s">
        <v>91</v>
      </c>
      <c r="B208" s="7" t="s">
        <v>92</v>
      </c>
      <c r="C208" s="20"/>
      <c r="D208" s="17" t="s">
        <v>12</v>
      </c>
    </row>
    <row r="209" spans="1:4" x14ac:dyDescent="0.25">
      <c r="A209" s="7" t="s">
        <v>19</v>
      </c>
      <c r="B209" s="7" t="s">
        <v>77</v>
      </c>
      <c r="C209" s="20" t="s">
        <v>223</v>
      </c>
      <c r="D209" s="17" t="s">
        <v>12</v>
      </c>
    </row>
    <row r="210" spans="1:4" x14ac:dyDescent="0.25">
      <c r="A210" s="7" t="s">
        <v>24</v>
      </c>
      <c r="B210" s="7" t="s">
        <v>93</v>
      </c>
      <c r="C210" s="20"/>
      <c r="D210" s="17" t="s">
        <v>12</v>
      </c>
    </row>
    <row r="211" spans="1:4" ht="15.75" x14ac:dyDescent="0.3">
      <c r="A211" s="12" t="s">
        <v>28</v>
      </c>
      <c r="B211" s="7" t="s">
        <v>94</v>
      </c>
      <c r="C211" s="20" t="s">
        <v>95</v>
      </c>
      <c r="D211" s="17" t="s">
        <v>12</v>
      </c>
    </row>
    <row r="212" spans="1:4" x14ac:dyDescent="0.25">
      <c r="A212" s="7" t="s">
        <v>24</v>
      </c>
      <c r="B212" s="7" t="s">
        <v>96</v>
      </c>
      <c r="C212" s="20"/>
      <c r="D212" s="17" t="s">
        <v>12</v>
      </c>
    </row>
    <row r="213" spans="1:4" x14ac:dyDescent="0.25">
      <c r="A213" s="7" t="s">
        <v>183</v>
      </c>
      <c r="B213" s="7" t="s">
        <v>184</v>
      </c>
      <c r="C213" s="18" t="str">
        <f ca="1">"01/03/" &amp; TEXT(TODAY()+365,"yy") &amp; ""</f>
        <v>01/03/15</v>
      </c>
      <c r="D213" s="17" t="s">
        <v>12</v>
      </c>
    </row>
    <row r="214" spans="1:4" x14ac:dyDescent="0.25">
      <c r="A214" s="7" t="s">
        <v>24</v>
      </c>
      <c r="B214" s="7" t="s">
        <v>98</v>
      </c>
      <c r="C214" s="20"/>
      <c r="D214" s="17" t="s">
        <v>12</v>
      </c>
    </row>
    <row r="215" spans="1:4" x14ac:dyDescent="0.25">
      <c r="A215" s="7" t="s">
        <v>99</v>
      </c>
      <c r="B215" s="20" t="s">
        <v>191</v>
      </c>
      <c r="C215" s="20"/>
      <c r="D215" s="17" t="s">
        <v>12</v>
      </c>
    </row>
    <row r="216" spans="1:4" x14ac:dyDescent="0.25">
      <c r="A216" s="7" t="s">
        <v>19</v>
      </c>
      <c r="B216" s="7" t="s">
        <v>222</v>
      </c>
      <c r="C216" s="21">
        <v>10</v>
      </c>
      <c r="D216" s="17" t="s">
        <v>12</v>
      </c>
    </row>
    <row r="217" spans="1:4" x14ac:dyDescent="0.25">
      <c r="A217" s="7" t="s">
        <v>88</v>
      </c>
      <c r="B217" s="7" t="s">
        <v>507</v>
      </c>
      <c r="C217" s="21"/>
      <c r="D217" s="17" t="s">
        <v>12</v>
      </c>
    </row>
    <row r="218" spans="1:4" x14ac:dyDescent="0.25">
      <c r="A218" s="7" t="s">
        <v>28</v>
      </c>
      <c r="B218" s="7" t="s">
        <v>94</v>
      </c>
      <c r="C218" s="20" t="s">
        <v>102</v>
      </c>
      <c r="D218" s="17" t="s">
        <v>12</v>
      </c>
    </row>
    <row r="219" spans="1:4" x14ac:dyDescent="0.25">
      <c r="A219" s="7" t="s">
        <v>88</v>
      </c>
      <c r="B219" s="7" t="s">
        <v>96</v>
      </c>
      <c r="C219" s="20"/>
      <c r="D219" s="17" t="s">
        <v>12</v>
      </c>
    </row>
    <row r="220" spans="1:4" x14ac:dyDescent="0.25">
      <c r="A220" s="7" t="s">
        <v>39</v>
      </c>
      <c r="B220" s="7" t="s">
        <v>103</v>
      </c>
      <c r="C220" s="20"/>
      <c r="D220" s="17" t="s">
        <v>12</v>
      </c>
    </row>
    <row r="221" spans="1:4" x14ac:dyDescent="0.25">
      <c r="A221" s="7" t="s">
        <v>26</v>
      </c>
      <c r="B221" s="7" t="s">
        <v>27</v>
      </c>
      <c r="C221" s="21"/>
      <c r="D221" s="17" t="s">
        <v>12</v>
      </c>
    </row>
    <row r="222" spans="1:4" x14ac:dyDescent="0.25">
      <c r="A222" s="7" t="s">
        <v>28</v>
      </c>
      <c r="B222" s="7" t="s">
        <v>29</v>
      </c>
      <c r="C222" s="21" t="s">
        <v>200</v>
      </c>
      <c r="D222" s="17" t="s">
        <v>12</v>
      </c>
    </row>
    <row r="223" spans="1:4" ht="15.75" x14ac:dyDescent="0.3">
      <c r="A223" s="12" t="s">
        <v>19</v>
      </c>
      <c r="B223" s="7" t="s">
        <v>32</v>
      </c>
      <c r="C223" s="18" t="str">
        <f ca="1">"20/01/" &amp; TEXT(TODAY()+365,"yyyy") &amp; ""</f>
        <v>20/01/2015</v>
      </c>
      <c r="D223" s="17" t="s">
        <v>12</v>
      </c>
    </row>
    <row r="224" spans="1:4" ht="15.75" x14ac:dyDescent="0.3">
      <c r="A224" s="12" t="s">
        <v>19</v>
      </c>
      <c r="B224" s="7" t="s">
        <v>33</v>
      </c>
      <c r="C224" s="18" t="str">
        <f ca="1">"20/01/" &amp; TEXT(TODAY()+365,"yyyy") &amp; ""</f>
        <v>20/01/2015</v>
      </c>
      <c r="D224" s="17" t="s">
        <v>12</v>
      </c>
    </row>
    <row r="225" spans="1:4" ht="15.75" x14ac:dyDescent="0.3">
      <c r="A225" s="12" t="s">
        <v>44</v>
      </c>
      <c r="B225" s="12" t="s">
        <v>35</v>
      </c>
      <c r="C225" s="20"/>
      <c r="D225" s="17" t="s">
        <v>12</v>
      </c>
    </row>
    <row r="226" spans="1:4" ht="15.75" x14ac:dyDescent="0.3">
      <c r="A226" s="12" t="s">
        <v>28</v>
      </c>
      <c r="B226" s="12" t="s">
        <v>37</v>
      </c>
      <c r="C226" s="20" t="s">
        <v>45</v>
      </c>
      <c r="D226" s="17" t="s">
        <v>12</v>
      </c>
    </row>
    <row r="227" spans="1:4" ht="15.75" x14ac:dyDescent="0.3">
      <c r="A227" s="12" t="s">
        <v>28</v>
      </c>
      <c r="B227" s="12" t="s">
        <v>38</v>
      </c>
      <c r="C227" s="20" t="s">
        <v>191</v>
      </c>
      <c r="D227" s="17" t="s">
        <v>12</v>
      </c>
    </row>
    <row r="228" spans="1:4" ht="15.75" x14ac:dyDescent="0.3">
      <c r="A228" s="12" t="s">
        <v>28</v>
      </c>
      <c r="B228" s="12" t="s">
        <v>48</v>
      </c>
      <c r="C228" s="20" t="s">
        <v>46</v>
      </c>
      <c r="D228" s="17" t="s">
        <v>12</v>
      </c>
    </row>
    <row r="229" spans="1:4" ht="15.75" x14ac:dyDescent="0.3">
      <c r="A229" s="12" t="s">
        <v>19</v>
      </c>
      <c r="B229" s="12" t="s">
        <v>77</v>
      </c>
      <c r="C229" s="20" t="s">
        <v>223</v>
      </c>
      <c r="D229" s="17" t="s">
        <v>12</v>
      </c>
    </row>
    <row r="230" spans="1:4" ht="15.75" x14ac:dyDescent="0.3">
      <c r="A230" s="12" t="s">
        <v>44</v>
      </c>
      <c r="B230" s="12" t="s">
        <v>40</v>
      </c>
      <c r="C230" s="20"/>
      <c r="D230" s="17" t="s">
        <v>12</v>
      </c>
    </row>
    <row r="231" spans="1:4" ht="15.75" x14ac:dyDescent="0.3">
      <c r="A231" s="12" t="s">
        <v>24</v>
      </c>
      <c r="B231" s="12" t="s">
        <v>47</v>
      </c>
      <c r="C231" s="20"/>
      <c r="D231" s="17" t="s">
        <v>12</v>
      </c>
    </row>
    <row r="232" spans="1:4" x14ac:dyDescent="0.25">
      <c r="A232" s="13" t="s">
        <v>49</v>
      </c>
      <c r="B232" s="14" t="s">
        <v>50</v>
      </c>
      <c r="C232" s="20"/>
      <c r="D232" s="17" t="s">
        <v>12</v>
      </c>
    </row>
    <row r="233" spans="1:4" ht="15.75" x14ac:dyDescent="0.3">
      <c r="A233" s="13" t="s">
        <v>51</v>
      </c>
      <c r="B233" s="15" t="s">
        <v>52</v>
      </c>
      <c r="C233" s="20"/>
      <c r="D233" s="17" t="s">
        <v>12</v>
      </c>
    </row>
    <row r="234" spans="1:4" ht="45" x14ac:dyDescent="0.3">
      <c r="A234" s="13" t="s">
        <v>53</v>
      </c>
      <c r="B234" s="14" t="s">
        <v>50</v>
      </c>
      <c r="C234" s="15" t="s">
        <v>244</v>
      </c>
      <c r="D234" s="17" t="s">
        <v>12</v>
      </c>
    </row>
    <row r="235" spans="1:4" ht="45" x14ac:dyDescent="0.3">
      <c r="A235" s="13" t="s">
        <v>647</v>
      </c>
      <c r="B235" s="24" t="s">
        <v>691</v>
      </c>
      <c r="C235" s="15" t="s">
        <v>244</v>
      </c>
      <c r="D235" s="17" t="s">
        <v>12</v>
      </c>
    </row>
    <row r="236" spans="1:4" ht="15.75" x14ac:dyDescent="0.3">
      <c r="A236" s="12" t="s">
        <v>19</v>
      </c>
      <c r="B236" s="7" t="s">
        <v>32</v>
      </c>
      <c r="C236" s="18" t="str">
        <f ca="1">"02/02/" &amp; TEXT(TODAY()+365,"yyyy") &amp; ""</f>
        <v>02/02/2015</v>
      </c>
      <c r="D236" s="17" t="s">
        <v>12</v>
      </c>
    </row>
    <row r="237" spans="1:4" ht="15.75" x14ac:dyDescent="0.3">
      <c r="A237" s="12" t="s">
        <v>19</v>
      </c>
      <c r="B237" s="7" t="s">
        <v>33</v>
      </c>
      <c r="C237" s="18" t="str">
        <f ca="1">"02/02/" &amp; TEXT(TODAY()+365,"yyyy") &amp; ""</f>
        <v>02/02/2015</v>
      </c>
      <c r="D237" s="17" t="s">
        <v>12</v>
      </c>
    </row>
    <row r="238" spans="1:4" ht="15.75" x14ac:dyDescent="0.3">
      <c r="A238" s="12" t="s">
        <v>44</v>
      </c>
      <c r="B238" s="12" t="s">
        <v>35</v>
      </c>
      <c r="C238" s="20"/>
      <c r="D238" s="17" t="s">
        <v>12</v>
      </c>
    </row>
    <row r="239" spans="1:4" ht="15.75" x14ac:dyDescent="0.3">
      <c r="A239" s="12" t="s">
        <v>28</v>
      </c>
      <c r="B239" s="12" t="s">
        <v>37</v>
      </c>
      <c r="C239" s="20" t="s">
        <v>45</v>
      </c>
      <c r="D239" s="17" t="s">
        <v>12</v>
      </c>
    </row>
    <row r="240" spans="1:4" ht="15.75" x14ac:dyDescent="0.3">
      <c r="A240" s="12" t="s">
        <v>28</v>
      </c>
      <c r="B240" s="12" t="s">
        <v>38</v>
      </c>
      <c r="C240" s="20" t="s">
        <v>191</v>
      </c>
      <c r="D240" s="17" t="s">
        <v>12</v>
      </c>
    </row>
    <row r="241" spans="1:4" ht="15.75" x14ac:dyDescent="0.3">
      <c r="A241" s="12" t="s">
        <v>28</v>
      </c>
      <c r="B241" s="12" t="s">
        <v>48</v>
      </c>
      <c r="C241" s="20" t="s">
        <v>46</v>
      </c>
      <c r="D241" s="17" t="s">
        <v>12</v>
      </c>
    </row>
    <row r="242" spans="1:4" ht="15.75" x14ac:dyDescent="0.3">
      <c r="A242" s="12" t="s">
        <v>19</v>
      </c>
      <c r="B242" s="12" t="s">
        <v>77</v>
      </c>
      <c r="C242" s="20" t="s">
        <v>223</v>
      </c>
      <c r="D242" s="17" t="s">
        <v>12</v>
      </c>
    </row>
    <row r="243" spans="1:4" ht="15.75" x14ac:dyDescent="0.3">
      <c r="A243" s="12" t="s">
        <v>44</v>
      </c>
      <c r="B243" s="12" t="s">
        <v>40</v>
      </c>
      <c r="C243" s="20"/>
      <c r="D243" s="17" t="s">
        <v>12</v>
      </c>
    </row>
    <row r="244" spans="1:4" ht="15.75" x14ac:dyDescent="0.3">
      <c r="A244" s="12" t="s">
        <v>24</v>
      </c>
      <c r="B244" s="12" t="s">
        <v>47</v>
      </c>
      <c r="C244" s="20"/>
      <c r="D244" s="17" t="s">
        <v>12</v>
      </c>
    </row>
    <row r="245" spans="1:4" x14ac:dyDescent="0.25">
      <c r="A245" s="13" t="s">
        <v>49</v>
      </c>
      <c r="B245" s="14" t="s">
        <v>50</v>
      </c>
      <c r="C245" s="20"/>
      <c r="D245" s="17" t="s">
        <v>12</v>
      </c>
    </row>
    <row r="246" spans="1:4" ht="15.75" x14ac:dyDescent="0.3">
      <c r="A246" s="13" t="s">
        <v>51</v>
      </c>
      <c r="B246" s="15" t="s">
        <v>52</v>
      </c>
      <c r="C246" s="20"/>
      <c r="D246" s="17" t="s">
        <v>12</v>
      </c>
    </row>
    <row r="247" spans="1:4" ht="45" x14ac:dyDescent="0.3">
      <c r="A247" s="13" t="s">
        <v>53</v>
      </c>
      <c r="B247" s="14" t="s">
        <v>50</v>
      </c>
      <c r="C247" s="39" t="s">
        <v>245</v>
      </c>
      <c r="D247" s="17" t="s">
        <v>12</v>
      </c>
    </row>
    <row r="248" spans="1:4" ht="45" x14ac:dyDescent="0.3">
      <c r="A248" s="70" t="s">
        <v>647</v>
      </c>
      <c r="B248" s="24" t="s">
        <v>691</v>
      </c>
      <c r="C248" s="39" t="s">
        <v>245</v>
      </c>
      <c r="D248" s="17" t="s">
        <v>12</v>
      </c>
    </row>
    <row r="249" spans="1:4" ht="15.75" x14ac:dyDescent="0.3">
      <c r="A249" s="12" t="s">
        <v>19</v>
      </c>
      <c r="B249" s="7" t="s">
        <v>32</v>
      </c>
      <c r="C249" s="18" t="str">
        <f ca="1">"01/03/" &amp; TEXT(TODAY()+365,"yyyy") &amp; ""</f>
        <v>01/03/2015</v>
      </c>
      <c r="D249" s="17" t="s">
        <v>12</v>
      </c>
    </row>
    <row r="250" spans="1:4" ht="15.75" x14ac:dyDescent="0.3">
      <c r="A250" s="12" t="s">
        <v>19</v>
      </c>
      <c r="B250" s="7" t="s">
        <v>33</v>
      </c>
      <c r="C250" s="18" t="str">
        <f ca="1">"01/03/" &amp; TEXT(TODAY()+365,"yyyy") &amp; ""</f>
        <v>01/03/2015</v>
      </c>
      <c r="D250" s="17" t="s">
        <v>12</v>
      </c>
    </row>
    <row r="251" spans="1:4" ht="15.75" x14ac:dyDescent="0.3">
      <c r="A251" s="12" t="s">
        <v>44</v>
      </c>
      <c r="B251" s="12" t="s">
        <v>287</v>
      </c>
      <c r="C251" s="20"/>
      <c r="D251" s="17" t="s">
        <v>12</v>
      </c>
    </row>
    <row r="252" spans="1:4" ht="15.75" x14ac:dyDescent="0.3">
      <c r="A252" s="12" t="s">
        <v>28</v>
      </c>
      <c r="B252" s="12" t="s">
        <v>37</v>
      </c>
      <c r="C252" s="20" t="s">
        <v>45</v>
      </c>
      <c r="D252" s="17" t="s">
        <v>12</v>
      </c>
    </row>
    <row r="253" spans="1:4" ht="15.75" x14ac:dyDescent="0.3">
      <c r="A253" s="12" t="s">
        <v>28</v>
      </c>
      <c r="B253" s="12" t="s">
        <v>38</v>
      </c>
      <c r="C253" s="20" t="s">
        <v>191</v>
      </c>
      <c r="D253" s="17" t="s">
        <v>12</v>
      </c>
    </row>
    <row r="254" spans="1:4" ht="15.75" x14ac:dyDescent="0.3">
      <c r="A254" s="12" t="s">
        <v>28</v>
      </c>
      <c r="B254" s="12" t="s">
        <v>48</v>
      </c>
      <c r="C254" s="20" t="s">
        <v>46</v>
      </c>
      <c r="D254" s="17" t="s">
        <v>12</v>
      </c>
    </row>
    <row r="255" spans="1:4" ht="15.75" x14ac:dyDescent="0.3">
      <c r="A255" s="12" t="s">
        <v>19</v>
      </c>
      <c r="B255" s="12" t="s">
        <v>77</v>
      </c>
      <c r="C255" s="20" t="s">
        <v>223</v>
      </c>
      <c r="D255" s="17" t="s">
        <v>12</v>
      </c>
    </row>
    <row r="256" spans="1:4" ht="15.75" x14ac:dyDescent="0.3">
      <c r="A256" s="12" t="s">
        <v>44</v>
      </c>
      <c r="B256" s="12" t="s">
        <v>40</v>
      </c>
      <c r="C256" s="20"/>
      <c r="D256" s="17" t="s">
        <v>12</v>
      </c>
    </row>
    <row r="257" spans="1:4" ht="15.75" x14ac:dyDescent="0.3">
      <c r="A257" s="12" t="s">
        <v>24</v>
      </c>
      <c r="B257" s="12" t="s">
        <v>47</v>
      </c>
      <c r="C257" s="20"/>
      <c r="D257" s="17" t="s">
        <v>12</v>
      </c>
    </row>
    <row r="258" spans="1:4" x14ac:dyDescent="0.25">
      <c r="A258" s="13" t="s">
        <v>49</v>
      </c>
      <c r="B258" s="14" t="s">
        <v>50</v>
      </c>
      <c r="C258" s="20"/>
      <c r="D258" s="17" t="s">
        <v>12</v>
      </c>
    </row>
    <row r="259" spans="1:4" ht="15.75" x14ac:dyDescent="0.3">
      <c r="A259" s="13" t="s">
        <v>51</v>
      </c>
      <c r="B259" s="15" t="s">
        <v>52</v>
      </c>
      <c r="C259" s="20"/>
      <c r="D259" s="17" t="s">
        <v>12</v>
      </c>
    </row>
    <row r="260" spans="1:4" ht="45" x14ac:dyDescent="0.3">
      <c r="A260" s="13" t="s">
        <v>53</v>
      </c>
      <c r="B260" s="14" t="s">
        <v>50</v>
      </c>
      <c r="C260" s="15" t="s">
        <v>246</v>
      </c>
      <c r="D260" s="17" t="s">
        <v>12</v>
      </c>
    </row>
    <row r="261" spans="1:4" ht="45" x14ac:dyDescent="0.3">
      <c r="A261" s="13" t="s">
        <v>647</v>
      </c>
      <c r="B261" s="24" t="s">
        <v>691</v>
      </c>
      <c r="C261" s="15" t="s">
        <v>246</v>
      </c>
      <c r="D261" s="17" t="s">
        <v>12</v>
      </c>
    </row>
    <row r="262" spans="1:4" ht="15.75" x14ac:dyDescent="0.3">
      <c r="A262" s="12" t="s">
        <v>19</v>
      </c>
      <c r="B262" s="7" t="s">
        <v>32</v>
      </c>
      <c r="C262" s="18" t="str">
        <f ca="1">"01/03/" &amp; TEXT(TODAY()+365,"yyyy") &amp; ""</f>
        <v>01/03/2015</v>
      </c>
      <c r="D262" s="17" t="s">
        <v>12</v>
      </c>
    </row>
    <row r="263" spans="1:4" ht="15.75" x14ac:dyDescent="0.3">
      <c r="A263" s="12" t="s">
        <v>19</v>
      </c>
      <c r="B263" s="7" t="s">
        <v>33</v>
      </c>
      <c r="C263" s="18" t="str">
        <f ca="1">"01/03/" &amp; TEXT(TODAY()+365,"yyyy") &amp; ""</f>
        <v>01/03/2015</v>
      </c>
      <c r="D263" s="17" t="s">
        <v>12</v>
      </c>
    </row>
    <row r="264" spans="1:4" ht="15.75" x14ac:dyDescent="0.3">
      <c r="A264" s="12" t="s">
        <v>44</v>
      </c>
      <c r="B264" s="12" t="s">
        <v>35</v>
      </c>
      <c r="C264" s="20"/>
      <c r="D264" s="17" t="s">
        <v>12</v>
      </c>
    </row>
    <row r="265" spans="1:4" ht="15.75" x14ac:dyDescent="0.3">
      <c r="A265" s="12" t="s">
        <v>28</v>
      </c>
      <c r="B265" s="12" t="s">
        <v>37</v>
      </c>
      <c r="C265" s="20" t="s">
        <v>45</v>
      </c>
      <c r="D265" s="17" t="s">
        <v>12</v>
      </c>
    </row>
    <row r="266" spans="1:4" ht="15.75" x14ac:dyDescent="0.3">
      <c r="A266" s="12" t="s">
        <v>28</v>
      </c>
      <c r="B266" s="12" t="s">
        <v>38</v>
      </c>
      <c r="C266" s="20" t="s">
        <v>191</v>
      </c>
      <c r="D266" s="17" t="s">
        <v>12</v>
      </c>
    </row>
    <row r="267" spans="1:4" ht="15.75" x14ac:dyDescent="0.3">
      <c r="A267" s="12" t="s">
        <v>28</v>
      </c>
      <c r="B267" s="12" t="s">
        <v>48</v>
      </c>
      <c r="C267" s="20" t="s">
        <v>46</v>
      </c>
      <c r="D267" s="17" t="s">
        <v>12</v>
      </c>
    </row>
    <row r="268" spans="1:4" ht="15.75" x14ac:dyDescent="0.3">
      <c r="A268" s="12" t="s">
        <v>19</v>
      </c>
      <c r="B268" s="12" t="s">
        <v>77</v>
      </c>
      <c r="C268" s="20" t="s">
        <v>223</v>
      </c>
      <c r="D268" s="17" t="s">
        <v>12</v>
      </c>
    </row>
    <row r="269" spans="1:4" ht="15.75" x14ac:dyDescent="0.3">
      <c r="A269" s="12" t="s">
        <v>44</v>
      </c>
      <c r="B269" s="12" t="s">
        <v>40</v>
      </c>
      <c r="C269" s="20"/>
      <c r="D269" s="17" t="s">
        <v>12</v>
      </c>
    </row>
    <row r="270" spans="1:4" ht="15.75" x14ac:dyDescent="0.3">
      <c r="A270" s="12" t="s">
        <v>24</v>
      </c>
      <c r="B270" s="12" t="s">
        <v>47</v>
      </c>
      <c r="C270" s="20"/>
      <c r="D270" s="17" t="s">
        <v>12</v>
      </c>
    </row>
    <row r="271" spans="1:4" x14ac:dyDescent="0.25">
      <c r="A271" s="13" t="s">
        <v>49</v>
      </c>
      <c r="B271" s="14" t="s">
        <v>50</v>
      </c>
      <c r="C271" s="20"/>
      <c r="D271" s="17" t="s">
        <v>12</v>
      </c>
    </row>
    <row r="272" spans="1:4" ht="15.75" x14ac:dyDescent="0.3">
      <c r="A272" s="13" t="s">
        <v>51</v>
      </c>
      <c r="B272" s="15" t="s">
        <v>52</v>
      </c>
      <c r="C272" s="20"/>
      <c r="D272" s="17" t="s">
        <v>12</v>
      </c>
    </row>
    <row r="273" spans="1:4" ht="45" x14ac:dyDescent="0.3">
      <c r="A273" s="13" t="s">
        <v>53</v>
      </c>
      <c r="B273" s="14" t="s">
        <v>50</v>
      </c>
      <c r="C273" s="15" t="s">
        <v>247</v>
      </c>
      <c r="D273" s="17" t="s">
        <v>12</v>
      </c>
    </row>
    <row r="274" spans="1:4" ht="45" x14ac:dyDescent="0.3">
      <c r="A274" s="13" t="s">
        <v>647</v>
      </c>
      <c r="B274" s="24" t="s">
        <v>691</v>
      </c>
      <c r="C274" s="15" t="s">
        <v>247</v>
      </c>
      <c r="D274" s="17" t="s">
        <v>12</v>
      </c>
    </row>
    <row r="275" spans="1:4" ht="15.75" x14ac:dyDescent="0.3">
      <c r="A275" s="12" t="s">
        <v>19</v>
      </c>
      <c r="B275" s="7" t="s">
        <v>32</v>
      </c>
      <c r="C275" s="18" t="str">
        <f ca="1">"01/03/" &amp; TEXT(TODAY()+365,"yyyy") &amp; ""</f>
        <v>01/03/2015</v>
      </c>
      <c r="D275" s="17" t="s">
        <v>12</v>
      </c>
    </row>
    <row r="276" spans="1:4" ht="15.75" x14ac:dyDescent="0.3">
      <c r="A276" s="12" t="s">
        <v>19</v>
      </c>
      <c r="B276" s="7" t="s">
        <v>33</v>
      </c>
      <c r="C276" s="18" t="str">
        <f ca="1">"04/03/" &amp; TEXT(TODAY()+365,"yyyy") &amp; ""</f>
        <v>04/03/2015</v>
      </c>
      <c r="D276" s="17" t="s">
        <v>12</v>
      </c>
    </row>
    <row r="277" spans="1:4" ht="15.75" x14ac:dyDescent="0.3">
      <c r="A277" s="12" t="s">
        <v>44</v>
      </c>
      <c r="B277" s="12" t="s">
        <v>287</v>
      </c>
      <c r="C277" s="20"/>
      <c r="D277" s="17" t="s">
        <v>12</v>
      </c>
    </row>
    <row r="278" spans="1:4" ht="15.75" x14ac:dyDescent="0.3">
      <c r="A278" s="12" t="s">
        <v>28</v>
      </c>
      <c r="B278" s="12" t="s">
        <v>37</v>
      </c>
      <c r="C278" s="20" t="s">
        <v>45</v>
      </c>
      <c r="D278" s="17" t="s">
        <v>12</v>
      </c>
    </row>
    <row r="279" spans="1:4" ht="15.75" x14ac:dyDescent="0.3">
      <c r="A279" s="12" t="s">
        <v>28</v>
      </c>
      <c r="B279" s="12" t="s">
        <v>38</v>
      </c>
      <c r="C279" s="20" t="s">
        <v>191</v>
      </c>
      <c r="D279" s="17" t="s">
        <v>12</v>
      </c>
    </row>
    <row r="280" spans="1:4" ht="15.75" x14ac:dyDescent="0.3">
      <c r="A280" s="12" t="s">
        <v>28</v>
      </c>
      <c r="B280" s="12" t="s">
        <v>48</v>
      </c>
      <c r="C280" s="20" t="s">
        <v>46</v>
      </c>
      <c r="D280" s="17" t="s">
        <v>12</v>
      </c>
    </row>
    <row r="281" spans="1:4" ht="15.75" x14ac:dyDescent="0.3">
      <c r="A281" s="12" t="s">
        <v>19</v>
      </c>
      <c r="B281" s="12" t="s">
        <v>77</v>
      </c>
      <c r="C281" s="20" t="s">
        <v>223</v>
      </c>
      <c r="D281" s="17" t="s">
        <v>12</v>
      </c>
    </row>
    <row r="282" spans="1:4" ht="15.75" x14ac:dyDescent="0.3">
      <c r="A282" s="12" t="s">
        <v>44</v>
      </c>
      <c r="B282" s="12" t="s">
        <v>40</v>
      </c>
      <c r="C282" s="20"/>
      <c r="D282" s="17" t="s">
        <v>12</v>
      </c>
    </row>
    <row r="283" spans="1:4" ht="15.75" x14ac:dyDescent="0.3">
      <c r="A283" s="12" t="s">
        <v>24</v>
      </c>
      <c r="B283" s="12" t="s">
        <v>47</v>
      </c>
      <c r="C283" s="20"/>
      <c r="D283" s="17" t="s">
        <v>12</v>
      </c>
    </row>
    <row r="284" spans="1:4" x14ac:dyDescent="0.25">
      <c r="A284" s="13" t="s">
        <v>49</v>
      </c>
      <c r="B284" s="14" t="s">
        <v>50</v>
      </c>
      <c r="C284" s="20"/>
      <c r="D284" s="17" t="s">
        <v>12</v>
      </c>
    </row>
    <row r="285" spans="1:4" ht="15.75" x14ac:dyDescent="0.3">
      <c r="A285" s="13" t="s">
        <v>51</v>
      </c>
      <c r="B285" s="15" t="s">
        <v>52</v>
      </c>
      <c r="C285" s="20"/>
      <c r="D285" s="17" t="s">
        <v>12</v>
      </c>
    </row>
    <row r="286" spans="1:4" ht="45" x14ac:dyDescent="0.3">
      <c r="A286" s="13" t="s">
        <v>53</v>
      </c>
      <c r="B286" s="14" t="s">
        <v>50</v>
      </c>
      <c r="C286" s="39" t="s">
        <v>248</v>
      </c>
      <c r="D286" s="17" t="s">
        <v>12</v>
      </c>
    </row>
    <row r="287" spans="1:4" ht="45" x14ac:dyDescent="0.25">
      <c r="A287" s="13" t="s">
        <v>54</v>
      </c>
      <c r="B287" s="28" t="s">
        <v>408</v>
      </c>
      <c r="C287" s="37" t="s">
        <v>694</v>
      </c>
      <c r="D287" s="17" t="s">
        <v>12</v>
      </c>
    </row>
    <row r="288" spans="1:4" ht="45" x14ac:dyDescent="0.25">
      <c r="A288" s="13" t="s">
        <v>54</v>
      </c>
      <c r="B288" s="28" t="s">
        <v>409</v>
      </c>
      <c r="C288" s="37" t="s">
        <v>651</v>
      </c>
      <c r="D288" s="17" t="s">
        <v>12</v>
      </c>
    </row>
    <row r="289" spans="1:4" x14ac:dyDescent="0.25">
      <c r="A289" s="13" t="s">
        <v>26</v>
      </c>
      <c r="B289" s="20" t="s">
        <v>92</v>
      </c>
      <c r="C289" s="20"/>
      <c r="D289" s="17" t="s">
        <v>12</v>
      </c>
    </row>
    <row r="290" spans="1:4" x14ac:dyDescent="0.25">
      <c r="A290" s="7" t="s">
        <v>19</v>
      </c>
      <c r="B290" s="7" t="s">
        <v>77</v>
      </c>
      <c r="C290" s="20" t="s">
        <v>223</v>
      </c>
      <c r="D290" s="9" t="s">
        <v>12</v>
      </c>
    </row>
    <row r="291" spans="1:4" x14ac:dyDescent="0.25">
      <c r="A291" s="7" t="s">
        <v>24</v>
      </c>
      <c r="B291" s="7" t="s">
        <v>93</v>
      </c>
      <c r="C291" s="20"/>
      <c r="D291" s="9" t="s">
        <v>12</v>
      </c>
    </row>
    <row r="292" spans="1:4" ht="15.75" x14ac:dyDescent="0.3">
      <c r="A292" s="12" t="s">
        <v>28</v>
      </c>
      <c r="B292" s="7" t="s">
        <v>94</v>
      </c>
      <c r="C292" s="20" t="s">
        <v>186</v>
      </c>
      <c r="D292" s="9" t="s">
        <v>12</v>
      </c>
    </row>
    <row r="293" spans="1:4" x14ac:dyDescent="0.25">
      <c r="A293" s="20" t="s">
        <v>88</v>
      </c>
      <c r="B293" s="7" t="s">
        <v>96</v>
      </c>
      <c r="C293" s="20"/>
      <c r="D293" s="9" t="s">
        <v>12</v>
      </c>
    </row>
    <row r="294" spans="1:4" x14ac:dyDescent="0.25">
      <c r="A294" s="20" t="s">
        <v>1077</v>
      </c>
      <c r="B294" s="7" t="s">
        <v>187</v>
      </c>
      <c r="C294" s="18" t="s">
        <v>1078</v>
      </c>
      <c r="D294" s="9" t="s">
        <v>12</v>
      </c>
    </row>
    <row r="295" spans="1:4" x14ac:dyDescent="0.25">
      <c r="A295" s="20" t="s">
        <v>1077</v>
      </c>
      <c r="B295" s="7" t="s">
        <v>188</v>
      </c>
      <c r="C295" s="18" t="s">
        <v>1078</v>
      </c>
      <c r="D295" s="9" t="s">
        <v>12</v>
      </c>
    </row>
    <row r="296" spans="1:4" x14ac:dyDescent="0.25">
      <c r="A296" s="20" t="s">
        <v>24</v>
      </c>
      <c r="B296" s="7" t="s">
        <v>186</v>
      </c>
      <c r="C296" s="20"/>
      <c r="D296" s="9" t="s">
        <v>12</v>
      </c>
    </row>
    <row r="297" spans="1:4" x14ac:dyDescent="0.25">
      <c r="A297" s="20" t="s">
        <v>39</v>
      </c>
      <c r="B297" s="7" t="s">
        <v>189</v>
      </c>
      <c r="C297" s="20"/>
      <c r="D297" s="9" t="s">
        <v>12</v>
      </c>
    </row>
    <row r="298" spans="1:4" x14ac:dyDescent="0.25">
      <c r="A298" s="7" t="s">
        <v>26</v>
      </c>
      <c r="B298" s="7" t="s">
        <v>27</v>
      </c>
      <c r="C298" s="21"/>
      <c r="D298" s="9" t="s">
        <v>12</v>
      </c>
    </row>
    <row r="299" spans="1:4" x14ac:dyDescent="0.25">
      <c r="A299" s="7" t="s">
        <v>28</v>
      </c>
      <c r="B299" s="7" t="s">
        <v>29</v>
      </c>
      <c r="C299" s="21" t="s">
        <v>200</v>
      </c>
      <c r="D299" s="9" t="s">
        <v>12</v>
      </c>
    </row>
    <row r="300" spans="1:4" ht="15.75" x14ac:dyDescent="0.3">
      <c r="A300" s="12" t="s">
        <v>19</v>
      </c>
      <c r="B300" s="7" t="s">
        <v>32</v>
      </c>
      <c r="C300" s="18" t="str">
        <f ca="1">"01/03/" &amp; TEXT(TODAY()+365,"yyyy") &amp; ""</f>
        <v>01/03/2015</v>
      </c>
      <c r="D300" s="9" t="s">
        <v>12</v>
      </c>
    </row>
    <row r="301" spans="1:4" ht="15.75" x14ac:dyDescent="0.3">
      <c r="A301" s="12" t="s">
        <v>19</v>
      </c>
      <c r="B301" s="7" t="s">
        <v>33</v>
      </c>
      <c r="C301" s="18" t="str">
        <f ca="1">"01/03/" &amp; TEXT(TODAY()+365,"yyyy") &amp; ""</f>
        <v>01/03/2015</v>
      </c>
      <c r="D301" s="9" t="s">
        <v>12</v>
      </c>
    </row>
    <row r="302" spans="1:4" ht="15.75" x14ac:dyDescent="0.3">
      <c r="A302" s="12" t="s">
        <v>44</v>
      </c>
      <c r="B302" s="12" t="s">
        <v>35</v>
      </c>
      <c r="C302" s="20"/>
      <c r="D302" s="9" t="s">
        <v>12</v>
      </c>
    </row>
    <row r="303" spans="1:4" ht="15.75" x14ac:dyDescent="0.3">
      <c r="A303" s="12" t="s">
        <v>28</v>
      </c>
      <c r="B303" s="12" t="s">
        <v>37</v>
      </c>
      <c r="C303" s="20" t="s">
        <v>45</v>
      </c>
      <c r="D303" s="9" t="s">
        <v>12</v>
      </c>
    </row>
    <row r="304" spans="1:4" ht="15.75" x14ac:dyDescent="0.3">
      <c r="A304" s="12" t="s">
        <v>28</v>
      </c>
      <c r="B304" s="12" t="s">
        <v>38</v>
      </c>
      <c r="C304" s="20" t="s">
        <v>191</v>
      </c>
      <c r="D304" s="9" t="s">
        <v>12</v>
      </c>
    </row>
    <row r="305" spans="1:4" ht="15.75" x14ac:dyDescent="0.3">
      <c r="A305" s="12" t="s">
        <v>28</v>
      </c>
      <c r="B305" s="12" t="s">
        <v>48</v>
      </c>
      <c r="C305" s="20" t="s">
        <v>46</v>
      </c>
      <c r="D305" s="9" t="s">
        <v>12</v>
      </c>
    </row>
    <row r="306" spans="1:4" ht="15.75" x14ac:dyDescent="0.3">
      <c r="A306" s="12" t="s">
        <v>19</v>
      </c>
      <c r="B306" s="12" t="s">
        <v>77</v>
      </c>
      <c r="C306" s="20" t="s">
        <v>223</v>
      </c>
      <c r="D306" s="9" t="s">
        <v>12</v>
      </c>
    </row>
    <row r="307" spans="1:4" ht="15.75" x14ac:dyDescent="0.3">
      <c r="A307" s="12" t="s">
        <v>44</v>
      </c>
      <c r="B307" s="12" t="s">
        <v>40</v>
      </c>
      <c r="C307" s="20"/>
      <c r="D307" s="9" t="s">
        <v>12</v>
      </c>
    </row>
    <row r="308" spans="1:4" ht="15.75" x14ac:dyDescent="0.3">
      <c r="A308" s="12" t="s">
        <v>24</v>
      </c>
      <c r="B308" s="12" t="s">
        <v>47</v>
      </c>
      <c r="C308" s="20"/>
      <c r="D308" s="9" t="s">
        <v>12</v>
      </c>
    </row>
    <row r="309" spans="1:4" x14ac:dyDescent="0.25">
      <c r="A309" s="13" t="s">
        <v>49</v>
      </c>
      <c r="B309" s="14" t="s">
        <v>50</v>
      </c>
      <c r="C309" s="20"/>
      <c r="D309" s="9" t="s">
        <v>12</v>
      </c>
    </row>
    <row r="310" spans="1:4" ht="15.75" x14ac:dyDescent="0.3">
      <c r="A310" s="13" t="s">
        <v>51</v>
      </c>
      <c r="B310" s="15" t="s">
        <v>52</v>
      </c>
      <c r="C310" s="20"/>
      <c r="D310" s="9" t="s">
        <v>12</v>
      </c>
    </row>
    <row r="311" spans="1:4" ht="45" x14ac:dyDescent="0.3">
      <c r="A311" s="13" t="s">
        <v>53</v>
      </c>
      <c r="B311" s="14" t="s">
        <v>50</v>
      </c>
      <c r="C311" s="15" t="s">
        <v>249</v>
      </c>
      <c r="D311" s="9" t="s">
        <v>12</v>
      </c>
    </row>
    <row r="312" spans="1:4" ht="45" x14ac:dyDescent="0.25">
      <c r="A312" s="13" t="s">
        <v>54</v>
      </c>
      <c r="B312" s="29" t="s">
        <v>410</v>
      </c>
      <c r="C312" s="37" t="s">
        <v>694</v>
      </c>
      <c r="D312" s="9" t="s">
        <v>12</v>
      </c>
    </row>
    <row r="313" spans="1:4" ht="45" x14ac:dyDescent="0.25">
      <c r="A313" s="13" t="s">
        <v>54</v>
      </c>
      <c r="B313" s="29" t="s">
        <v>411</v>
      </c>
      <c r="C313" s="37" t="s">
        <v>651</v>
      </c>
      <c r="D313" s="9" t="s">
        <v>12</v>
      </c>
    </row>
    <row r="314" spans="1:4" ht="15.75" x14ac:dyDescent="0.3">
      <c r="A314" s="12" t="s">
        <v>19</v>
      </c>
      <c r="B314" s="7" t="s">
        <v>32</v>
      </c>
      <c r="C314" s="18" t="str">
        <f ca="1">"04/04/" &amp; TEXT(TODAY()+365,"yyyy") &amp; ""</f>
        <v>04/04/2015</v>
      </c>
      <c r="D314" s="9" t="s">
        <v>12</v>
      </c>
    </row>
    <row r="315" spans="1:4" ht="15.75" x14ac:dyDescent="0.3">
      <c r="A315" s="12" t="s">
        <v>19</v>
      </c>
      <c r="B315" s="7" t="s">
        <v>33</v>
      </c>
      <c r="C315" s="18" t="str">
        <f ca="1">"04/04/" &amp; TEXT(TODAY()+365,"yyyy") &amp; ""</f>
        <v>04/04/2015</v>
      </c>
      <c r="D315" s="9" t="s">
        <v>12</v>
      </c>
    </row>
    <row r="316" spans="1:4" ht="15.75" x14ac:dyDescent="0.3">
      <c r="A316" s="12" t="s">
        <v>44</v>
      </c>
      <c r="B316" s="12" t="s">
        <v>35</v>
      </c>
      <c r="C316" s="20"/>
      <c r="D316" s="9" t="s">
        <v>12</v>
      </c>
    </row>
    <row r="317" spans="1:4" ht="15.75" x14ac:dyDescent="0.3">
      <c r="A317" s="12" t="s">
        <v>28</v>
      </c>
      <c r="B317" s="12" t="s">
        <v>37</v>
      </c>
      <c r="C317" s="20" t="s">
        <v>45</v>
      </c>
      <c r="D317" s="9" t="s">
        <v>12</v>
      </c>
    </row>
    <row r="318" spans="1:4" ht="15.75" x14ac:dyDescent="0.3">
      <c r="A318" s="12" t="s">
        <v>28</v>
      </c>
      <c r="B318" s="12" t="s">
        <v>38</v>
      </c>
      <c r="C318" s="20" t="s">
        <v>191</v>
      </c>
      <c r="D318" s="9" t="s">
        <v>12</v>
      </c>
    </row>
    <row r="319" spans="1:4" ht="15.75" x14ac:dyDescent="0.3">
      <c r="A319" s="12" t="s">
        <v>28</v>
      </c>
      <c r="B319" s="12" t="s">
        <v>48</v>
      </c>
      <c r="C319" s="20" t="s">
        <v>46</v>
      </c>
      <c r="D319" s="9" t="s">
        <v>12</v>
      </c>
    </row>
    <row r="320" spans="1:4" ht="15.75" x14ac:dyDescent="0.3">
      <c r="A320" s="12" t="s">
        <v>19</v>
      </c>
      <c r="B320" s="12" t="s">
        <v>77</v>
      </c>
      <c r="C320" s="20" t="s">
        <v>223</v>
      </c>
      <c r="D320" s="9" t="s">
        <v>12</v>
      </c>
    </row>
    <row r="321" spans="1:4" ht="15.75" x14ac:dyDescent="0.3">
      <c r="A321" s="12" t="s">
        <v>44</v>
      </c>
      <c r="B321" s="12" t="s">
        <v>40</v>
      </c>
      <c r="C321" s="20"/>
      <c r="D321" s="9" t="s">
        <v>12</v>
      </c>
    </row>
    <row r="322" spans="1:4" ht="15.75" x14ac:dyDescent="0.3">
      <c r="A322" s="12" t="s">
        <v>24</v>
      </c>
      <c r="B322" s="12" t="s">
        <v>47</v>
      </c>
      <c r="C322" s="20"/>
      <c r="D322" s="9" t="s">
        <v>12</v>
      </c>
    </row>
    <row r="323" spans="1:4" x14ac:dyDescent="0.25">
      <c r="A323" s="13" t="s">
        <v>49</v>
      </c>
      <c r="B323" s="14" t="s">
        <v>50</v>
      </c>
      <c r="C323" s="20"/>
      <c r="D323" s="9" t="s">
        <v>12</v>
      </c>
    </row>
    <row r="324" spans="1:4" ht="15.75" x14ac:dyDescent="0.3">
      <c r="A324" s="13" t="s">
        <v>51</v>
      </c>
      <c r="B324" s="15" t="s">
        <v>52</v>
      </c>
      <c r="C324" s="20"/>
      <c r="D324" s="9" t="s">
        <v>12</v>
      </c>
    </row>
    <row r="325" spans="1:4" ht="45" x14ac:dyDescent="0.3">
      <c r="A325" s="13" t="s">
        <v>53</v>
      </c>
      <c r="B325" s="14" t="s">
        <v>50</v>
      </c>
      <c r="C325" s="15" t="s">
        <v>250</v>
      </c>
      <c r="D325" s="9" t="s">
        <v>12</v>
      </c>
    </row>
    <row r="326" spans="1:4" ht="45" x14ac:dyDescent="0.25">
      <c r="A326" s="13" t="s">
        <v>54</v>
      </c>
      <c r="B326" s="29" t="s">
        <v>412</v>
      </c>
      <c r="C326" s="20"/>
      <c r="D326" s="9" t="s">
        <v>12</v>
      </c>
    </row>
    <row r="327" spans="1:4" ht="15.75" x14ac:dyDescent="0.3">
      <c r="A327" s="12" t="s">
        <v>19</v>
      </c>
      <c r="B327" s="7" t="s">
        <v>32</v>
      </c>
      <c r="C327" s="18" t="str">
        <f ca="1">"01/05/" &amp; TEXT(TODAY()+365,"yyyy") &amp; ""</f>
        <v>01/05/2015</v>
      </c>
      <c r="D327" s="9" t="s">
        <v>12</v>
      </c>
    </row>
    <row r="328" spans="1:4" ht="15.75" x14ac:dyDescent="0.3">
      <c r="A328" s="12" t="s">
        <v>19</v>
      </c>
      <c r="B328" s="7" t="s">
        <v>33</v>
      </c>
      <c r="C328" s="18" t="str">
        <f ca="1">"01/05/" &amp; TEXT(TODAY()+365,"yyyy") &amp; ""</f>
        <v>01/05/2015</v>
      </c>
      <c r="D328" s="9" t="s">
        <v>12</v>
      </c>
    </row>
    <row r="329" spans="1:4" ht="15.75" x14ac:dyDescent="0.3">
      <c r="A329" s="12" t="s">
        <v>44</v>
      </c>
      <c r="B329" s="12" t="s">
        <v>35</v>
      </c>
      <c r="C329" s="20"/>
      <c r="D329" s="9" t="s">
        <v>12</v>
      </c>
    </row>
    <row r="330" spans="1:4" ht="15.75" x14ac:dyDescent="0.3">
      <c r="A330" s="12" t="s">
        <v>28</v>
      </c>
      <c r="B330" s="12" t="s">
        <v>37</v>
      </c>
      <c r="C330" s="20" t="s">
        <v>45</v>
      </c>
      <c r="D330" s="9" t="s">
        <v>12</v>
      </c>
    </row>
    <row r="331" spans="1:4" ht="15.75" x14ac:dyDescent="0.3">
      <c r="A331" s="12" t="s">
        <v>28</v>
      </c>
      <c r="B331" s="12" t="s">
        <v>38</v>
      </c>
      <c r="C331" s="20" t="s">
        <v>191</v>
      </c>
      <c r="D331" s="9" t="s">
        <v>12</v>
      </c>
    </row>
    <row r="332" spans="1:4" ht="15.75" x14ac:dyDescent="0.3">
      <c r="A332" s="12" t="s">
        <v>28</v>
      </c>
      <c r="B332" s="12" t="s">
        <v>48</v>
      </c>
      <c r="C332" s="20" t="s">
        <v>46</v>
      </c>
      <c r="D332" s="9" t="s">
        <v>12</v>
      </c>
    </row>
    <row r="333" spans="1:4" ht="15.75" x14ac:dyDescent="0.3">
      <c r="A333" s="12" t="s">
        <v>19</v>
      </c>
      <c r="B333" s="12" t="s">
        <v>77</v>
      </c>
      <c r="C333" s="20" t="s">
        <v>223</v>
      </c>
      <c r="D333" s="9" t="s">
        <v>12</v>
      </c>
    </row>
    <row r="334" spans="1:4" ht="15.75" x14ac:dyDescent="0.3">
      <c r="A334" s="12" t="s">
        <v>44</v>
      </c>
      <c r="B334" s="12" t="s">
        <v>40</v>
      </c>
      <c r="C334" s="20"/>
      <c r="D334" s="9" t="s">
        <v>12</v>
      </c>
    </row>
    <row r="335" spans="1:4" ht="15.75" x14ac:dyDescent="0.3">
      <c r="A335" s="12" t="s">
        <v>24</v>
      </c>
      <c r="B335" s="12" t="s">
        <v>47</v>
      </c>
      <c r="C335" s="20"/>
      <c r="D335" s="9" t="s">
        <v>12</v>
      </c>
    </row>
    <row r="336" spans="1:4" x14ac:dyDescent="0.25">
      <c r="A336" s="13" t="s">
        <v>49</v>
      </c>
      <c r="B336" s="14" t="s">
        <v>50</v>
      </c>
      <c r="C336" s="20"/>
      <c r="D336" s="9" t="s">
        <v>12</v>
      </c>
    </row>
    <row r="337" spans="1:4" ht="15.75" x14ac:dyDescent="0.3">
      <c r="A337" s="13" t="s">
        <v>51</v>
      </c>
      <c r="B337" s="15" t="s">
        <v>52</v>
      </c>
      <c r="C337" s="20"/>
      <c r="D337" s="9" t="s">
        <v>12</v>
      </c>
    </row>
    <row r="338" spans="1:4" ht="45" x14ac:dyDescent="0.3">
      <c r="A338" s="13" t="s">
        <v>53</v>
      </c>
      <c r="B338" s="14" t="s">
        <v>50</v>
      </c>
      <c r="C338" s="15" t="s">
        <v>251</v>
      </c>
      <c r="D338" s="9" t="s">
        <v>12</v>
      </c>
    </row>
    <row r="339" spans="1:4" ht="45" x14ac:dyDescent="0.3">
      <c r="A339" s="13" t="s">
        <v>647</v>
      </c>
      <c r="B339" s="29" t="s">
        <v>691</v>
      </c>
      <c r="C339" s="15" t="s">
        <v>251</v>
      </c>
      <c r="D339" s="9" t="s">
        <v>12</v>
      </c>
    </row>
    <row r="340" spans="1:4" x14ac:dyDescent="0.25">
      <c r="A340" s="20" t="s">
        <v>190</v>
      </c>
      <c r="B340" s="20"/>
      <c r="C340" s="20"/>
      <c r="D340" s="20"/>
    </row>
  </sheetData>
  <conditionalFormatting sqref="D138:D149 D151:D158 D1:D20 D24:D57 D60:D136">
    <cfRule type="cellIs" dxfId="796" priority="69" operator="equal">
      <formula>"Pass"</formula>
    </cfRule>
    <cfRule type="cellIs" dxfId="795" priority="70" operator="equal">
      <formula>"Fail"</formula>
    </cfRule>
    <cfRule type="cellIs" dxfId="794" priority="71" operator="equal">
      <formula>"No Run"</formula>
    </cfRule>
  </conditionalFormatting>
  <conditionalFormatting sqref="D138:D149 D151:D158 D2:D20 D24:D57 D60:D136">
    <cfRule type="cellIs" dxfId="793" priority="72" operator="equal">
      <formula>"Pass"</formula>
    </cfRule>
  </conditionalFormatting>
  <conditionalFormatting sqref="D159:D162 D164:D172">
    <cfRule type="cellIs" dxfId="792" priority="65" operator="equal">
      <formula>"Pass"</formula>
    </cfRule>
    <cfRule type="cellIs" dxfId="791" priority="66" operator="equal">
      <formula>"Fail"</formula>
    </cfRule>
    <cfRule type="cellIs" dxfId="790" priority="67" operator="equal">
      <formula>"No Run"</formula>
    </cfRule>
  </conditionalFormatting>
  <conditionalFormatting sqref="D159:D162 D164:D172">
    <cfRule type="cellIs" dxfId="789" priority="68" operator="equal">
      <formula>"Pass"</formula>
    </cfRule>
  </conditionalFormatting>
  <conditionalFormatting sqref="D173:D176 D178:D221">
    <cfRule type="cellIs" dxfId="788" priority="61" operator="equal">
      <formula>"Pass"</formula>
    </cfRule>
    <cfRule type="cellIs" dxfId="787" priority="62" operator="equal">
      <formula>"Fail"</formula>
    </cfRule>
    <cfRule type="cellIs" dxfId="786" priority="63" operator="equal">
      <formula>"No Run"</formula>
    </cfRule>
  </conditionalFormatting>
  <conditionalFormatting sqref="D173:D176 D178:D221">
    <cfRule type="cellIs" dxfId="785" priority="64" operator="equal">
      <formula>"Pass"</formula>
    </cfRule>
  </conditionalFormatting>
  <conditionalFormatting sqref="D222:D248">
    <cfRule type="cellIs" dxfId="784" priority="57" operator="equal">
      <formula>"Pass"</formula>
    </cfRule>
    <cfRule type="cellIs" dxfId="783" priority="58" operator="equal">
      <formula>"Fail"</formula>
    </cfRule>
    <cfRule type="cellIs" dxfId="782" priority="59" operator="equal">
      <formula>"No Run"</formula>
    </cfRule>
  </conditionalFormatting>
  <conditionalFormatting sqref="D222:D248">
    <cfRule type="cellIs" dxfId="781" priority="60" operator="equal">
      <formula>"Pass"</formula>
    </cfRule>
  </conditionalFormatting>
  <conditionalFormatting sqref="D249:D252 D254:D261">
    <cfRule type="cellIs" dxfId="780" priority="53" operator="equal">
      <formula>"Pass"</formula>
    </cfRule>
    <cfRule type="cellIs" dxfId="779" priority="54" operator="equal">
      <formula>"Fail"</formula>
    </cfRule>
    <cfRule type="cellIs" dxfId="778" priority="55" operator="equal">
      <formula>"No Run"</formula>
    </cfRule>
  </conditionalFormatting>
  <conditionalFormatting sqref="D249:D252 D254:D261">
    <cfRule type="cellIs" dxfId="777" priority="56" operator="equal">
      <formula>"Pass"</formula>
    </cfRule>
  </conditionalFormatting>
  <conditionalFormatting sqref="D262:D265 D267:D274">
    <cfRule type="cellIs" dxfId="776" priority="49" operator="equal">
      <formula>"Pass"</formula>
    </cfRule>
    <cfRule type="cellIs" dxfId="775" priority="50" operator="equal">
      <formula>"Fail"</formula>
    </cfRule>
    <cfRule type="cellIs" dxfId="774" priority="51" operator="equal">
      <formula>"No Run"</formula>
    </cfRule>
  </conditionalFormatting>
  <conditionalFormatting sqref="D262:D265 D267:D274">
    <cfRule type="cellIs" dxfId="773" priority="52" operator="equal">
      <formula>"Pass"</formula>
    </cfRule>
  </conditionalFormatting>
  <conditionalFormatting sqref="D275:D278 D280:D286">
    <cfRule type="cellIs" dxfId="772" priority="45" operator="equal">
      <formula>"Pass"</formula>
    </cfRule>
    <cfRule type="cellIs" dxfId="771" priority="46" operator="equal">
      <formula>"Fail"</formula>
    </cfRule>
    <cfRule type="cellIs" dxfId="770" priority="47" operator="equal">
      <formula>"No Run"</formula>
    </cfRule>
  </conditionalFormatting>
  <conditionalFormatting sqref="D275:D278 D280:D286">
    <cfRule type="cellIs" dxfId="769" priority="48" operator="equal">
      <formula>"Pass"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 D287:D339">
    <cfRule type="cellIs" dxfId="768" priority="42" operator="equal">
      <formula>"Pass"</formula>
    </cfRule>
    <cfRule type="cellIs" dxfId="767" priority="43" operator="equal">
      <formula>"Fail"</formula>
    </cfRule>
    <cfRule type="cellIs" dxfId="766" priority="44" operator="equal">
      <formula>"No Run"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">
    <cfRule type="cellIs" dxfId="765" priority="41" operator="equal">
      <formula>"Pass"</formula>
    </cfRule>
  </conditionalFormatting>
  <conditionalFormatting sqref="D137">
    <cfRule type="cellIs" dxfId="764" priority="37" operator="equal">
      <formula>"Pass"</formula>
    </cfRule>
    <cfRule type="cellIs" dxfId="763" priority="38" operator="equal">
      <formula>"Fail"</formula>
    </cfRule>
    <cfRule type="cellIs" dxfId="762" priority="39" operator="equal">
      <formula>"No Run"</formula>
    </cfRule>
  </conditionalFormatting>
  <conditionalFormatting sqref="D137">
    <cfRule type="cellIs" dxfId="761" priority="40" operator="equal">
      <formula>"Pass"</formula>
    </cfRule>
  </conditionalFormatting>
  <conditionalFormatting sqref="D150">
    <cfRule type="cellIs" dxfId="760" priority="33" operator="equal">
      <formula>"Pass"</formula>
    </cfRule>
    <cfRule type="cellIs" dxfId="759" priority="34" operator="equal">
      <formula>"Fail"</formula>
    </cfRule>
    <cfRule type="cellIs" dxfId="758" priority="35" operator="equal">
      <formula>"No Run"</formula>
    </cfRule>
  </conditionalFormatting>
  <conditionalFormatting sqref="D150">
    <cfRule type="cellIs" dxfId="757" priority="36" operator="equal">
      <formula>"Pass"</formula>
    </cfRule>
  </conditionalFormatting>
  <conditionalFormatting sqref="D163">
    <cfRule type="cellIs" dxfId="756" priority="29" operator="equal">
      <formula>"Pass"</formula>
    </cfRule>
    <cfRule type="cellIs" dxfId="755" priority="30" operator="equal">
      <formula>"Fail"</formula>
    </cfRule>
    <cfRule type="cellIs" dxfId="754" priority="31" operator="equal">
      <formula>"No Run"</formula>
    </cfRule>
  </conditionalFormatting>
  <conditionalFormatting sqref="D163">
    <cfRule type="cellIs" dxfId="753" priority="32" operator="equal">
      <formula>"Pass"</formula>
    </cfRule>
  </conditionalFormatting>
  <conditionalFormatting sqref="D177">
    <cfRule type="cellIs" dxfId="752" priority="25" operator="equal">
      <formula>"Pass"</formula>
    </cfRule>
    <cfRule type="cellIs" dxfId="751" priority="26" operator="equal">
      <formula>"Fail"</formula>
    </cfRule>
    <cfRule type="cellIs" dxfId="750" priority="27" operator="equal">
      <formula>"No Run"</formula>
    </cfRule>
  </conditionalFormatting>
  <conditionalFormatting sqref="D177">
    <cfRule type="cellIs" dxfId="749" priority="28" operator="equal">
      <formula>"Pass"</formula>
    </cfRule>
  </conditionalFormatting>
  <conditionalFormatting sqref="D253">
    <cfRule type="cellIs" dxfId="748" priority="21" operator="equal">
      <formula>"Pass"</formula>
    </cfRule>
    <cfRule type="cellIs" dxfId="747" priority="22" operator="equal">
      <formula>"Fail"</formula>
    </cfRule>
    <cfRule type="cellIs" dxfId="746" priority="23" operator="equal">
      <formula>"No Run"</formula>
    </cfRule>
  </conditionalFormatting>
  <conditionalFormatting sqref="D253">
    <cfRule type="cellIs" dxfId="745" priority="24" operator="equal">
      <formula>"Pass"</formula>
    </cfRule>
  </conditionalFormatting>
  <conditionalFormatting sqref="D266">
    <cfRule type="cellIs" dxfId="744" priority="17" operator="equal">
      <formula>"Pass"</formula>
    </cfRule>
    <cfRule type="cellIs" dxfId="743" priority="18" operator="equal">
      <formula>"Fail"</formula>
    </cfRule>
    <cfRule type="cellIs" dxfId="742" priority="19" operator="equal">
      <formula>"No Run"</formula>
    </cfRule>
  </conditionalFormatting>
  <conditionalFormatting sqref="D266">
    <cfRule type="cellIs" dxfId="741" priority="20" operator="equal">
      <formula>"Pass"</formula>
    </cfRule>
  </conditionalFormatting>
  <conditionalFormatting sqref="D279">
    <cfRule type="cellIs" dxfId="740" priority="13" operator="equal">
      <formula>"Pass"</formula>
    </cfRule>
    <cfRule type="cellIs" dxfId="739" priority="14" operator="equal">
      <formula>"Fail"</formula>
    </cfRule>
    <cfRule type="cellIs" dxfId="738" priority="15" operator="equal">
      <formula>"No Run"</formula>
    </cfRule>
  </conditionalFormatting>
  <conditionalFormatting sqref="D279">
    <cfRule type="cellIs" dxfId="737" priority="16" operator="equal">
      <formula>"Pass"</formula>
    </cfRule>
  </conditionalFormatting>
  <conditionalFormatting sqref="D21:D23">
    <cfRule type="cellIs" dxfId="736" priority="9" operator="equal">
      <formula>"Pass"</formula>
    </cfRule>
    <cfRule type="cellIs" dxfId="735" priority="10" operator="equal">
      <formula>"Fail"</formula>
    </cfRule>
    <cfRule type="cellIs" dxfId="734" priority="11" operator="equal">
      <formula>"No Run"</formula>
    </cfRule>
  </conditionalFormatting>
  <conditionalFormatting sqref="D21:D23">
    <cfRule type="cellIs" dxfId="733" priority="12" operator="equal">
      <formula>"Pass"</formula>
    </cfRule>
  </conditionalFormatting>
  <conditionalFormatting sqref="D58:D59">
    <cfRule type="cellIs" dxfId="732" priority="1" operator="equal">
      <formula>"Pass"</formula>
    </cfRule>
    <cfRule type="cellIs" dxfId="731" priority="2" operator="equal">
      <formula>"Fail"</formula>
    </cfRule>
    <cfRule type="cellIs" dxfId="730" priority="3" operator="equal">
      <formula>"No Run"</formula>
    </cfRule>
  </conditionalFormatting>
  <conditionalFormatting sqref="D58:D59">
    <cfRule type="cellIs" dxfId="729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K15" sqref="K15"/>
    </sheetView>
  </sheetViews>
  <sheetFormatPr defaultColWidth="9.28515625" defaultRowHeight="15" x14ac:dyDescent="0.25"/>
  <cols>
    <col min="2" max="2" width="3.85546875" bestFit="1" customWidth="1"/>
    <col min="3" max="3" width="4.7109375" bestFit="1" customWidth="1"/>
    <col min="4" max="4" width="9.5703125" bestFit="1" customWidth="1"/>
    <col min="5" max="5" width="8.85546875" bestFit="1" customWidth="1"/>
    <col min="6" max="8" width="6" bestFit="1" customWidth="1"/>
    <col min="9" max="9" width="5.5703125" bestFit="1" customWidth="1"/>
    <col min="10" max="10" width="7" bestFit="1" customWidth="1"/>
    <col min="11" max="11" width="9.140625" bestFit="1" customWidth="1"/>
    <col min="13" max="13" width="15.5703125" bestFit="1" customWidth="1"/>
    <col min="14" max="14" width="28.85546875" bestFit="1" customWidth="1"/>
    <col min="15" max="15" width="29.42578125" bestFit="1" customWidth="1"/>
    <col min="16" max="16" width="5.85546875" bestFit="1" customWidth="1"/>
    <col min="17" max="19" width="17.7109375" bestFit="1" customWidth="1"/>
    <col min="20" max="20" width="13.85546875" bestFit="1" customWidth="1"/>
    <col min="21" max="21" width="15.28515625" bestFit="1" customWidth="1"/>
    <col min="22" max="22" width="17.28515625" bestFit="1" customWidth="1"/>
    <col min="23" max="23" width="15" bestFit="1" customWidth="1"/>
  </cols>
  <sheetData>
    <row r="1" spans="1:23" s="38" customFormat="1" x14ac:dyDescent="0.25">
      <c r="A1" s="38" t="s">
        <v>649</v>
      </c>
      <c r="B1" s="38" t="s">
        <v>201</v>
      </c>
      <c r="C1" s="38" t="s">
        <v>202</v>
      </c>
      <c r="D1" s="38" t="s">
        <v>203</v>
      </c>
      <c r="E1" s="38" t="s">
        <v>57</v>
      </c>
      <c r="F1" s="38" t="s">
        <v>204</v>
      </c>
      <c r="G1" s="38" t="s">
        <v>205</v>
      </c>
      <c r="H1" s="38" t="s">
        <v>206</v>
      </c>
      <c r="I1" s="38" t="s">
        <v>207</v>
      </c>
      <c r="J1" s="38" t="s">
        <v>208</v>
      </c>
      <c r="K1" s="38" t="s">
        <v>209</v>
      </c>
      <c r="L1" s="38" t="s">
        <v>210</v>
      </c>
      <c r="M1" s="38" t="s">
        <v>211</v>
      </c>
      <c r="N1" s="38" t="s">
        <v>212</v>
      </c>
      <c r="O1" s="38" t="s">
        <v>213</v>
      </c>
      <c r="P1" s="38" t="s">
        <v>214</v>
      </c>
      <c r="Q1" s="38" t="s">
        <v>215</v>
      </c>
      <c r="R1" s="38" t="s">
        <v>216</v>
      </c>
      <c r="S1" s="38" t="s">
        <v>217</v>
      </c>
      <c r="T1" s="38" t="s">
        <v>218</v>
      </c>
      <c r="U1" s="38" t="s">
        <v>219</v>
      </c>
      <c r="V1" s="38" t="s">
        <v>220</v>
      </c>
      <c r="W1" s="38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B39" sqref="B39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24.42578125" style="6" bestFit="1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1080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17" t="s">
        <v>12</v>
      </c>
    </row>
    <row r="4" spans="1:4" x14ac:dyDescent="0.25">
      <c r="A4" s="7" t="s">
        <v>19</v>
      </c>
      <c r="B4" s="7" t="s">
        <v>22</v>
      </c>
      <c r="C4" s="11" t="s">
        <v>23</v>
      </c>
      <c r="D4" s="17" t="s">
        <v>12</v>
      </c>
    </row>
    <row r="5" spans="1:4" x14ac:dyDescent="0.25">
      <c r="A5" s="7" t="s">
        <v>24</v>
      </c>
      <c r="B5" s="7" t="s">
        <v>25</v>
      </c>
      <c r="C5" s="9"/>
      <c r="D5" s="17" t="s">
        <v>12</v>
      </c>
    </row>
    <row r="6" spans="1:4" x14ac:dyDescent="0.25">
      <c r="A6" s="7" t="s">
        <v>91</v>
      </c>
      <c r="B6" s="7" t="s">
        <v>148</v>
      </c>
      <c r="C6" s="52"/>
      <c r="D6" s="17" t="s">
        <v>12</v>
      </c>
    </row>
    <row r="7" spans="1:4" x14ac:dyDescent="0.25">
      <c r="A7" s="7" t="s">
        <v>24</v>
      </c>
      <c r="B7" s="7" t="s">
        <v>122</v>
      </c>
      <c r="C7" s="52"/>
      <c r="D7" s="17" t="s">
        <v>12</v>
      </c>
    </row>
    <row r="8" spans="1:4" x14ac:dyDescent="0.25">
      <c r="A8" s="7" t="s">
        <v>19</v>
      </c>
      <c r="B8" s="7" t="s">
        <v>149</v>
      </c>
      <c r="C8" s="9" t="s">
        <v>252</v>
      </c>
      <c r="D8" s="17" t="s">
        <v>12</v>
      </c>
    </row>
    <row r="9" spans="1:4" x14ac:dyDescent="0.25">
      <c r="A9" s="7" t="s">
        <v>19</v>
      </c>
      <c r="B9" s="7" t="s">
        <v>1067</v>
      </c>
      <c r="C9" s="9"/>
      <c r="D9" s="17" t="s">
        <v>12</v>
      </c>
    </row>
    <row r="10" spans="1:4" x14ac:dyDescent="0.25">
      <c r="A10" s="7" t="s">
        <v>19</v>
      </c>
      <c r="B10" s="7" t="s">
        <v>78</v>
      </c>
      <c r="C10" s="19">
        <v>42005</v>
      </c>
      <c r="D10" s="17" t="s">
        <v>12</v>
      </c>
    </row>
    <row r="11" spans="1:4" x14ac:dyDescent="0.25">
      <c r="A11" s="7" t="s">
        <v>19</v>
      </c>
      <c r="B11" s="7" t="s">
        <v>151</v>
      </c>
      <c r="C11" s="19">
        <v>42369</v>
      </c>
      <c r="D11" s="17" t="s">
        <v>12</v>
      </c>
    </row>
    <row r="12" spans="1:4" x14ac:dyDescent="0.25">
      <c r="A12" s="7" t="s">
        <v>28</v>
      </c>
      <c r="B12" s="7" t="s">
        <v>152</v>
      </c>
      <c r="C12" s="9" t="s">
        <v>192</v>
      </c>
      <c r="D12" s="17" t="s">
        <v>12</v>
      </c>
    </row>
    <row r="13" spans="1:4" x14ac:dyDescent="0.25">
      <c r="A13" s="7" t="s">
        <v>28</v>
      </c>
      <c r="B13" s="7" t="s">
        <v>154</v>
      </c>
      <c r="C13" s="9" t="s">
        <v>253</v>
      </c>
      <c r="D13" s="17" t="s">
        <v>12</v>
      </c>
    </row>
    <row r="14" spans="1:4" x14ac:dyDescent="0.25">
      <c r="A14" s="13" t="s">
        <v>24</v>
      </c>
      <c r="B14" s="51" t="s">
        <v>89</v>
      </c>
      <c r="C14" s="9"/>
      <c r="D14" s="17" t="s">
        <v>12</v>
      </c>
    </row>
    <row r="15" spans="1:4" x14ac:dyDescent="0.25">
      <c r="A15" s="7" t="s">
        <v>39</v>
      </c>
      <c r="B15" s="7" t="s">
        <v>156</v>
      </c>
      <c r="C15" s="9"/>
      <c r="D15" s="17" t="s">
        <v>12</v>
      </c>
    </row>
    <row r="16" spans="1:4" x14ac:dyDescent="0.25">
      <c r="A16" s="13" t="s">
        <v>157</v>
      </c>
      <c r="B16" s="51" t="s">
        <v>194</v>
      </c>
      <c r="C16" s="9"/>
      <c r="D16" s="17" t="s">
        <v>12</v>
      </c>
    </row>
    <row r="17" spans="1:4" x14ac:dyDescent="0.25">
      <c r="A17" s="13" t="s">
        <v>159</v>
      </c>
      <c r="B17" s="51" t="s">
        <v>194</v>
      </c>
      <c r="C17" s="9">
        <v>2</v>
      </c>
      <c r="D17" s="17" t="s">
        <v>12</v>
      </c>
    </row>
    <row r="18" spans="1:4" x14ac:dyDescent="0.25">
      <c r="A18" s="7" t="s">
        <v>28</v>
      </c>
      <c r="B18" s="7" t="s">
        <v>160</v>
      </c>
      <c r="C18" s="9" t="s">
        <v>161</v>
      </c>
      <c r="D18" s="17" t="s">
        <v>12</v>
      </c>
    </row>
    <row r="19" spans="1:4" x14ac:dyDescent="0.25">
      <c r="A19" s="13" t="s">
        <v>24</v>
      </c>
      <c r="B19" s="51" t="s">
        <v>89</v>
      </c>
      <c r="C19" s="9"/>
      <c r="D19" s="17" t="s">
        <v>12</v>
      </c>
    </row>
    <row r="20" spans="1:4" x14ac:dyDescent="0.25">
      <c r="A20" s="7" t="s">
        <v>157</v>
      </c>
      <c r="B20" s="7" t="s">
        <v>197</v>
      </c>
      <c r="C20" s="9"/>
      <c r="D20" s="17" t="s">
        <v>12</v>
      </c>
    </row>
    <row r="21" spans="1:4" x14ac:dyDescent="0.25">
      <c r="A21" s="13" t="s">
        <v>24</v>
      </c>
      <c r="B21" s="7" t="s">
        <v>254</v>
      </c>
      <c r="C21" s="9"/>
      <c r="D21" s="17" t="s">
        <v>12</v>
      </c>
    </row>
    <row r="22" spans="1:4" x14ac:dyDescent="0.25">
      <c r="A22" s="13" t="s">
        <v>24</v>
      </c>
      <c r="B22" s="7" t="s">
        <v>171</v>
      </c>
      <c r="C22" s="9"/>
      <c r="D22" s="17" t="s">
        <v>12</v>
      </c>
    </row>
    <row r="23" spans="1:4" x14ac:dyDescent="0.25">
      <c r="A23" s="75" t="s">
        <v>19</v>
      </c>
      <c r="B23" s="75" t="s">
        <v>255</v>
      </c>
      <c r="C23" s="75">
        <v>10</v>
      </c>
      <c r="D23" s="17" t="s">
        <v>12</v>
      </c>
    </row>
    <row r="24" spans="1:4" x14ac:dyDescent="0.25">
      <c r="A24" s="75" t="s">
        <v>19</v>
      </c>
      <c r="B24" s="75" t="s">
        <v>256</v>
      </c>
      <c r="C24" s="75">
        <v>10</v>
      </c>
      <c r="D24" s="17" t="s">
        <v>12</v>
      </c>
    </row>
    <row r="25" spans="1:4" x14ac:dyDescent="0.25">
      <c r="A25" s="75" t="s">
        <v>19</v>
      </c>
      <c r="B25" s="75" t="s">
        <v>257</v>
      </c>
      <c r="C25" s="75">
        <v>10</v>
      </c>
      <c r="D25" s="17" t="s">
        <v>12</v>
      </c>
    </row>
    <row r="26" spans="1:4" x14ac:dyDescent="0.25">
      <c r="A26" s="54" t="s">
        <v>24</v>
      </c>
      <c r="B26" s="55" t="s">
        <v>89</v>
      </c>
      <c r="C26" s="56"/>
      <c r="D26" s="17" t="s">
        <v>12</v>
      </c>
    </row>
    <row r="27" spans="1:4" x14ac:dyDescent="0.25">
      <c r="A27" s="7" t="s">
        <v>39</v>
      </c>
      <c r="B27" s="7" t="s">
        <v>199</v>
      </c>
      <c r="C27" s="9"/>
      <c r="D27" s="17" t="s">
        <v>12</v>
      </c>
    </row>
    <row r="28" spans="1:4" x14ac:dyDescent="0.25">
      <c r="A28" s="13" t="s">
        <v>24</v>
      </c>
      <c r="B28" s="7" t="s">
        <v>178</v>
      </c>
      <c r="C28" s="9"/>
      <c r="D28" s="17" t="s">
        <v>12</v>
      </c>
    </row>
    <row r="29" spans="1:4" x14ac:dyDescent="0.25">
      <c r="A29" s="7" t="s">
        <v>91</v>
      </c>
      <c r="B29" s="7" t="s">
        <v>124</v>
      </c>
      <c r="C29" s="9"/>
      <c r="D29" s="17" t="s">
        <v>12</v>
      </c>
    </row>
    <row r="30" spans="1:4" x14ac:dyDescent="0.25">
      <c r="A30" s="13" t="s">
        <v>159</v>
      </c>
      <c r="B30" s="7" t="s">
        <v>179</v>
      </c>
      <c r="C30" s="9"/>
      <c r="D30" s="17" t="s">
        <v>12</v>
      </c>
    </row>
    <row r="31" spans="1:4" x14ac:dyDescent="0.25">
      <c r="A31" s="7" t="s">
        <v>106</v>
      </c>
      <c r="B31" s="7" t="s">
        <v>252</v>
      </c>
      <c r="C31" s="9" t="s">
        <v>123</v>
      </c>
      <c r="D31" s="17" t="s">
        <v>12</v>
      </c>
    </row>
    <row r="32" spans="1:4" x14ac:dyDescent="0.25">
      <c r="A32" s="7" t="s">
        <v>24</v>
      </c>
      <c r="B32" s="7" t="s">
        <v>89</v>
      </c>
      <c r="C32" s="9"/>
      <c r="D32" s="17" t="s">
        <v>12</v>
      </c>
    </row>
    <row r="33" spans="1:4" x14ac:dyDescent="0.25">
      <c r="A33" s="7" t="s">
        <v>118</v>
      </c>
      <c r="B33" s="7" t="s">
        <v>180</v>
      </c>
      <c r="C33" s="9"/>
      <c r="D33" s="17" t="s">
        <v>12</v>
      </c>
    </row>
    <row r="34" spans="1:4" x14ac:dyDescent="0.25">
      <c r="A34" s="7" t="s">
        <v>28</v>
      </c>
      <c r="B34" s="7" t="s">
        <v>38</v>
      </c>
      <c r="C34" s="9" t="s">
        <v>45</v>
      </c>
      <c r="D34" s="17" t="s">
        <v>12</v>
      </c>
    </row>
    <row r="35" spans="1:4" x14ac:dyDescent="0.25">
      <c r="A35" s="7" t="s">
        <v>28</v>
      </c>
      <c r="B35" s="7" t="s">
        <v>181</v>
      </c>
      <c r="C35" s="9" t="s">
        <v>45</v>
      </c>
      <c r="D35" s="17" t="s">
        <v>12</v>
      </c>
    </row>
    <row r="36" spans="1:4" x14ac:dyDescent="0.25">
      <c r="A36" s="7" t="s">
        <v>24</v>
      </c>
      <c r="B36" s="7" t="s">
        <v>45</v>
      </c>
      <c r="C36" s="9"/>
      <c r="D36" s="17" t="s">
        <v>12</v>
      </c>
    </row>
    <row r="37" spans="1:4" x14ac:dyDescent="0.25">
      <c r="A37" s="7" t="s">
        <v>24</v>
      </c>
      <c r="B37" s="7" t="s">
        <v>89</v>
      </c>
      <c r="C37" s="9"/>
      <c r="D37" s="17" t="s">
        <v>12</v>
      </c>
    </row>
    <row r="38" spans="1:4" x14ac:dyDescent="0.25">
      <c r="A38" s="7" t="s">
        <v>39</v>
      </c>
      <c r="B38" s="7" t="s">
        <v>182</v>
      </c>
      <c r="C38" s="9"/>
      <c r="D38" s="17" t="s">
        <v>12</v>
      </c>
    </row>
    <row r="39" spans="1:4" x14ac:dyDescent="0.25">
      <c r="A39" s="7" t="s">
        <v>26</v>
      </c>
      <c r="B39" s="7" t="s">
        <v>27</v>
      </c>
      <c r="C39" s="21"/>
      <c r="D39" s="17" t="s">
        <v>12</v>
      </c>
    </row>
    <row r="40" spans="1:4" x14ac:dyDescent="0.25">
      <c r="A40" s="7" t="s">
        <v>28</v>
      </c>
      <c r="B40" s="7" t="s">
        <v>29</v>
      </c>
      <c r="C40" s="21" t="s">
        <v>259</v>
      </c>
      <c r="D40" s="17" t="s">
        <v>12</v>
      </c>
    </row>
    <row r="41" spans="1:4" x14ac:dyDescent="0.25">
      <c r="A41" s="7" t="s">
        <v>31</v>
      </c>
      <c r="B41" s="7" t="s">
        <v>32</v>
      </c>
      <c r="C41" s="21"/>
      <c r="D41" s="17" t="s">
        <v>12</v>
      </c>
    </row>
    <row r="42" spans="1:4" x14ac:dyDescent="0.25">
      <c r="A42" s="7" t="s">
        <v>31</v>
      </c>
      <c r="B42" s="7" t="s">
        <v>33</v>
      </c>
      <c r="C42" s="58" t="str">
        <f ca="1">"04/03/" &amp; TEXT(TODAY()+365,"yyyy") &amp; ""</f>
        <v>04/03/2015</v>
      </c>
      <c r="D42" s="17" t="s">
        <v>12</v>
      </c>
    </row>
    <row r="43" spans="1:4" x14ac:dyDescent="0.25">
      <c r="A43" s="7" t="s">
        <v>34</v>
      </c>
      <c r="B43" s="7" t="s">
        <v>287</v>
      </c>
      <c r="C43" s="23" t="s">
        <v>301</v>
      </c>
      <c r="D43" s="17" t="s">
        <v>12</v>
      </c>
    </row>
    <row r="44" spans="1:4" x14ac:dyDescent="0.25">
      <c r="A44" s="7" t="s">
        <v>34</v>
      </c>
      <c r="B44" s="7" t="s">
        <v>35</v>
      </c>
      <c r="C44" s="21"/>
      <c r="D44" s="17" t="s">
        <v>12</v>
      </c>
    </row>
    <row r="45" spans="1:4" x14ac:dyDescent="0.25">
      <c r="A45" s="7" t="s">
        <v>36</v>
      </c>
      <c r="B45" s="7" t="s">
        <v>37</v>
      </c>
      <c r="C45" s="21" t="s">
        <v>302</v>
      </c>
      <c r="D45" s="17" t="s">
        <v>12</v>
      </c>
    </row>
    <row r="46" spans="1:4" x14ac:dyDescent="0.25">
      <c r="A46" s="7" t="s">
        <v>36</v>
      </c>
      <c r="B46" s="7" t="s">
        <v>38</v>
      </c>
      <c r="C46" s="20" t="s">
        <v>252</v>
      </c>
      <c r="D46" s="17" t="s">
        <v>12</v>
      </c>
    </row>
    <row r="47" spans="1:4" x14ac:dyDescent="0.25">
      <c r="A47" s="7" t="s">
        <v>34</v>
      </c>
      <c r="B47" s="7" t="s">
        <v>40</v>
      </c>
      <c r="C47" s="23" t="s">
        <v>301</v>
      </c>
      <c r="D47" s="17" t="s">
        <v>12</v>
      </c>
    </row>
    <row r="48" spans="1:4" x14ac:dyDescent="0.25">
      <c r="A48" s="7" t="s">
        <v>34</v>
      </c>
      <c r="B48" s="7" t="s">
        <v>41</v>
      </c>
      <c r="C48" s="20"/>
      <c r="D48" s="17" t="s">
        <v>12</v>
      </c>
    </row>
    <row r="49" spans="1:4" x14ac:dyDescent="0.25">
      <c r="A49" s="7" t="s">
        <v>34</v>
      </c>
      <c r="B49" s="7" t="s">
        <v>42</v>
      </c>
      <c r="C49" s="24"/>
      <c r="D49" s="17" t="s">
        <v>12</v>
      </c>
    </row>
    <row r="50" spans="1:4" ht="60" x14ac:dyDescent="0.25">
      <c r="A50" s="7" t="s">
        <v>36</v>
      </c>
      <c r="B50" s="7" t="s">
        <v>43</v>
      </c>
      <c r="C50" s="26" t="s">
        <v>327</v>
      </c>
      <c r="D50" s="17" t="s">
        <v>12</v>
      </c>
    </row>
    <row r="51" spans="1:4" x14ac:dyDescent="0.25">
      <c r="A51" s="7" t="s">
        <v>44</v>
      </c>
      <c r="B51" s="7" t="s">
        <v>35</v>
      </c>
      <c r="C51" s="20"/>
      <c r="D51" s="17" t="s">
        <v>12</v>
      </c>
    </row>
    <row r="52" spans="1:4" x14ac:dyDescent="0.25">
      <c r="A52" s="7" t="s">
        <v>28</v>
      </c>
      <c r="B52" s="7" t="s">
        <v>37</v>
      </c>
      <c r="C52" s="20" t="s">
        <v>45</v>
      </c>
      <c r="D52" s="17" t="s">
        <v>12</v>
      </c>
    </row>
    <row r="53" spans="1:4" x14ac:dyDescent="0.25">
      <c r="A53" s="7" t="s">
        <v>28</v>
      </c>
      <c r="B53" s="7" t="s">
        <v>38</v>
      </c>
      <c r="C53" s="20" t="s">
        <v>252</v>
      </c>
      <c r="D53" s="9" t="s">
        <v>12</v>
      </c>
    </row>
    <row r="54" spans="1:4" x14ac:dyDescent="0.25">
      <c r="A54" s="7" t="s">
        <v>19</v>
      </c>
      <c r="B54" s="7" t="s">
        <v>32</v>
      </c>
      <c r="C54" s="18" t="str">
        <f ca="1">"01/01/" &amp; TEXT(TODAY()+365,"yyyy") &amp; ""</f>
        <v>01/01/2015</v>
      </c>
      <c r="D54" s="17" t="s">
        <v>12</v>
      </c>
    </row>
    <row r="55" spans="1:4" x14ac:dyDescent="0.25">
      <c r="A55" s="7" t="s">
        <v>19</v>
      </c>
      <c r="B55" s="7" t="s">
        <v>33</v>
      </c>
      <c r="C55" s="58" t="str">
        <f ca="1">"04/03/" &amp; TEXT(TODAY()+365,"yyyy") &amp; ""</f>
        <v>04/03/2015</v>
      </c>
      <c r="D55" s="17" t="s">
        <v>12</v>
      </c>
    </row>
    <row r="56" spans="1:4" x14ac:dyDescent="0.25">
      <c r="A56" s="7" t="s">
        <v>28</v>
      </c>
      <c r="B56" s="7" t="s">
        <v>43</v>
      </c>
      <c r="C56" s="20" t="s">
        <v>46</v>
      </c>
      <c r="D56" s="17" t="s">
        <v>12</v>
      </c>
    </row>
    <row r="57" spans="1:4" x14ac:dyDescent="0.25">
      <c r="A57" s="7" t="s">
        <v>24</v>
      </c>
      <c r="B57" s="7" t="s">
        <v>47</v>
      </c>
      <c r="C57" s="20"/>
      <c r="D57" s="17" t="s">
        <v>12</v>
      </c>
    </row>
    <row r="58" spans="1:4" x14ac:dyDescent="0.25">
      <c r="A58" s="13" t="s">
        <v>49</v>
      </c>
      <c r="B58" s="14" t="s">
        <v>50</v>
      </c>
      <c r="C58" s="20"/>
      <c r="D58" s="17" t="s">
        <v>12</v>
      </c>
    </row>
    <row r="59" spans="1:4" ht="15.75" x14ac:dyDescent="0.3">
      <c r="A59" s="13" t="s">
        <v>51</v>
      </c>
      <c r="B59" s="15" t="s">
        <v>52</v>
      </c>
      <c r="C59" s="20"/>
      <c r="D59" s="17" t="s">
        <v>12</v>
      </c>
    </row>
    <row r="60" spans="1:4" ht="120" x14ac:dyDescent="0.3">
      <c r="A60" s="13" t="s">
        <v>53</v>
      </c>
      <c r="B60" s="14" t="s">
        <v>50</v>
      </c>
      <c r="C60" s="15" t="s">
        <v>260</v>
      </c>
      <c r="D60" s="17" t="s">
        <v>12</v>
      </c>
    </row>
    <row r="61" spans="1:4" ht="45" x14ac:dyDescent="0.25">
      <c r="A61" s="13" t="s">
        <v>54</v>
      </c>
      <c r="B61" s="24" t="s">
        <v>413</v>
      </c>
      <c r="C61" s="20" t="s">
        <v>261</v>
      </c>
      <c r="D61" s="17" t="s">
        <v>12</v>
      </c>
    </row>
    <row r="62" spans="1:4" ht="45" x14ac:dyDescent="0.25">
      <c r="A62" s="13" t="s">
        <v>54</v>
      </c>
      <c r="B62" s="24" t="s">
        <v>414</v>
      </c>
      <c r="C62" s="20" t="s">
        <v>262</v>
      </c>
      <c r="D62" s="17" t="s">
        <v>12</v>
      </c>
    </row>
    <row r="63" spans="1:4" ht="45" x14ac:dyDescent="0.25">
      <c r="A63" s="13" t="s">
        <v>54</v>
      </c>
      <c r="B63" s="24" t="s">
        <v>415</v>
      </c>
      <c r="C63" s="20" t="s">
        <v>263</v>
      </c>
      <c r="D63" s="17" t="s">
        <v>12</v>
      </c>
    </row>
    <row r="64" spans="1:4" ht="45" x14ac:dyDescent="0.25">
      <c r="A64" s="13" t="s">
        <v>54</v>
      </c>
      <c r="B64" s="24" t="s">
        <v>416</v>
      </c>
      <c r="C64" s="20" t="s">
        <v>214</v>
      </c>
      <c r="D64" s="17" t="s">
        <v>12</v>
      </c>
    </row>
    <row r="65" spans="1:4" ht="15.75" x14ac:dyDescent="0.3">
      <c r="A65" s="12" t="s">
        <v>26</v>
      </c>
      <c r="B65" s="7" t="s">
        <v>104</v>
      </c>
      <c r="C65" s="9"/>
      <c r="D65" s="17" t="s">
        <v>12</v>
      </c>
    </row>
    <row r="66" spans="1:4" ht="15.75" x14ac:dyDescent="0.3">
      <c r="A66" s="12" t="s">
        <v>19</v>
      </c>
      <c r="B66" s="7" t="s">
        <v>105</v>
      </c>
      <c r="C66" s="18" t="str">
        <f ca="1">"01/04/" &amp; TEXT(TODAY()+365,"yyyy") &amp; ""</f>
        <v>01/04/2015</v>
      </c>
      <c r="D66" s="17" t="s">
        <v>12</v>
      </c>
    </row>
    <row r="67" spans="1:4" ht="15.75" x14ac:dyDescent="0.3">
      <c r="A67" s="12" t="s">
        <v>24</v>
      </c>
      <c r="B67" s="7" t="s">
        <v>89</v>
      </c>
      <c r="C67" s="19"/>
      <c r="D67" s="17" t="s">
        <v>12</v>
      </c>
    </row>
    <row r="68" spans="1:4" x14ac:dyDescent="0.25">
      <c r="A68" s="13" t="s">
        <v>26</v>
      </c>
      <c r="B68" s="25" t="s">
        <v>72</v>
      </c>
      <c r="C68" s="20"/>
      <c r="D68" s="17" t="s">
        <v>12</v>
      </c>
    </row>
    <row r="69" spans="1:4" x14ac:dyDescent="0.25">
      <c r="A69" s="7" t="s">
        <v>19</v>
      </c>
      <c r="B69" s="7" t="s">
        <v>56</v>
      </c>
      <c r="C69" s="9" t="s">
        <v>73</v>
      </c>
      <c r="D69" s="17" t="s">
        <v>12</v>
      </c>
    </row>
    <row r="70" spans="1:4" x14ac:dyDescent="0.25">
      <c r="A70" s="7" t="s">
        <v>19</v>
      </c>
      <c r="B70" s="7" t="s">
        <v>57</v>
      </c>
      <c r="C70" s="9" t="s">
        <v>74</v>
      </c>
      <c r="D70" s="17" t="s">
        <v>12</v>
      </c>
    </row>
    <row r="71" spans="1:4" x14ac:dyDescent="0.25">
      <c r="A71" s="7" t="s">
        <v>19</v>
      </c>
      <c r="B71" s="7" t="s">
        <v>75</v>
      </c>
      <c r="C71" s="19">
        <v>31778</v>
      </c>
      <c r="D71" s="17" t="s">
        <v>12</v>
      </c>
    </row>
    <row r="72" spans="1:4" x14ac:dyDescent="0.25">
      <c r="A72" s="7" t="s">
        <v>19</v>
      </c>
      <c r="B72" s="7" t="s">
        <v>62</v>
      </c>
      <c r="C72" s="9" t="s">
        <v>76</v>
      </c>
      <c r="D72" s="17" t="s">
        <v>12</v>
      </c>
    </row>
    <row r="73" spans="1:4" x14ac:dyDescent="0.25">
      <c r="A73" s="7" t="s">
        <v>19</v>
      </c>
      <c r="B73" s="7" t="s">
        <v>77</v>
      </c>
      <c r="C73" s="9" t="s">
        <v>264</v>
      </c>
      <c r="D73" s="17" t="s">
        <v>12</v>
      </c>
    </row>
    <row r="74" spans="1:4" x14ac:dyDescent="0.25">
      <c r="A74" s="7" t="s">
        <v>19</v>
      </c>
      <c r="B74" s="7" t="s">
        <v>78</v>
      </c>
      <c r="C74" s="18" t="str">
        <f ca="1">"01/03/" &amp; TEXT(TODAY()+365,"yyyy") &amp; ""</f>
        <v>01/03/2015</v>
      </c>
      <c r="D74" s="17" t="s">
        <v>12</v>
      </c>
    </row>
    <row r="75" spans="1:4" x14ac:dyDescent="0.25">
      <c r="A75" s="7" t="s">
        <v>19</v>
      </c>
      <c r="B75" s="7" t="s">
        <v>79</v>
      </c>
      <c r="C75" s="18" t="str">
        <f ca="1">"01/03/" &amp; TEXT(TODAY()+365,"yyyy") &amp; ""</f>
        <v>01/03/2015</v>
      </c>
      <c r="D75" s="17" t="s">
        <v>12</v>
      </c>
    </row>
    <row r="76" spans="1:4" x14ac:dyDescent="0.25">
      <c r="A76" s="7" t="s">
        <v>19</v>
      </c>
      <c r="B76" s="7" t="s">
        <v>80</v>
      </c>
      <c r="C76" s="18" t="str">
        <f ca="1">"01/03/" &amp; TEXT(TODAY()+365,"yyyy") &amp; ""</f>
        <v>01/03/2015</v>
      </c>
      <c r="D76" s="17" t="s">
        <v>12</v>
      </c>
    </row>
    <row r="77" spans="1:4" x14ac:dyDescent="0.25">
      <c r="A77" s="7" t="s">
        <v>19</v>
      </c>
      <c r="B77" s="7" t="s">
        <v>81</v>
      </c>
      <c r="C77" s="9">
        <v>200</v>
      </c>
      <c r="D77" s="17" t="s">
        <v>12</v>
      </c>
    </row>
    <row r="78" spans="1:4" x14ac:dyDescent="0.25">
      <c r="A78" s="7" t="s">
        <v>19</v>
      </c>
      <c r="B78" s="7" t="s">
        <v>82</v>
      </c>
      <c r="C78" s="9">
        <v>2000</v>
      </c>
      <c r="D78" s="17" t="s">
        <v>12</v>
      </c>
    </row>
    <row r="79" spans="1:4" x14ac:dyDescent="0.25">
      <c r="A79" s="7" t="s">
        <v>19</v>
      </c>
      <c r="B79" s="7" t="s">
        <v>83</v>
      </c>
      <c r="C79" s="9">
        <v>1</v>
      </c>
      <c r="D79" s="17" t="s">
        <v>12</v>
      </c>
    </row>
    <row r="80" spans="1:4" x14ac:dyDescent="0.25">
      <c r="A80" s="7" t="s">
        <v>19</v>
      </c>
      <c r="B80" s="7" t="s">
        <v>84</v>
      </c>
      <c r="C80" s="9">
        <v>50000</v>
      </c>
      <c r="D80" s="17" t="s">
        <v>12</v>
      </c>
    </row>
    <row r="81" spans="1:4" ht="15.75" x14ac:dyDescent="0.3">
      <c r="A81" s="12" t="s">
        <v>28</v>
      </c>
      <c r="B81" s="7" t="s">
        <v>85</v>
      </c>
      <c r="C81" s="20" t="s">
        <v>86</v>
      </c>
      <c r="D81" s="17" t="s">
        <v>12</v>
      </c>
    </row>
    <row r="82" spans="1:4" x14ac:dyDescent="0.25">
      <c r="A82" s="7" t="s">
        <v>19</v>
      </c>
      <c r="B82" s="7" t="s">
        <v>20</v>
      </c>
      <c r="C82" s="9" t="s">
        <v>264</v>
      </c>
      <c r="D82" s="17" t="s">
        <v>12</v>
      </c>
    </row>
    <row r="83" spans="1:4" x14ac:dyDescent="0.25">
      <c r="A83" s="7" t="s">
        <v>19</v>
      </c>
      <c r="B83" s="7" t="s">
        <v>22</v>
      </c>
      <c r="C83" s="9" t="s">
        <v>87</v>
      </c>
      <c r="D83" s="17" t="s">
        <v>12</v>
      </c>
    </row>
    <row r="84" spans="1:4" x14ac:dyDescent="0.25">
      <c r="A84" s="7" t="s">
        <v>88</v>
      </c>
      <c r="B84" s="7" t="s">
        <v>89</v>
      </c>
      <c r="C84" s="9"/>
      <c r="D84" s="17" t="s">
        <v>12</v>
      </c>
    </row>
    <row r="85" spans="1:4" ht="15.75" x14ac:dyDescent="0.3">
      <c r="A85" s="12" t="s">
        <v>39</v>
      </c>
      <c r="B85" s="7" t="s">
        <v>90</v>
      </c>
      <c r="C85" s="9"/>
      <c r="D85" s="17" t="s">
        <v>12</v>
      </c>
    </row>
    <row r="86" spans="1:4" ht="15.75" x14ac:dyDescent="0.3">
      <c r="A86" s="12" t="s">
        <v>26</v>
      </c>
      <c r="B86" s="7" t="s">
        <v>104</v>
      </c>
      <c r="C86" s="9"/>
      <c r="D86" s="17" t="s">
        <v>12</v>
      </c>
    </row>
    <row r="87" spans="1:4" ht="15.75" x14ac:dyDescent="0.3">
      <c r="A87" s="12" t="s">
        <v>19</v>
      </c>
      <c r="B87" s="7" t="s">
        <v>105</v>
      </c>
      <c r="C87" s="18" t="str">
        <f ca="1">"15/04/" &amp; TEXT(TODAY()+365,"yyyy") &amp; ""</f>
        <v>15/04/2015</v>
      </c>
      <c r="D87" s="17" t="s">
        <v>12</v>
      </c>
    </row>
    <row r="88" spans="1:4" ht="15.75" x14ac:dyDescent="0.3">
      <c r="A88" s="12" t="s">
        <v>24</v>
      </c>
      <c r="B88" s="7" t="s">
        <v>89</v>
      </c>
      <c r="C88" s="19"/>
      <c r="D88" s="17" t="s">
        <v>12</v>
      </c>
    </row>
    <row r="89" spans="1:4" x14ac:dyDescent="0.25">
      <c r="A89" s="7" t="s">
        <v>91</v>
      </c>
      <c r="B89" s="7" t="s">
        <v>92</v>
      </c>
      <c r="C89" s="20"/>
      <c r="D89" s="17" t="s">
        <v>12</v>
      </c>
    </row>
    <row r="90" spans="1:4" x14ac:dyDescent="0.25">
      <c r="A90" s="7" t="s">
        <v>19</v>
      </c>
      <c r="B90" s="7" t="s">
        <v>77</v>
      </c>
      <c r="C90" s="20" t="s">
        <v>264</v>
      </c>
      <c r="D90" s="17" t="s">
        <v>12</v>
      </c>
    </row>
    <row r="91" spans="1:4" x14ac:dyDescent="0.25">
      <c r="A91" s="7" t="s">
        <v>24</v>
      </c>
      <c r="B91" s="7" t="s">
        <v>93</v>
      </c>
      <c r="C91" s="20"/>
      <c r="D91" s="17" t="s">
        <v>12</v>
      </c>
    </row>
    <row r="92" spans="1:4" ht="15.75" x14ac:dyDescent="0.3">
      <c r="A92" s="12" t="s">
        <v>28</v>
      </c>
      <c r="B92" s="7" t="s">
        <v>94</v>
      </c>
      <c r="C92" s="20" t="s">
        <v>95</v>
      </c>
      <c r="D92" s="17" t="s">
        <v>12</v>
      </c>
    </row>
    <row r="93" spans="1:4" x14ac:dyDescent="0.25">
      <c r="A93" s="7" t="s">
        <v>24</v>
      </c>
      <c r="B93" s="7" t="s">
        <v>96</v>
      </c>
      <c r="C93" s="20"/>
      <c r="D93" s="17" t="s">
        <v>12</v>
      </c>
    </row>
    <row r="94" spans="1:4" x14ac:dyDescent="0.25">
      <c r="A94" s="7" t="s">
        <v>183</v>
      </c>
      <c r="B94" s="7" t="s">
        <v>184</v>
      </c>
      <c r="C94" s="18" t="str">
        <f ca="1">"01/03/" &amp; TEXT(TODAY()+365,"yy") &amp; ""</f>
        <v>01/03/15</v>
      </c>
      <c r="D94" s="17" t="s">
        <v>12</v>
      </c>
    </row>
    <row r="95" spans="1:4" x14ac:dyDescent="0.25">
      <c r="A95" s="7" t="s">
        <v>24</v>
      </c>
      <c r="B95" s="7" t="s">
        <v>98</v>
      </c>
      <c r="C95" s="20"/>
      <c r="D95" s="17" t="s">
        <v>12</v>
      </c>
    </row>
    <row r="96" spans="1:4" x14ac:dyDescent="0.25">
      <c r="A96" s="7" t="s">
        <v>99</v>
      </c>
      <c r="B96" s="7" t="s">
        <v>252</v>
      </c>
      <c r="C96" s="20"/>
      <c r="D96" s="17" t="s">
        <v>12</v>
      </c>
    </row>
    <row r="97" spans="1:4" x14ac:dyDescent="0.25">
      <c r="A97" s="7" t="s">
        <v>19</v>
      </c>
      <c r="B97" s="7" t="s">
        <v>222</v>
      </c>
      <c r="C97" s="21">
        <v>10</v>
      </c>
      <c r="D97" s="17" t="s">
        <v>12</v>
      </c>
    </row>
    <row r="98" spans="1:4" x14ac:dyDescent="0.25">
      <c r="A98" s="7" t="s">
        <v>88</v>
      </c>
      <c r="B98" s="7" t="s">
        <v>507</v>
      </c>
      <c r="C98" s="21"/>
      <c r="D98" s="17" t="s">
        <v>12</v>
      </c>
    </row>
    <row r="99" spans="1:4" x14ac:dyDescent="0.25">
      <c r="A99" s="7" t="s">
        <v>28</v>
      </c>
      <c r="B99" s="7" t="s">
        <v>94</v>
      </c>
      <c r="C99" s="20" t="s">
        <v>102</v>
      </c>
      <c r="D99" s="17" t="s">
        <v>12</v>
      </c>
    </row>
    <row r="100" spans="1:4" x14ac:dyDescent="0.25">
      <c r="A100" s="7" t="s">
        <v>88</v>
      </c>
      <c r="B100" s="7" t="s">
        <v>96</v>
      </c>
      <c r="C100" s="20"/>
      <c r="D100" s="17" t="s">
        <v>12</v>
      </c>
    </row>
    <row r="101" spans="1:4" x14ac:dyDescent="0.25">
      <c r="A101" s="7" t="s">
        <v>39</v>
      </c>
      <c r="B101" s="7" t="s">
        <v>103</v>
      </c>
      <c r="C101" s="20"/>
      <c r="D101" s="17" t="s">
        <v>12</v>
      </c>
    </row>
    <row r="102" spans="1:4" x14ac:dyDescent="0.25">
      <c r="A102" s="7" t="s">
        <v>26</v>
      </c>
      <c r="B102" s="7" t="s">
        <v>27</v>
      </c>
      <c r="C102" s="21"/>
      <c r="D102" s="17" t="s">
        <v>12</v>
      </c>
    </row>
    <row r="103" spans="1:4" x14ac:dyDescent="0.25">
      <c r="A103" s="7" t="s">
        <v>28</v>
      </c>
      <c r="B103" s="7" t="s">
        <v>29</v>
      </c>
      <c r="C103" s="21" t="s">
        <v>259</v>
      </c>
      <c r="D103" s="17" t="s">
        <v>12</v>
      </c>
    </row>
    <row r="104" spans="1:4" ht="15.75" x14ac:dyDescent="0.3">
      <c r="A104" s="12" t="s">
        <v>19</v>
      </c>
      <c r="B104" s="7" t="s">
        <v>32</v>
      </c>
      <c r="C104" s="18" t="str">
        <f ca="1">"01/02/" &amp; TEXT(TODAY()+365,"yyyy") &amp; ""</f>
        <v>01/02/2015</v>
      </c>
      <c r="D104" s="17" t="s">
        <v>12</v>
      </c>
    </row>
    <row r="105" spans="1:4" ht="15.75" x14ac:dyDescent="0.3">
      <c r="A105" s="12" t="s">
        <v>19</v>
      </c>
      <c r="B105" s="7" t="s">
        <v>33</v>
      </c>
      <c r="C105" s="18" t="str">
        <f ca="1">"01/02/" &amp; TEXT(TODAY()+365,"yyyy") &amp; ""</f>
        <v>01/02/2015</v>
      </c>
      <c r="D105" s="17" t="s">
        <v>12</v>
      </c>
    </row>
    <row r="106" spans="1:4" ht="15.75" x14ac:dyDescent="0.3">
      <c r="A106" s="12" t="s">
        <v>44</v>
      </c>
      <c r="B106" s="12" t="s">
        <v>35</v>
      </c>
      <c r="C106" s="20"/>
      <c r="D106" s="17" t="s">
        <v>12</v>
      </c>
    </row>
    <row r="107" spans="1:4" ht="15.75" x14ac:dyDescent="0.3">
      <c r="A107" s="12" t="s">
        <v>28</v>
      </c>
      <c r="B107" s="12" t="s">
        <v>37</v>
      </c>
      <c r="C107" s="20" t="s">
        <v>45</v>
      </c>
      <c r="D107" s="17" t="s">
        <v>12</v>
      </c>
    </row>
    <row r="108" spans="1:4" ht="15.75" x14ac:dyDescent="0.3">
      <c r="A108" s="12" t="s">
        <v>28</v>
      </c>
      <c r="B108" s="12" t="s">
        <v>38</v>
      </c>
      <c r="C108" s="20" t="s">
        <v>252</v>
      </c>
      <c r="D108" s="17" t="s">
        <v>12</v>
      </c>
    </row>
    <row r="109" spans="1:4" ht="15.75" x14ac:dyDescent="0.3">
      <c r="A109" s="12" t="s">
        <v>28</v>
      </c>
      <c r="B109" s="12" t="s">
        <v>48</v>
      </c>
      <c r="C109" s="20" t="s">
        <v>46</v>
      </c>
      <c r="D109" s="17" t="s">
        <v>12</v>
      </c>
    </row>
    <row r="110" spans="1:4" ht="15.75" x14ac:dyDescent="0.3">
      <c r="A110" s="12" t="s">
        <v>19</v>
      </c>
      <c r="B110" s="12" t="s">
        <v>77</v>
      </c>
      <c r="C110" s="20" t="s">
        <v>264</v>
      </c>
      <c r="D110" s="17" t="s">
        <v>12</v>
      </c>
    </row>
    <row r="111" spans="1:4" ht="15.75" x14ac:dyDescent="0.3">
      <c r="A111" s="12" t="s">
        <v>44</v>
      </c>
      <c r="B111" s="12" t="s">
        <v>40</v>
      </c>
      <c r="C111" s="20"/>
      <c r="D111" s="17" t="s">
        <v>12</v>
      </c>
    </row>
    <row r="112" spans="1:4" ht="15.75" x14ac:dyDescent="0.3">
      <c r="A112" s="12" t="s">
        <v>24</v>
      </c>
      <c r="B112" s="12" t="s">
        <v>47</v>
      </c>
      <c r="C112" s="20"/>
      <c r="D112" s="17" t="s">
        <v>12</v>
      </c>
    </row>
    <row r="113" spans="1:4" x14ac:dyDescent="0.25">
      <c r="A113" s="13" t="s">
        <v>49</v>
      </c>
      <c r="B113" s="14" t="s">
        <v>50</v>
      </c>
      <c r="C113" s="20"/>
      <c r="D113" s="17" t="s">
        <v>12</v>
      </c>
    </row>
    <row r="114" spans="1:4" ht="15.75" x14ac:dyDescent="0.3">
      <c r="A114" s="13" t="s">
        <v>51</v>
      </c>
      <c r="B114" s="15" t="s">
        <v>52</v>
      </c>
      <c r="C114" s="20"/>
      <c r="D114" s="17" t="s">
        <v>12</v>
      </c>
    </row>
    <row r="115" spans="1:4" ht="120" x14ac:dyDescent="0.3">
      <c r="A115" s="13" t="s">
        <v>53</v>
      </c>
      <c r="B115" s="14" t="s">
        <v>50</v>
      </c>
      <c r="C115" s="15" t="s">
        <v>265</v>
      </c>
      <c r="D115" s="17" t="s">
        <v>12</v>
      </c>
    </row>
    <row r="116" spans="1:4" ht="120" x14ac:dyDescent="0.3">
      <c r="A116" s="13" t="s">
        <v>647</v>
      </c>
      <c r="B116" s="24" t="s">
        <v>695</v>
      </c>
      <c r="C116" s="15" t="s">
        <v>265</v>
      </c>
      <c r="D116" s="17" t="s">
        <v>12</v>
      </c>
    </row>
    <row r="117" spans="1:4" ht="15.75" x14ac:dyDescent="0.3">
      <c r="A117" s="12" t="s">
        <v>19</v>
      </c>
      <c r="B117" s="7" t="s">
        <v>32</v>
      </c>
      <c r="C117" s="18" t="str">
        <f ca="1">"01/03/" &amp; TEXT(TODAY()+365,"yyyy") &amp; ""</f>
        <v>01/03/2015</v>
      </c>
      <c r="D117" s="17" t="s">
        <v>12</v>
      </c>
    </row>
    <row r="118" spans="1:4" ht="15.75" x14ac:dyDescent="0.3">
      <c r="A118" s="12" t="s">
        <v>19</v>
      </c>
      <c r="B118" s="7" t="s">
        <v>33</v>
      </c>
      <c r="C118" s="18" t="str">
        <f ca="1">"01/03/" &amp; TEXT(TODAY()+365,"yyyy") &amp; ""</f>
        <v>01/03/2015</v>
      </c>
      <c r="D118" s="17" t="s">
        <v>12</v>
      </c>
    </row>
    <row r="119" spans="1:4" ht="15.75" x14ac:dyDescent="0.3">
      <c r="A119" s="12" t="s">
        <v>44</v>
      </c>
      <c r="B119" s="12" t="s">
        <v>35</v>
      </c>
      <c r="C119" s="20"/>
      <c r="D119" s="17" t="s">
        <v>12</v>
      </c>
    </row>
    <row r="120" spans="1:4" ht="15.75" x14ac:dyDescent="0.3">
      <c r="A120" s="12" t="s">
        <v>28</v>
      </c>
      <c r="B120" s="12" t="s">
        <v>37</v>
      </c>
      <c r="C120" s="20" t="s">
        <v>45</v>
      </c>
      <c r="D120" s="17" t="s">
        <v>12</v>
      </c>
    </row>
    <row r="121" spans="1:4" ht="15.75" x14ac:dyDescent="0.3">
      <c r="A121" s="12" t="s">
        <v>28</v>
      </c>
      <c r="B121" s="12" t="s">
        <v>38</v>
      </c>
      <c r="C121" s="20" t="s">
        <v>252</v>
      </c>
      <c r="D121" s="17" t="s">
        <v>12</v>
      </c>
    </row>
    <row r="122" spans="1:4" ht="15.75" x14ac:dyDescent="0.3">
      <c r="A122" s="12" t="s">
        <v>28</v>
      </c>
      <c r="B122" s="12" t="s">
        <v>48</v>
      </c>
      <c r="C122" s="20" t="s">
        <v>46</v>
      </c>
      <c r="D122" s="17" t="s">
        <v>12</v>
      </c>
    </row>
    <row r="123" spans="1:4" ht="15.75" x14ac:dyDescent="0.3">
      <c r="A123" s="12" t="s">
        <v>19</v>
      </c>
      <c r="B123" s="12" t="s">
        <v>77</v>
      </c>
      <c r="C123" s="20" t="s">
        <v>264</v>
      </c>
      <c r="D123" s="17" t="s">
        <v>12</v>
      </c>
    </row>
    <row r="124" spans="1:4" ht="15.75" x14ac:dyDescent="0.3">
      <c r="A124" s="12" t="s">
        <v>44</v>
      </c>
      <c r="B124" s="12" t="s">
        <v>40</v>
      </c>
      <c r="C124" s="20"/>
      <c r="D124" s="17" t="s">
        <v>12</v>
      </c>
    </row>
    <row r="125" spans="1:4" ht="15.75" x14ac:dyDescent="0.3">
      <c r="A125" s="12" t="s">
        <v>24</v>
      </c>
      <c r="B125" s="12" t="s">
        <v>47</v>
      </c>
      <c r="C125" s="20"/>
      <c r="D125" s="17" t="s">
        <v>12</v>
      </c>
    </row>
    <row r="126" spans="1:4" x14ac:dyDescent="0.25">
      <c r="A126" s="13" t="s">
        <v>49</v>
      </c>
      <c r="B126" s="14" t="s">
        <v>50</v>
      </c>
      <c r="C126" s="20"/>
      <c r="D126" s="17" t="s">
        <v>12</v>
      </c>
    </row>
    <row r="127" spans="1:4" ht="15.75" x14ac:dyDescent="0.3">
      <c r="A127" s="13" t="s">
        <v>51</v>
      </c>
      <c r="B127" s="15" t="s">
        <v>52</v>
      </c>
      <c r="C127" s="20"/>
      <c r="D127" s="17" t="s">
        <v>12</v>
      </c>
    </row>
    <row r="128" spans="1:4" ht="135" x14ac:dyDescent="0.3">
      <c r="A128" s="13" t="s">
        <v>53</v>
      </c>
      <c r="B128" s="14" t="s">
        <v>50</v>
      </c>
      <c r="C128" s="15" t="s">
        <v>266</v>
      </c>
      <c r="D128" s="17" t="s">
        <v>12</v>
      </c>
    </row>
    <row r="129" spans="1:4" ht="135" x14ac:dyDescent="0.3">
      <c r="A129" s="13" t="s">
        <v>647</v>
      </c>
      <c r="B129" s="24" t="s">
        <v>695</v>
      </c>
      <c r="C129" s="15" t="s">
        <v>266</v>
      </c>
      <c r="D129" s="17" t="s">
        <v>12</v>
      </c>
    </row>
    <row r="130" spans="1:4" ht="15.75" x14ac:dyDescent="0.3">
      <c r="A130" s="12" t="s">
        <v>19</v>
      </c>
      <c r="B130" s="7" t="s">
        <v>32</v>
      </c>
      <c r="C130" s="18" t="str">
        <f ca="1">"01/03/" &amp; TEXT(TODAY()+365,"yyyy") &amp; ""</f>
        <v>01/03/2015</v>
      </c>
      <c r="D130" s="17" t="s">
        <v>12</v>
      </c>
    </row>
    <row r="131" spans="1:4" ht="15.75" x14ac:dyDescent="0.3">
      <c r="A131" s="12" t="s">
        <v>19</v>
      </c>
      <c r="B131" s="7" t="s">
        <v>33</v>
      </c>
      <c r="C131" s="18" t="str">
        <f ca="1">"01/04/" &amp; TEXT(TODAY()+365,"yyyy") &amp; ""</f>
        <v>01/04/2015</v>
      </c>
      <c r="D131" s="17" t="s">
        <v>12</v>
      </c>
    </row>
    <row r="132" spans="1:4" ht="15.75" x14ac:dyDescent="0.3">
      <c r="A132" s="12" t="s">
        <v>44</v>
      </c>
      <c r="B132" s="12" t="s">
        <v>35</v>
      </c>
      <c r="C132" s="20"/>
      <c r="D132" s="17" t="s">
        <v>12</v>
      </c>
    </row>
    <row r="133" spans="1:4" ht="15.75" x14ac:dyDescent="0.3">
      <c r="A133" s="12" t="s">
        <v>28</v>
      </c>
      <c r="B133" s="12" t="s">
        <v>37</v>
      </c>
      <c r="C133" s="20" t="s">
        <v>45</v>
      </c>
      <c r="D133" s="17" t="s">
        <v>12</v>
      </c>
    </row>
    <row r="134" spans="1:4" ht="15.75" x14ac:dyDescent="0.3">
      <c r="A134" s="12" t="s">
        <v>28</v>
      </c>
      <c r="B134" s="12" t="s">
        <v>38</v>
      </c>
      <c r="C134" s="20" t="s">
        <v>252</v>
      </c>
      <c r="D134" s="17" t="s">
        <v>12</v>
      </c>
    </row>
    <row r="135" spans="1:4" ht="15.75" x14ac:dyDescent="0.3">
      <c r="A135" s="12" t="s">
        <v>28</v>
      </c>
      <c r="B135" s="12" t="s">
        <v>48</v>
      </c>
      <c r="C135" s="20" t="s">
        <v>46</v>
      </c>
      <c r="D135" s="17" t="s">
        <v>12</v>
      </c>
    </row>
    <row r="136" spans="1:4" ht="15.75" x14ac:dyDescent="0.3">
      <c r="A136" s="12" t="s">
        <v>19</v>
      </c>
      <c r="B136" s="12" t="s">
        <v>77</v>
      </c>
      <c r="C136" s="20" t="s">
        <v>264</v>
      </c>
      <c r="D136" s="17" t="s">
        <v>12</v>
      </c>
    </row>
    <row r="137" spans="1:4" ht="15.75" x14ac:dyDescent="0.3">
      <c r="A137" s="12" t="s">
        <v>44</v>
      </c>
      <c r="B137" s="12" t="s">
        <v>40</v>
      </c>
      <c r="C137" s="20"/>
      <c r="D137" s="17" t="s">
        <v>12</v>
      </c>
    </row>
    <row r="138" spans="1:4" ht="15.75" x14ac:dyDescent="0.3">
      <c r="A138" s="12" t="s">
        <v>24</v>
      </c>
      <c r="B138" s="12" t="s">
        <v>47</v>
      </c>
      <c r="C138" s="20"/>
      <c r="D138" s="17" t="s">
        <v>12</v>
      </c>
    </row>
    <row r="139" spans="1:4" x14ac:dyDescent="0.25">
      <c r="A139" s="13" t="s">
        <v>49</v>
      </c>
      <c r="B139" s="14" t="s">
        <v>50</v>
      </c>
      <c r="C139" s="20"/>
      <c r="D139" s="17" t="s">
        <v>12</v>
      </c>
    </row>
    <row r="140" spans="1:4" ht="15.75" x14ac:dyDescent="0.3">
      <c r="A140" s="13" t="s">
        <v>51</v>
      </c>
      <c r="B140" s="15" t="s">
        <v>52</v>
      </c>
      <c r="C140" s="20"/>
      <c r="D140" s="17" t="s">
        <v>12</v>
      </c>
    </row>
    <row r="141" spans="1:4" ht="135" x14ac:dyDescent="0.3">
      <c r="A141" s="13" t="s">
        <v>53</v>
      </c>
      <c r="B141" s="14" t="s">
        <v>50</v>
      </c>
      <c r="C141" s="15" t="s">
        <v>267</v>
      </c>
      <c r="D141" s="17" t="s">
        <v>12</v>
      </c>
    </row>
    <row r="142" spans="1:4" ht="135" x14ac:dyDescent="0.3">
      <c r="A142" s="13" t="s">
        <v>647</v>
      </c>
      <c r="B142" s="24" t="s">
        <v>695</v>
      </c>
      <c r="C142" s="15" t="s">
        <v>267</v>
      </c>
      <c r="D142" s="17" t="s">
        <v>12</v>
      </c>
    </row>
    <row r="143" spans="1:4" ht="15.75" x14ac:dyDescent="0.3">
      <c r="A143" s="12" t="s">
        <v>19</v>
      </c>
      <c r="B143" s="7" t="s">
        <v>32</v>
      </c>
      <c r="C143" s="18" t="str">
        <f ca="1">"01/03/" &amp; TEXT(TODAY()+365,"yyyy") &amp; ""</f>
        <v>01/03/2015</v>
      </c>
      <c r="D143" s="17" t="s">
        <v>12</v>
      </c>
    </row>
    <row r="144" spans="1:4" ht="15.75" x14ac:dyDescent="0.3">
      <c r="A144" s="12" t="s">
        <v>19</v>
      </c>
      <c r="B144" s="7" t="s">
        <v>33</v>
      </c>
      <c r="C144" s="18" t="str">
        <f ca="1">"01/04/" &amp; TEXT(TODAY()+365,"yyyy") &amp; ""</f>
        <v>01/04/2015</v>
      </c>
      <c r="D144" s="17" t="s">
        <v>12</v>
      </c>
    </row>
    <row r="145" spans="1:4" ht="15.75" x14ac:dyDescent="0.3">
      <c r="A145" s="12" t="s">
        <v>44</v>
      </c>
      <c r="B145" s="12" t="s">
        <v>287</v>
      </c>
      <c r="C145" s="20"/>
      <c r="D145" s="17" t="s">
        <v>12</v>
      </c>
    </row>
    <row r="146" spans="1:4" ht="15.75" x14ac:dyDescent="0.3">
      <c r="A146" s="12" t="s">
        <v>28</v>
      </c>
      <c r="B146" s="12" t="s">
        <v>37</v>
      </c>
      <c r="C146" s="20"/>
      <c r="D146" s="17" t="s">
        <v>12</v>
      </c>
    </row>
    <row r="147" spans="1:4" ht="15.75" x14ac:dyDescent="0.3">
      <c r="A147" s="12" t="s">
        <v>28</v>
      </c>
      <c r="B147" s="12" t="s">
        <v>38</v>
      </c>
      <c r="C147" s="20" t="s">
        <v>252</v>
      </c>
      <c r="D147" s="17" t="s">
        <v>12</v>
      </c>
    </row>
    <row r="148" spans="1:4" ht="15.75" x14ac:dyDescent="0.3">
      <c r="A148" s="12" t="s">
        <v>28</v>
      </c>
      <c r="B148" s="12" t="s">
        <v>48</v>
      </c>
      <c r="C148" s="20" t="s">
        <v>46</v>
      </c>
      <c r="D148" s="17" t="s">
        <v>12</v>
      </c>
    </row>
    <row r="149" spans="1:4" ht="15.75" x14ac:dyDescent="0.3">
      <c r="A149" s="12" t="s">
        <v>19</v>
      </c>
      <c r="B149" s="12" t="s">
        <v>77</v>
      </c>
      <c r="C149" s="20" t="s">
        <v>264</v>
      </c>
      <c r="D149" s="17" t="s">
        <v>12</v>
      </c>
    </row>
    <row r="150" spans="1:4" ht="15.75" x14ac:dyDescent="0.3">
      <c r="A150" s="12" t="s">
        <v>44</v>
      </c>
      <c r="B150" s="12" t="s">
        <v>40</v>
      </c>
      <c r="C150" s="20"/>
      <c r="D150" s="17" t="s">
        <v>12</v>
      </c>
    </row>
    <row r="151" spans="1:4" ht="15.75" x14ac:dyDescent="0.3">
      <c r="A151" s="12" t="s">
        <v>24</v>
      </c>
      <c r="B151" s="12" t="s">
        <v>47</v>
      </c>
      <c r="C151" s="20"/>
      <c r="D151" s="17" t="s">
        <v>12</v>
      </c>
    </row>
    <row r="152" spans="1:4" x14ac:dyDescent="0.25">
      <c r="A152" s="13" t="s">
        <v>49</v>
      </c>
      <c r="B152" s="14" t="s">
        <v>50</v>
      </c>
      <c r="C152" s="20"/>
      <c r="D152" s="17" t="s">
        <v>12</v>
      </c>
    </row>
    <row r="153" spans="1:4" ht="15.75" x14ac:dyDescent="0.3">
      <c r="A153" s="13" t="s">
        <v>51</v>
      </c>
      <c r="B153" s="15" t="s">
        <v>52</v>
      </c>
      <c r="C153" s="20"/>
      <c r="D153" s="17" t="s">
        <v>12</v>
      </c>
    </row>
    <row r="154" spans="1:4" ht="135" x14ac:dyDescent="0.3">
      <c r="A154" s="13" t="s">
        <v>53</v>
      </c>
      <c r="B154" s="14" t="s">
        <v>50</v>
      </c>
      <c r="C154" s="15" t="s">
        <v>268</v>
      </c>
      <c r="D154" s="17" t="s">
        <v>12</v>
      </c>
    </row>
    <row r="155" spans="1:4" ht="135" x14ac:dyDescent="0.3">
      <c r="A155" s="13" t="s">
        <v>647</v>
      </c>
      <c r="B155" s="24" t="s">
        <v>695</v>
      </c>
      <c r="C155" s="15" t="s">
        <v>268</v>
      </c>
      <c r="D155" s="17" t="s">
        <v>12</v>
      </c>
    </row>
    <row r="156" spans="1:4" ht="15.75" x14ac:dyDescent="0.3">
      <c r="A156" s="12" t="s">
        <v>19</v>
      </c>
      <c r="B156" s="7" t="s">
        <v>32</v>
      </c>
      <c r="C156" s="18" t="str">
        <f ca="1">"01/03/" &amp; TEXT(TODAY()+365,"yyyy") &amp; ""</f>
        <v>01/03/2015</v>
      </c>
      <c r="D156" s="17" t="s">
        <v>12</v>
      </c>
    </row>
    <row r="157" spans="1:4" ht="15.75" x14ac:dyDescent="0.3">
      <c r="A157" s="12" t="s">
        <v>19</v>
      </c>
      <c r="B157" s="7" t="s">
        <v>33</v>
      </c>
      <c r="C157" s="18" t="str">
        <f ca="1">"15/04/" &amp; TEXT(TODAY()+365,"yyyy") &amp; ""</f>
        <v>15/04/2015</v>
      </c>
      <c r="D157" s="17" t="s">
        <v>12</v>
      </c>
    </row>
    <row r="158" spans="1:4" ht="15.75" x14ac:dyDescent="0.3">
      <c r="A158" s="12" t="s">
        <v>44</v>
      </c>
      <c r="B158" s="12" t="s">
        <v>35</v>
      </c>
      <c r="C158" s="20"/>
      <c r="D158" s="17" t="s">
        <v>12</v>
      </c>
    </row>
    <row r="159" spans="1:4" ht="15.75" x14ac:dyDescent="0.3">
      <c r="A159" s="12" t="s">
        <v>28</v>
      </c>
      <c r="B159" s="12" t="s">
        <v>37</v>
      </c>
      <c r="C159" s="20"/>
      <c r="D159" s="17" t="s">
        <v>12</v>
      </c>
    </row>
    <row r="160" spans="1:4" ht="15.75" x14ac:dyDescent="0.3">
      <c r="A160" s="12" t="s">
        <v>28</v>
      </c>
      <c r="B160" s="12" t="s">
        <v>38</v>
      </c>
      <c r="C160" s="20" t="s">
        <v>252</v>
      </c>
      <c r="D160" s="17" t="s">
        <v>12</v>
      </c>
    </row>
    <row r="161" spans="1:4" ht="15.75" x14ac:dyDescent="0.3">
      <c r="A161" s="12" t="s">
        <v>28</v>
      </c>
      <c r="B161" s="12" t="s">
        <v>48</v>
      </c>
      <c r="C161" s="20" t="s">
        <v>46</v>
      </c>
      <c r="D161" s="17" t="s">
        <v>12</v>
      </c>
    </row>
    <row r="162" spans="1:4" ht="15.75" x14ac:dyDescent="0.3">
      <c r="A162" s="12" t="s">
        <v>19</v>
      </c>
      <c r="B162" s="12" t="s">
        <v>77</v>
      </c>
      <c r="C162" s="20" t="s">
        <v>264</v>
      </c>
      <c r="D162" s="17" t="s">
        <v>12</v>
      </c>
    </row>
    <row r="163" spans="1:4" ht="15.75" x14ac:dyDescent="0.3">
      <c r="A163" s="12" t="s">
        <v>44</v>
      </c>
      <c r="B163" s="12" t="s">
        <v>40</v>
      </c>
      <c r="C163" s="20"/>
      <c r="D163" s="17" t="s">
        <v>12</v>
      </c>
    </row>
    <row r="164" spans="1:4" ht="15.75" x14ac:dyDescent="0.3">
      <c r="A164" s="12" t="s">
        <v>24</v>
      </c>
      <c r="B164" s="12" t="s">
        <v>47</v>
      </c>
      <c r="C164" s="20"/>
      <c r="D164" s="17" t="s">
        <v>12</v>
      </c>
    </row>
    <row r="165" spans="1:4" x14ac:dyDescent="0.25">
      <c r="A165" s="13" t="s">
        <v>49</v>
      </c>
      <c r="B165" s="14" t="s">
        <v>50</v>
      </c>
      <c r="C165" s="20"/>
      <c r="D165" s="17" t="s">
        <v>12</v>
      </c>
    </row>
    <row r="166" spans="1:4" ht="15.75" x14ac:dyDescent="0.3">
      <c r="A166" s="13" t="s">
        <v>51</v>
      </c>
      <c r="B166" s="15" t="s">
        <v>52</v>
      </c>
      <c r="C166" s="20"/>
      <c r="D166" s="17" t="s">
        <v>12</v>
      </c>
    </row>
    <row r="167" spans="1:4" ht="135" x14ac:dyDescent="0.3">
      <c r="A167" s="13" t="s">
        <v>53</v>
      </c>
      <c r="B167" s="14" t="s">
        <v>50</v>
      </c>
      <c r="C167" s="15" t="s">
        <v>269</v>
      </c>
      <c r="D167" s="17" t="s">
        <v>12</v>
      </c>
    </row>
    <row r="168" spans="1:4" ht="45.75" x14ac:dyDescent="0.3">
      <c r="A168" s="13" t="s">
        <v>54</v>
      </c>
      <c r="B168" s="24" t="s">
        <v>697</v>
      </c>
      <c r="C168" s="15" t="s">
        <v>264</v>
      </c>
      <c r="D168" s="17" t="s">
        <v>12</v>
      </c>
    </row>
    <row r="169" spans="1:4" ht="45" x14ac:dyDescent="0.25">
      <c r="A169" s="13" t="s">
        <v>54</v>
      </c>
      <c r="B169" s="24" t="s">
        <v>417</v>
      </c>
      <c r="C169" s="37" t="s">
        <v>651</v>
      </c>
      <c r="D169" s="17" t="s">
        <v>12</v>
      </c>
    </row>
    <row r="170" spans="1:4" x14ac:dyDescent="0.25">
      <c r="A170" s="13" t="s">
        <v>26</v>
      </c>
      <c r="B170" s="20" t="s">
        <v>92</v>
      </c>
      <c r="C170" s="20"/>
      <c r="D170" s="17" t="s">
        <v>12</v>
      </c>
    </row>
    <row r="171" spans="1:4" x14ac:dyDescent="0.25">
      <c r="A171" s="7" t="s">
        <v>19</v>
      </c>
      <c r="B171" s="7" t="s">
        <v>77</v>
      </c>
      <c r="C171" s="20" t="s">
        <v>264</v>
      </c>
      <c r="D171" s="9" t="s">
        <v>12</v>
      </c>
    </row>
    <row r="172" spans="1:4" x14ac:dyDescent="0.25">
      <c r="A172" s="7" t="s">
        <v>24</v>
      </c>
      <c r="B172" s="7" t="s">
        <v>93</v>
      </c>
      <c r="C172" s="20"/>
      <c r="D172" s="9" t="s">
        <v>12</v>
      </c>
    </row>
    <row r="173" spans="1:4" ht="15.75" x14ac:dyDescent="0.3">
      <c r="A173" s="12" t="s">
        <v>28</v>
      </c>
      <c r="B173" s="7" t="s">
        <v>94</v>
      </c>
      <c r="C173" s="20" t="s">
        <v>186</v>
      </c>
      <c r="D173" s="9" t="s">
        <v>12</v>
      </c>
    </row>
    <row r="174" spans="1:4" x14ac:dyDescent="0.25">
      <c r="A174" s="20" t="s">
        <v>88</v>
      </c>
      <c r="B174" s="7" t="s">
        <v>96</v>
      </c>
      <c r="C174" s="20"/>
      <c r="D174" s="9" t="s">
        <v>12</v>
      </c>
    </row>
    <row r="175" spans="1:4" x14ac:dyDescent="0.25">
      <c r="A175" s="20" t="s">
        <v>1077</v>
      </c>
      <c r="B175" s="7" t="s">
        <v>187</v>
      </c>
      <c r="C175" s="18" t="s">
        <v>1082</v>
      </c>
      <c r="D175" s="9" t="s">
        <v>12</v>
      </c>
    </row>
    <row r="176" spans="1:4" x14ac:dyDescent="0.25">
      <c r="A176" s="20" t="s">
        <v>1077</v>
      </c>
      <c r="B176" s="7" t="s">
        <v>188</v>
      </c>
      <c r="C176" s="18" t="s">
        <v>1079</v>
      </c>
      <c r="D176" s="9" t="s">
        <v>12</v>
      </c>
    </row>
    <row r="177" spans="1:4" x14ac:dyDescent="0.25">
      <c r="A177" s="20" t="s">
        <v>24</v>
      </c>
      <c r="B177" s="7" t="s">
        <v>186</v>
      </c>
      <c r="C177" s="20"/>
      <c r="D177" s="9" t="s">
        <v>12</v>
      </c>
    </row>
    <row r="178" spans="1:4" x14ac:dyDescent="0.25">
      <c r="A178" s="20" t="s">
        <v>39</v>
      </c>
      <c r="B178" s="7" t="s">
        <v>189</v>
      </c>
      <c r="C178" s="20"/>
      <c r="D178" s="9" t="s">
        <v>12</v>
      </c>
    </row>
    <row r="179" spans="1:4" x14ac:dyDescent="0.25">
      <c r="A179" s="7" t="s">
        <v>26</v>
      </c>
      <c r="B179" s="7" t="s">
        <v>27</v>
      </c>
      <c r="C179" s="21"/>
      <c r="D179" s="17" t="s">
        <v>12</v>
      </c>
    </row>
    <row r="180" spans="1:4" x14ac:dyDescent="0.25">
      <c r="A180" s="7" t="s">
        <v>28</v>
      </c>
      <c r="B180" s="7" t="s">
        <v>29</v>
      </c>
      <c r="C180" s="21" t="s">
        <v>259</v>
      </c>
      <c r="D180" s="17" t="s">
        <v>12</v>
      </c>
    </row>
    <row r="181" spans="1:4" ht="15.75" x14ac:dyDescent="0.3">
      <c r="A181" s="12" t="s">
        <v>19</v>
      </c>
      <c r="B181" s="7" t="s">
        <v>32</v>
      </c>
      <c r="C181" s="18" t="str">
        <f ca="1">"01/03/" &amp; TEXT(TODAY()+365,"yyyy") &amp; ""</f>
        <v>01/03/2015</v>
      </c>
      <c r="D181" s="17" t="s">
        <v>12</v>
      </c>
    </row>
    <row r="182" spans="1:4" ht="15.75" x14ac:dyDescent="0.3">
      <c r="A182" s="12" t="s">
        <v>19</v>
      </c>
      <c r="B182" s="7" t="s">
        <v>33</v>
      </c>
      <c r="C182" s="18" t="str">
        <f ca="1">"15/04/" &amp; TEXT(TODAY()+365,"yyyy") &amp; ""</f>
        <v>15/04/2015</v>
      </c>
      <c r="D182" s="17" t="s">
        <v>12</v>
      </c>
    </row>
    <row r="183" spans="1:4" ht="15.75" x14ac:dyDescent="0.3">
      <c r="A183" s="12" t="s">
        <v>44</v>
      </c>
      <c r="B183" s="12" t="s">
        <v>35</v>
      </c>
      <c r="C183" s="20"/>
      <c r="D183" s="17" t="s">
        <v>12</v>
      </c>
    </row>
    <row r="184" spans="1:4" ht="15.75" x14ac:dyDescent="0.3">
      <c r="A184" s="12" t="s">
        <v>28</v>
      </c>
      <c r="B184" s="12" t="s">
        <v>37</v>
      </c>
      <c r="C184" s="20" t="s">
        <v>45</v>
      </c>
      <c r="D184" s="17" t="s">
        <v>12</v>
      </c>
    </row>
    <row r="185" spans="1:4" ht="15.75" x14ac:dyDescent="0.3">
      <c r="A185" s="12" t="s">
        <v>28</v>
      </c>
      <c r="B185" s="12" t="s">
        <v>38</v>
      </c>
      <c r="C185" s="20" t="s">
        <v>252</v>
      </c>
      <c r="D185" s="17" t="s">
        <v>12</v>
      </c>
    </row>
    <row r="186" spans="1:4" ht="15.75" x14ac:dyDescent="0.3">
      <c r="A186" s="12" t="s">
        <v>28</v>
      </c>
      <c r="B186" s="12" t="s">
        <v>48</v>
      </c>
      <c r="C186" s="20" t="s">
        <v>46</v>
      </c>
      <c r="D186" s="17" t="s">
        <v>12</v>
      </c>
    </row>
    <row r="187" spans="1:4" ht="15.75" x14ac:dyDescent="0.3">
      <c r="A187" s="12" t="s">
        <v>19</v>
      </c>
      <c r="B187" s="12" t="s">
        <v>77</v>
      </c>
      <c r="C187" s="20" t="s">
        <v>264</v>
      </c>
      <c r="D187" s="17" t="s">
        <v>12</v>
      </c>
    </row>
    <row r="188" spans="1:4" ht="15.75" x14ac:dyDescent="0.3">
      <c r="A188" s="12" t="s">
        <v>44</v>
      </c>
      <c r="B188" s="12" t="s">
        <v>40</v>
      </c>
      <c r="C188" s="20"/>
      <c r="D188" s="17" t="s">
        <v>12</v>
      </c>
    </row>
    <row r="189" spans="1:4" ht="15.75" x14ac:dyDescent="0.3">
      <c r="A189" s="12" t="s">
        <v>24</v>
      </c>
      <c r="B189" s="12" t="s">
        <v>47</v>
      </c>
      <c r="C189" s="20"/>
      <c r="D189" s="17" t="s">
        <v>12</v>
      </c>
    </row>
    <row r="190" spans="1:4" x14ac:dyDescent="0.25">
      <c r="A190" s="13" t="s">
        <v>49</v>
      </c>
      <c r="B190" s="14" t="s">
        <v>50</v>
      </c>
      <c r="C190" s="20"/>
      <c r="D190" s="17" t="s">
        <v>12</v>
      </c>
    </row>
    <row r="191" spans="1:4" ht="15.75" x14ac:dyDescent="0.3">
      <c r="A191" s="13" t="s">
        <v>51</v>
      </c>
      <c r="B191" s="15" t="s">
        <v>52</v>
      </c>
      <c r="C191" s="20"/>
      <c r="D191" s="17" t="s">
        <v>12</v>
      </c>
    </row>
    <row r="192" spans="1:4" ht="120" x14ac:dyDescent="0.3">
      <c r="A192" s="13" t="s">
        <v>53</v>
      </c>
      <c r="B192" s="14" t="s">
        <v>50</v>
      </c>
      <c r="C192" s="15" t="s">
        <v>270</v>
      </c>
      <c r="D192" s="17" t="s">
        <v>12</v>
      </c>
    </row>
    <row r="193" spans="1:4" ht="45" x14ac:dyDescent="0.25">
      <c r="A193" s="13" t="s">
        <v>54</v>
      </c>
      <c r="B193" s="24" t="s">
        <v>418</v>
      </c>
      <c r="C193" s="37" t="s">
        <v>651</v>
      </c>
      <c r="D193" s="17" t="s">
        <v>12</v>
      </c>
    </row>
    <row r="194" spans="1:4" ht="15.75" x14ac:dyDescent="0.3">
      <c r="A194" s="12" t="s">
        <v>19</v>
      </c>
      <c r="B194" s="7" t="s">
        <v>32</v>
      </c>
      <c r="C194" s="18" t="str">
        <f ca="1">"16/04/" &amp; TEXT(TODAY()+365,"yyyy") &amp; ""</f>
        <v>16/04/2015</v>
      </c>
      <c r="D194" s="17" t="s">
        <v>12</v>
      </c>
    </row>
    <row r="195" spans="1:4" ht="15.75" x14ac:dyDescent="0.3">
      <c r="A195" s="12" t="s">
        <v>19</v>
      </c>
      <c r="B195" s="7" t="s">
        <v>33</v>
      </c>
      <c r="C195" s="18" t="str">
        <f ca="1">"16/04/" &amp; TEXT(TODAY()+365,"yyyy") &amp; ""</f>
        <v>16/04/2015</v>
      </c>
      <c r="D195" s="17" t="s">
        <v>12</v>
      </c>
    </row>
    <row r="196" spans="1:4" ht="15.75" x14ac:dyDescent="0.3">
      <c r="A196" s="12" t="s">
        <v>44</v>
      </c>
      <c r="B196" s="12" t="s">
        <v>35</v>
      </c>
      <c r="C196" s="20"/>
      <c r="D196" s="17" t="s">
        <v>12</v>
      </c>
    </row>
    <row r="197" spans="1:4" ht="15.75" x14ac:dyDescent="0.3">
      <c r="A197" s="12" t="s">
        <v>28</v>
      </c>
      <c r="B197" s="12" t="s">
        <v>37</v>
      </c>
      <c r="C197" s="20" t="s">
        <v>45</v>
      </c>
      <c r="D197" s="17" t="s">
        <v>12</v>
      </c>
    </row>
    <row r="198" spans="1:4" ht="15.75" x14ac:dyDescent="0.3">
      <c r="A198" s="12" t="s">
        <v>28</v>
      </c>
      <c r="B198" s="12" t="s">
        <v>38</v>
      </c>
      <c r="C198" s="20" t="s">
        <v>252</v>
      </c>
      <c r="D198" s="17" t="s">
        <v>12</v>
      </c>
    </row>
    <row r="199" spans="1:4" ht="15.75" x14ac:dyDescent="0.3">
      <c r="A199" s="12" t="s">
        <v>28</v>
      </c>
      <c r="B199" s="12" t="s">
        <v>48</v>
      </c>
      <c r="C199" s="20" t="s">
        <v>46</v>
      </c>
      <c r="D199" s="17" t="s">
        <v>12</v>
      </c>
    </row>
    <row r="200" spans="1:4" ht="15.75" x14ac:dyDescent="0.3">
      <c r="A200" s="12" t="s">
        <v>19</v>
      </c>
      <c r="B200" s="12" t="s">
        <v>77</v>
      </c>
      <c r="C200" s="20" t="s">
        <v>264</v>
      </c>
      <c r="D200" s="17" t="s">
        <v>12</v>
      </c>
    </row>
    <row r="201" spans="1:4" ht="15.75" x14ac:dyDescent="0.3">
      <c r="A201" s="12" t="s">
        <v>44</v>
      </c>
      <c r="B201" s="12" t="s">
        <v>40</v>
      </c>
      <c r="C201" s="20"/>
      <c r="D201" s="17" t="s">
        <v>12</v>
      </c>
    </row>
    <row r="202" spans="1:4" ht="15.75" x14ac:dyDescent="0.3">
      <c r="A202" s="12" t="s">
        <v>24</v>
      </c>
      <c r="B202" s="12" t="s">
        <v>47</v>
      </c>
      <c r="C202" s="20"/>
      <c r="D202" s="17" t="s">
        <v>12</v>
      </c>
    </row>
    <row r="203" spans="1:4" x14ac:dyDescent="0.25">
      <c r="A203" s="13" t="s">
        <v>49</v>
      </c>
      <c r="B203" s="14" t="s">
        <v>50</v>
      </c>
      <c r="C203" s="20"/>
      <c r="D203" s="17" t="s">
        <v>12</v>
      </c>
    </row>
    <row r="204" spans="1:4" ht="15.75" x14ac:dyDescent="0.3">
      <c r="A204" s="13" t="s">
        <v>51</v>
      </c>
      <c r="B204" s="15" t="s">
        <v>52</v>
      </c>
      <c r="C204" s="20"/>
      <c r="D204" s="17" t="s">
        <v>12</v>
      </c>
    </row>
    <row r="205" spans="1:4" ht="135" x14ac:dyDescent="0.3">
      <c r="A205" s="13" t="s">
        <v>53</v>
      </c>
      <c r="B205" s="14" t="s">
        <v>50</v>
      </c>
      <c r="C205" s="15" t="s">
        <v>271</v>
      </c>
      <c r="D205" s="17" t="s">
        <v>12</v>
      </c>
    </row>
    <row r="206" spans="1:4" ht="45" x14ac:dyDescent="0.25">
      <c r="A206" s="13" t="s">
        <v>54</v>
      </c>
      <c r="B206" s="24" t="s">
        <v>419</v>
      </c>
      <c r="C206" s="37" t="s">
        <v>651</v>
      </c>
      <c r="D206" s="17" t="s">
        <v>12</v>
      </c>
    </row>
    <row r="207" spans="1:4" ht="15.75" x14ac:dyDescent="0.3">
      <c r="A207" s="12" t="s">
        <v>19</v>
      </c>
      <c r="B207" s="7" t="s">
        <v>32</v>
      </c>
      <c r="C207" s="18" t="str">
        <f ca="1">"01/05/" &amp; TEXT(TODAY()+365,"yyyy") &amp; ""</f>
        <v>01/05/2015</v>
      </c>
      <c r="D207" s="17" t="s">
        <v>12</v>
      </c>
    </row>
    <row r="208" spans="1:4" ht="15.75" x14ac:dyDescent="0.3">
      <c r="A208" s="12" t="s">
        <v>19</v>
      </c>
      <c r="B208" s="7" t="s">
        <v>33</v>
      </c>
      <c r="C208" s="18" t="str">
        <f ca="1">"01/05/" &amp; TEXT(TODAY()+365,"yyyy") &amp; ""</f>
        <v>01/05/2015</v>
      </c>
      <c r="D208" s="17" t="s">
        <v>12</v>
      </c>
    </row>
    <row r="209" spans="1:4" ht="15.75" x14ac:dyDescent="0.3">
      <c r="A209" s="12" t="s">
        <v>44</v>
      </c>
      <c r="B209" s="12" t="s">
        <v>35</v>
      </c>
      <c r="C209" s="20"/>
      <c r="D209" s="17" t="s">
        <v>12</v>
      </c>
    </row>
    <row r="210" spans="1:4" ht="15.75" x14ac:dyDescent="0.3">
      <c r="A210" s="12" t="s">
        <v>28</v>
      </c>
      <c r="B210" s="12" t="s">
        <v>37</v>
      </c>
      <c r="C210" s="20" t="s">
        <v>45</v>
      </c>
      <c r="D210" s="17" t="s">
        <v>12</v>
      </c>
    </row>
    <row r="211" spans="1:4" ht="15.75" x14ac:dyDescent="0.3">
      <c r="A211" s="12" t="s">
        <v>28</v>
      </c>
      <c r="B211" s="12" t="s">
        <v>38</v>
      </c>
      <c r="C211" s="20" t="s">
        <v>252</v>
      </c>
      <c r="D211" s="17" t="s">
        <v>12</v>
      </c>
    </row>
    <row r="212" spans="1:4" ht="15.75" x14ac:dyDescent="0.3">
      <c r="A212" s="12" t="s">
        <v>28</v>
      </c>
      <c r="B212" s="12" t="s">
        <v>48</v>
      </c>
      <c r="C212" s="20" t="s">
        <v>46</v>
      </c>
      <c r="D212" s="17" t="s">
        <v>12</v>
      </c>
    </row>
    <row r="213" spans="1:4" ht="15.75" x14ac:dyDescent="0.3">
      <c r="A213" s="12" t="s">
        <v>19</v>
      </c>
      <c r="B213" s="12" t="s">
        <v>77</v>
      </c>
      <c r="C213" s="20" t="s">
        <v>264</v>
      </c>
      <c r="D213" s="17" t="s">
        <v>12</v>
      </c>
    </row>
    <row r="214" spans="1:4" ht="15.75" x14ac:dyDescent="0.3">
      <c r="A214" s="12" t="s">
        <v>44</v>
      </c>
      <c r="B214" s="12" t="s">
        <v>40</v>
      </c>
      <c r="C214" s="20"/>
      <c r="D214" s="17" t="s">
        <v>12</v>
      </c>
    </row>
    <row r="215" spans="1:4" ht="15.75" x14ac:dyDescent="0.3">
      <c r="A215" s="12" t="s">
        <v>24</v>
      </c>
      <c r="B215" s="12" t="s">
        <v>47</v>
      </c>
      <c r="C215" s="20"/>
      <c r="D215" s="17" t="s">
        <v>12</v>
      </c>
    </row>
    <row r="216" spans="1:4" x14ac:dyDescent="0.25">
      <c r="A216" s="13" t="s">
        <v>49</v>
      </c>
      <c r="B216" s="14" t="s">
        <v>50</v>
      </c>
      <c r="C216" s="20"/>
      <c r="D216" s="17" t="s">
        <v>12</v>
      </c>
    </row>
    <row r="217" spans="1:4" ht="15.75" x14ac:dyDescent="0.3">
      <c r="A217" s="13" t="s">
        <v>51</v>
      </c>
      <c r="B217" s="15" t="s">
        <v>52</v>
      </c>
      <c r="C217" s="20"/>
      <c r="D217" s="17" t="s">
        <v>12</v>
      </c>
    </row>
    <row r="218" spans="1:4" ht="135" x14ac:dyDescent="0.3">
      <c r="A218" s="13" t="s">
        <v>53</v>
      </c>
      <c r="B218" s="14" t="s">
        <v>50</v>
      </c>
      <c r="C218" s="15" t="s">
        <v>272</v>
      </c>
      <c r="D218" s="17" t="s">
        <v>12</v>
      </c>
    </row>
    <row r="219" spans="1:4" ht="135" x14ac:dyDescent="0.3">
      <c r="A219" s="13" t="s">
        <v>647</v>
      </c>
      <c r="B219" s="24" t="s">
        <v>695</v>
      </c>
      <c r="C219" s="15" t="s">
        <v>272</v>
      </c>
      <c r="D219" s="17" t="s">
        <v>12</v>
      </c>
    </row>
    <row r="220" spans="1:4" x14ac:dyDescent="0.25">
      <c r="A220" s="13" t="s">
        <v>26</v>
      </c>
      <c r="B220" s="25" t="s">
        <v>72</v>
      </c>
      <c r="C220" s="20"/>
      <c r="D220" s="17" t="s">
        <v>12</v>
      </c>
    </row>
    <row r="221" spans="1:4" x14ac:dyDescent="0.25">
      <c r="A221" s="7" t="s">
        <v>19</v>
      </c>
      <c r="B221" s="7" t="s">
        <v>56</v>
      </c>
      <c r="C221" s="9" t="s">
        <v>73</v>
      </c>
      <c r="D221" s="17" t="s">
        <v>12</v>
      </c>
    </row>
    <row r="222" spans="1:4" x14ac:dyDescent="0.25">
      <c r="A222" s="7" t="s">
        <v>19</v>
      </c>
      <c r="B222" s="7" t="s">
        <v>57</v>
      </c>
      <c r="C222" s="9" t="s">
        <v>74</v>
      </c>
      <c r="D222" s="17" t="s">
        <v>12</v>
      </c>
    </row>
    <row r="223" spans="1:4" x14ac:dyDescent="0.25">
      <c r="A223" s="7" t="s">
        <v>19</v>
      </c>
      <c r="B223" s="7" t="s">
        <v>75</v>
      </c>
      <c r="C223" s="19">
        <v>31778</v>
      </c>
      <c r="D223" s="17" t="s">
        <v>12</v>
      </c>
    </row>
    <row r="224" spans="1:4" x14ac:dyDescent="0.25">
      <c r="A224" s="7" t="s">
        <v>19</v>
      </c>
      <c r="B224" s="7" t="s">
        <v>62</v>
      </c>
      <c r="C224" s="9" t="s">
        <v>76</v>
      </c>
      <c r="D224" s="17" t="s">
        <v>12</v>
      </c>
    </row>
    <row r="225" spans="1:4" x14ac:dyDescent="0.25">
      <c r="A225" s="7" t="s">
        <v>19</v>
      </c>
      <c r="B225" s="7" t="s">
        <v>77</v>
      </c>
      <c r="C225" s="9" t="s">
        <v>273</v>
      </c>
      <c r="D225" s="17" t="s">
        <v>12</v>
      </c>
    </row>
    <row r="226" spans="1:4" x14ac:dyDescent="0.25">
      <c r="A226" s="7" t="s">
        <v>19</v>
      </c>
      <c r="B226" s="7" t="s">
        <v>78</v>
      </c>
      <c r="C226" s="18" t="str">
        <f ca="1">"01/04/" &amp; TEXT(TODAY()+365,"yyyy") &amp; ""</f>
        <v>01/04/2015</v>
      </c>
      <c r="D226" s="17" t="s">
        <v>12</v>
      </c>
    </row>
    <row r="227" spans="1:4" x14ac:dyDescent="0.25">
      <c r="A227" s="7" t="s">
        <v>19</v>
      </c>
      <c r="B227" s="7" t="s">
        <v>79</v>
      </c>
      <c r="C227" s="18" t="str">
        <f ca="1">"01/04/" &amp; TEXT(TODAY()+365,"yyyy") &amp; ""</f>
        <v>01/04/2015</v>
      </c>
      <c r="D227" s="17" t="s">
        <v>12</v>
      </c>
    </row>
    <row r="228" spans="1:4" x14ac:dyDescent="0.25">
      <c r="A228" s="7" t="s">
        <v>19</v>
      </c>
      <c r="B228" s="7" t="s">
        <v>80</v>
      </c>
      <c r="C228" s="18" t="str">
        <f ca="1">"01/04/" &amp; TEXT(TODAY()+365,"yyyy") &amp; ""</f>
        <v>01/04/2015</v>
      </c>
      <c r="D228" s="17" t="s">
        <v>12</v>
      </c>
    </row>
    <row r="229" spans="1:4" x14ac:dyDescent="0.25">
      <c r="A229" s="7" t="s">
        <v>19</v>
      </c>
      <c r="B229" s="7" t="s">
        <v>81</v>
      </c>
      <c r="C229" s="9">
        <v>200</v>
      </c>
      <c r="D229" s="17" t="s">
        <v>12</v>
      </c>
    </row>
    <row r="230" spans="1:4" x14ac:dyDescent="0.25">
      <c r="A230" s="7" t="s">
        <v>19</v>
      </c>
      <c r="B230" s="7" t="s">
        <v>82</v>
      </c>
      <c r="C230" s="9">
        <v>2000</v>
      </c>
      <c r="D230" s="17" t="s">
        <v>12</v>
      </c>
    </row>
    <row r="231" spans="1:4" x14ac:dyDescent="0.25">
      <c r="A231" s="7" t="s">
        <v>19</v>
      </c>
      <c r="B231" s="7" t="s">
        <v>83</v>
      </c>
      <c r="C231" s="9">
        <v>1</v>
      </c>
      <c r="D231" s="17" t="s">
        <v>12</v>
      </c>
    </row>
    <row r="232" spans="1:4" x14ac:dyDescent="0.25">
      <c r="A232" s="7" t="s">
        <v>19</v>
      </c>
      <c r="B232" s="7" t="s">
        <v>84</v>
      </c>
      <c r="C232" s="9">
        <v>50000</v>
      </c>
      <c r="D232" s="17" t="s">
        <v>12</v>
      </c>
    </row>
    <row r="233" spans="1:4" ht="15.75" x14ac:dyDescent="0.3">
      <c r="A233" s="12" t="s">
        <v>28</v>
      </c>
      <c r="B233" s="7" t="s">
        <v>85</v>
      </c>
      <c r="C233" s="20" t="s">
        <v>86</v>
      </c>
      <c r="D233" s="17" t="s">
        <v>12</v>
      </c>
    </row>
    <row r="234" spans="1:4" x14ac:dyDescent="0.25">
      <c r="A234" s="7" t="s">
        <v>19</v>
      </c>
      <c r="B234" s="7" t="s">
        <v>20</v>
      </c>
      <c r="C234" s="9" t="s">
        <v>273</v>
      </c>
      <c r="D234" s="17" t="s">
        <v>12</v>
      </c>
    </row>
    <row r="235" spans="1:4" x14ac:dyDescent="0.25">
      <c r="A235" s="7" t="s">
        <v>19</v>
      </c>
      <c r="B235" s="7" t="s">
        <v>22</v>
      </c>
      <c r="C235" s="9" t="s">
        <v>87</v>
      </c>
      <c r="D235" s="17" t="s">
        <v>12</v>
      </c>
    </row>
    <row r="236" spans="1:4" x14ac:dyDescent="0.25">
      <c r="A236" s="7" t="s">
        <v>88</v>
      </c>
      <c r="B236" s="7" t="s">
        <v>89</v>
      </c>
      <c r="C236" s="9"/>
      <c r="D236" s="17" t="s">
        <v>12</v>
      </c>
    </row>
    <row r="237" spans="1:4" ht="15.75" x14ac:dyDescent="0.3">
      <c r="A237" s="12" t="s">
        <v>39</v>
      </c>
      <c r="B237" s="7" t="s">
        <v>90</v>
      </c>
      <c r="C237" s="9"/>
      <c r="D237" s="17" t="s">
        <v>12</v>
      </c>
    </row>
    <row r="238" spans="1:4" x14ac:dyDescent="0.25">
      <c r="A238" s="7" t="s">
        <v>91</v>
      </c>
      <c r="B238" s="7" t="s">
        <v>92</v>
      </c>
      <c r="C238" s="20"/>
      <c r="D238" s="17" t="s">
        <v>12</v>
      </c>
    </row>
    <row r="239" spans="1:4" x14ac:dyDescent="0.25">
      <c r="A239" s="7" t="s">
        <v>19</v>
      </c>
      <c r="B239" s="7" t="s">
        <v>77</v>
      </c>
      <c r="C239" s="20" t="s">
        <v>273</v>
      </c>
      <c r="D239" s="17" t="s">
        <v>12</v>
      </c>
    </row>
    <row r="240" spans="1:4" x14ac:dyDescent="0.25">
      <c r="A240" s="7" t="s">
        <v>24</v>
      </c>
      <c r="B240" s="7" t="s">
        <v>93</v>
      </c>
      <c r="C240" s="20"/>
      <c r="D240" s="17" t="s">
        <v>12</v>
      </c>
    </row>
    <row r="241" spans="1:4" ht="15.75" x14ac:dyDescent="0.3">
      <c r="A241" s="12" t="s">
        <v>28</v>
      </c>
      <c r="B241" s="7" t="s">
        <v>94</v>
      </c>
      <c r="C241" s="20" t="s">
        <v>95</v>
      </c>
      <c r="D241" s="17" t="s">
        <v>12</v>
      </c>
    </row>
    <row r="242" spans="1:4" x14ac:dyDescent="0.25">
      <c r="A242" s="7" t="s">
        <v>24</v>
      </c>
      <c r="B242" s="7" t="s">
        <v>96</v>
      </c>
      <c r="C242" s="20"/>
      <c r="D242" s="17" t="s">
        <v>12</v>
      </c>
    </row>
    <row r="243" spans="1:4" x14ac:dyDescent="0.25">
      <c r="A243" s="7" t="s">
        <v>183</v>
      </c>
      <c r="B243" s="7" t="s">
        <v>184</v>
      </c>
      <c r="C243" s="18" t="str">
        <f ca="1">"01/04/" &amp; TEXT(TODAY()+365,"yy") &amp; ""</f>
        <v>01/04/15</v>
      </c>
      <c r="D243" s="17" t="s">
        <v>12</v>
      </c>
    </row>
    <row r="244" spans="1:4" x14ac:dyDescent="0.25">
      <c r="A244" s="7" t="s">
        <v>24</v>
      </c>
      <c r="B244" s="7" t="s">
        <v>98</v>
      </c>
      <c r="C244" s="20"/>
      <c r="D244" s="17" t="s">
        <v>12</v>
      </c>
    </row>
    <row r="245" spans="1:4" x14ac:dyDescent="0.25">
      <c r="A245" s="7" t="s">
        <v>99</v>
      </c>
      <c r="B245" s="7" t="s">
        <v>252</v>
      </c>
      <c r="C245" s="20"/>
      <c r="D245" s="17" t="s">
        <v>12</v>
      </c>
    </row>
    <row r="246" spans="1:4" x14ac:dyDescent="0.25">
      <c r="A246" s="7" t="s">
        <v>19</v>
      </c>
      <c r="B246" s="7" t="s">
        <v>222</v>
      </c>
      <c r="C246" s="21">
        <v>10</v>
      </c>
      <c r="D246" s="17" t="s">
        <v>12</v>
      </c>
    </row>
    <row r="247" spans="1:4" x14ac:dyDescent="0.25">
      <c r="A247" s="7" t="s">
        <v>24</v>
      </c>
      <c r="B247" s="7" t="s">
        <v>507</v>
      </c>
      <c r="C247" s="21"/>
      <c r="D247" s="17" t="s">
        <v>12</v>
      </c>
    </row>
    <row r="248" spans="1:4" x14ac:dyDescent="0.25">
      <c r="A248" s="7" t="s">
        <v>28</v>
      </c>
      <c r="B248" s="7" t="s">
        <v>94</v>
      </c>
      <c r="C248" s="20" t="s">
        <v>102</v>
      </c>
      <c r="D248" s="17" t="s">
        <v>12</v>
      </c>
    </row>
    <row r="249" spans="1:4" x14ac:dyDescent="0.25">
      <c r="A249" s="7" t="s">
        <v>88</v>
      </c>
      <c r="B249" s="7" t="s">
        <v>96</v>
      </c>
      <c r="C249" s="20"/>
      <c r="D249" s="17" t="s">
        <v>12</v>
      </c>
    </row>
    <row r="250" spans="1:4" x14ac:dyDescent="0.25">
      <c r="A250" s="7" t="s">
        <v>39</v>
      </c>
      <c r="B250" s="7" t="s">
        <v>103</v>
      </c>
      <c r="C250" s="20"/>
      <c r="D250" s="17" t="s">
        <v>12</v>
      </c>
    </row>
    <row r="251" spans="1:4" x14ac:dyDescent="0.25">
      <c r="A251" s="13" t="s">
        <v>26</v>
      </c>
      <c r="B251" s="20" t="s">
        <v>92</v>
      </c>
      <c r="C251" s="20"/>
      <c r="D251" s="17" t="s">
        <v>12</v>
      </c>
    </row>
    <row r="252" spans="1:4" x14ac:dyDescent="0.25">
      <c r="A252" s="7" t="s">
        <v>19</v>
      </c>
      <c r="B252" s="7" t="s">
        <v>77</v>
      </c>
      <c r="C252" s="20" t="s">
        <v>273</v>
      </c>
      <c r="D252" s="9" t="s">
        <v>12</v>
      </c>
    </row>
    <row r="253" spans="1:4" x14ac:dyDescent="0.25">
      <c r="A253" s="7" t="s">
        <v>24</v>
      </c>
      <c r="B253" s="7" t="s">
        <v>93</v>
      </c>
      <c r="C253" s="20"/>
      <c r="D253" s="9" t="s">
        <v>12</v>
      </c>
    </row>
    <row r="254" spans="1:4" ht="15.75" x14ac:dyDescent="0.3">
      <c r="A254" s="12" t="s">
        <v>28</v>
      </c>
      <c r="B254" s="7" t="s">
        <v>94</v>
      </c>
      <c r="C254" s="20" t="s">
        <v>186</v>
      </c>
      <c r="D254" s="9" t="s">
        <v>12</v>
      </c>
    </row>
    <row r="255" spans="1:4" x14ac:dyDescent="0.25">
      <c r="A255" s="20" t="s">
        <v>88</v>
      </c>
      <c r="B255" s="7" t="s">
        <v>96</v>
      </c>
      <c r="C255" s="20"/>
      <c r="D255" s="9" t="s">
        <v>12</v>
      </c>
    </row>
    <row r="256" spans="1:4" x14ac:dyDescent="0.25">
      <c r="A256" s="20" t="s">
        <v>1077</v>
      </c>
      <c r="B256" s="7" t="s">
        <v>187</v>
      </c>
      <c r="C256" s="18" t="s">
        <v>1082</v>
      </c>
      <c r="D256" s="9" t="s">
        <v>12</v>
      </c>
    </row>
    <row r="257" spans="1:4" x14ac:dyDescent="0.25">
      <c r="A257" s="20" t="s">
        <v>1077</v>
      </c>
      <c r="B257" s="7" t="s">
        <v>188</v>
      </c>
      <c r="C257" s="18" t="s">
        <v>1082</v>
      </c>
      <c r="D257" s="9" t="s">
        <v>12</v>
      </c>
    </row>
    <row r="258" spans="1:4" x14ac:dyDescent="0.25">
      <c r="A258" s="20" t="s">
        <v>24</v>
      </c>
      <c r="B258" s="7" t="s">
        <v>186</v>
      </c>
      <c r="C258" s="20"/>
      <c r="D258" s="9" t="s">
        <v>12</v>
      </c>
    </row>
    <row r="259" spans="1:4" x14ac:dyDescent="0.25">
      <c r="A259" s="20" t="s">
        <v>39</v>
      </c>
      <c r="B259" s="7" t="s">
        <v>189</v>
      </c>
      <c r="C259" s="20"/>
      <c r="D259" s="9" t="s">
        <v>12</v>
      </c>
    </row>
    <row r="260" spans="1:4" x14ac:dyDescent="0.25">
      <c r="A260" s="7" t="s">
        <v>26</v>
      </c>
      <c r="B260" s="7" t="s">
        <v>27</v>
      </c>
      <c r="C260" s="21"/>
      <c r="D260" s="17" t="s">
        <v>12</v>
      </c>
    </row>
    <row r="261" spans="1:4" x14ac:dyDescent="0.25">
      <c r="A261" s="7" t="s">
        <v>28</v>
      </c>
      <c r="B261" s="7" t="s">
        <v>29</v>
      </c>
      <c r="C261" s="21" t="s">
        <v>259</v>
      </c>
      <c r="D261" s="17" t="s">
        <v>12</v>
      </c>
    </row>
    <row r="262" spans="1:4" ht="15.75" x14ac:dyDescent="0.3">
      <c r="A262" s="12" t="s">
        <v>19</v>
      </c>
      <c r="B262" s="7" t="s">
        <v>32</v>
      </c>
      <c r="C262" s="18" t="str">
        <f ca="1">"01/04/" &amp; TEXT(TODAY()+365,"yyyy") &amp; ""</f>
        <v>01/04/2015</v>
      </c>
      <c r="D262" s="17" t="s">
        <v>12</v>
      </c>
    </row>
    <row r="263" spans="1:4" ht="15.75" x14ac:dyDescent="0.3">
      <c r="A263" s="12" t="s">
        <v>19</v>
      </c>
      <c r="B263" s="7" t="s">
        <v>33</v>
      </c>
      <c r="C263" s="18" t="str">
        <f ca="1">"15/04/" &amp; TEXT(TODAY()+365,"yyyy") &amp; ""</f>
        <v>15/04/2015</v>
      </c>
      <c r="D263" s="17" t="s">
        <v>12</v>
      </c>
    </row>
    <row r="264" spans="1:4" ht="15.75" x14ac:dyDescent="0.3">
      <c r="A264" s="12" t="s">
        <v>44</v>
      </c>
      <c r="B264" s="12" t="s">
        <v>35</v>
      </c>
      <c r="C264" s="20"/>
      <c r="D264" s="17" t="s">
        <v>12</v>
      </c>
    </row>
    <row r="265" spans="1:4" ht="15.75" x14ac:dyDescent="0.3">
      <c r="A265" s="12" t="s">
        <v>28</v>
      </c>
      <c r="B265" s="12" t="s">
        <v>37</v>
      </c>
      <c r="C265" s="20" t="s">
        <v>45</v>
      </c>
      <c r="D265" s="17" t="s">
        <v>12</v>
      </c>
    </row>
    <row r="266" spans="1:4" ht="15.75" x14ac:dyDescent="0.3">
      <c r="A266" s="12" t="s">
        <v>28</v>
      </c>
      <c r="B266" s="12" t="s">
        <v>38</v>
      </c>
      <c r="C266" s="20" t="s">
        <v>252</v>
      </c>
      <c r="D266" s="17" t="s">
        <v>12</v>
      </c>
    </row>
    <row r="267" spans="1:4" ht="15.75" x14ac:dyDescent="0.3">
      <c r="A267" s="12" t="s">
        <v>28</v>
      </c>
      <c r="B267" s="12" t="s">
        <v>48</v>
      </c>
      <c r="C267" s="20" t="s">
        <v>46</v>
      </c>
      <c r="D267" s="17" t="s">
        <v>12</v>
      </c>
    </row>
    <row r="268" spans="1:4" ht="15.75" x14ac:dyDescent="0.3">
      <c r="A268" s="12" t="s">
        <v>19</v>
      </c>
      <c r="B268" s="12" t="s">
        <v>77</v>
      </c>
      <c r="C268" s="20" t="s">
        <v>273</v>
      </c>
      <c r="D268" s="17" t="s">
        <v>12</v>
      </c>
    </row>
    <row r="269" spans="1:4" ht="15.75" x14ac:dyDescent="0.3">
      <c r="A269" s="12" t="s">
        <v>44</v>
      </c>
      <c r="B269" s="12" t="s">
        <v>40</v>
      </c>
      <c r="C269" s="20"/>
      <c r="D269" s="17" t="s">
        <v>12</v>
      </c>
    </row>
    <row r="270" spans="1:4" ht="15.75" x14ac:dyDescent="0.3">
      <c r="A270" s="12" t="s">
        <v>24</v>
      </c>
      <c r="B270" s="12" t="s">
        <v>47</v>
      </c>
      <c r="C270" s="20"/>
      <c r="D270" s="17" t="s">
        <v>12</v>
      </c>
    </row>
    <row r="271" spans="1:4" x14ac:dyDescent="0.25">
      <c r="A271" s="13" t="s">
        <v>49</v>
      </c>
      <c r="B271" s="14" t="s">
        <v>50</v>
      </c>
      <c r="C271" s="20"/>
      <c r="D271" s="17" t="s">
        <v>12</v>
      </c>
    </row>
    <row r="272" spans="1:4" ht="15.75" x14ac:dyDescent="0.3">
      <c r="A272" s="13" t="s">
        <v>51</v>
      </c>
      <c r="B272" s="15" t="s">
        <v>52</v>
      </c>
      <c r="C272" s="20"/>
      <c r="D272" s="17" t="s">
        <v>12</v>
      </c>
    </row>
    <row r="273" spans="1:4" ht="120" x14ac:dyDescent="0.3">
      <c r="A273" s="13" t="s">
        <v>53</v>
      </c>
      <c r="B273" s="14" t="s">
        <v>50</v>
      </c>
      <c r="C273" s="15" t="s">
        <v>274</v>
      </c>
      <c r="D273" s="17" t="s">
        <v>12</v>
      </c>
    </row>
    <row r="274" spans="1:4" ht="45" x14ac:dyDescent="0.25">
      <c r="A274" s="13" t="s">
        <v>54</v>
      </c>
      <c r="B274" s="24" t="s">
        <v>420</v>
      </c>
      <c r="C274" s="37" t="s">
        <v>651</v>
      </c>
      <c r="D274" s="17" t="s">
        <v>12</v>
      </c>
    </row>
    <row r="275" spans="1:4" ht="15.75" x14ac:dyDescent="0.3">
      <c r="A275" s="12" t="s">
        <v>19</v>
      </c>
      <c r="B275" s="7" t="s">
        <v>32</v>
      </c>
      <c r="C275" s="18" t="str">
        <f ca="1">"16/04/" &amp; TEXT(TODAY()+365,"yyyy") &amp; ""</f>
        <v>16/04/2015</v>
      </c>
      <c r="D275" s="17" t="s">
        <v>12</v>
      </c>
    </row>
    <row r="276" spans="1:4" ht="15.75" x14ac:dyDescent="0.3">
      <c r="A276" s="12" t="s">
        <v>19</v>
      </c>
      <c r="B276" s="7" t="s">
        <v>33</v>
      </c>
      <c r="C276" s="18" t="str">
        <f ca="1">"16/04/" &amp; TEXT(TODAY()+365,"yyyy") &amp; ""</f>
        <v>16/04/2015</v>
      </c>
      <c r="D276" s="17" t="s">
        <v>12</v>
      </c>
    </row>
    <row r="277" spans="1:4" ht="15.75" x14ac:dyDescent="0.3">
      <c r="A277" s="12" t="s">
        <v>44</v>
      </c>
      <c r="B277" s="12" t="s">
        <v>35</v>
      </c>
      <c r="C277" s="20"/>
      <c r="D277" s="17" t="s">
        <v>12</v>
      </c>
    </row>
    <row r="278" spans="1:4" ht="15.75" x14ac:dyDescent="0.3">
      <c r="A278" s="12" t="s">
        <v>28</v>
      </c>
      <c r="B278" s="12" t="s">
        <v>37</v>
      </c>
      <c r="C278" s="20" t="s">
        <v>45</v>
      </c>
      <c r="D278" s="17" t="s">
        <v>12</v>
      </c>
    </row>
    <row r="279" spans="1:4" ht="15.75" x14ac:dyDescent="0.3">
      <c r="A279" s="12" t="s">
        <v>28</v>
      </c>
      <c r="B279" s="12" t="s">
        <v>38</v>
      </c>
      <c r="C279" s="20" t="s">
        <v>252</v>
      </c>
      <c r="D279" s="17" t="s">
        <v>12</v>
      </c>
    </row>
    <row r="280" spans="1:4" ht="15.75" x14ac:dyDescent="0.3">
      <c r="A280" s="12" t="s">
        <v>28</v>
      </c>
      <c r="B280" s="12" t="s">
        <v>48</v>
      </c>
      <c r="C280" s="20" t="s">
        <v>46</v>
      </c>
      <c r="D280" s="17" t="s">
        <v>12</v>
      </c>
    </row>
    <row r="281" spans="1:4" ht="15.75" x14ac:dyDescent="0.3">
      <c r="A281" s="12" t="s">
        <v>19</v>
      </c>
      <c r="B281" s="12" t="s">
        <v>77</v>
      </c>
      <c r="C281" s="20" t="s">
        <v>273</v>
      </c>
      <c r="D281" s="17" t="s">
        <v>12</v>
      </c>
    </row>
    <row r="282" spans="1:4" ht="15.75" x14ac:dyDescent="0.3">
      <c r="A282" s="12" t="s">
        <v>44</v>
      </c>
      <c r="B282" s="12" t="s">
        <v>40</v>
      </c>
      <c r="C282" s="20"/>
      <c r="D282" s="17" t="s">
        <v>12</v>
      </c>
    </row>
    <row r="283" spans="1:4" ht="15.75" x14ac:dyDescent="0.3">
      <c r="A283" s="12" t="s">
        <v>24</v>
      </c>
      <c r="B283" s="12" t="s">
        <v>47</v>
      </c>
      <c r="C283" s="20"/>
      <c r="D283" s="17" t="s">
        <v>12</v>
      </c>
    </row>
    <row r="284" spans="1:4" x14ac:dyDescent="0.25">
      <c r="A284" s="13" t="s">
        <v>49</v>
      </c>
      <c r="B284" s="14" t="s">
        <v>50</v>
      </c>
      <c r="C284" s="20"/>
      <c r="D284" s="17" t="s">
        <v>12</v>
      </c>
    </row>
    <row r="285" spans="1:4" ht="15.75" x14ac:dyDescent="0.3">
      <c r="A285" s="13" t="s">
        <v>51</v>
      </c>
      <c r="B285" s="15" t="s">
        <v>52</v>
      </c>
      <c r="C285" s="20"/>
      <c r="D285" s="17" t="s">
        <v>12</v>
      </c>
    </row>
    <row r="286" spans="1:4" ht="135" x14ac:dyDescent="0.3">
      <c r="A286" s="13" t="s">
        <v>53</v>
      </c>
      <c r="B286" s="14" t="s">
        <v>50</v>
      </c>
      <c r="C286" s="15" t="s">
        <v>275</v>
      </c>
      <c r="D286" s="17" t="s">
        <v>12</v>
      </c>
    </row>
    <row r="287" spans="1:4" ht="135" x14ac:dyDescent="0.3">
      <c r="A287" s="13" t="s">
        <v>647</v>
      </c>
      <c r="B287" s="24" t="s">
        <v>695</v>
      </c>
      <c r="C287" s="15" t="s">
        <v>275</v>
      </c>
      <c r="D287" s="17" t="s">
        <v>12</v>
      </c>
    </row>
    <row r="288" spans="1:4" ht="15.75" x14ac:dyDescent="0.3">
      <c r="A288" s="12" t="s">
        <v>19</v>
      </c>
      <c r="B288" s="7" t="s">
        <v>32</v>
      </c>
      <c r="C288" s="18" t="str">
        <f ca="1">"01/05/" &amp; TEXT(TODAY()+365,"yyyy") &amp; ""</f>
        <v>01/05/2015</v>
      </c>
      <c r="D288" s="17" t="s">
        <v>12</v>
      </c>
    </row>
    <row r="289" spans="1:4" ht="15.75" x14ac:dyDescent="0.3">
      <c r="A289" s="12" t="s">
        <v>19</v>
      </c>
      <c r="B289" s="7" t="s">
        <v>33</v>
      </c>
      <c r="C289" s="18" t="str">
        <f ca="1">"01/05/" &amp; TEXT(TODAY()+365,"yyyy") &amp; ""</f>
        <v>01/05/2015</v>
      </c>
      <c r="D289" s="17" t="s">
        <v>12</v>
      </c>
    </row>
    <row r="290" spans="1:4" ht="15.75" x14ac:dyDescent="0.3">
      <c r="A290" s="12" t="s">
        <v>44</v>
      </c>
      <c r="B290" s="12" t="s">
        <v>35</v>
      </c>
      <c r="C290" s="20"/>
      <c r="D290" s="17" t="s">
        <v>12</v>
      </c>
    </row>
    <row r="291" spans="1:4" ht="15.75" x14ac:dyDescent="0.3">
      <c r="A291" s="12" t="s">
        <v>28</v>
      </c>
      <c r="B291" s="12" t="s">
        <v>37</v>
      </c>
      <c r="C291" s="20" t="s">
        <v>45</v>
      </c>
      <c r="D291" s="17" t="s">
        <v>12</v>
      </c>
    </row>
    <row r="292" spans="1:4" ht="15.75" x14ac:dyDescent="0.3">
      <c r="A292" s="12" t="s">
        <v>28</v>
      </c>
      <c r="B292" s="12" t="s">
        <v>38</v>
      </c>
      <c r="C292" s="20" t="s">
        <v>252</v>
      </c>
      <c r="D292" s="17" t="s">
        <v>12</v>
      </c>
    </row>
    <row r="293" spans="1:4" ht="15.75" x14ac:dyDescent="0.3">
      <c r="A293" s="12" t="s">
        <v>28</v>
      </c>
      <c r="B293" s="12" t="s">
        <v>48</v>
      </c>
      <c r="C293" s="20" t="s">
        <v>46</v>
      </c>
      <c r="D293" s="17" t="s">
        <v>12</v>
      </c>
    </row>
    <row r="294" spans="1:4" ht="15.75" x14ac:dyDescent="0.3">
      <c r="A294" s="12" t="s">
        <v>19</v>
      </c>
      <c r="B294" s="12" t="s">
        <v>77</v>
      </c>
      <c r="C294" s="20" t="s">
        <v>273</v>
      </c>
      <c r="D294" s="17" t="s">
        <v>12</v>
      </c>
    </row>
    <row r="295" spans="1:4" ht="15.75" x14ac:dyDescent="0.3">
      <c r="A295" s="12" t="s">
        <v>44</v>
      </c>
      <c r="B295" s="12" t="s">
        <v>40</v>
      </c>
      <c r="C295" s="20"/>
      <c r="D295" s="17" t="s">
        <v>12</v>
      </c>
    </row>
    <row r="296" spans="1:4" ht="15.75" x14ac:dyDescent="0.3">
      <c r="A296" s="12" t="s">
        <v>24</v>
      </c>
      <c r="B296" s="12" t="s">
        <v>47</v>
      </c>
      <c r="C296" s="20"/>
      <c r="D296" s="17" t="s">
        <v>12</v>
      </c>
    </row>
    <row r="297" spans="1:4" x14ac:dyDescent="0.25">
      <c r="A297" s="13" t="s">
        <v>49</v>
      </c>
      <c r="B297" s="14" t="s">
        <v>50</v>
      </c>
      <c r="C297" s="20"/>
      <c r="D297" s="17" t="s">
        <v>12</v>
      </c>
    </row>
    <row r="298" spans="1:4" ht="15.75" x14ac:dyDescent="0.3">
      <c r="A298" s="13" t="s">
        <v>51</v>
      </c>
      <c r="B298" s="15" t="s">
        <v>52</v>
      </c>
      <c r="C298" s="20"/>
      <c r="D298" s="17" t="s">
        <v>12</v>
      </c>
    </row>
    <row r="299" spans="1:4" ht="135" x14ac:dyDescent="0.3">
      <c r="A299" s="13" t="s">
        <v>53</v>
      </c>
      <c r="B299" s="14" t="s">
        <v>50</v>
      </c>
      <c r="C299" s="15" t="s">
        <v>276</v>
      </c>
      <c r="D299" s="17" t="s">
        <v>12</v>
      </c>
    </row>
    <row r="300" spans="1:4" ht="135" x14ac:dyDescent="0.3">
      <c r="A300" s="13" t="s">
        <v>647</v>
      </c>
      <c r="B300" s="24" t="s">
        <v>695</v>
      </c>
      <c r="C300" s="15" t="s">
        <v>276</v>
      </c>
      <c r="D300" s="17" t="s">
        <v>12</v>
      </c>
    </row>
    <row r="301" spans="1:4" x14ac:dyDescent="0.25">
      <c r="A301" s="20" t="s">
        <v>190</v>
      </c>
      <c r="B301" s="20"/>
      <c r="C301" s="20"/>
      <c r="D301" s="20"/>
    </row>
  </sheetData>
  <conditionalFormatting sqref="D1:D61">
    <cfRule type="cellIs" dxfId="728" priority="119" operator="equal">
      <formula>"Pass"</formula>
    </cfRule>
    <cfRule type="cellIs" dxfId="727" priority="120" operator="equal">
      <formula>"Fail"</formula>
    </cfRule>
    <cfRule type="cellIs" dxfId="726" priority="121" operator="equal">
      <formula>"No Run"</formula>
    </cfRule>
  </conditionalFormatting>
  <conditionalFormatting sqref="D2:D61">
    <cfRule type="cellIs" dxfId="725" priority="122" operator="equal">
      <formula>"Pass"</formula>
    </cfRule>
  </conditionalFormatting>
  <conditionalFormatting sqref="D62">
    <cfRule type="cellIs" dxfId="724" priority="115" operator="equal">
      <formula>"Pass"</formula>
    </cfRule>
    <cfRule type="cellIs" dxfId="723" priority="116" operator="equal">
      <formula>"Fail"</formula>
    </cfRule>
    <cfRule type="cellIs" dxfId="722" priority="117" operator="equal">
      <formula>"No Run"</formula>
    </cfRule>
  </conditionalFormatting>
  <conditionalFormatting sqref="D62">
    <cfRule type="cellIs" dxfId="721" priority="118" operator="equal">
      <formula>"Pass"</formula>
    </cfRule>
  </conditionalFormatting>
  <conditionalFormatting sqref="D63">
    <cfRule type="cellIs" dxfId="720" priority="111" operator="equal">
      <formula>"Pass"</formula>
    </cfRule>
    <cfRule type="cellIs" dxfId="719" priority="112" operator="equal">
      <formula>"Fail"</formula>
    </cfRule>
    <cfRule type="cellIs" dxfId="718" priority="113" operator="equal">
      <formula>"No Run"</formula>
    </cfRule>
  </conditionalFormatting>
  <conditionalFormatting sqref="D63">
    <cfRule type="cellIs" dxfId="717" priority="114" operator="equal">
      <formula>"Pass"</formula>
    </cfRule>
  </conditionalFormatting>
  <conditionalFormatting sqref="D64:D67">
    <cfRule type="cellIs" dxfId="716" priority="107" operator="equal">
      <formula>"Pass"</formula>
    </cfRule>
    <cfRule type="cellIs" dxfId="715" priority="108" operator="equal">
      <formula>"Fail"</formula>
    </cfRule>
    <cfRule type="cellIs" dxfId="714" priority="109" operator="equal">
      <formula>"No Run"</formula>
    </cfRule>
  </conditionalFormatting>
  <conditionalFormatting sqref="D64:D67">
    <cfRule type="cellIs" dxfId="713" priority="110" operator="equal">
      <formula>"Pass"</formula>
    </cfRule>
  </conditionalFormatting>
  <conditionalFormatting sqref="D68:D85">
    <cfRule type="cellIs" dxfId="712" priority="103" operator="equal">
      <formula>"Pass"</formula>
    </cfRule>
    <cfRule type="cellIs" dxfId="711" priority="104" operator="equal">
      <formula>"Fail"</formula>
    </cfRule>
    <cfRule type="cellIs" dxfId="710" priority="105" operator="equal">
      <formula>"No Run"</formula>
    </cfRule>
  </conditionalFormatting>
  <conditionalFormatting sqref="D68:D85">
    <cfRule type="cellIs" dxfId="709" priority="106" operator="equal">
      <formula>"Pass"</formula>
    </cfRule>
  </conditionalFormatting>
  <conditionalFormatting sqref="D89:D101">
    <cfRule type="cellIs" dxfId="708" priority="99" operator="equal">
      <formula>"Pass"</formula>
    </cfRule>
    <cfRule type="cellIs" dxfId="707" priority="100" operator="equal">
      <formula>"Fail"</formula>
    </cfRule>
    <cfRule type="cellIs" dxfId="706" priority="101" operator="equal">
      <formula>"No Run"</formula>
    </cfRule>
  </conditionalFormatting>
  <conditionalFormatting sqref="D89:D101">
    <cfRule type="cellIs" dxfId="705" priority="102" operator="equal">
      <formula>"Pass"</formula>
    </cfRule>
  </conditionalFormatting>
  <conditionalFormatting sqref="D102">
    <cfRule type="cellIs" dxfId="704" priority="95" operator="equal">
      <formula>"Pass"</formula>
    </cfRule>
    <cfRule type="cellIs" dxfId="703" priority="96" operator="equal">
      <formula>"Fail"</formula>
    </cfRule>
    <cfRule type="cellIs" dxfId="702" priority="97" operator="equal">
      <formula>"No Run"</formula>
    </cfRule>
  </conditionalFormatting>
  <conditionalFormatting sqref="D102">
    <cfRule type="cellIs" dxfId="701" priority="98" operator="equal">
      <formula>"Pass"</formula>
    </cfRule>
  </conditionalFormatting>
  <conditionalFormatting sqref="D103:D116">
    <cfRule type="cellIs" dxfId="700" priority="91" operator="equal">
      <formula>"Pass"</formula>
    </cfRule>
    <cfRule type="cellIs" dxfId="699" priority="92" operator="equal">
      <formula>"Fail"</formula>
    </cfRule>
    <cfRule type="cellIs" dxfId="698" priority="93" operator="equal">
      <formula>"No Run"</formula>
    </cfRule>
  </conditionalFormatting>
  <conditionalFormatting sqref="D103:D116">
    <cfRule type="cellIs" dxfId="697" priority="94" operator="equal">
      <formula>"Pass"</formula>
    </cfRule>
  </conditionalFormatting>
  <conditionalFormatting sqref="D86:D88">
    <cfRule type="cellIs" dxfId="696" priority="87" operator="equal">
      <formula>"Pass"</formula>
    </cfRule>
    <cfRule type="cellIs" dxfId="695" priority="88" operator="equal">
      <formula>"Fail"</formula>
    </cfRule>
    <cfRule type="cellIs" dxfId="694" priority="89" operator="equal">
      <formula>"No Run"</formula>
    </cfRule>
  </conditionalFormatting>
  <conditionalFormatting sqref="D86:D88">
    <cfRule type="cellIs" dxfId="693" priority="90" operator="equal">
      <formula>"Pass"</formula>
    </cfRule>
  </conditionalFormatting>
  <conditionalFormatting sqref="D117:D129">
    <cfRule type="cellIs" dxfId="692" priority="83" operator="equal">
      <formula>"Pass"</formula>
    </cfRule>
    <cfRule type="cellIs" dxfId="691" priority="84" operator="equal">
      <formula>"Fail"</formula>
    </cfRule>
    <cfRule type="cellIs" dxfId="690" priority="85" operator="equal">
      <formula>"No Run"</formula>
    </cfRule>
  </conditionalFormatting>
  <conditionalFormatting sqref="D117:D129">
    <cfRule type="cellIs" dxfId="689" priority="86" operator="equal">
      <formula>"Pass"</formula>
    </cfRule>
  </conditionalFormatting>
  <conditionalFormatting sqref="D130:D142">
    <cfRule type="cellIs" dxfId="688" priority="79" operator="equal">
      <formula>"Pass"</formula>
    </cfRule>
    <cfRule type="cellIs" dxfId="687" priority="80" operator="equal">
      <formula>"Fail"</formula>
    </cfRule>
    <cfRule type="cellIs" dxfId="686" priority="81" operator="equal">
      <formula>"No Run"</formula>
    </cfRule>
  </conditionalFormatting>
  <conditionalFormatting sqref="D130:D142">
    <cfRule type="cellIs" dxfId="685" priority="82" operator="equal">
      <formula>"Pass"</formula>
    </cfRule>
  </conditionalFormatting>
  <conditionalFormatting sqref="D143:D155">
    <cfRule type="cellIs" dxfId="684" priority="75" operator="equal">
      <formula>"Pass"</formula>
    </cfRule>
    <cfRule type="cellIs" dxfId="683" priority="76" operator="equal">
      <formula>"Fail"</formula>
    </cfRule>
    <cfRule type="cellIs" dxfId="682" priority="77" operator="equal">
      <formula>"No Run"</formula>
    </cfRule>
  </conditionalFormatting>
  <conditionalFormatting sqref="D143:D155">
    <cfRule type="cellIs" dxfId="681" priority="78" operator="equal">
      <formula>"Pass"</formula>
    </cfRule>
  </conditionalFormatting>
  <conditionalFormatting sqref="D156:D169">
    <cfRule type="cellIs" dxfId="680" priority="71" operator="equal">
      <formula>"Pass"</formula>
    </cfRule>
    <cfRule type="cellIs" dxfId="679" priority="72" operator="equal">
      <formula>"Fail"</formula>
    </cfRule>
    <cfRule type="cellIs" dxfId="678" priority="73" operator="equal">
      <formula>"No Run"</formula>
    </cfRule>
  </conditionalFormatting>
  <conditionalFormatting sqref="D156:D169">
    <cfRule type="cellIs" dxfId="677" priority="74" operator="equal">
      <formula>"Pass"</formula>
    </cfRule>
  </conditionalFormatting>
  <conditionalFormatting sqref="D170:D178">
    <cfRule type="cellIs" dxfId="676" priority="68" operator="equal">
      <formula>"Pass"</formula>
    </cfRule>
    <cfRule type="cellIs" dxfId="675" priority="69" operator="equal">
      <formula>"Fail"</formula>
    </cfRule>
    <cfRule type="cellIs" dxfId="674" priority="70" operator="equal">
      <formula>"No Run"</formula>
    </cfRule>
  </conditionalFormatting>
  <conditionalFormatting sqref="D179">
    <cfRule type="cellIs" dxfId="673" priority="64" operator="equal">
      <formula>"Pass"</formula>
    </cfRule>
    <cfRule type="cellIs" dxfId="672" priority="65" operator="equal">
      <formula>"Fail"</formula>
    </cfRule>
    <cfRule type="cellIs" dxfId="671" priority="66" operator="equal">
      <formula>"No Run"</formula>
    </cfRule>
  </conditionalFormatting>
  <conditionalFormatting sqref="D179">
    <cfRule type="cellIs" dxfId="670" priority="67" operator="equal">
      <formula>"Pass"</formula>
    </cfRule>
  </conditionalFormatting>
  <conditionalFormatting sqref="D180:D191">
    <cfRule type="cellIs" dxfId="669" priority="60" operator="equal">
      <formula>"Pass"</formula>
    </cfRule>
    <cfRule type="cellIs" dxfId="668" priority="61" operator="equal">
      <formula>"Fail"</formula>
    </cfRule>
    <cfRule type="cellIs" dxfId="667" priority="62" operator="equal">
      <formula>"No Run"</formula>
    </cfRule>
  </conditionalFormatting>
  <conditionalFormatting sqref="D180:D191">
    <cfRule type="cellIs" dxfId="666" priority="63" operator="equal">
      <formula>"Pass"</formula>
    </cfRule>
  </conditionalFormatting>
  <conditionalFormatting sqref="D192:D193">
    <cfRule type="cellIs" dxfId="665" priority="56" operator="equal">
      <formula>"Pass"</formula>
    </cfRule>
    <cfRule type="cellIs" dxfId="664" priority="57" operator="equal">
      <formula>"Fail"</formula>
    </cfRule>
    <cfRule type="cellIs" dxfId="663" priority="58" operator="equal">
      <formula>"No Run"</formula>
    </cfRule>
  </conditionalFormatting>
  <conditionalFormatting sqref="D192:D193">
    <cfRule type="cellIs" dxfId="662" priority="59" operator="equal">
      <formula>"Pass"</formula>
    </cfRule>
  </conditionalFormatting>
  <conditionalFormatting sqref="D194:D204">
    <cfRule type="cellIs" dxfId="661" priority="52" operator="equal">
      <formula>"Pass"</formula>
    </cfRule>
    <cfRule type="cellIs" dxfId="660" priority="53" operator="equal">
      <formula>"Fail"</formula>
    </cfRule>
    <cfRule type="cellIs" dxfId="659" priority="54" operator="equal">
      <formula>"No Run"</formula>
    </cfRule>
  </conditionalFormatting>
  <conditionalFormatting sqref="D194:D204">
    <cfRule type="cellIs" dxfId="658" priority="55" operator="equal">
      <formula>"Pass"</formula>
    </cfRule>
  </conditionalFormatting>
  <conditionalFormatting sqref="D205:D206">
    <cfRule type="cellIs" dxfId="657" priority="48" operator="equal">
      <formula>"Pass"</formula>
    </cfRule>
    <cfRule type="cellIs" dxfId="656" priority="49" operator="equal">
      <formula>"Fail"</formula>
    </cfRule>
    <cfRule type="cellIs" dxfId="655" priority="50" operator="equal">
      <formula>"No Run"</formula>
    </cfRule>
  </conditionalFormatting>
  <conditionalFormatting sqref="D205:D206">
    <cfRule type="cellIs" dxfId="654" priority="51" operator="equal">
      <formula>"Pass"</formula>
    </cfRule>
  </conditionalFormatting>
  <conditionalFormatting sqref="D207:D217">
    <cfRule type="cellIs" dxfId="653" priority="44" operator="equal">
      <formula>"Pass"</formula>
    </cfRule>
    <cfRule type="cellIs" dxfId="652" priority="45" operator="equal">
      <formula>"Fail"</formula>
    </cfRule>
    <cfRule type="cellIs" dxfId="651" priority="46" operator="equal">
      <formula>"No Run"</formula>
    </cfRule>
  </conditionalFormatting>
  <conditionalFormatting sqref="D207:D217">
    <cfRule type="cellIs" dxfId="650" priority="47" operator="equal">
      <formula>"Pass"</formula>
    </cfRule>
  </conditionalFormatting>
  <conditionalFormatting sqref="D218:D219">
    <cfRule type="cellIs" dxfId="649" priority="40" operator="equal">
      <formula>"Pass"</formula>
    </cfRule>
    <cfRule type="cellIs" dxfId="648" priority="41" operator="equal">
      <formula>"Fail"</formula>
    </cfRule>
    <cfRule type="cellIs" dxfId="647" priority="42" operator="equal">
      <formula>"No Run"</formula>
    </cfRule>
  </conditionalFormatting>
  <conditionalFormatting sqref="D218:D219">
    <cfRule type="cellIs" dxfId="646" priority="43" operator="equal">
      <formula>"Pass"</formula>
    </cfRule>
  </conditionalFormatting>
  <conditionalFormatting sqref="D220:D250">
    <cfRule type="cellIs" dxfId="645" priority="36" operator="equal">
      <formula>"Pass"</formula>
    </cfRule>
    <cfRule type="cellIs" dxfId="644" priority="37" operator="equal">
      <formula>"Fail"</formula>
    </cfRule>
    <cfRule type="cellIs" dxfId="643" priority="38" operator="equal">
      <formula>"No Run"</formula>
    </cfRule>
  </conditionalFormatting>
  <conditionalFormatting sqref="D220:D250">
    <cfRule type="cellIs" dxfId="642" priority="39" operator="equal">
      <formula>"Pass"</formula>
    </cfRule>
  </conditionalFormatting>
  <conditionalFormatting sqref="D251:D259">
    <cfRule type="cellIs" dxfId="641" priority="33" operator="equal">
      <formula>"Pass"</formula>
    </cfRule>
    <cfRule type="cellIs" dxfId="640" priority="34" operator="equal">
      <formula>"Fail"</formula>
    </cfRule>
    <cfRule type="cellIs" dxfId="639" priority="35" operator="equal">
      <formula>"No Run"</formula>
    </cfRule>
  </conditionalFormatting>
  <conditionalFormatting sqref="D260">
    <cfRule type="cellIs" dxfId="638" priority="29" operator="equal">
      <formula>"Pass"</formula>
    </cfRule>
    <cfRule type="cellIs" dxfId="637" priority="30" operator="equal">
      <formula>"Fail"</formula>
    </cfRule>
    <cfRule type="cellIs" dxfId="636" priority="31" operator="equal">
      <formula>"No Run"</formula>
    </cfRule>
  </conditionalFormatting>
  <conditionalFormatting sqref="D260">
    <cfRule type="cellIs" dxfId="635" priority="32" operator="equal">
      <formula>"Pass"</formula>
    </cfRule>
  </conditionalFormatting>
  <conditionalFormatting sqref="D261:D272">
    <cfRule type="cellIs" dxfId="634" priority="25" operator="equal">
      <formula>"Pass"</formula>
    </cfRule>
    <cfRule type="cellIs" dxfId="633" priority="26" operator="equal">
      <formula>"Fail"</formula>
    </cfRule>
    <cfRule type="cellIs" dxfId="632" priority="27" operator="equal">
      <formula>"No Run"</formula>
    </cfRule>
  </conditionalFormatting>
  <conditionalFormatting sqref="D261:D272">
    <cfRule type="cellIs" dxfId="631" priority="28" operator="equal">
      <formula>"Pass"</formula>
    </cfRule>
  </conditionalFormatting>
  <conditionalFormatting sqref="D273:D274">
    <cfRule type="cellIs" dxfId="630" priority="21" operator="equal">
      <formula>"Pass"</formula>
    </cfRule>
    <cfRule type="cellIs" dxfId="629" priority="22" operator="equal">
      <formula>"Fail"</formula>
    </cfRule>
    <cfRule type="cellIs" dxfId="628" priority="23" operator="equal">
      <formula>"No Run"</formula>
    </cfRule>
  </conditionalFormatting>
  <conditionalFormatting sqref="D273:D274">
    <cfRule type="cellIs" dxfId="627" priority="24" operator="equal">
      <formula>"Pass"</formula>
    </cfRule>
  </conditionalFormatting>
  <conditionalFormatting sqref="D275:D285">
    <cfRule type="cellIs" dxfId="626" priority="17" operator="equal">
      <formula>"Pass"</formula>
    </cfRule>
    <cfRule type="cellIs" dxfId="625" priority="18" operator="equal">
      <formula>"Fail"</formula>
    </cfRule>
    <cfRule type="cellIs" dxfId="624" priority="19" operator="equal">
      <formula>"No Run"</formula>
    </cfRule>
  </conditionalFormatting>
  <conditionalFormatting sqref="D275:D285">
    <cfRule type="cellIs" dxfId="623" priority="20" operator="equal">
      <formula>"Pass"</formula>
    </cfRule>
  </conditionalFormatting>
  <conditionalFormatting sqref="D286:D287">
    <cfRule type="cellIs" dxfId="622" priority="13" operator="equal">
      <formula>"Pass"</formula>
    </cfRule>
    <cfRule type="cellIs" dxfId="621" priority="14" operator="equal">
      <formula>"Fail"</formula>
    </cfRule>
    <cfRule type="cellIs" dxfId="620" priority="15" operator="equal">
      <formula>"No Run"</formula>
    </cfRule>
  </conditionalFormatting>
  <conditionalFormatting sqref="D286:D287">
    <cfRule type="cellIs" dxfId="619" priority="16" operator="equal">
      <formula>"Pass"</formula>
    </cfRule>
  </conditionalFormatting>
  <conditionalFormatting sqref="D288:D298">
    <cfRule type="cellIs" dxfId="618" priority="9" operator="equal">
      <formula>"Pass"</formula>
    </cfRule>
    <cfRule type="cellIs" dxfId="617" priority="10" operator="equal">
      <formula>"Fail"</formula>
    </cfRule>
    <cfRule type="cellIs" dxfId="616" priority="11" operator="equal">
      <formula>"No Run"</formula>
    </cfRule>
  </conditionalFormatting>
  <conditionalFormatting sqref="D288:D298">
    <cfRule type="cellIs" dxfId="615" priority="12" operator="equal">
      <formula>"Pass"</formula>
    </cfRule>
  </conditionalFormatting>
  <conditionalFormatting sqref="D299:D300">
    <cfRule type="cellIs" dxfId="614" priority="5" operator="equal">
      <formula>"Pass"</formula>
    </cfRule>
    <cfRule type="cellIs" dxfId="613" priority="6" operator="equal">
      <formula>"Fail"</formula>
    </cfRule>
    <cfRule type="cellIs" dxfId="612" priority="7" operator="equal">
      <formula>"No Run"</formula>
    </cfRule>
  </conditionalFormatting>
  <conditionalFormatting sqref="D299:D300">
    <cfRule type="cellIs" dxfId="611" priority="8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8" sqref="F18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8.140625" bestFit="1" customWidth="1"/>
    <col min="4" max="4" width="15.7109375" bestFit="1" customWidth="1"/>
    <col min="5" max="5" width="5.85546875" bestFit="1" customWidth="1"/>
    <col min="6" max="6" width="10.5703125" customWidth="1"/>
  </cols>
  <sheetData>
    <row r="1" spans="1:6" s="38" customFormat="1" x14ac:dyDescent="0.25">
      <c r="A1" s="38" t="s">
        <v>649</v>
      </c>
      <c r="B1" s="38" t="s">
        <v>261</v>
      </c>
      <c r="C1" s="38" t="s">
        <v>262</v>
      </c>
      <c r="D1" s="38" t="s">
        <v>263</v>
      </c>
      <c r="E1" s="38" t="s">
        <v>214</v>
      </c>
      <c r="F1" s="38" t="s">
        <v>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activeCell="B30" sqref="B30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7" style="6" customWidth="1"/>
    <col min="4" max="4" width="7" style="6" bestFit="1" customWidth="1"/>
    <col min="5" max="16384" width="9.140625" style="6"/>
  </cols>
  <sheetData>
    <row r="1" spans="1:4" x14ac:dyDescent="0.25">
      <c r="A1" s="5" t="s">
        <v>15</v>
      </c>
      <c r="B1" s="5" t="s">
        <v>16</v>
      </c>
      <c r="C1" s="5" t="s">
        <v>17</v>
      </c>
      <c r="D1" s="16" t="s">
        <v>6</v>
      </c>
    </row>
    <row r="2" spans="1:4" x14ac:dyDescent="0.25">
      <c r="A2" s="7" t="s">
        <v>18</v>
      </c>
      <c r="B2" s="8" t="s">
        <v>1080</v>
      </c>
      <c r="C2" s="9"/>
      <c r="D2" s="17" t="s">
        <v>12</v>
      </c>
    </row>
    <row r="3" spans="1:4" x14ac:dyDescent="0.25">
      <c r="A3" s="7" t="s">
        <v>19</v>
      </c>
      <c r="B3" s="7" t="s">
        <v>20</v>
      </c>
      <c r="C3" s="10" t="s">
        <v>21</v>
      </c>
      <c r="D3" s="44" t="s">
        <v>12</v>
      </c>
    </row>
    <row r="4" spans="1:4" x14ac:dyDescent="0.25">
      <c r="A4" s="7" t="s">
        <v>19</v>
      </c>
      <c r="B4" s="7" t="s">
        <v>22</v>
      </c>
      <c r="C4" s="42" t="s">
        <v>23</v>
      </c>
      <c r="D4" s="9" t="s">
        <v>12</v>
      </c>
    </row>
    <row r="5" spans="1:4" x14ac:dyDescent="0.25">
      <c r="A5" s="7" t="s">
        <v>24</v>
      </c>
      <c r="B5" s="7" t="s">
        <v>25</v>
      </c>
      <c r="C5" s="43"/>
      <c r="D5" s="9" t="s">
        <v>12</v>
      </c>
    </row>
    <row r="6" spans="1:4" x14ac:dyDescent="0.25">
      <c r="A6" s="7" t="s">
        <v>26</v>
      </c>
      <c r="B6" s="7" t="s">
        <v>27</v>
      </c>
      <c r="C6" s="76"/>
      <c r="D6" s="9" t="s">
        <v>12</v>
      </c>
    </row>
    <row r="7" spans="1:4" x14ac:dyDescent="0.25">
      <c r="A7" s="7" t="s">
        <v>28</v>
      </c>
      <c r="B7" s="7" t="s">
        <v>29</v>
      </c>
      <c r="C7" s="76" t="s">
        <v>286</v>
      </c>
      <c r="D7" s="9" t="s">
        <v>12</v>
      </c>
    </row>
    <row r="8" spans="1:4" x14ac:dyDescent="0.25">
      <c r="A8" s="7" t="s">
        <v>31</v>
      </c>
      <c r="B8" s="7" t="s">
        <v>32</v>
      </c>
      <c r="C8" s="76"/>
      <c r="D8" s="9" t="s">
        <v>12</v>
      </c>
    </row>
    <row r="9" spans="1:4" x14ac:dyDescent="0.25">
      <c r="A9" s="7" t="s">
        <v>31</v>
      </c>
      <c r="B9" s="7" t="s">
        <v>33</v>
      </c>
      <c r="C9" s="58" t="str">
        <f ca="1">"15/04/" &amp; TEXT(TODAY()+365,"yyyy") &amp; ""</f>
        <v>15/04/2015</v>
      </c>
      <c r="D9" s="9" t="s">
        <v>12</v>
      </c>
    </row>
    <row r="10" spans="1:4" x14ac:dyDescent="0.25">
      <c r="A10" s="7" t="s">
        <v>34</v>
      </c>
      <c r="B10" s="7" t="s">
        <v>287</v>
      </c>
      <c r="C10" s="77" t="s">
        <v>301</v>
      </c>
      <c r="D10" s="9" t="s">
        <v>12</v>
      </c>
    </row>
    <row r="11" spans="1:4" x14ac:dyDescent="0.25">
      <c r="A11" s="7" t="s">
        <v>34</v>
      </c>
      <c r="B11" s="7" t="s">
        <v>35</v>
      </c>
      <c r="C11" s="76"/>
      <c r="D11" s="9" t="s">
        <v>12</v>
      </c>
    </row>
    <row r="12" spans="1:4" x14ac:dyDescent="0.25">
      <c r="A12" s="7" t="s">
        <v>36</v>
      </c>
      <c r="B12" s="7" t="s">
        <v>37</v>
      </c>
      <c r="C12" s="76" t="s">
        <v>302</v>
      </c>
      <c r="D12" s="9" t="s">
        <v>12</v>
      </c>
    </row>
    <row r="13" spans="1:4" x14ac:dyDescent="0.25">
      <c r="A13" s="7" t="s">
        <v>36</v>
      </c>
      <c r="B13" s="7" t="s">
        <v>38</v>
      </c>
      <c r="C13" s="76" t="s">
        <v>252</v>
      </c>
      <c r="D13" s="9" t="s">
        <v>12</v>
      </c>
    </row>
    <row r="14" spans="1:4" x14ac:dyDescent="0.25">
      <c r="A14" s="7" t="s">
        <v>34</v>
      </c>
      <c r="B14" s="7" t="s">
        <v>40</v>
      </c>
      <c r="C14" s="77" t="s">
        <v>301</v>
      </c>
      <c r="D14" s="9" t="s">
        <v>12</v>
      </c>
    </row>
    <row r="15" spans="1:4" x14ac:dyDescent="0.25">
      <c r="A15" s="7" t="s">
        <v>34</v>
      </c>
      <c r="B15" s="7" t="s">
        <v>41</v>
      </c>
      <c r="C15" s="78"/>
      <c r="D15" s="9" t="s">
        <v>12</v>
      </c>
    </row>
    <row r="16" spans="1:4" x14ac:dyDescent="0.25">
      <c r="A16" s="7" t="s">
        <v>34</v>
      </c>
      <c r="B16" s="7" t="s">
        <v>42</v>
      </c>
      <c r="C16" s="79"/>
      <c r="D16" s="9" t="s">
        <v>12</v>
      </c>
    </row>
    <row r="17" spans="1:4" x14ac:dyDescent="0.25">
      <c r="A17" s="7" t="s">
        <v>36</v>
      </c>
      <c r="B17" s="7" t="s">
        <v>43</v>
      </c>
      <c r="C17" s="80" t="s">
        <v>46</v>
      </c>
      <c r="D17" s="9" t="s">
        <v>12</v>
      </c>
    </row>
    <row r="18" spans="1:4" x14ac:dyDescent="0.25">
      <c r="A18" s="7" t="s">
        <v>44</v>
      </c>
      <c r="B18" s="7" t="s">
        <v>35</v>
      </c>
      <c r="C18" s="78"/>
      <c r="D18" s="9" t="s">
        <v>12</v>
      </c>
    </row>
    <row r="19" spans="1:4" x14ac:dyDescent="0.25">
      <c r="A19" s="7" t="s">
        <v>28</v>
      </c>
      <c r="B19" s="7" t="s">
        <v>37</v>
      </c>
      <c r="C19" s="78" t="s">
        <v>45</v>
      </c>
      <c r="D19" s="9" t="s">
        <v>12</v>
      </c>
    </row>
    <row r="20" spans="1:4" x14ac:dyDescent="0.25">
      <c r="A20" s="7" t="s">
        <v>19</v>
      </c>
      <c r="B20" s="7" t="s">
        <v>32</v>
      </c>
      <c r="C20" s="18" t="str">
        <f ca="1">"01/01/" &amp; TEXT(TODAY()+365,"yyyy") &amp; ""</f>
        <v>01/01/2015</v>
      </c>
      <c r="D20" s="45" t="s">
        <v>12</v>
      </c>
    </row>
    <row r="21" spans="1:4" x14ac:dyDescent="0.25">
      <c r="A21" s="7" t="s">
        <v>19</v>
      </c>
      <c r="B21" s="7" t="s">
        <v>33</v>
      </c>
      <c r="C21" s="58" t="str">
        <f ca="1">"15/04/" &amp; TEXT(TODAY()+365,"yyyy") &amp; ""</f>
        <v>15/04/2015</v>
      </c>
      <c r="D21" s="17" t="s">
        <v>12</v>
      </c>
    </row>
    <row r="22" spans="1:4" x14ac:dyDescent="0.25">
      <c r="A22" s="7" t="s">
        <v>28</v>
      </c>
      <c r="B22" s="7" t="s">
        <v>43</v>
      </c>
      <c r="C22" s="20" t="s">
        <v>46</v>
      </c>
      <c r="D22" s="17" t="s">
        <v>12</v>
      </c>
    </row>
    <row r="23" spans="1:4" x14ac:dyDescent="0.25">
      <c r="A23" s="7" t="s">
        <v>24</v>
      </c>
      <c r="B23" s="7" t="s">
        <v>47</v>
      </c>
      <c r="C23" s="20"/>
      <c r="D23" s="17" t="s">
        <v>12</v>
      </c>
    </row>
    <row r="24" spans="1:4" x14ac:dyDescent="0.25">
      <c r="A24" s="13" t="s">
        <v>49</v>
      </c>
      <c r="B24" s="14" t="s">
        <v>50</v>
      </c>
      <c r="C24" s="20"/>
      <c r="D24" s="17" t="s">
        <v>12</v>
      </c>
    </row>
    <row r="25" spans="1:4" ht="15.75" x14ac:dyDescent="0.3">
      <c r="A25" s="13" t="s">
        <v>51</v>
      </c>
      <c r="B25" s="15" t="s">
        <v>52</v>
      </c>
      <c r="C25" s="20"/>
      <c r="D25" s="17" t="s">
        <v>12</v>
      </c>
    </row>
    <row r="26" spans="1:4" ht="105" x14ac:dyDescent="0.3">
      <c r="A26" s="13" t="s">
        <v>53</v>
      </c>
      <c r="B26" s="14" t="s">
        <v>50</v>
      </c>
      <c r="C26" s="15" t="s">
        <v>277</v>
      </c>
      <c r="D26" s="17" t="s">
        <v>12</v>
      </c>
    </row>
    <row r="27" spans="1:4" ht="45" x14ac:dyDescent="0.25">
      <c r="A27" s="13" t="s">
        <v>54</v>
      </c>
      <c r="B27" s="24" t="s">
        <v>421</v>
      </c>
      <c r="C27" s="37" t="s">
        <v>278</v>
      </c>
      <c r="D27" s="17" t="s">
        <v>12</v>
      </c>
    </row>
    <row r="28" spans="1:4" ht="45" x14ac:dyDescent="0.25">
      <c r="A28" s="13" t="s">
        <v>54</v>
      </c>
      <c r="B28" s="24" t="s">
        <v>422</v>
      </c>
      <c r="C28" s="58" t="str">
        <f ca="1">"1504" &amp; TEXT(TODAY()+365,"yyyy") &amp; ""</f>
        <v>15042015</v>
      </c>
      <c r="D28" s="9" t="s">
        <v>12</v>
      </c>
    </row>
    <row r="29" spans="1:4" ht="45" x14ac:dyDescent="0.25">
      <c r="A29" s="13" t="s">
        <v>54</v>
      </c>
      <c r="B29" s="24" t="s">
        <v>698</v>
      </c>
      <c r="C29" s="37" t="s">
        <v>279</v>
      </c>
      <c r="D29" s="17" t="s">
        <v>12</v>
      </c>
    </row>
    <row r="30" spans="1:4" ht="45" x14ac:dyDescent="0.25">
      <c r="A30" s="13" t="s">
        <v>54</v>
      </c>
      <c r="B30" s="24" t="s">
        <v>699</v>
      </c>
      <c r="C30" s="37" t="s">
        <v>700</v>
      </c>
      <c r="D30" s="17" t="s">
        <v>12</v>
      </c>
    </row>
    <row r="31" spans="1:4" ht="15.75" x14ac:dyDescent="0.3">
      <c r="A31" s="12" t="s">
        <v>26</v>
      </c>
      <c r="B31" s="7" t="s">
        <v>104</v>
      </c>
      <c r="C31" s="9"/>
      <c r="D31" s="17" t="s">
        <v>12</v>
      </c>
    </row>
    <row r="32" spans="1:4" ht="15.75" x14ac:dyDescent="0.3">
      <c r="A32" s="12" t="s">
        <v>19</v>
      </c>
      <c r="B32" s="7" t="s">
        <v>105</v>
      </c>
      <c r="C32" s="18" t="str">
        <f ca="1">"01/05/" &amp; TEXT(TODAY()+365,"yyyy") &amp; ""</f>
        <v>01/05/2015</v>
      </c>
      <c r="D32" s="17" t="s">
        <v>12</v>
      </c>
    </row>
    <row r="33" spans="1:4" ht="15.75" x14ac:dyDescent="0.3">
      <c r="A33" s="12" t="s">
        <v>24</v>
      </c>
      <c r="B33" s="7" t="s">
        <v>89</v>
      </c>
      <c r="C33" s="19"/>
      <c r="D33" s="17" t="s">
        <v>12</v>
      </c>
    </row>
    <row r="34" spans="1:4" x14ac:dyDescent="0.25">
      <c r="A34" s="13" t="s">
        <v>26</v>
      </c>
      <c r="B34" s="25" t="s">
        <v>72</v>
      </c>
      <c r="C34" s="20"/>
      <c r="D34" s="17" t="s">
        <v>12</v>
      </c>
    </row>
    <row r="35" spans="1:4" x14ac:dyDescent="0.25">
      <c r="A35" s="7" t="s">
        <v>19</v>
      </c>
      <c r="B35" s="7" t="s">
        <v>56</v>
      </c>
      <c r="C35" s="9" t="s">
        <v>73</v>
      </c>
      <c r="D35" s="17" t="s">
        <v>12</v>
      </c>
    </row>
    <row r="36" spans="1:4" x14ac:dyDescent="0.25">
      <c r="A36" s="7" t="s">
        <v>19</v>
      </c>
      <c r="B36" s="7" t="s">
        <v>57</v>
      </c>
      <c r="C36" s="9" t="s">
        <v>74</v>
      </c>
      <c r="D36" s="17" t="s">
        <v>12</v>
      </c>
    </row>
    <row r="37" spans="1:4" x14ac:dyDescent="0.25">
      <c r="A37" s="7" t="s">
        <v>19</v>
      </c>
      <c r="B37" s="7" t="s">
        <v>75</v>
      </c>
      <c r="C37" s="19">
        <v>31778</v>
      </c>
      <c r="D37" s="17" t="s">
        <v>12</v>
      </c>
    </row>
    <row r="38" spans="1:4" x14ac:dyDescent="0.25">
      <c r="A38" s="7" t="s">
        <v>19</v>
      </c>
      <c r="B38" s="7" t="s">
        <v>62</v>
      </c>
      <c r="C38" s="9" t="s">
        <v>76</v>
      </c>
      <c r="D38" s="17" t="s">
        <v>12</v>
      </c>
    </row>
    <row r="39" spans="1:4" x14ac:dyDescent="0.25">
      <c r="A39" s="7" t="s">
        <v>19</v>
      </c>
      <c r="B39" s="7" t="s">
        <v>77</v>
      </c>
      <c r="C39" s="9" t="s">
        <v>280</v>
      </c>
      <c r="D39" s="17" t="s">
        <v>12</v>
      </c>
    </row>
    <row r="40" spans="1:4" x14ac:dyDescent="0.25">
      <c r="A40" s="7" t="s">
        <v>19</v>
      </c>
      <c r="B40" s="7" t="s">
        <v>78</v>
      </c>
      <c r="C40" s="18" t="str">
        <f ca="1">"01/05/" &amp; TEXT(TODAY()+365,"yyyy") &amp; ""</f>
        <v>01/05/2015</v>
      </c>
      <c r="D40" s="17" t="s">
        <v>12</v>
      </c>
    </row>
    <row r="41" spans="1:4" x14ac:dyDescent="0.25">
      <c r="A41" s="7" t="s">
        <v>19</v>
      </c>
      <c r="B41" s="7" t="s">
        <v>79</v>
      </c>
      <c r="C41" s="18" t="str">
        <f ca="1">"01/05/" &amp; TEXT(TODAY()+365,"yyyy") &amp; ""</f>
        <v>01/05/2015</v>
      </c>
      <c r="D41" s="17" t="s">
        <v>12</v>
      </c>
    </row>
    <row r="42" spans="1:4" x14ac:dyDescent="0.25">
      <c r="A42" s="7" t="s">
        <v>19</v>
      </c>
      <c r="B42" s="7" t="s">
        <v>80</v>
      </c>
      <c r="C42" s="18" t="str">
        <f ca="1">"01/05/" &amp; TEXT(TODAY()+365,"yyyy") &amp; ""</f>
        <v>01/05/2015</v>
      </c>
      <c r="D42" s="17" t="s">
        <v>12</v>
      </c>
    </row>
    <row r="43" spans="1:4" x14ac:dyDescent="0.25">
      <c r="A43" s="7" t="s">
        <v>19</v>
      </c>
      <c r="B43" s="7" t="s">
        <v>81</v>
      </c>
      <c r="C43" s="9">
        <v>200</v>
      </c>
      <c r="D43" s="17" t="s">
        <v>12</v>
      </c>
    </row>
    <row r="44" spans="1:4" x14ac:dyDescent="0.25">
      <c r="A44" s="7" t="s">
        <v>19</v>
      </c>
      <c r="B44" s="7" t="s">
        <v>82</v>
      </c>
      <c r="C44" s="9">
        <v>2000</v>
      </c>
      <c r="D44" s="17" t="s">
        <v>12</v>
      </c>
    </row>
    <row r="45" spans="1:4" x14ac:dyDescent="0.25">
      <c r="A45" s="7" t="s">
        <v>19</v>
      </c>
      <c r="B45" s="7" t="s">
        <v>83</v>
      </c>
      <c r="C45" s="9">
        <v>1</v>
      </c>
      <c r="D45" s="17" t="s">
        <v>12</v>
      </c>
    </row>
    <row r="46" spans="1:4" x14ac:dyDescent="0.25">
      <c r="A46" s="7" t="s">
        <v>19</v>
      </c>
      <c r="B46" s="7" t="s">
        <v>84</v>
      </c>
      <c r="C46" s="9">
        <v>50000</v>
      </c>
      <c r="D46" s="17" t="s">
        <v>12</v>
      </c>
    </row>
    <row r="47" spans="1:4" ht="15.75" x14ac:dyDescent="0.3">
      <c r="A47" s="12" t="s">
        <v>28</v>
      </c>
      <c r="B47" s="7" t="s">
        <v>85</v>
      </c>
      <c r="C47" s="20" t="s">
        <v>86</v>
      </c>
      <c r="D47" s="17" t="s">
        <v>12</v>
      </c>
    </row>
    <row r="48" spans="1:4" x14ac:dyDescent="0.25">
      <c r="A48" s="7" t="s">
        <v>19</v>
      </c>
      <c r="B48" s="7" t="s">
        <v>20</v>
      </c>
      <c r="C48" s="9" t="s">
        <v>280</v>
      </c>
      <c r="D48" s="17" t="s">
        <v>12</v>
      </c>
    </row>
    <row r="49" spans="1:4" x14ac:dyDescent="0.25">
      <c r="A49" s="7" t="s">
        <v>19</v>
      </c>
      <c r="B49" s="7" t="s">
        <v>22</v>
      </c>
      <c r="C49" s="9" t="s">
        <v>87</v>
      </c>
      <c r="D49" s="17" t="s">
        <v>12</v>
      </c>
    </row>
    <row r="50" spans="1:4" x14ac:dyDescent="0.25">
      <c r="A50" s="7" t="s">
        <v>88</v>
      </c>
      <c r="B50" s="7" t="s">
        <v>89</v>
      </c>
      <c r="C50" s="9"/>
      <c r="D50" s="17" t="s">
        <v>12</v>
      </c>
    </row>
    <row r="51" spans="1:4" ht="15.75" x14ac:dyDescent="0.3">
      <c r="A51" s="12" t="s">
        <v>39</v>
      </c>
      <c r="B51" s="7" t="s">
        <v>90</v>
      </c>
      <c r="C51" s="9"/>
      <c r="D51" s="17" t="s">
        <v>12</v>
      </c>
    </row>
    <row r="52" spans="1:4" ht="15.75" x14ac:dyDescent="0.3">
      <c r="A52" s="12" t="s">
        <v>26</v>
      </c>
      <c r="B52" s="7" t="s">
        <v>104</v>
      </c>
      <c r="C52" s="9"/>
      <c r="D52" s="17" t="s">
        <v>12</v>
      </c>
    </row>
    <row r="53" spans="1:4" ht="15.75" x14ac:dyDescent="0.3">
      <c r="A53" s="12" t="s">
        <v>19</v>
      </c>
      <c r="B53" s="7" t="s">
        <v>105</v>
      </c>
      <c r="C53" s="18" t="str">
        <f ca="1">"04/05/" &amp; TEXT(TODAY()+365,"yyyy") &amp; ""</f>
        <v>04/05/2015</v>
      </c>
      <c r="D53" s="17" t="s">
        <v>12</v>
      </c>
    </row>
    <row r="54" spans="1:4" ht="15.75" x14ac:dyDescent="0.3">
      <c r="A54" s="12" t="s">
        <v>24</v>
      </c>
      <c r="B54" s="7" t="s">
        <v>89</v>
      </c>
      <c r="C54" s="19"/>
      <c r="D54" s="17" t="s">
        <v>12</v>
      </c>
    </row>
    <row r="55" spans="1:4" x14ac:dyDescent="0.25">
      <c r="A55" s="7" t="s">
        <v>26</v>
      </c>
      <c r="B55" s="7" t="s">
        <v>92</v>
      </c>
      <c r="C55" s="20"/>
      <c r="D55" s="17" t="s">
        <v>12</v>
      </c>
    </row>
    <row r="56" spans="1:4" x14ac:dyDescent="0.25">
      <c r="A56" s="7" t="s">
        <v>19</v>
      </c>
      <c r="B56" s="7" t="s">
        <v>77</v>
      </c>
      <c r="C56" s="20" t="s">
        <v>280</v>
      </c>
      <c r="D56" s="17" t="s">
        <v>12</v>
      </c>
    </row>
    <row r="57" spans="1:4" x14ac:dyDescent="0.25">
      <c r="A57" s="7" t="s">
        <v>88</v>
      </c>
      <c r="B57" s="7" t="s">
        <v>93</v>
      </c>
      <c r="C57" s="20"/>
      <c r="D57" s="17" t="s">
        <v>12</v>
      </c>
    </row>
    <row r="58" spans="1:4" x14ac:dyDescent="0.25">
      <c r="A58" s="7" t="s">
        <v>28</v>
      </c>
      <c r="B58" s="7" t="s">
        <v>281</v>
      </c>
      <c r="C58" s="20" t="s">
        <v>282</v>
      </c>
      <c r="D58" s="17" t="s">
        <v>12</v>
      </c>
    </row>
    <row r="59" spans="1:4" x14ac:dyDescent="0.25">
      <c r="A59" s="7" t="s">
        <v>88</v>
      </c>
      <c r="B59" s="7" t="s">
        <v>96</v>
      </c>
      <c r="C59" s="20"/>
      <c r="D59" s="17" t="s">
        <v>12</v>
      </c>
    </row>
    <row r="60" spans="1:4" x14ac:dyDescent="0.25">
      <c r="A60" s="7" t="s">
        <v>19</v>
      </c>
      <c r="B60" s="7" t="s">
        <v>283</v>
      </c>
      <c r="C60" s="18" t="str">
        <f ca="1">"04/05/" &amp; TEXT(TODAY()+365,"yyyy") &amp; ""</f>
        <v>04/05/2015</v>
      </c>
      <c r="D60" s="17" t="s">
        <v>12</v>
      </c>
    </row>
    <row r="61" spans="1:4" x14ac:dyDescent="0.25">
      <c r="A61" s="7" t="s">
        <v>28</v>
      </c>
      <c r="B61" s="7" t="s">
        <v>284</v>
      </c>
      <c r="C61" s="20" t="s">
        <v>285</v>
      </c>
      <c r="D61" s="17" t="s">
        <v>12</v>
      </c>
    </row>
    <row r="62" spans="1:4" x14ac:dyDescent="0.25">
      <c r="A62" s="7" t="s">
        <v>88</v>
      </c>
      <c r="B62" s="7" t="s">
        <v>282</v>
      </c>
      <c r="C62" s="20"/>
      <c r="D62" s="17" t="s">
        <v>12</v>
      </c>
    </row>
    <row r="63" spans="1:4" x14ac:dyDescent="0.25">
      <c r="A63" s="7" t="s">
        <v>26</v>
      </c>
      <c r="B63" s="7" t="s">
        <v>92</v>
      </c>
      <c r="C63" s="20"/>
      <c r="D63" s="17" t="s">
        <v>12</v>
      </c>
    </row>
    <row r="64" spans="1:4" x14ac:dyDescent="0.25">
      <c r="A64" s="7" t="s">
        <v>19</v>
      </c>
      <c r="B64" s="7" t="s">
        <v>77</v>
      </c>
      <c r="C64" s="20" t="s">
        <v>280</v>
      </c>
      <c r="D64" s="17" t="s">
        <v>12</v>
      </c>
    </row>
    <row r="65" spans="1:4" x14ac:dyDescent="0.25">
      <c r="A65" s="7" t="s">
        <v>24</v>
      </c>
      <c r="B65" s="7" t="s">
        <v>93</v>
      </c>
      <c r="C65" s="20"/>
      <c r="D65" s="17" t="s">
        <v>12</v>
      </c>
    </row>
    <row r="66" spans="1:4" x14ac:dyDescent="0.25">
      <c r="A66" s="7" t="s">
        <v>28</v>
      </c>
      <c r="B66" s="7" t="s">
        <v>281</v>
      </c>
      <c r="C66" s="20" t="s">
        <v>95</v>
      </c>
      <c r="D66" s="17" t="s">
        <v>12</v>
      </c>
    </row>
    <row r="67" spans="1:4" x14ac:dyDescent="0.25">
      <c r="A67" s="7" t="s">
        <v>24</v>
      </c>
      <c r="B67" s="7" t="s">
        <v>96</v>
      </c>
      <c r="C67" s="20"/>
      <c r="D67" s="17" t="s">
        <v>12</v>
      </c>
    </row>
    <row r="68" spans="1:4" x14ac:dyDescent="0.25">
      <c r="A68" s="7" t="s">
        <v>24</v>
      </c>
      <c r="B68" s="7" t="s">
        <v>98</v>
      </c>
      <c r="C68" s="20"/>
      <c r="D68" s="17" t="s">
        <v>12</v>
      </c>
    </row>
    <row r="69" spans="1:4" x14ac:dyDescent="0.25">
      <c r="A69" s="7" t="s">
        <v>99</v>
      </c>
      <c r="B69" s="7" t="s">
        <v>252</v>
      </c>
      <c r="C69" s="20"/>
      <c r="D69" s="17" t="s">
        <v>12</v>
      </c>
    </row>
    <row r="70" spans="1:4" x14ac:dyDescent="0.25">
      <c r="A70" s="7" t="s">
        <v>19</v>
      </c>
      <c r="B70" s="7" t="s">
        <v>222</v>
      </c>
      <c r="C70" s="21">
        <v>5</v>
      </c>
      <c r="D70" s="17" t="s">
        <v>12</v>
      </c>
    </row>
    <row r="71" spans="1:4" x14ac:dyDescent="0.25">
      <c r="A71" s="7" t="s">
        <v>88</v>
      </c>
      <c r="B71" s="7" t="s">
        <v>507</v>
      </c>
      <c r="C71" s="21"/>
      <c r="D71" s="17" t="s">
        <v>12</v>
      </c>
    </row>
    <row r="72" spans="1:4" x14ac:dyDescent="0.25">
      <c r="A72" s="7" t="s">
        <v>28</v>
      </c>
      <c r="B72" s="7" t="s">
        <v>94</v>
      </c>
      <c r="C72" s="20" t="s">
        <v>102</v>
      </c>
      <c r="D72" s="17" t="s">
        <v>12</v>
      </c>
    </row>
    <row r="73" spans="1:4" x14ac:dyDescent="0.25">
      <c r="A73" s="7" t="s">
        <v>88</v>
      </c>
      <c r="B73" s="7" t="s">
        <v>96</v>
      </c>
      <c r="C73" s="20"/>
      <c r="D73" s="17" t="s">
        <v>12</v>
      </c>
    </row>
    <row r="74" spans="1:4" x14ac:dyDescent="0.25">
      <c r="A74" s="7" t="s">
        <v>39</v>
      </c>
      <c r="B74" s="7" t="s">
        <v>103</v>
      </c>
      <c r="C74" s="20"/>
      <c r="D74" s="17" t="s">
        <v>12</v>
      </c>
    </row>
    <row r="75" spans="1:4" ht="15.75" x14ac:dyDescent="0.3">
      <c r="A75" s="12" t="s">
        <v>26</v>
      </c>
      <c r="B75" s="7" t="s">
        <v>104</v>
      </c>
      <c r="C75" s="9"/>
      <c r="D75" s="17" t="s">
        <v>12</v>
      </c>
    </row>
    <row r="76" spans="1:4" ht="15.75" x14ac:dyDescent="0.3">
      <c r="A76" s="12" t="s">
        <v>19</v>
      </c>
      <c r="B76" s="7" t="s">
        <v>105</v>
      </c>
      <c r="C76" s="18" t="str">
        <f ca="1">"05/05/" &amp; TEXT(TODAY()+365,"yyyy") &amp; ""</f>
        <v>05/05/2015</v>
      </c>
      <c r="D76" s="17" t="s">
        <v>12</v>
      </c>
    </row>
    <row r="77" spans="1:4" ht="15.75" x14ac:dyDescent="0.3">
      <c r="A77" s="12" t="s">
        <v>24</v>
      </c>
      <c r="B77" s="7" t="s">
        <v>89</v>
      </c>
      <c r="C77" s="19"/>
      <c r="D77" s="17" t="s">
        <v>12</v>
      </c>
    </row>
    <row r="78" spans="1:4" x14ac:dyDescent="0.25">
      <c r="A78" s="7" t="s">
        <v>26</v>
      </c>
      <c r="B78" s="7" t="s">
        <v>92</v>
      </c>
      <c r="C78" s="20"/>
      <c r="D78" s="17" t="s">
        <v>12</v>
      </c>
    </row>
    <row r="79" spans="1:4" x14ac:dyDescent="0.25">
      <c r="A79" s="7" t="s">
        <v>19</v>
      </c>
      <c r="B79" s="7" t="s">
        <v>77</v>
      </c>
      <c r="C79" s="20" t="s">
        <v>280</v>
      </c>
      <c r="D79" s="17" t="s">
        <v>12</v>
      </c>
    </row>
    <row r="80" spans="1:4" x14ac:dyDescent="0.25">
      <c r="A80" s="7" t="s">
        <v>24</v>
      </c>
      <c r="B80" s="7" t="s">
        <v>93</v>
      </c>
      <c r="C80" s="20"/>
      <c r="D80" s="17" t="s">
        <v>12</v>
      </c>
    </row>
    <row r="81" spans="1:4" x14ac:dyDescent="0.25">
      <c r="A81" s="7" t="s">
        <v>28</v>
      </c>
      <c r="B81" s="7" t="s">
        <v>281</v>
      </c>
      <c r="C81" s="20" t="s">
        <v>282</v>
      </c>
      <c r="D81" s="17" t="s">
        <v>12</v>
      </c>
    </row>
    <row r="82" spans="1:4" x14ac:dyDescent="0.25">
      <c r="A82" s="7" t="s">
        <v>88</v>
      </c>
      <c r="B82" s="7" t="s">
        <v>96</v>
      </c>
      <c r="C82" s="20"/>
      <c r="D82" s="17" t="s">
        <v>12</v>
      </c>
    </row>
    <row r="83" spans="1:4" x14ac:dyDescent="0.25">
      <c r="A83" s="7" t="s">
        <v>19</v>
      </c>
      <c r="B83" s="7" t="s">
        <v>283</v>
      </c>
      <c r="C83" s="18" t="str">
        <f ca="1">"05/05/" &amp; TEXT(TODAY()+365,"yyyy") &amp; ""</f>
        <v>05/05/2015</v>
      </c>
      <c r="D83" s="17" t="s">
        <v>12</v>
      </c>
    </row>
    <row r="84" spans="1:4" x14ac:dyDescent="0.25">
      <c r="A84" s="7" t="s">
        <v>28</v>
      </c>
      <c r="B84" s="7" t="s">
        <v>284</v>
      </c>
      <c r="C84" s="20" t="s">
        <v>285</v>
      </c>
      <c r="D84" s="17" t="s">
        <v>12</v>
      </c>
    </row>
    <row r="85" spans="1:4" x14ac:dyDescent="0.25">
      <c r="A85" s="7" t="s">
        <v>88</v>
      </c>
      <c r="B85" s="7" t="s">
        <v>282</v>
      </c>
      <c r="C85" s="20"/>
      <c r="D85" s="17" t="s">
        <v>12</v>
      </c>
    </row>
    <row r="86" spans="1:4" x14ac:dyDescent="0.25">
      <c r="A86" s="7" t="s">
        <v>26</v>
      </c>
      <c r="B86" s="7" t="s">
        <v>92</v>
      </c>
      <c r="C86" s="20"/>
      <c r="D86" s="17" t="s">
        <v>12</v>
      </c>
    </row>
    <row r="87" spans="1:4" x14ac:dyDescent="0.25">
      <c r="A87" s="7" t="s">
        <v>19</v>
      </c>
      <c r="B87" s="7" t="s">
        <v>77</v>
      </c>
      <c r="C87" s="20" t="s">
        <v>280</v>
      </c>
      <c r="D87" s="17" t="s">
        <v>12</v>
      </c>
    </row>
    <row r="88" spans="1:4" x14ac:dyDescent="0.25">
      <c r="A88" s="7" t="s">
        <v>24</v>
      </c>
      <c r="B88" s="7" t="s">
        <v>93</v>
      </c>
      <c r="C88" s="20"/>
      <c r="D88" s="17" t="s">
        <v>12</v>
      </c>
    </row>
    <row r="89" spans="1:4" x14ac:dyDescent="0.25">
      <c r="A89" s="7" t="s">
        <v>28</v>
      </c>
      <c r="B89" s="7" t="s">
        <v>281</v>
      </c>
      <c r="C89" s="20" t="s">
        <v>95</v>
      </c>
      <c r="D89" s="17" t="s">
        <v>12</v>
      </c>
    </row>
    <row r="90" spans="1:4" x14ac:dyDescent="0.25">
      <c r="A90" s="7" t="s">
        <v>24</v>
      </c>
      <c r="B90" s="7" t="s">
        <v>96</v>
      </c>
      <c r="C90" s="20"/>
      <c r="D90" s="17" t="s">
        <v>12</v>
      </c>
    </row>
    <row r="91" spans="1:4" x14ac:dyDescent="0.25">
      <c r="A91" s="7" t="s">
        <v>24</v>
      </c>
      <c r="B91" s="7" t="s">
        <v>98</v>
      </c>
      <c r="C91" s="20"/>
      <c r="D91" s="17" t="s">
        <v>12</v>
      </c>
    </row>
    <row r="92" spans="1:4" x14ac:dyDescent="0.25">
      <c r="A92" s="7" t="s">
        <v>99</v>
      </c>
      <c r="B92" s="7" t="s">
        <v>252</v>
      </c>
      <c r="C92" s="20"/>
      <c r="D92" s="17" t="s">
        <v>12</v>
      </c>
    </row>
    <row r="93" spans="1:4" x14ac:dyDescent="0.25">
      <c r="A93" s="7" t="s">
        <v>19</v>
      </c>
      <c r="B93" s="7" t="s">
        <v>222</v>
      </c>
      <c r="C93" s="21">
        <v>10</v>
      </c>
      <c r="D93" s="17" t="s">
        <v>12</v>
      </c>
    </row>
    <row r="94" spans="1:4" x14ac:dyDescent="0.25">
      <c r="A94" s="7" t="s">
        <v>88</v>
      </c>
      <c r="B94" s="7" t="s">
        <v>701</v>
      </c>
      <c r="C94" s="21">
        <v>3</v>
      </c>
      <c r="D94" s="17" t="s">
        <v>12</v>
      </c>
    </row>
    <row r="95" spans="1:4" x14ac:dyDescent="0.25">
      <c r="A95" s="7" t="s">
        <v>28</v>
      </c>
      <c r="B95" s="7" t="s">
        <v>94</v>
      </c>
      <c r="C95" s="20" t="s">
        <v>102</v>
      </c>
      <c r="D95" s="17" t="s">
        <v>12</v>
      </c>
    </row>
    <row r="96" spans="1:4" x14ac:dyDescent="0.25">
      <c r="A96" s="7" t="s">
        <v>88</v>
      </c>
      <c r="B96" s="7" t="s">
        <v>96</v>
      </c>
      <c r="C96" s="20"/>
      <c r="D96" s="17" t="s">
        <v>12</v>
      </c>
    </row>
    <row r="97" spans="1:4" x14ac:dyDescent="0.25">
      <c r="A97" s="7" t="s">
        <v>39</v>
      </c>
      <c r="B97" s="7" t="s">
        <v>103</v>
      </c>
      <c r="C97" s="20"/>
      <c r="D97" s="17" t="s">
        <v>12</v>
      </c>
    </row>
    <row r="98" spans="1:4" x14ac:dyDescent="0.25">
      <c r="A98" s="7" t="s">
        <v>26</v>
      </c>
      <c r="B98" s="7" t="s">
        <v>27</v>
      </c>
      <c r="C98" s="20"/>
      <c r="D98" s="17" t="s">
        <v>12</v>
      </c>
    </row>
    <row r="99" spans="1:4" x14ac:dyDescent="0.25">
      <c r="A99" s="7" t="s">
        <v>28</v>
      </c>
      <c r="B99" s="7" t="s">
        <v>29</v>
      </c>
      <c r="C99" s="21" t="s">
        <v>286</v>
      </c>
      <c r="D99" s="17" t="s">
        <v>12</v>
      </c>
    </row>
    <row r="100" spans="1:4" x14ac:dyDescent="0.25">
      <c r="A100" s="7" t="s">
        <v>19</v>
      </c>
      <c r="B100" s="7" t="s">
        <v>32</v>
      </c>
      <c r="C100" s="18" t="str">
        <f ca="1">"01/05/" &amp; TEXT(TODAY()+365,"yyyy") &amp; ""</f>
        <v>01/05/2015</v>
      </c>
      <c r="D100" s="17" t="s">
        <v>12</v>
      </c>
    </row>
    <row r="101" spans="1:4" x14ac:dyDescent="0.25">
      <c r="A101" s="7" t="s">
        <v>19</v>
      </c>
      <c r="B101" s="7" t="s">
        <v>33</v>
      </c>
      <c r="C101" s="18" t="str">
        <f ca="1">"01/05/" &amp; TEXT(TODAY()+365,"yyyy") &amp; ""</f>
        <v>01/05/2015</v>
      </c>
      <c r="D101" s="17" t="s">
        <v>12</v>
      </c>
    </row>
    <row r="102" spans="1:4" x14ac:dyDescent="0.25">
      <c r="A102" s="7" t="s">
        <v>44</v>
      </c>
      <c r="B102" s="7" t="s">
        <v>35</v>
      </c>
      <c r="C102" s="20"/>
      <c r="D102" s="17" t="s">
        <v>12</v>
      </c>
    </row>
    <row r="103" spans="1:4" x14ac:dyDescent="0.25">
      <c r="A103" s="7" t="s">
        <v>28</v>
      </c>
      <c r="B103" s="7" t="s">
        <v>37</v>
      </c>
      <c r="C103" s="20" t="s">
        <v>45</v>
      </c>
      <c r="D103" s="17" t="s">
        <v>12</v>
      </c>
    </row>
    <row r="104" spans="1:4" x14ac:dyDescent="0.25">
      <c r="A104" s="7" t="s">
        <v>28</v>
      </c>
      <c r="B104" s="7" t="s">
        <v>38</v>
      </c>
      <c r="C104" s="20" t="s">
        <v>252</v>
      </c>
      <c r="D104" s="17" t="s">
        <v>12</v>
      </c>
    </row>
    <row r="105" spans="1:4" x14ac:dyDescent="0.25">
      <c r="A105" s="7" t="s">
        <v>28</v>
      </c>
      <c r="B105" s="7" t="s">
        <v>43</v>
      </c>
      <c r="C105" s="20" t="s">
        <v>46</v>
      </c>
      <c r="D105" s="17" t="s">
        <v>12</v>
      </c>
    </row>
    <row r="106" spans="1:4" x14ac:dyDescent="0.25">
      <c r="A106" s="7" t="s">
        <v>19</v>
      </c>
      <c r="B106" s="7" t="s">
        <v>77</v>
      </c>
      <c r="C106" s="20" t="s">
        <v>280</v>
      </c>
      <c r="D106" s="17" t="s">
        <v>12</v>
      </c>
    </row>
    <row r="107" spans="1:4" x14ac:dyDescent="0.25">
      <c r="A107" s="7" t="s">
        <v>24</v>
      </c>
      <c r="B107" s="7" t="s">
        <v>47</v>
      </c>
      <c r="C107" s="20"/>
      <c r="D107" s="17" t="s">
        <v>12</v>
      </c>
    </row>
    <row r="108" spans="1:4" x14ac:dyDescent="0.25">
      <c r="A108" s="13" t="s">
        <v>49</v>
      </c>
      <c r="B108" s="14" t="s">
        <v>50</v>
      </c>
      <c r="C108" s="20"/>
      <c r="D108" s="17" t="s">
        <v>12</v>
      </c>
    </row>
    <row r="109" spans="1:4" ht="15.75" x14ac:dyDescent="0.3">
      <c r="A109" s="13" t="s">
        <v>51</v>
      </c>
      <c r="B109" s="15" t="s">
        <v>52</v>
      </c>
      <c r="C109" s="20"/>
      <c r="D109" s="17" t="s">
        <v>12</v>
      </c>
    </row>
    <row r="110" spans="1:4" ht="105" x14ac:dyDescent="0.3">
      <c r="A110" s="13" t="s">
        <v>53</v>
      </c>
      <c r="B110" s="14" t="s">
        <v>50</v>
      </c>
      <c r="C110" s="15" t="s">
        <v>288</v>
      </c>
      <c r="D110" s="17" t="s">
        <v>12</v>
      </c>
    </row>
    <row r="111" spans="1:4" ht="45" x14ac:dyDescent="0.25">
      <c r="A111" s="13" t="s">
        <v>54</v>
      </c>
      <c r="B111" s="24" t="s">
        <v>424</v>
      </c>
      <c r="C111" s="18" t="str">
        <f ca="1">"0505" &amp; TEXT(TODAY()+365,"yyyy") &amp; ""</f>
        <v>05052015</v>
      </c>
      <c r="D111" s="17" t="s">
        <v>12</v>
      </c>
    </row>
    <row r="112" spans="1:4" ht="45" x14ac:dyDescent="0.25">
      <c r="A112" s="13" t="s">
        <v>54</v>
      </c>
      <c r="B112" s="24" t="s">
        <v>423</v>
      </c>
      <c r="C112" s="37" t="s">
        <v>700</v>
      </c>
      <c r="D112" s="17" t="s">
        <v>12</v>
      </c>
    </row>
    <row r="113" spans="1:4" x14ac:dyDescent="0.25">
      <c r="A113" s="7" t="s">
        <v>19</v>
      </c>
      <c r="B113" s="7" t="s">
        <v>32</v>
      </c>
      <c r="C113" s="18" t="str">
        <f ca="1">"04/05/" &amp; TEXT(TODAY()+365,"yyyy") &amp; ""</f>
        <v>04/05/2015</v>
      </c>
      <c r="D113" s="17" t="s">
        <v>12</v>
      </c>
    </row>
    <row r="114" spans="1:4" x14ac:dyDescent="0.25">
      <c r="A114" s="7" t="s">
        <v>19</v>
      </c>
      <c r="B114" s="7" t="s">
        <v>33</v>
      </c>
      <c r="C114" s="18" t="str">
        <f ca="1">"04/05/" &amp; TEXT(TODAY()+365,"yyyy") &amp; ""</f>
        <v>04/05/2015</v>
      </c>
      <c r="D114" s="17" t="s">
        <v>12</v>
      </c>
    </row>
    <row r="115" spans="1:4" x14ac:dyDescent="0.25">
      <c r="A115" s="7" t="s">
        <v>44</v>
      </c>
      <c r="B115" s="7" t="s">
        <v>35</v>
      </c>
      <c r="C115" s="20"/>
      <c r="D115" s="17" t="s">
        <v>12</v>
      </c>
    </row>
    <row r="116" spans="1:4" x14ac:dyDescent="0.25">
      <c r="A116" s="7" t="s">
        <v>28</v>
      </c>
      <c r="B116" s="7" t="s">
        <v>37</v>
      </c>
      <c r="C116" s="20" t="s">
        <v>45</v>
      </c>
      <c r="D116" s="17" t="s">
        <v>12</v>
      </c>
    </row>
    <row r="117" spans="1:4" x14ac:dyDescent="0.25">
      <c r="A117" s="7" t="s">
        <v>28</v>
      </c>
      <c r="B117" s="7" t="s">
        <v>38</v>
      </c>
      <c r="C117" s="20" t="s">
        <v>252</v>
      </c>
      <c r="D117" s="17" t="s">
        <v>12</v>
      </c>
    </row>
    <row r="118" spans="1:4" x14ac:dyDescent="0.25">
      <c r="A118" s="7" t="s">
        <v>28</v>
      </c>
      <c r="B118" s="7" t="s">
        <v>43</v>
      </c>
      <c r="C118" s="20" t="s">
        <v>46</v>
      </c>
      <c r="D118" s="17" t="s">
        <v>12</v>
      </c>
    </row>
    <row r="119" spans="1:4" x14ac:dyDescent="0.25">
      <c r="A119" s="7" t="s">
        <v>19</v>
      </c>
      <c r="B119" s="7" t="s">
        <v>77</v>
      </c>
      <c r="C119" s="20" t="s">
        <v>280</v>
      </c>
      <c r="D119" s="17" t="s">
        <v>12</v>
      </c>
    </row>
    <row r="120" spans="1:4" x14ac:dyDescent="0.25">
      <c r="A120" s="7" t="s">
        <v>24</v>
      </c>
      <c r="B120" s="7" t="s">
        <v>47</v>
      </c>
      <c r="C120" s="20"/>
      <c r="D120" s="17" t="s">
        <v>12</v>
      </c>
    </row>
    <row r="121" spans="1:4" x14ac:dyDescent="0.25">
      <c r="A121" s="13" t="s">
        <v>49</v>
      </c>
      <c r="B121" s="14" t="s">
        <v>50</v>
      </c>
      <c r="C121" s="20"/>
      <c r="D121" s="17" t="s">
        <v>12</v>
      </c>
    </row>
    <row r="122" spans="1:4" ht="15.75" x14ac:dyDescent="0.3">
      <c r="A122" s="13" t="s">
        <v>51</v>
      </c>
      <c r="B122" s="15" t="s">
        <v>52</v>
      </c>
      <c r="C122" s="20"/>
      <c r="D122" s="17" t="s">
        <v>12</v>
      </c>
    </row>
    <row r="123" spans="1:4" ht="105" x14ac:dyDescent="0.3">
      <c r="A123" s="13" t="s">
        <v>53</v>
      </c>
      <c r="B123" s="14" t="s">
        <v>50</v>
      </c>
      <c r="C123" s="15" t="s">
        <v>289</v>
      </c>
      <c r="D123" s="17" t="s">
        <v>12</v>
      </c>
    </row>
    <row r="124" spans="1:4" ht="45" x14ac:dyDescent="0.25">
      <c r="A124" s="13" t="s">
        <v>54</v>
      </c>
      <c r="B124" s="24" t="s">
        <v>425</v>
      </c>
      <c r="C124" s="18" t="str">
        <f ca="1">"0505" &amp; TEXT(TODAY()+365,"yyyy") &amp; ""</f>
        <v>05052015</v>
      </c>
      <c r="D124" s="17" t="s">
        <v>12</v>
      </c>
    </row>
    <row r="125" spans="1:4" ht="45" x14ac:dyDescent="0.25">
      <c r="A125" s="13" t="s">
        <v>54</v>
      </c>
      <c r="B125" s="24" t="s">
        <v>426</v>
      </c>
      <c r="C125" s="37" t="s">
        <v>280</v>
      </c>
      <c r="D125" s="17" t="s">
        <v>12</v>
      </c>
    </row>
    <row r="126" spans="1:4" ht="45" x14ac:dyDescent="0.25">
      <c r="A126" s="13" t="s">
        <v>54</v>
      </c>
      <c r="B126" s="24" t="s">
        <v>703</v>
      </c>
      <c r="C126" s="37" t="s">
        <v>692</v>
      </c>
      <c r="D126" s="17" t="s">
        <v>12</v>
      </c>
    </row>
    <row r="127" spans="1:4" ht="45" x14ac:dyDescent="0.25">
      <c r="A127" s="13" t="s">
        <v>54</v>
      </c>
      <c r="B127" s="24" t="s">
        <v>427</v>
      </c>
      <c r="C127" s="23" t="s">
        <v>702</v>
      </c>
      <c r="D127" s="17" t="s">
        <v>12</v>
      </c>
    </row>
    <row r="128" spans="1:4" x14ac:dyDescent="0.25">
      <c r="A128" s="7" t="s">
        <v>19</v>
      </c>
      <c r="B128" s="7" t="s">
        <v>32</v>
      </c>
      <c r="C128" s="18" t="str">
        <f ca="1">"05/05/" &amp; TEXT(TODAY()+365,"yyyy") &amp; ""</f>
        <v>05/05/2015</v>
      </c>
      <c r="D128" s="17" t="s">
        <v>12</v>
      </c>
    </row>
    <row r="129" spans="1:4" x14ac:dyDescent="0.25">
      <c r="A129" s="7" t="s">
        <v>19</v>
      </c>
      <c r="B129" s="7" t="s">
        <v>33</v>
      </c>
      <c r="C129" s="18" t="str">
        <f ca="1">"05/05/" &amp; TEXT(TODAY()+365,"yyyy") &amp; ""</f>
        <v>05/05/2015</v>
      </c>
      <c r="D129" s="17" t="s">
        <v>12</v>
      </c>
    </row>
    <row r="130" spans="1:4" x14ac:dyDescent="0.25">
      <c r="A130" s="7" t="s">
        <v>44</v>
      </c>
      <c r="B130" s="7" t="s">
        <v>35</v>
      </c>
      <c r="C130" s="20"/>
      <c r="D130" s="17" t="s">
        <v>12</v>
      </c>
    </row>
    <row r="131" spans="1:4" x14ac:dyDescent="0.25">
      <c r="A131" s="7" t="s">
        <v>28</v>
      </c>
      <c r="B131" s="7" t="s">
        <v>37</v>
      </c>
      <c r="C131" s="20" t="s">
        <v>45</v>
      </c>
      <c r="D131" s="17" t="s">
        <v>12</v>
      </c>
    </row>
    <row r="132" spans="1:4" x14ac:dyDescent="0.25">
      <c r="A132" s="7" t="s">
        <v>28</v>
      </c>
      <c r="B132" s="7" t="s">
        <v>38</v>
      </c>
      <c r="C132" s="20" t="s">
        <v>252</v>
      </c>
      <c r="D132" s="17" t="s">
        <v>12</v>
      </c>
    </row>
    <row r="133" spans="1:4" x14ac:dyDescent="0.25">
      <c r="A133" s="7" t="s">
        <v>28</v>
      </c>
      <c r="B133" s="7" t="s">
        <v>43</v>
      </c>
      <c r="C133" s="20" t="s">
        <v>46</v>
      </c>
      <c r="D133" s="17" t="s">
        <v>12</v>
      </c>
    </row>
    <row r="134" spans="1:4" x14ac:dyDescent="0.25">
      <c r="A134" s="7" t="s">
        <v>19</v>
      </c>
      <c r="B134" s="7" t="s">
        <v>77</v>
      </c>
      <c r="C134" s="20" t="s">
        <v>280</v>
      </c>
      <c r="D134" s="17" t="s">
        <v>12</v>
      </c>
    </row>
    <row r="135" spans="1:4" x14ac:dyDescent="0.25">
      <c r="A135" s="7" t="s">
        <v>24</v>
      </c>
      <c r="B135" s="7" t="s">
        <v>47</v>
      </c>
      <c r="C135" s="20"/>
      <c r="D135" s="17" t="s">
        <v>12</v>
      </c>
    </row>
    <row r="136" spans="1:4" x14ac:dyDescent="0.25">
      <c r="A136" s="13" t="s">
        <v>49</v>
      </c>
      <c r="B136" s="14" t="s">
        <v>50</v>
      </c>
      <c r="C136" s="20"/>
      <c r="D136" s="17" t="s">
        <v>12</v>
      </c>
    </row>
    <row r="137" spans="1:4" ht="15.75" x14ac:dyDescent="0.3">
      <c r="A137" s="13" t="s">
        <v>51</v>
      </c>
      <c r="B137" s="15" t="s">
        <v>52</v>
      </c>
      <c r="C137" s="20"/>
      <c r="D137" s="17" t="s">
        <v>12</v>
      </c>
    </row>
    <row r="138" spans="1:4" ht="105" x14ac:dyDescent="0.3">
      <c r="A138" s="13" t="s">
        <v>53</v>
      </c>
      <c r="B138" s="14" t="s">
        <v>50</v>
      </c>
      <c r="C138" s="15" t="s">
        <v>290</v>
      </c>
      <c r="D138" s="17" t="s">
        <v>12</v>
      </c>
    </row>
    <row r="139" spans="1:4" ht="45" x14ac:dyDescent="0.25">
      <c r="A139" s="13" t="s">
        <v>54</v>
      </c>
      <c r="B139" s="24" t="s">
        <v>428</v>
      </c>
      <c r="C139" s="18" t="str">
        <f ca="1">"0505" &amp; TEXT(TODAY()+365,"yyyy") &amp; ""</f>
        <v>05052015</v>
      </c>
      <c r="D139" s="17" t="s">
        <v>12</v>
      </c>
    </row>
    <row r="140" spans="1:4" ht="45" x14ac:dyDescent="0.25">
      <c r="A140" s="13" t="s">
        <v>54</v>
      </c>
      <c r="B140" s="24" t="s">
        <v>429</v>
      </c>
      <c r="C140" s="20" t="s">
        <v>280</v>
      </c>
      <c r="D140" s="17" t="s">
        <v>12</v>
      </c>
    </row>
    <row r="141" spans="1:4" ht="45" x14ac:dyDescent="0.25">
      <c r="A141" s="13" t="s">
        <v>54</v>
      </c>
      <c r="B141" s="24" t="s">
        <v>704</v>
      </c>
      <c r="C141" s="37" t="s">
        <v>651</v>
      </c>
      <c r="D141" s="17" t="s">
        <v>12</v>
      </c>
    </row>
    <row r="142" spans="1:4" ht="45" x14ac:dyDescent="0.25">
      <c r="A142" s="13" t="s">
        <v>54</v>
      </c>
      <c r="B142" s="24" t="s">
        <v>430</v>
      </c>
      <c r="C142" s="23" t="s">
        <v>702</v>
      </c>
      <c r="D142" s="17" t="s">
        <v>12</v>
      </c>
    </row>
    <row r="143" spans="1:4" x14ac:dyDescent="0.25">
      <c r="A143" s="13" t="s">
        <v>26</v>
      </c>
      <c r="B143" s="25" t="s">
        <v>72</v>
      </c>
      <c r="C143" s="20"/>
      <c r="D143" s="17" t="s">
        <v>12</v>
      </c>
    </row>
    <row r="144" spans="1:4" x14ac:dyDescent="0.25">
      <c r="A144" s="7" t="s">
        <v>19</v>
      </c>
      <c r="B144" s="7" t="s">
        <v>56</v>
      </c>
      <c r="C144" s="9" t="s">
        <v>73</v>
      </c>
      <c r="D144" s="17" t="s">
        <v>12</v>
      </c>
    </row>
    <row r="145" spans="1:4" x14ac:dyDescent="0.25">
      <c r="A145" s="7" t="s">
        <v>19</v>
      </c>
      <c r="B145" s="7" t="s">
        <v>57</v>
      </c>
      <c r="C145" s="9" t="s">
        <v>74</v>
      </c>
      <c r="D145" s="17" t="s">
        <v>12</v>
      </c>
    </row>
    <row r="146" spans="1:4" x14ac:dyDescent="0.25">
      <c r="A146" s="7" t="s">
        <v>19</v>
      </c>
      <c r="B146" s="7" t="s">
        <v>75</v>
      </c>
      <c r="C146" s="19">
        <v>31778</v>
      </c>
      <c r="D146" s="17" t="s">
        <v>12</v>
      </c>
    </row>
    <row r="147" spans="1:4" x14ac:dyDescent="0.25">
      <c r="A147" s="7" t="s">
        <v>19</v>
      </c>
      <c r="B147" s="7" t="s">
        <v>62</v>
      </c>
      <c r="C147" s="9" t="s">
        <v>76</v>
      </c>
      <c r="D147" s="17" t="s">
        <v>12</v>
      </c>
    </row>
    <row r="148" spans="1:4" x14ac:dyDescent="0.25">
      <c r="A148" s="7" t="s">
        <v>19</v>
      </c>
      <c r="B148" s="7" t="s">
        <v>77</v>
      </c>
      <c r="C148" s="9" t="s">
        <v>291</v>
      </c>
      <c r="D148" s="17" t="s">
        <v>12</v>
      </c>
    </row>
    <row r="149" spans="1:4" x14ac:dyDescent="0.25">
      <c r="A149" s="7" t="s">
        <v>19</v>
      </c>
      <c r="B149" s="7" t="s">
        <v>78</v>
      </c>
      <c r="C149" s="18" t="str">
        <f ca="1">"06/05/" &amp; TEXT(TODAY()+365,"yyyy") &amp; ""</f>
        <v>06/05/2015</v>
      </c>
      <c r="D149" s="17" t="s">
        <v>12</v>
      </c>
    </row>
    <row r="150" spans="1:4" x14ac:dyDescent="0.25">
      <c r="A150" s="7" t="s">
        <v>19</v>
      </c>
      <c r="B150" s="7" t="s">
        <v>79</v>
      </c>
      <c r="C150" s="18" t="str">
        <f ca="1">"06/05/" &amp; TEXT(TODAY()+365,"yyyy") &amp; ""</f>
        <v>06/05/2015</v>
      </c>
      <c r="D150" s="17" t="s">
        <v>12</v>
      </c>
    </row>
    <row r="151" spans="1:4" x14ac:dyDescent="0.25">
      <c r="A151" s="7" t="s">
        <v>19</v>
      </c>
      <c r="B151" s="7" t="s">
        <v>80</v>
      </c>
      <c r="C151" s="18" t="str">
        <f ca="1">"06/05/" &amp; TEXT(TODAY()+365,"yyyy") &amp; ""</f>
        <v>06/05/2015</v>
      </c>
      <c r="D151" s="17" t="s">
        <v>12</v>
      </c>
    </row>
    <row r="152" spans="1:4" x14ac:dyDescent="0.25">
      <c r="A152" s="7" t="s">
        <v>19</v>
      </c>
      <c r="B152" s="7" t="s">
        <v>81</v>
      </c>
      <c r="C152" s="9">
        <v>200</v>
      </c>
      <c r="D152" s="17" t="s">
        <v>12</v>
      </c>
    </row>
    <row r="153" spans="1:4" x14ac:dyDescent="0.25">
      <c r="A153" s="7" t="s">
        <v>19</v>
      </c>
      <c r="B153" s="7" t="s">
        <v>82</v>
      </c>
      <c r="C153" s="9">
        <v>2000</v>
      </c>
      <c r="D153" s="17" t="s">
        <v>12</v>
      </c>
    </row>
    <row r="154" spans="1:4" x14ac:dyDescent="0.25">
      <c r="A154" s="7" t="s">
        <v>19</v>
      </c>
      <c r="B154" s="7" t="s">
        <v>83</v>
      </c>
      <c r="C154" s="9">
        <v>1</v>
      </c>
      <c r="D154" s="17" t="s">
        <v>12</v>
      </c>
    </row>
    <row r="155" spans="1:4" x14ac:dyDescent="0.25">
      <c r="A155" s="7" t="s">
        <v>19</v>
      </c>
      <c r="B155" s="7" t="s">
        <v>84</v>
      </c>
      <c r="C155" s="9">
        <v>50000</v>
      </c>
      <c r="D155" s="17" t="s">
        <v>12</v>
      </c>
    </row>
    <row r="156" spans="1:4" ht="15.75" x14ac:dyDescent="0.3">
      <c r="A156" s="12" t="s">
        <v>28</v>
      </c>
      <c r="B156" s="7" t="s">
        <v>85</v>
      </c>
      <c r="C156" s="20" t="s">
        <v>86</v>
      </c>
      <c r="D156" s="17" t="s">
        <v>12</v>
      </c>
    </row>
    <row r="157" spans="1:4" x14ac:dyDescent="0.25">
      <c r="A157" s="7" t="s">
        <v>19</v>
      </c>
      <c r="B157" s="7" t="s">
        <v>20</v>
      </c>
      <c r="C157" s="9" t="s">
        <v>291</v>
      </c>
      <c r="D157" s="17" t="s">
        <v>12</v>
      </c>
    </row>
    <row r="158" spans="1:4" x14ac:dyDescent="0.25">
      <c r="A158" s="7" t="s">
        <v>19</v>
      </c>
      <c r="B158" s="7" t="s">
        <v>22</v>
      </c>
      <c r="C158" s="9" t="s">
        <v>87</v>
      </c>
      <c r="D158" s="17" t="s">
        <v>12</v>
      </c>
    </row>
    <row r="159" spans="1:4" x14ac:dyDescent="0.25">
      <c r="A159" s="7" t="s">
        <v>88</v>
      </c>
      <c r="B159" s="7" t="s">
        <v>89</v>
      </c>
      <c r="C159" s="9"/>
      <c r="D159" s="17" t="s">
        <v>12</v>
      </c>
    </row>
    <row r="160" spans="1:4" ht="15.75" x14ac:dyDescent="0.3">
      <c r="A160" s="12" t="s">
        <v>39</v>
      </c>
      <c r="B160" s="7" t="s">
        <v>90</v>
      </c>
      <c r="C160" s="9"/>
      <c r="D160" s="17" t="s">
        <v>12</v>
      </c>
    </row>
    <row r="161" spans="1:4" ht="15.75" x14ac:dyDescent="0.3">
      <c r="A161" s="12" t="s">
        <v>26</v>
      </c>
      <c r="B161" s="7" t="s">
        <v>104</v>
      </c>
      <c r="C161" s="9"/>
      <c r="D161" s="17" t="s">
        <v>12</v>
      </c>
    </row>
    <row r="162" spans="1:4" ht="15.75" x14ac:dyDescent="0.3">
      <c r="A162" s="12" t="s">
        <v>19</v>
      </c>
      <c r="B162" s="7" t="s">
        <v>105</v>
      </c>
      <c r="C162" s="18" t="str">
        <f ca="1">"03/06/" &amp; TEXT(TODAY()+365,"yyyy") &amp; ""</f>
        <v>03/06/2015</v>
      </c>
      <c r="D162" s="17" t="s">
        <v>12</v>
      </c>
    </row>
    <row r="163" spans="1:4" ht="15.75" x14ac:dyDescent="0.3">
      <c r="A163" s="12" t="s">
        <v>24</v>
      </c>
      <c r="B163" s="7" t="s">
        <v>89</v>
      </c>
      <c r="C163" s="19"/>
      <c r="D163" s="17" t="s">
        <v>12</v>
      </c>
    </row>
    <row r="164" spans="1:4" x14ac:dyDescent="0.25">
      <c r="A164" s="7" t="s">
        <v>91</v>
      </c>
      <c r="B164" s="7" t="s">
        <v>92</v>
      </c>
      <c r="C164" s="20"/>
      <c r="D164" s="17" t="s">
        <v>12</v>
      </c>
    </row>
    <row r="165" spans="1:4" x14ac:dyDescent="0.25">
      <c r="A165" s="7" t="s">
        <v>19</v>
      </c>
      <c r="B165" s="7" t="s">
        <v>77</v>
      </c>
      <c r="C165" s="20" t="s">
        <v>291</v>
      </c>
      <c r="D165" s="17" t="s">
        <v>12</v>
      </c>
    </row>
    <row r="166" spans="1:4" x14ac:dyDescent="0.25">
      <c r="A166" s="7" t="s">
        <v>24</v>
      </c>
      <c r="B166" s="7" t="s">
        <v>93</v>
      </c>
      <c r="C166" s="20"/>
      <c r="D166" s="17" t="s">
        <v>12</v>
      </c>
    </row>
    <row r="167" spans="1:4" ht="15.75" x14ac:dyDescent="0.3">
      <c r="A167" s="12" t="s">
        <v>28</v>
      </c>
      <c r="B167" s="7" t="s">
        <v>94</v>
      </c>
      <c r="C167" s="20" t="s">
        <v>95</v>
      </c>
      <c r="D167" s="17" t="s">
        <v>12</v>
      </c>
    </row>
    <row r="168" spans="1:4" x14ac:dyDescent="0.25">
      <c r="A168" s="7" t="s">
        <v>24</v>
      </c>
      <c r="B168" s="7" t="s">
        <v>96</v>
      </c>
      <c r="C168" s="20"/>
      <c r="D168" s="17" t="s">
        <v>12</v>
      </c>
    </row>
    <row r="169" spans="1:4" x14ac:dyDescent="0.25">
      <c r="A169" s="7" t="s">
        <v>183</v>
      </c>
      <c r="B169" s="7" t="s">
        <v>184</v>
      </c>
      <c r="C169" s="18" t="str">
        <f ca="1">"06/05/" &amp; TEXT(TODAY()+365,"yy") &amp; ""</f>
        <v>06/05/15</v>
      </c>
      <c r="D169" s="17" t="s">
        <v>12</v>
      </c>
    </row>
    <row r="170" spans="1:4" x14ac:dyDescent="0.25">
      <c r="A170" s="7" t="s">
        <v>24</v>
      </c>
      <c r="B170" s="7" t="s">
        <v>98</v>
      </c>
      <c r="C170" s="20"/>
      <c r="D170" s="17" t="s">
        <v>12</v>
      </c>
    </row>
    <row r="171" spans="1:4" x14ac:dyDescent="0.25">
      <c r="A171" s="7" t="s">
        <v>99</v>
      </c>
      <c r="B171" s="7" t="s">
        <v>252</v>
      </c>
      <c r="C171" s="20"/>
      <c r="D171" s="17" t="s">
        <v>12</v>
      </c>
    </row>
    <row r="172" spans="1:4" x14ac:dyDescent="0.25">
      <c r="A172" s="7" t="s">
        <v>19</v>
      </c>
      <c r="B172" s="7" t="s">
        <v>222</v>
      </c>
      <c r="C172" s="21">
        <v>5</v>
      </c>
      <c r="D172" s="17" t="s">
        <v>12</v>
      </c>
    </row>
    <row r="173" spans="1:4" x14ac:dyDescent="0.25">
      <c r="A173" s="7" t="s">
        <v>88</v>
      </c>
      <c r="B173" s="7" t="s">
        <v>507</v>
      </c>
      <c r="C173" s="21"/>
      <c r="D173" s="17" t="s">
        <v>12</v>
      </c>
    </row>
    <row r="174" spans="1:4" x14ac:dyDescent="0.25">
      <c r="A174" s="7" t="s">
        <v>28</v>
      </c>
      <c r="B174" s="7" t="s">
        <v>94</v>
      </c>
      <c r="C174" s="20" t="s">
        <v>102</v>
      </c>
      <c r="D174" s="17" t="s">
        <v>12</v>
      </c>
    </row>
    <row r="175" spans="1:4" x14ac:dyDescent="0.25">
      <c r="A175" s="7" t="s">
        <v>88</v>
      </c>
      <c r="B175" s="7" t="s">
        <v>96</v>
      </c>
      <c r="C175" s="20"/>
      <c r="D175" s="17" t="s">
        <v>12</v>
      </c>
    </row>
    <row r="176" spans="1:4" x14ac:dyDescent="0.25">
      <c r="A176" s="7" t="s">
        <v>39</v>
      </c>
      <c r="B176" s="7" t="s">
        <v>103</v>
      </c>
      <c r="C176" s="20"/>
      <c r="D176" s="17" t="s">
        <v>12</v>
      </c>
    </row>
    <row r="177" spans="1:4" x14ac:dyDescent="0.25">
      <c r="A177" s="7" t="s">
        <v>26</v>
      </c>
      <c r="B177" s="7" t="s">
        <v>27</v>
      </c>
      <c r="C177" s="20"/>
      <c r="D177" s="17" t="s">
        <v>12</v>
      </c>
    </row>
    <row r="178" spans="1:4" x14ac:dyDescent="0.25">
      <c r="A178" s="7" t="s">
        <v>28</v>
      </c>
      <c r="B178" s="7" t="s">
        <v>29</v>
      </c>
      <c r="C178" s="21" t="s">
        <v>286</v>
      </c>
      <c r="D178" s="17" t="s">
        <v>12</v>
      </c>
    </row>
    <row r="179" spans="1:4" x14ac:dyDescent="0.25">
      <c r="A179" s="7" t="s">
        <v>19</v>
      </c>
      <c r="B179" s="7" t="s">
        <v>32</v>
      </c>
      <c r="C179" s="18" t="str">
        <f ca="1">"20/05/" &amp; TEXT(TODAY()+365,"yyyy") &amp; ""</f>
        <v>20/05/2015</v>
      </c>
      <c r="D179" s="17" t="s">
        <v>12</v>
      </c>
    </row>
    <row r="180" spans="1:4" x14ac:dyDescent="0.25">
      <c r="A180" s="7" t="s">
        <v>19</v>
      </c>
      <c r="B180" s="7" t="s">
        <v>33</v>
      </c>
      <c r="C180" s="18" t="str">
        <f ca="1">"20/05/" &amp; TEXT(TODAY()+365,"yyyy") &amp; ""</f>
        <v>20/05/2015</v>
      </c>
      <c r="D180" s="17" t="s">
        <v>12</v>
      </c>
    </row>
    <row r="181" spans="1:4" x14ac:dyDescent="0.25">
      <c r="A181" s="7" t="s">
        <v>44</v>
      </c>
      <c r="B181" s="7" t="s">
        <v>35</v>
      </c>
      <c r="C181" s="20"/>
      <c r="D181" s="17" t="s">
        <v>12</v>
      </c>
    </row>
    <row r="182" spans="1:4" x14ac:dyDescent="0.25">
      <c r="A182" s="7" t="s">
        <v>28</v>
      </c>
      <c r="B182" s="7" t="s">
        <v>37</v>
      </c>
      <c r="C182" s="20" t="s">
        <v>45</v>
      </c>
      <c r="D182" s="17" t="s">
        <v>12</v>
      </c>
    </row>
    <row r="183" spans="1:4" x14ac:dyDescent="0.25">
      <c r="A183" s="7" t="s">
        <v>28</v>
      </c>
      <c r="B183" s="7" t="s">
        <v>38</v>
      </c>
      <c r="C183" s="20" t="s">
        <v>252</v>
      </c>
      <c r="D183" s="17" t="s">
        <v>12</v>
      </c>
    </row>
    <row r="184" spans="1:4" x14ac:dyDescent="0.25">
      <c r="A184" s="7" t="s">
        <v>28</v>
      </c>
      <c r="B184" s="7" t="s">
        <v>43</v>
      </c>
      <c r="C184" s="20" t="s">
        <v>46</v>
      </c>
      <c r="D184" s="17" t="s">
        <v>12</v>
      </c>
    </row>
    <row r="185" spans="1:4" x14ac:dyDescent="0.25">
      <c r="A185" s="7" t="s">
        <v>19</v>
      </c>
      <c r="B185" s="7" t="s">
        <v>77</v>
      </c>
      <c r="C185" s="20" t="s">
        <v>291</v>
      </c>
      <c r="D185" s="17" t="s">
        <v>12</v>
      </c>
    </row>
    <row r="186" spans="1:4" x14ac:dyDescent="0.25">
      <c r="A186" s="7" t="s">
        <v>24</v>
      </c>
      <c r="B186" s="7" t="s">
        <v>47</v>
      </c>
      <c r="C186" s="20"/>
      <c r="D186" s="17" t="s">
        <v>12</v>
      </c>
    </row>
    <row r="187" spans="1:4" x14ac:dyDescent="0.25">
      <c r="A187" s="13" t="s">
        <v>49</v>
      </c>
      <c r="B187" s="14" t="s">
        <v>50</v>
      </c>
      <c r="C187" s="20"/>
      <c r="D187" s="17" t="s">
        <v>12</v>
      </c>
    </row>
    <row r="188" spans="1:4" ht="15.75" x14ac:dyDescent="0.3">
      <c r="A188" s="13" t="s">
        <v>51</v>
      </c>
      <c r="B188" s="15" t="s">
        <v>52</v>
      </c>
      <c r="C188" s="20"/>
      <c r="D188" s="17" t="s">
        <v>12</v>
      </c>
    </row>
    <row r="189" spans="1:4" ht="105" x14ac:dyDescent="0.3">
      <c r="A189" s="13" t="s">
        <v>53</v>
      </c>
      <c r="B189" s="14" t="s">
        <v>50</v>
      </c>
      <c r="C189" s="15" t="s">
        <v>292</v>
      </c>
      <c r="D189" s="17" t="s">
        <v>12</v>
      </c>
    </row>
    <row r="190" spans="1:4" ht="45" x14ac:dyDescent="0.25">
      <c r="A190" s="13" t="s">
        <v>54</v>
      </c>
      <c r="B190" s="24" t="s">
        <v>431</v>
      </c>
      <c r="C190" s="37" t="s">
        <v>700</v>
      </c>
      <c r="D190" s="17" t="s">
        <v>12</v>
      </c>
    </row>
    <row r="191" spans="1:4" ht="45" x14ac:dyDescent="0.25">
      <c r="A191" s="13" t="s">
        <v>54</v>
      </c>
      <c r="B191" s="24" t="s">
        <v>432</v>
      </c>
      <c r="C191" s="18" t="str">
        <f ca="1">"0306" &amp; TEXT(TODAY()+365,"yyyy") &amp; ""</f>
        <v>03062015</v>
      </c>
      <c r="D191" s="17" t="s">
        <v>12</v>
      </c>
    </row>
    <row r="192" spans="1:4" x14ac:dyDescent="0.25">
      <c r="A192" s="7" t="s">
        <v>19</v>
      </c>
      <c r="B192" s="7" t="s">
        <v>32</v>
      </c>
      <c r="C192" s="18" t="str">
        <f ca="1">"06/05/" &amp; TEXT(TODAY()+365,"yyyy") &amp; ""</f>
        <v>06/05/2015</v>
      </c>
      <c r="D192" s="17" t="s">
        <v>12</v>
      </c>
    </row>
    <row r="193" spans="1:4" x14ac:dyDescent="0.25">
      <c r="A193" s="7" t="s">
        <v>19</v>
      </c>
      <c r="B193" s="7" t="s">
        <v>33</v>
      </c>
      <c r="C193" s="18" t="str">
        <f ca="1">"06/05/" &amp; TEXT(TODAY()+365,"yyyy") &amp; ""</f>
        <v>06/05/2015</v>
      </c>
      <c r="D193" s="17" t="s">
        <v>12</v>
      </c>
    </row>
    <row r="194" spans="1:4" x14ac:dyDescent="0.25">
      <c r="A194" s="7" t="s">
        <v>44</v>
      </c>
      <c r="B194" s="7" t="s">
        <v>35</v>
      </c>
      <c r="C194" s="20"/>
      <c r="D194" s="17" t="s">
        <v>12</v>
      </c>
    </row>
    <row r="195" spans="1:4" x14ac:dyDescent="0.25">
      <c r="A195" s="7" t="s">
        <v>28</v>
      </c>
      <c r="B195" s="7" t="s">
        <v>37</v>
      </c>
      <c r="C195" s="20" t="s">
        <v>45</v>
      </c>
      <c r="D195" s="17" t="s">
        <v>12</v>
      </c>
    </row>
    <row r="196" spans="1:4" x14ac:dyDescent="0.25">
      <c r="A196" s="7" t="s">
        <v>28</v>
      </c>
      <c r="B196" s="7" t="s">
        <v>38</v>
      </c>
      <c r="C196" s="20" t="s">
        <v>252</v>
      </c>
      <c r="D196" s="17" t="s">
        <v>12</v>
      </c>
    </row>
    <row r="197" spans="1:4" x14ac:dyDescent="0.25">
      <c r="A197" s="7" t="s">
        <v>28</v>
      </c>
      <c r="B197" s="7" t="s">
        <v>43</v>
      </c>
      <c r="C197" s="20" t="s">
        <v>46</v>
      </c>
      <c r="D197" s="17" t="s">
        <v>12</v>
      </c>
    </row>
    <row r="198" spans="1:4" x14ac:dyDescent="0.25">
      <c r="A198" s="7" t="s">
        <v>19</v>
      </c>
      <c r="B198" s="7" t="s">
        <v>77</v>
      </c>
      <c r="C198" s="20" t="s">
        <v>291</v>
      </c>
      <c r="D198" s="17" t="s">
        <v>12</v>
      </c>
    </row>
    <row r="199" spans="1:4" x14ac:dyDescent="0.25">
      <c r="A199" s="7" t="s">
        <v>24</v>
      </c>
      <c r="B199" s="7" t="s">
        <v>47</v>
      </c>
      <c r="C199" s="20"/>
      <c r="D199" s="17" t="s">
        <v>12</v>
      </c>
    </row>
    <row r="200" spans="1:4" x14ac:dyDescent="0.25">
      <c r="A200" s="13" t="s">
        <v>49</v>
      </c>
      <c r="B200" s="14" t="s">
        <v>50</v>
      </c>
      <c r="C200" s="20"/>
      <c r="D200" s="17" t="s">
        <v>12</v>
      </c>
    </row>
    <row r="201" spans="1:4" ht="15.75" x14ac:dyDescent="0.3">
      <c r="A201" s="13" t="s">
        <v>51</v>
      </c>
      <c r="B201" s="15" t="s">
        <v>52</v>
      </c>
      <c r="C201" s="20"/>
      <c r="D201" s="17" t="s">
        <v>12</v>
      </c>
    </row>
    <row r="202" spans="1:4" ht="105" x14ac:dyDescent="0.3">
      <c r="A202" s="13" t="s">
        <v>53</v>
      </c>
      <c r="B202" s="14" t="s">
        <v>50</v>
      </c>
      <c r="C202" s="15" t="s">
        <v>293</v>
      </c>
      <c r="D202" s="17" t="s">
        <v>12</v>
      </c>
    </row>
    <row r="203" spans="1:4" ht="45" x14ac:dyDescent="0.25">
      <c r="A203" s="13" t="s">
        <v>54</v>
      </c>
      <c r="B203" s="24" t="s">
        <v>433</v>
      </c>
      <c r="C203" s="37" t="s">
        <v>700</v>
      </c>
      <c r="D203" s="17" t="s">
        <v>12</v>
      </c>
    </row>
    <row r="204" spans="1:4" ht="45" x14ac:dyDescent="0.25">
      <c r="A204" s="13" t="s">
        <v>54</v>
      </c>
      <c r="B204" s="24" t="s">
        <v>434</v>
      </c>
      <c r="C204" s="18" t="str">
        <f ca="1">"0306" &amp; TEXT(TODAY()+365,"yyyy") &amp; ""</f>
        <v>03062015</v>
      </c>
      <c r="D204" s="17" t="s">
        <v>12</v>
      </c>
    </row>
    <row r="205" spans="1:4" x14ac:dyDescent="0.25">
      <c r="A205" s="7" t="s">
        <v>19</v>
      </c>
      <c r="B205" s="7" t="s">
        <v>32</v>
      </c>
      <c r="C205" s="18" t="str">
        <f ca="1">"06/05/" &amp; TEXT(TODAY()+365,"yyyy") &amp; ""</f>
        <v>06/05/2015</v>
      </c>
      <c r="D205" s="17" t="s">
        <v>12</v>
      </c>
    </row>
    <row r="206" spans="1:4" x14ac:dyDescent="0.25">
      <c r="A206" s="7" t="s">
        <v>19</v>
      </c>
      <c r="B206" s="7" t="s">
        <v>33</v>
      </c>
      <c r="C206" s="18" t="str">
        <f ca="1">"06/05/" &amp; TEXT(TODAY()+365,"yyyy") &amp; ""</f>
        <v>06/05/2015</v>
      </c>
      <c r="D206" s="17" t="s">
        <v>12</v>
      </c>
    </row>
    <row r="207" spans="1:4" x14ac:dyDescent="0.25">
      <c r="A207" s="7" t="s">
        <v>44</v>
      </c>
      <c r="B207" s="7" t="s">
        <v>287</v>
      </c>
      <c r="C207" s="20"/>
      <c r="D207" s="17" t="s">
        <v>12</v>
      </c>
    </row>
    <row r="208" spans="1:4" x14ac:dyDescent="0.25">
      <c r="A208" s="7" t="s">
        <v>28</v>
      </c>
      <c r="B208" s="7" t="s">
        <v>37</v>
      </c>
      <c r="C208" s="20" t="s">
        <v>45</v>
      </c>
      <c r="D208" s="17" t="s">
        <v>12</v>
      </c>
    </row>
    <row r="209" spans="1:4" x14ac:dyDescent="0.25">
      <c r="A209" s="7" t="s">
        <v>28</v>
      </c>
      <c r="B209" s="7" t="s">
        <v>38</v>
      </c>
      <c r="C209" s="20" t="s">
        <v>252</v>
      </c>
      <c r="D209" s="17" t="s">
        <v>12</v>
      </c>
    </row>
    <row r="210" spans="1:4" x14ac:dyDescent="0.25">
      <c r="A210" s="7" t="s">
        <v>28</v>
      </c>
      <c r="B210" s="7" t="s">
        <v>43</v>
      </c>
      <c r="C210" s="20" t="s">
        <v>46</v>
      </c>
      <c r="D210" s="17" t="s">
        <v>12</v>
      </c>
    </row>
    <row r="211" spans="1:4" x14ac:dyDescent="0.25">
      <c r="A211" s="7" t="s">
        <v>19</v>
      </c>
      <c r="B211" s="7" t="s">
        <v>77</v>
      </c>
      <c r="C211" s="20" t="s">
        <v>291</v>
      </c>
      <c r="D211" s="17" t="s">
        <v>12</v>
      </c>
    </row>
    <row r="212" spans="1:4" x14ac:dyDescent="0.25">
      <c r="A212" s="7" t="s">
        <v>24</v>
      </c>
      <c r="B212" s="7" t="s">
        <v>47</v>
      </c>
      <c r="C212" s="20"/>
      <c r="D212" s="17" t="s">
        <v>12</v>
      </c>
    </row>
    <row r="213" spans="1:4" x14ac:dyDescent="0.25">
      <c r="A213" s="13" t="s">
        <v>49</v>
      </c>
      <c r="B213" s="14" t="s">
        <v>50</v>
      </c>
      <c r="C213" s="20"/>
      <c r="D213" s="17" t="s">
        <v>12</v>
      </c>
    </row>
    <row r="214" spans="1:4" ht="15.75" x14ac:dyDescent="0.3">
      <c r="A214" s="13" t="s">
        <v>51</v>
      </c>
      <c r="B214" s="15" t="s">
        <v>52</v>
      </c>
      <c r="C214" s="20"/>
      <c r="D214" s="17" t="s">
        <v>12</v>
      </c>
    </row>
    <row r="215" spans="1:4" ht="105" x14ac:dyDescent="0.3">
      <c r="A215" s="13" t="s">
        <v>53</v>
      </c>
      <c r="B215" s="14" t="s">
        <v>50</v>
      </c>
      <c r="C215" s="15" t="s">
        <v>294</v>
      </c>
      <c r="D215" s="17" t="s">
        <v>12</v>
      </c>
    </row>
    <row r="216" spans="1:4" ht="45" x14ac:dyDescent="0.25">
      <c r="A216" s="13" t="s">
        <v>54</v>
      </c>
      <c r="B216" s="24" t="s">
        <v>435</v>
      </c>
      <c r="C216" s="37" t="s">
        <v>700</v>
      </c>
      <c r="D216" s="17" t="s">
        <v>12</v>
      </c>
    </row>
    <row r="217" spans="1:4" ht="45" x14ac:dyDescent="0.25">
      <c r="A217" s="13" t="s">
        <v>54</v>
      </c>
      <c r="B217" s="24" t="s">
        <v>436</v>
      </c>
      <c r="C217" s="18" t="str">
        <f ca="1">"0306" &amp; TEXT(TODAY()+365,"yyyy") &amp; ""</f>
        <v>03062015</v>
      </c>
      <c r="D217" s="17" t="s">
        <v>12</v>
      </c>
    </row>
    <row r="218" spans="1:4" x14ac:dyDescent="0.25">
      <c r="A218" s="7" t="s">
        <v>19</v>
      </c>
      <c r="B218" s="7" t="s">
        <v>32</v>
      </c>
      <c r="C218" s="18" t="str">
        <f ca="1">"06/05/" &amp; TEXT(TODAY()+365,"yyyy") &amp; ""</f>
        <v>06/05/2015</v>
      </c>
      <c r="D218" s="17" t="s">
        <v>12</v>
      </c>
    </row>
    <row r="219" spans="1:4" x14ac:dyDescent="0.25">
      <c r="A219" s="7" t="s">
        <v>19</v>
      </c>
      <c r="B219" s="7" t="s">
        <v>33</v>
      </c>
      <c r="C219" s="18" t="str">
        <f ca="1">"03/06/" &amp; TEXT(TODAY()+365,"yyyy") &amp; ""</f>
        <v>03/06/2015</v>
      </c>
      <c r="D219" s="17" t="s">
        <v>12</v>
      </c>
    </row>
    <row r="220" spans="1:4" x14ac:dyDescent="0.25">
      <c r="A220" s="7" t="s">
        <v>44</v>
      </c>
      <c r="B220" s="7" t="s">
        <v>287</v>
      </c>
      <c r="C220" s="20"/>
      <c r="D220" s="17" t="s">
        <v>12</v>
      </c>
    </row>
    <row r="221" spans="1:4" x14ac:dyDescent="0.25">
      <c r="A221" s="7" t="s">
        <v>28</v>
      </c>
      <c r="B221" s="7" t="s">
        <v>37</v>
      </c>
      <c r="C221" s="20" t="s">
        <v>45</v>
      </c>
      <c r="D221" s="17" t="s">
        <v>12</v>
      </c>
    </row>
    <row r="222" spans="1:4" x14ac:dyDescent="0.25">
      <c r="A222" s="7" t="s">
        <v>28</v>
      </c>
      <c r="B222" s="7" t="s">
        <v>38</v>
      </c>
      <c r="C222" s="20" t="s">
        <v>252</v>
      </c>
      <c r="D222" s="17" t="s">
        <v>12</v>
      </c>
    </row>
    <row r="223" spans="1:4" x14ac:dyDescent="0.25">
      <c r="A223" s="7" t="s">
        <v>28</v>
      </c>
      <c r="B223" s="7" t="s">
        <v>43</v>
      </c>
      <c r="C223" s="20" t="s">
        <v>46</v>
      </c>
      <c r="D223" s="17" t="s">
        <v>12</v>
      </c>
    </row>
    <row r="224" spans="1:4" x14ac:dyDescent="0.25">
      <c r="A224" s="7" t="s">
        <v>19</v>
      </c>
      <c r="B224" s="7" t="s">
        <v>77</v>
      </c>
      <c r="C224" s="20" t="s">
        <v>291</v>
      </c>
      <c r="D224" s="17" t="s">
        <v>12</v>
      </c>
    </row>
    <row r="225" spans="1:4" x14ac:dyDescent="0.25">
      <c r="A225" s="7" t="s">
        <v>24</v>
      </c>
      <c r="B225" s="7" t="s">
        <v>47</v>
      </c>
      <c r="C225" s="20"/>
      <c r="D225" s="17" t="s">
        <v>12</v>
      </c>
    </row>
    <row r="226" spans="1:4" x14ac:dyDescent="0.25">
      <c r="A226" s="13" t="s">
        <v>49</v>
      </c>
      <c r="B226" s="14" t="s">
        <v>50</v>
      </c>
      <c r="C226" s="20"/>
      <c r="D226" s="17" t="s">
        <v>12</v>
      </c>
    </row>
    <row r="227" spans="1:4" ht="15.75" x14ac:dyDescent="0.3">
      <c r="A227" s="13" t="s">
        <v>51</v>
      </c>
      <c r="B227" s="15" t="s">
        <v>52</v>
      </c>
      <c r="C227" s="20"/>
      <c r="D227" s="17" t="s">
        <v>12</v>
      </c>
    </row>
    <row r="228" spans="1:4" ht="105" x14ac:dyDescent="0.3">
      <c r="A228" s="13" t="s">
        <v>53</v>
      </c>
      <c r="B228" s="14" t="s">
        <v>50</v>
      </c>
      <c r="C228" s="15" t="s">
        <v>295</v>
      </c>
      <c r="D228" s="17" t="s">
        <v>12</v>
      </c>
    </row>
    <row r="229" spans="1:4" ht="45" x14ac:dyDescent="0.25">
      <c r="A229" s="13" t="s">
        <v>54</v>
      </c>
      <c r="B229" s="24" t="s">
        <v>437</v>
      </c>
      <c r="C229" s="18" t="str">
        <f ca="1">"0306" &amp; TEXT(TODAY()+365,"yyyy") &amp; ""</f>
        <v>03062015</v>
      </c>
      <c r="D229" s="17" t="s">
        <v>12</v>
      </c>
    </row>
    <row r="230" spans="1:4" ht="45" x14ac:dyDescent="0.25">
      <c r="A230" s="13" t="s">
        <v>54</v>
      </c>
      <c r="B230" s="24" t="s">
        <v>438</v>
      </c>
      <c r="C230" s="20" t="s">
        <v>291</v>
      </c>
      <c r="D230" s="17" t="s">
        <v>12</v>
      </c>
    </row>
    <row r="231" spans="1:4" ht="45" x14ac:dyDescent="0.25">
      <c r="A231" s="13" t="s">
        <v>54</v>
      </c>
      <c r="B231" s="24" t="s">
        <v>705</v>
      </c>
      <c r="C231" s="37" t="s">
        <v>692</v>
      </c>
      <c r="D231" s="17" t="s">
        <v>12</v>
      </c>
    </row>
    <row r="232" spans="1:4" ht="45" x14ac:dyDescent="0.25">
      <c r="A232" s="13" t="s">
        <v>54</v>
      </c>
      <c r="B232" s="24" t="s">
        <v>439</v>
      </c>
      <c r="C232" s="21">
        <v>1</v>
      </c>
      <c r="D232" s="17" t="s">
        <v>12</v>
      </c>
    </row>
    <row r="233" spans="1:4" x14ac:dyDescent="0.25">
      <c r="A233" s="13" t="s">
        <v>26</v>
      </c>
      <c r="B233" s="20" t="s">
        <v>92</v>
      </c>
      <c r="C233" s="20"/>
      <c r="D233" s="17" t="s">
        <v>12</v>
      </c>
    </row>
    <row r="234" spans="1:4" x14ac:dyDescent="0.25">
      <c r="A234" s="7" t="s">
        <v>19</v>
      </c>
      <c r="B234" s="7" t="s">
        <v>77</v>
      </c>
      <c r="C234" s="20" t="s">
        <v>291</v>
      </c>
      <c r="D234" s="17" t="s">
        <v>12</v>
      </c>
    </row>
    <row r="235" spans="1:4" x14ac:dyDescent="0.25">
      <c r="A235" s="7" t="s">
        <v>24</v>
      </c>
      <c r="B235" s="7" t="s">
        <v>93</v>
      </c>
      <c r="C235" s="20"/>
      <c r="D235" s="17" t="s">
        <v>12</v>
      </c>
    </row>
    <row r="236" spans="1:4" ht="15.75" x14ac:dyDescent="0.3">
      <c r="A236" s="12" t="s">
        <v>28</v>
      </c>
      <c r="B236" s="7" t="s">
        <v>94</v>
      </c>
      <c r="C236" s="20" t="s">
        <v>186</v>
      </c>
      <c r="D236" s="17" t="s">
        <v>12</v>
      </c>
    </row>
    <row r="237" spans="1:4" x14ac:dyDescent="0.25">
      <c r="A237" s="20" t="s">
        <v>88</v>
      </c>
      <c r="B237" s="7" t="s">
        <v>96</v>
      </c>
      <c r="C237" s="20"/>
      <c r="D237" s="17" t="s">
        <v>12</v>
      </c>
    </row>
    <row r="238" spans="1:4" x14ac:dyDescent="0.25">
      <c r="A238" s="20" t="s">
        <v>1083</v>
      </c>
      <c r="B238" s="7" t="s">
        <v>187</v>
      </c>
      <c r="C238" s="18" t="s">
        <v>1084</v>
      </c>
      <c r="D238" s="17" t="s">
        <v>12</v>
      </c>
    </row>
    <row r="239" spans="1:4" x14ac:dyDescent="0.25">
      <c r="A239" s="20" t="s">
        <v>1083</v>
      </c>
      <c r="B239" s="7" t="s">
        <v>188</v>
      </c>
      <c r="C239" s="18" t="s">
        <v>1085</v>
      </c>
      <c r="D239" s="17" t="s">
        <v>12</v>
      </c>
    </row>
    <row r="240" spans="1:4" x14ac:dyDescent="0.25">
      <c r="A240" s="20" t="s">
        <v>24</v>
      </c>
      <c r="B240" s="7" t="s">
        <v>186</v>
      </c>
      <c r="C240" s="20"/>
      <c r="D240" s="17" t="s">
        <v>12</v>
      </c>
    </row>
    <row r="241" spans="1:4" x14ac:dyDescent="0.25">
      <c r="A241" s="20" t="s">
        <v>39</v>
      </c>
      <c r="B241" s="7" t="s">
        <v>189</v>
      </c>
      <c r="C241" s="20"/>
      <c r="D241" s="17" t="s">
        <v>12</v>
      </c>
    </row>
    <row r="242" spans="1:4" x14ac:dyDescent="0.25">
      <c r="A242" s="13" t="s">
        <v>91</v>
      </c>
      <c r="B242" s="7" t="s">
        <v>27</v>
      </c>
      <c r="C242" s="20"/>
      <c r="D242" s="17" t="s">
        <v>12</v>
      </c>
    </row>
    <row r="243" spans="1:4" x14ac:dyDescent="0.25">
      <c r="A243" s="13" t="s">
        <v>28</v>
      </c>
      <c r="B243" s="7" t="s">
        <v>29</v>
      </c>
      <c r="C243" s="20" t="s">
        <v>286</v>
      </c>
      <c r="D243" s="17" t="s">
        <v>12</v>
      </c>
    </row>
    <row r="244" spans="1:4" x14ac:dyDescent="0.25">
      <c r="A244" s="7" t="s">
        <v>19</v>
      </c>
      <c r="B244" s="7" t="s">
        <v>32</v>
      </c>
      <c r="C244" s="18" t="str">
        <f ca="1">"03/06/" &amp; TEXT(TODAY()+365,"yyyy") &amp; ""</f>
        <v>03/06/2015</v>
      </c>
      <c r="D244" s="17" t="s">
        <v>12</v>
      </c>
    </row>
    <row r="245" spans="1:4" x14ac:dyDescent="0.25">
      <c r="A245" s="7" t="s">
        <v>19</v>
      </c>
      <c r="B245" s="7" t="s">
        <v>33</v>
      </c>
      <c r="C245" s="18" t="str">
        <f ca="1">"03/06/" &amp; TEXT(TODAY()+365,"yyyy") &amp; ""</f>
        <v>03/06/2015</v>
      </c>
      <c r="D245" s="17" t="s">
        <v>12</v>
      </c>
    </row>
    <row r="246" spans="1:4" x14ac:dyDescent="0.25">
      <c r="A246" s="7" t="s">
        <v>44</v>
      </c>
      <c r="B246" s="7" t="s">
        <v>287</v>
      </c>
      <c r="C246" s="20"/>
      <c r="D246" s="17" t="s">
        <v>12</v>
      </c>
    </row>
    <row r="247" spans="1:4" x14ac:dyDescent="0.25">
      <c r="A247" s="7" t="s">
        <v>28</v>
      </c>
      <c r="B247" s="7" t="s">
        <v>37</v>
      </c>
      <c r="C247" s="20" t="s">
        <v>45</v>
      </c>
      <c r="D247" s="17" t="s">
        <v>12</v>
      </c>
    </row>
    <row r="248" spans="1:4" x14ac:dyDescent="0.25">
      <c r="A248" s="7" t="s">
        <v>28</v>
      </c>
      <c r="B248" s="7" t="s">
        <v>38</v>
      </c>
      <c r="C248" s="20" t="s">
        <v>252</v>
      </c>
      <c r="D248" s="17" t="s">
        <v>12</v>
      </c>
    </row>
    <row r="249" spans="1:4" x14ac:dyDescent="0.25">
      <c r="A249" s="7" t="s">
        <v>28</v>
      </c>
      <c r="B249" s="7" t="s">
        <v>43</v>
      </c>
      <c r="C249" s="20" t="s">
        <v>46</v>
      </c>
      <c r="D249" s="17" t="s">
        <v>12</v>
      </c>
    </row>
    <row r="250" spans="1:4" x14ac:dyDescent="0.25">
      <c r="A250" s="7" t="s">
        <v>19</v>
      </c>
      <c r="B250" s="7" t="s">
        <v>77</v>
      </c>
      <c r="C250" s="20" t="s">
        <v>291</v>
      </c>
      <c r="D250" s="17" t="s">
        <v>12</v>
      </c>
    </row>
    <row r="251" spans="1:4" x14ac:dyDescent="0.25">
      <c r="A251" s="7" t="s">
        <v>24</v>
      </c>
      <c r="B251" s="7" t="s">
        <v>47</v>
      </c>
      <c r="C251" s="20"/>
      <c r="D251" s="17" t="s">
        <v>12</v>
      </c>
    </row>
    <row r="252" spans="1:4" x14ac:dyDescent="0.25">
      <c r="A252" s="13" t="s">
        <v>49</v>
      </c>
      <c r="B252" s="14" t="s">
        <v>50</v>
      </c>
      <c r="C252" s="20"/>
      <c r="D252" s="17" t="s">
        <v>12</v>
      </c>
    </row>
    <row r="253" spans="1:4" ht="15.75" x14ac:dyDescent="0.3">
      <c r="A253" s="13" t="s">
        <v>51</v>
      </c>
      <c r="B253" s="15" t="s">
        <v>52</v>
      </c>
      <c r="C253" s="20"/>
      <c r="D253" s="17" t="s">
        <v>12</v>
      </c>
    </row>
    <row r="254" spans="1:4" ht="105" x14ac:dyDescent="0.3">
      <c r="A254" s="13" t="s">
        <v>53</v>
      </c>
      <c r="B254" s="14" t="s">
        <v>50</v>
      </c>
      <c r="C254" s="15" t="s">
        <v>296</v>
      </c>
      <c r="D254" s="17" t="s">
        <v>12</v>
      </c>
    </row>
    <row r="255" spans="1:4" ht="45" x14ac:dyDescent="0.25">
      <c r="A255" s="13" t="s">
        <v>54</v>
      </c>
      <c r="B255" s="24" t="s">
        <v>440</v>
      </c>
      <c r="C255" s="20" t="s">
        <v>278</v>
      </c>
      <c r="D255" s="17" t="s">
        <v>12</v>
      </c>
    </row>
    <row r="256" spans="1:4" ht="45" x14ac:dyDescent="0.25">
      <c r="A256" s="13" t="s">
        <v>54</v>
      </c>
      <c r="B256" s="24" t="s">
        <v>441</v>
      </c>
      <c r="C256" s="18" t="str">
        <f ca="1">"0306" &amp; TEXT(TODAY()+365,"yyyy") &amp; ""</f>
        <v>03062015</v>
      </c>
      <c r="D256" s="17" t="s">
        <v>12</v>
      </c>
    </row>
    <row r="257" spans="1:4" ht="45" x14ac:dyDescent="0.25">
      <c r="A257" s="13" t="s">
        <v>54</v>
      </c>
      <c r="B257" s="24" t="s">
        <v>442</v>
      </c>
      <c r="C257" s="20" t="s">
        <v>291</v>
      </c>
      <c r="D257" s="17" t="s">
        <v>12</v>
      </c>
    </row>
    <row r="258" spans="1:4" ht="45" x14ac:dyDescent="0.25">
      <c r="A258" s="13" t="s">
        <v>54</v>
      </c>
      <c r="B258" s="24" t="s">
        <v>443</v>
      </c>
      <c r="C258" s="37" t="s">
        <v>692</v>
      </c>
      <c r="D258" s="17" t="s">
        <v>12</v>
      </c>
    </row>
    <row r="259" spans="1:4" ht="45" x14ac:dyDescent="0.25">
      <c r="A259" s="13" t="s">
        <v>54</v>
      </c>
      <c r="B259" s="24" t="s">
        <v>444</v>
      </c>
      <c r="C259" s="20" t="s">
        <v>279</v>
      </c>
      <c r="D259" s="17" t="s">
        <v>12</v>
      </c>
    </row>
    <row r="260" spans="1:4" ht="45" x14ac:dyDescent="0.25">
      <c r="A260" s="13" t="s">
        <v>54</v>
      </c>
      <c r="B260" s="24" t="s">
        <v>445</v>
      </c>
      <c r="C260" s="21">
        <v>1</v>
      </c>
      <c r="D260" s="17" t="s">
        <v>12</v>
      </c>
    </row>
    <row r="261" spans="1:4" x14ac:dyDescent="0.25">
      <c r="A261" s="7" t="s">
        <v>19</v>
      </c>
      <c r="B261" s="7" t="s">
        <v>32</v>
      </c>
      <c r="C261" s="18" t="str">
        <f ca="1">"04/06/" &amp; TEXT(TODAY()+365,"yyyy") &amp; ""</f>
        <v>04/06/2015</v>
      </c>
      <c r="D261" s="17" t="s">
        <v>12</v>
      </c>
    </row>
    <row r="262" spans="1:4" x14ac:dyDescent="0.25">
      <c r="A262" s="7" t="s">
        <v>19</v>
      </c>
      <c r="B262" s="7" t="s">
        <v>33</v>
      </c>
      <c r="C262" s="18" t="str">
        <f ca="1">"04/06/" &amp; TEXT(TODAY()+365,"yyyy") &amp; ""</f>
        <v>04/06/2015</v>
      </c>
      <c r="D262" s="17" t="s">
        <v>12</v>
      </c>
    </row>
    <row r="263" spans="1:4" x14ac:dyDescent="0.25">
      <c r="A263" s="7" t="s">
        <v>44</v>
      </c>
      <c r="B263" s="7" t="s">
        <v>287</v>
      </c>
      <c r="C263" s="20"/>
      <c r="D263" s="17" t="s">
        <v>12</v>
      </c>
    </row>
    <row r="264" spans="1:4" x14ac:dyDescent="0.25">
      <c r="A264" s="7" t="s">
        <v>28</v>
      </c>
      <c r="B264" s="7" t="s">
        <v>37</v>
      </c>
      <c r="C264" s="20" t="s">
        <v>45</v>
      </c>
      <c r="D264" s="17" t="s">
        <v>12</v>
      </c>
    </row>
    <row r="265" spans="1:4" x14ac:dyDescent="0.25">
      <c r="A265" s="7" t="s">
        <v>28</v>
      </c>
      <c r="B265" s="7" t="s">
        <v>38</v>
      </c>
      <c r="C265" s="20" t="s">
        <v>252</v>
      </c>
      <c r="D265" s="17" t="s">
        <v>12</v>
      </c>
    </row>
    <row r="266" spans="1:4" x14ac:dyDescent="0.25">
      <c r="A266" s="7" t="s">
        <v>28</v>
      </c>
      <c r="B266" s="7" t="s">
        <v>43</v>
      </c>
      <c r="C266" s="20" t="s">
        <v>46</v>
      </c>
      <c r="D266" s="17" t="s">
        <v>12</v>
      </c>
    </row>
    <row r="267" spans="1:4" x14ac:dyDescent="0.25">
      <c r="A267" s="7" t="s">
        <v>19</v>
      </c>
      <c r="B267" s="7" t="s">
        <v>77</v>
      </c>
      <c r="C267" s="20" t="s">
        <v>291</v>
      </c>
      <c r="D267" s="17" t="s">
        <v>12</v>
      </c>
    </row>
    <row r="268" spans="1:4" x14ac:dyDescent="0.25">
      <c r="A268" s="7" t="s">
        <v>24</v>
      </c>
      <c r="B268" s="7" t="s">
        <v>47</v>
      </c>
      <c r="C268" s="20"/>
      <c r="D268" s="17" t="s">
        <v>12</v>
      </c>
    </row>
    <row r="269" spans="1:4" x14ac:dyDescent="0.25">
      <c r="A269" s="13" t="s">
        <v>49</v>
      </c>
      <c r="B269" s="14" t="s">
        <v>50</v>
      </c>
      <c r="C269" s="20"/>
      <c r="D269" s="17" t="s">
        <v>12</v>
      </c>
    </row>
    <row r="270" spans="1:4" ht="15.75" x14ac:dyDescent="0.3">
      <c r="A270" s="13" t="s">
        <v>51</v>
      </c>
      <c r="B270" s="15" t="s">
        <v>52</v>
      </c>
      <c r="C270" s="20"/>
      <c r="D270" s="17" t="s">
        <v>12</v>
      </c>
    </row>
    <row r="271" spans="1:4" ht="105" x14ac:dyDescent="0.3">
      <c r="A271" s="13" t="s">
        <v>53</v>
      </c>
      <c r="B271" s="14" t="s">
        <v>50</v>
      </c>
      <c r="C271" s="15" t="s">
        <v>297</v>
      </c>
      <c r="D271" s="17" t="s">
        <v>12</v>
      </c>
    </row>
    <row r="272" spans="1:4" ht="45" x14ac:dyDescent="0.25">
      <c r="A272" s="13" t="s">
        <v>54</v>
      </c>
      <c r="B272" s="24" t="s">
        <v>446</v>
      </c>
      <c r="C272" s="20" t="s">
        <v>278</v>
      </c>
      <c r="D272" s="17" t="s">
        <v>12</v>
      </c>
    </row>
    <row r="273" spans="1:4" ht="45" x14ac:dyDescent="0.25">
      <c r="A273" s="13" t="s">
        <v>54</v>
      </c>
      <c r="B273" s="24" t="s">
        <v>447</v>
      </c>
      <c r="C273" s="18" t="str">
        <f ca="1">"0306" &amp; TEXT(TODAY()+365,"yyyy") &amp; ""</f>
        <v>03062015</v>
      </c>
      <c r="D273" s="17" t="s">
        <v>12</v>
      </c>
    </row>
    <row r="274" spans="1:4" ht="45" x14ac:dyDescent="0.25">
      <c r="A274" s="13" t="s">
        <v>54</v>
      </c>
      <c r="B274" s="24" t="s">
        <v>448</v>
      </c>
      <c r="C274" s="20" t="s">
        <v>291</v>
      </c>
      <c r="D274" s="17" t="s">
        <v>12</v>
      </c>
    </row>
    <row r="275" spans="1:4" ht="45" x14ac:dyDescent="0.25">
      <c r="A275" s="13" t="s">
        <v>54</v>
      </c>
      <c r="B275" s="24" t="s">
        <v>449</v>
      </c>
      <c r="C275" s="37" t="s">
        <v>692</v>
      </c>
      <c r="D275" s="17" t="s">
        <v>12</v>
      </c>
    </row>
    <row r="276" spans="1:4" ht="45" x14ac:dyDescent="0.25">
      <c r="A276" s="13" t="s">
        <v>54</v>
      </c>
      <c r="B276" s="24" t="s">
        <v>450</v>
      </c>
      <c r="C276" s="20" t="s">
        <v>279</v>
      </c>
      <c r="D276" s="17" t="s">
        <v>12</v>
      </c>
    </row>
    <row r="277" spans="1:4" ht="45" x14ac:dyDescent="0.25">
      <c r="A277" s="13" t="s">
        <v>54</v>
      </c>
      <c r="B277" s="24" t="s">
        <v>451</v>
      </c>
      <c r="C277" s="21">
        <v>1</v>
      </c>
      <c r="D277" s="17" t="s">
        <v>12</v>
      </c>
    </row>
    <row r="278" spans="1:4" x14ac:dyDescent="0.25">
      <c r="A278" s="7" t="s">
        <v>19</v>
      </c>
      <c r="B278" s="7" t="s">
        <v>32</v>
      </c>
      <c r="C278" s="18" t="str">
        <f ca="1">"01/07/" &amp; TEXT(TODAY()+365,"yyyy") &amp; ""</f>
        <v>01/07/2015</v>
      </c>
      <c r="D278" s="17" t="s">
        <v>12</v>
      </c>
    </row>
    <row r="279" spans="1:4" x14ac:dyDescent="0.25">
      <c r="A279" s="7" t="s">
        <v>19</v>
      </c>
      <c r="B279" s="7" t="s">
        <v>33</v>
      </c>
      <c r="C279" s="18" t="str">
        <f ca="1">"01/07/" &amp; TEXT(TODAY()+365,"yyyy") &amp; ""</f>
        <v>01/07/2015</v>
      </c>
      <c r="D279" s="17" t="s">
        <v>12</v>
      </c>
    </row>
    <row r="280" spans="1:4" x14ac:dyDescent="0.25">
      <c r="A280" s="7" t="s">
        <v>44</v>
      </c>
      <c r="B280" s="7" t="s">
        <v>287</v>
      </c>
      <c r="C280" s="20"/>
      <c r="D280" s="17" t="s">
        <v>12</v>
      </c>
    </row>
    <row r="281" spans="1:4" x14ac:dyDescent="0.25">
      <c r="A281" s="7" t="s">
        <v>28</v>
      </c>
      <c r="B281" s="7" t="s">
        <v>37</v>
      </c>
      <c r="C281" s="20" t="s">
        <v>45</v>
      </c>
      <c r="D281" s="17" t="s">
        <v>12</v>
      </c>
    </row>
    <row r="282" spans="1:4" x14ac:dyDescent="0.25">
      <c r="A282" s="7" t="s">
        <v>28</v>
      </c>
      <c r="B282" s="7" t="s">
        <v>38</v>
      </c>
      <c r="C282" s="20" t="s">
        <v>252</v>
      </c>
      <c r="D282" s="17" t="s">
        <v>12</v>
      </c>
    </row>
    <row r="283" spans="1:4" x14ac:dyDescent="0.25">
      <c r="A283" s="7" t="s">
        <v>28</v>
      </c>
      <c r="B283" s="7" t="s">
        <v>43</v>
      </c>
      <c r="C283" s="20" t="s">
        <v>46</v>
      </c>
      <c r="D283" s="17" t="s">
        <v>12</v>
      </c>
    </row>
    <row r="284" spans="1:4" x14ac:dyDescent="0.25">
      <c r="A284" s="7" t="s">
        <v>19</v>
      </c>
      <c r="B284" s="7" t="s">
        <v>77</v>
      </c>
      <c r="C284" s="20" t="s">
        <v>291</v>
      </c>
      <c r="D284" s="17" t="s">
        <v>12</v>
      </c>
    </row>
    <row r="285" spans="1:4" x14ac:dyDescent="0.25">
      <c r="A285" s="7" t="s">
        <v>24</v>
      </c>
      <c r="B285" s="7" t="s">
        <v>47</v>
      </c>
      <c r="C285" s="20"/>
      <c r="D285" s="17" t="s">
        <v>12</v>
      </c>
    </row>
    <row r="286" spans="1:4" x14ac:dyDescent="0.25">
      <c r="A286" s="13" t="s">
        <v>49</v>
      </c>
      <c r="B286" s="14" t="s">
        <v>50</v>
      </c>
      <c r="C286" s="20"/>
      <c r="D286" s="17" t="s">
        <v>12</v>
      </c>
    </row>
    <row r="287" spans="1:4" ht="15.75" x14ac:dyDescent="0.3">
      <c r="A287" s="13" t="s">
        <v>51</v>
      </c>
      <c r="B287" s="15" t="s">
        <v>52</v>
      </c>
      <c r="C287" s="20"/>
      <c r="D287" s="17" t="s">
        <v>12</v>
      </c>
    </row>
    <row r="288" spans="1:4" ht="105" x14ac:dyDescent="0.3">
      <c r="A288" s="13" t="s">
        <v>53</v>
      </c>
      <c r="B288" s="14" t="s">
        <v>50</v>
      </c>
      <c r="C288" s="15" t="s">
        <v>298</v>
      </c>
      <c r="D288" s="17" t="s">
        <v>12</v>
      </c>
    </row>
    <row r="289" spans="1:4" ht="45" x14ac:dyDescent="0.25">
      <c r="A289" s="13" t="s">
        <v>54</v>
      </c>
      <c r="B289" s="24" t="s">
        <v>452</v>
      </c>
      <c r="C289" s="37" t="s">
        <v>700</v>
      </c>
      <c r="D289" s="17" t="s">
        <v>12</v>
      </c>
    </row>
    <row r="290" spans="1:4" ht="45" x14ac:dyDescent="0.25">
      <c r="A290" s="13" t="s">
        <v>54</v>
      </c>
      <c r="B290" s="24" t="s">
        <v>453</v>
      </c>
      <c r="C290" s="18" t="str">
        <f ca="1">"0306" &amp; TEXT(TODAY()+365,"yyyy") &amp; ""</f>
        <v>03062015</v>
      </c>
      <c r="D290" s="17" t="s">
        <v>12</v>
      </c>
    </row>
    <row r="291" spans="1:4" x14ac:dyDescent="0.25">
      <c r="A291" s="20" t="s">
        <v>190</v>
      </c>
      <c r="B291" s="20"/>
      <c r="C291" s="20"/>
      <c r="D291" s="20"/>
    </row>
  </sheetData>
  <conditionalFormatting sqref="D1:D30 D55:D74 D78:D107 D113:D120 D128:D135 D177:D186 D192:D199 D218:D225 D205:D212 D244:D251 D261:D268 D278:D285">
    <cfRule type="cellIs" dxfId="610" priority="265" operator="equal">
      <formula>"Pass"</formula>
    </cfRule>
    <cfRule type="cellIs" dxfId="609" priority="266" operator="equal">
      <formula>"Fail"</formula>
    </cfRule>
    <cfRule type="cellIs" dxfId="608" priority="267" operator="equal">
      <formula>"No Run"</formula>
    </cfRule>
  </conditionalFormatting>
  <conditionalFormatting sqref="D2:D30 D55:D74 D78:D107 D113:D120 D128:D135 D177:D186 D192:D199 D218:D225 D205:D212 D244:D251 D261:D268 D278:D285">
    <cfRule type="cellIs" dxfId="607" priority="268" operator="equal">
      <formula>"Pass"</formula>
    </cfRule>
  </conditionalFormatting>
  <conditionalFormatting sqref="D112">
    <cfRule type="cellIs" dxfId="606" priority="237" operator="equal">
      <formula>"Pass"</formula>
    </cfRule>
    <cfRule type="cellIs" dxfId="605" priority="238" operator="equal">
      <formula>"Fail"</formula>
    </cfRule>
    <cfRule type="cellIs" dxfId="604" priority="239" operator="equal">
      <formula>"No Run"</formula>
    </cfRule>
  </conditionalFormatting>
  <conditionalFormatting sqref="D112">
    <cfRule type="cellIs" dxfId="603" priority="240" operator="equal">
      <formula>"Pass"</formula>
    </cfRule>
  </conditionalFormatting>
  <conditionalFormatting sqref="D31:D33">
    <cfRule type="cellIs" dxfId="602" priority="257" operator="equal">
      <formula>"Pass"</formula>
    </cfRule>
    <cfRule type="cellIs" dxfId="601" priority="258" operator="equal">
      <formula>"Fail"</formula>
    </cfRule>
    <cfRule type="cellIs" dxfId="600" priority="259" operator="equal">
      <formula>"No Run"</formula>
    </cfRule>
  </conditionalFormatting>
  <conditionalFormatting sqref="D31:D33">
    <cfRule type="cellIs" dxfId="599" priority="260" operator="equal">
      <formula>"Pass"</formula>
    </cfRule>
  </conditionalFormatting>
  <conditionalFormatting sqref="D34:D51">
    <cfRule type="cellIs" dxfId="598" priority="253" operator="equal">
      <formula>"Pass"</formula>
    </cfRule>
    <cfRule type="cellIs" dxfId="597" priority="254" operator="equal">
      <formula>"Fail"</formula>
    </cfRule>
    <cfRule type="cellIs" dxfId="596" priority="255" operator="equal">
      <formula>"No Run"</formula>
    </cfRule>
  </conditionalFormatting>
  <conditionalFormatting sqref="D34:D51">
    <cfRule type="cellIs" dxfId="595" priority="256" operator="equal">
      <formula>"Pass"</formula>
    </cfRule>
  </conditionalFormatting>
  <conditionalFormatting sqref="D125:D126">
    <cfRule type="cellIs" dxfId="594" priority="225" operator="equal">
      <formula>"Pass"</formula>
    </cfRule>
    <cfRule type="cellIs" dxfId="593" priority="226" operator="equal">
      <formula>"Fail"</formula>
    </cfRule>
    <cfRule type="cellIs" dxfId="592" priority="227" operator="equal">
      <formula>"No Run"</formula>
    </cfRule>
  </conditionalFormatting>
  <conditionalFormatting sqref="D125:D126">
    <cfRule type="cellIs" dxfId="591" priority="228" operator="equal">
      <formula>"Pass"</formula>
    </cfRule>
  </conditionalFormatting>
  <conditionalFormatting sqref="D108:D110">
    <cfRule type="cellIs" dxfId="590" priority="241" operator="equal">
      <formula>"Pass"</formula>
    </cfRule>
    <cfRule type="cellIs" dxfId="589" priority="242" operator="equal">
      <formula>"Fail"</formula>
    </cfRule>
    <cfRule type="cellIs" dxfId="588" priority="243" operator="equal">
      <formula>"No Run"</formula>
    </cfRule>
  </conditionalFormatting>
  <conditionalFormatting sqref="D108:D110">
    <cfRule type="cellIs" dxfId="587" priority="244" operator="equal">
      <formula>"Pass"</formula>
    </cfRule>
  </conditionalFormatting>
  <conditionalFormatting sqref="D121:D123">
    <cfRule type="cellIs" dxfId="586" priority="229" operator="equal">
      <formula>"Pass"</formula>
    </cfRule>
    <cfRule type="cellIs" dxfId="585" priority="230" operator="equal">
      <formula>"Fail"</formula>
    </cfRule>
    <cfRule type="cellIs" dxfId="584" priority="231" operator="equal">
      <formula>"No Run"</formula>
    </cfRule>
  </conditionalFormatting>
  <conditionalFormatting sqref="D121:D123">
    <cfRule type="cellIs" dxfId="583" priority="232" operator="equal">
      <formula>"Pass"</formula>
    </cfRule>
  </conditionalFormatting>
  <conditionalFormatting sqref="D142">
    <cfRule type="cellIs" dxfId="582" priority="177" operator="equal">
      <formula>"Pass"</formula>
    </cfRule>
    <cfRule type="cellIs" dxfId="581" priority="178" operator="equal">
      <formula>"Fail"</formula>
    </cfRule>
    <cfRule type="cellIs" dxfId="580" priority="179" operator="equal">
      <formula>"No Run"</formula>
    </cfRule>
  </conditionalFormatting>
  <conditionalFormatting sqref="D142">
    <cfRule type="cellIs" dxfId="579" priority="180" operator="equal">
      <formula>"Pass"</formula>
    </cfRule>
  </conditionalFormatting>
  <conditionalFormatting sqref="D124">
    <cfRule type="cellIs" dxfId="578" priority="217" operator="equal">
      <formula>"Pass"</formula>
    </cfRule>
    <cfRule type="cellIs" dxfId="577" priority="218" operator="equal">
      <formula>"Fail"</formula>
    </cfRule>
    <cfRule type="cellIs" dxfId="576" priority="219" operator="equal">
      <formula>"No Run"</formula>
    </cfRule>
  </conditionalFormatting>
  <conditionalFormatting sqref="D124">
    <cfRule type="cellIs" dxfId="575" priority="220" operator="equal">
      <formula>"Pass"</formula>
    </cfRule>
  </conditionalFormatting>
  <conditionalFormatting sqref="D52:D54">
    <cfRule type="cellIs" dxfId="574" priority="173" operator="equal">
      <formula>"Pass"</formula>
    </cfRule>
    <cfRule type="cellIs" dxfId="573" priority="174" operator="equal">
      <formula>"Fail"</formula>
    </cfRule>
    <cfRule type="cellIs" dxfId="572" priority="175" operator="equal">
      <formula>"No Run"</formula>
    </cfRule>
  </conditionalFormatting>
  <conditionalFormatting sqref="D52:D54">
    <cfRule type="cellIs" dxfId="571" priority="176" operator="equal">
      <formula>"Pass"</formula>
    </cfRule>
  </conditionalFormatting>
  <conditionalFormatting sqref="D111">
    <cfRule type="cellIs" dxfId="570" priority="209" operator="equal">
      <formula>"Pass"</formula>
    </cfRule>
    <cfRule type="cellIs" dxfId="569" priority="210" operator="equal">
      <formula>"Fail"</formula>
    </cfRule>
    <cfRule type="cellIs" dxfId="568" priority="211" operator="equal">
      <formula>"No Run"</formula>
    </cfRule>
  </conditionalFormatting>
  <conditionalFormatting sqref="D111">
    <cfRule type="cellIs" dxfId="567" priority="212" operator="equal">
      <formula>"Pass"</formula>
    </cfRule>
  </conditionalFormatting>
  <conditionalFormatting sqref="D127">
    <cfRule type="cellIs" dxfId="566" priority="205" operator="equal">
      <formula>"Pass"</formula>
    </cfRule>
    <cfRule type="cellIs" dxfId="565" priority="206" operator="equal">
      <formula>"Fail"</formula>
    </cfRule>
    <cfRule type="cellIs" dxfId="564" priority="207" operator="equal">
      <formula>"No Run"</formula>
    </cfRule>
  </conditionalFormatting>
  <conditionalFormatting sqref="D127">
    <cfRule type="cellIs" dxfId="563" priority="208" operator="equal">
      <formula>"Pass"</formula>
    </cfRule>
  </conditionalFormatting>
  <conditionalFormatting sqref="D140:D141">
    <cfRule type="cellIs" dxfId="562" priority="193" operator="equal">
      <formula>"Pass"</formula>
    </cfRule>
    <cfRule type="cellIs" dxfId="561" priority="194" operator="equal">
      <formula>"Fail"</formula>
    </cfRule>
    <cfRule type="cellIs" dxfId="560" priority="195" operator="equal">
      <formula>"No Run"</formula>
    </cfRule>
  </conditionalFormatting>
  <conditionalFormatting sqref="D140:D141">
    <cfRule type="cellIs" dxfId="559" priority="196" operator="equal">
      <formula>"Pass"</formula>
    </cfRule>
  </conditionalFormatting>
  <conditionalFormatting sqref="D136:D138">
    <cfRule type="cellIs" dxfId="558" priority="197" operator="equal">
      <formula>"Pass"</formula>
    </cfRule>
    <cfRule type="cellIs" dxfId="557" priority="198" operator="equal">
      <formula>"Fail"</formula>
    </cfRule>
    <cfRule type="cellIs" dxfId="556" priority="199" operator="equal">
      <formula>"No Run"</formula>
    </cfRule>
  </conditionalFormatting>
  <conditionalFormatting sqref="D136:D138">
    <cfRule type="cellIs" dxfId="555" priority="200" operator="equal">
      <formula>"Pass"</formula>
    </cfRule>
  </conditionalFormatting>
  <conditionalFormatting sqref="D139">
    <cfRule type="cellIs" dxfId="554" priority="185" operator="equal">
      <formula>"Pass"</formula>
    </cfRule>
    <cfRule type="cellIs" dxfId="553" priority="186" operator="equal">
      <formula>"Fail"</formula>
    </cfRule>
    <cfRule type="cellIs" dxfId="552" priority="187" operator="equal">
      <formula>"No Run"</formula>
    </cfRule>
  </conditionalFormatting>
  <conditionalFormatting sqref="D139">
    <cfRule type="cellIs" dxfId="551" priority="188" operator="equal">
      <formula>"Pass"</formula>
    </cfRule>
  </conditionalFormatting>
  <conditionalFormatting sqref="D290">
    <cfRule type="cellIs" dxfId="550" priority="1" operator="equal">
      <formula>"Pass"</formula>
    </cfRule>
    <cfRule type="cellIs" dxfId="549" priority="2" operator="equal">
      <formula>"Fail"</formula>
    </cfRule>
    <cfRule type="cellIs" dxfId="548" priority="3" operator="equal">
      <formula>"No Run"</formula>
    </cfRule>
  </conditionalFormatting>
  <conditionalFormatting sqref="D290">
    <cfRule type="cellIs" dxfId="547" priority="4" operator="equal">
      <formula>"Pass"</formula>
    </cfRule>
  </conditionalFormatting>
  <conditionalFormatting sqref="D75:D77">
    <cfRule type="cellIs" dxfId="546" priority="169" operator="equal">
      <formula>"Pass"</formula>
    </cfRule>
    <cfRule type="cellIs" dxfId="545" priority="170" operator="equal">
      <formula>"Fail"</formula>
    </cfRule>
    <cfRule type="cellIs" dxfId="544" priority="171" operator="equal">
      <formula>"No Run"</formula>
    </cfRule>
  </conditionalFormatting>
  <conditionalFormatting sqref="D75:D77">
    <cfRule type="cellIs" dxfId="543" priority="172" operator="equal">
      <formula>"Pass"</formula>
    </cfRule>
  </conditionalFormatting>
  <conditionalFormatting sqref="D143:D160">
    <cfRule type="cellIs" dxfId="542" priority="165" operator="equal">
      <formula>"Pass"</formula>
    </cfRule>
    <cfRule type="cellIs" dxfId="541" priority="166" operator="equal">
      <formula>"Fail"</formula>
    </cfRule>
    <cfRule type="cellIs" dxfId="540" priority="167" operator="equal">
      <formula>"No Run"</formula>
    </cfRule>
  </conditionalFormatting>
  <conditionalFormatting sqref="D143:D160">
    <cfRule type="cellIs" dxfId="539" priority="168" operator="equal">
      <formula>"Pass"</formula>
    </cfRule>
  </conditionalFormatting>
  <conditionalFormatting sqref="D161:D163">
    <cfRule type="cellIs" dxfId="538" priority="161" operator="equal">
      <formula>"Pass"</formula>
    </cfRule>
    <cfRule type="cellIs" dxfId="537" priority="162" operator="equal">
      <formula>"Fail"</formula>
    </cfRule>
    <cfRule type="cellIs" dxfId="536" priority="163" operator="equal">
      <formula>"No Run"</formula>
    </cfRule>
  </conditionalFormatting>
  <conditionalFormatting sqref="D161:D163">
    <cfRule type="cellIs" dxfId="535" priority="164" operator="equal">
      <formula>"Pass"</formula>
    </cfRule>
  </conditionalFormatting>
  <conditionalFormatting sqref="D164:D176">
    <cfRule type="cellIs" dxfId="534" priority="157" operator="equal">
      <formula>"Pass"</formula>
    </cfRule>
    <cfRule type="cellIs" dxfId="533" priority="158" operator="equal">
      <formula>"Fail"</formula>
    </cfRule>
    <cfRule type="cellIs" dxfId="532" priority="159" operator="equal">
      <formula>"No Run"</formula>
    </cfRule>
  </conditionalFormatting>
  <conditionalFormatting sqref="D164:D176">
    <cfRule type="cellIs" dxfId="531" priority="160" operator="equal">
      <formula>"Pass"</formula>
    </cfRule>
  </conditionalFormatting>
  <conditionalFormatting sqref="D190">
    <cfRule type="cellIs" dxfId="530" priority="145" operator="equal">
      <formula>"Pass"</formula>
    </cfRule>
    <cfRule type="cellIs" dxfId="529" priority="146" operator="equal">
      <formula>"Fail"</formula>
    </cfRule>
    <cfRule type="cellIs" dxfId="528" priority="147" operator="equal">
      <formula>"No Run"</formula>
    </cfRule>
  </conditionalFormatting>
  <conditionalFormatting sqref="D190">
    <cfRule type="cellIs" dxfId="527" priority="148" operator="equal">
      <formula>"Pass"</formula>
    </cfRule>
  </conditionalFormatting>
  <conditionalFormatting sqref="D187:D189">
    <cfRule type="cellIs" dxfId="526" priority="149" operator="equal">
      <formula>"Pass"</formula>
    </cfRule>
    <cfRule type="cellIs" dxfId="525" priority="150" operator="equal">
      <formula>"Fail"</formula>
    </cfRule>
    <cfRule type="cellIs" dxfId="524" priority="151" operator="equal">
      <formula>"No Run"</formula>
    </cfRule>
  </conditionalFormatting>
  <conditionalFormatting sqref="D187:D189">
    <cfRule type="cellIs" dxfId="523" priority="152" operator="equal">
      <formula>"Pass"</formula>
    </cfRule>
  </conditionalFormatting>
  <conditionalFormatting sqref="D191">
    <cfRule type="cellIs" dxfId="522" priority="141" operator="equal">
      <formula>"Pass"</formula>
    </cfRule>
    <cfRule type="cellIs" dxfId="521" priority="142" operator="equal">
      <formula>"Fail"</formula>
    </cfRule>
    <cfRule type="cellIs" dxfId="520" priority="143" operator="equal">
      <formula>"No Run"</formula>
    </cfRule>
  </conditionalFormatting>
  <conditionalFormatting sqref="D191">
    <cfRule type="cellIs" dxfId="519" priority="144" operator="equal">
      <formula>"Pass"</formula>
    </cfRule>
  </conditionalFormatting>
  <conditionalFormatting sqref="D203">
    <cfRule type="cellIs" dxfId="518" priority="129" operator="equal">
      <formula>"Pass"</formula>
    </cfRule>
    <cfRule type="cellIs" dxfId="517" priority="130" operator="equal">
      <formula>"Fail"</formula>
    </cfRule>
    <cfRule type="cellIs" dxfId="516" priority="131" operator="equal">
      <formula>"No Run"</formula>
    </cfRule>
  </conditionalFormatting>
  <conditionalFormatting sqref="D203">
    <cfRule type="cellIs" dxfId="515" priority="132" operator="equal">
      <formula>"Pass"</formula>
    </cfRule>
  </conditionalFormatting>
  <conditionalFormatting sqref="D200:D202">
    <cfRule type="cellIs" dxfId="514" priority="133" operator="equal">
      <formula>"Pass"</formula>
    </cfRule>
    <cfRule type="cellIs" dxfId="513" priority="134" operator="equal">
      <formula>"Fail"</formula>
    </cfRule>
    <cfRule type="cellIs" dxfId="512" priority="135" operator="equal">
      <formula>"No Run"</formula>
    </cfRule>
  </conditionalFormatting>
  <conditionalFormatting sqref="D200:D202">
    <cfRule type="cellIs" dxfId="511" priority="136" operator="equal">
      <formula>"Pass"</formula>
    </cfRule>
  </conditionalFormatting>
  <conditionalFormatting sqref="D204">
    <cfRule type="cellIs" dxfId="510" priority="125" operator="equal">
      <formula>"Pass"</formula>
    </cfRule>
    <cfRule type="cellIs" dxfId="509" priority="126" operator="equal">
      <formula>"Fail"</formula>
    </cfRule>
    <cfRule type="cellIs" dxfId="508" priority="127" operator="equal">
      <formula>"No Run"</formula>
    </cfRule>
  </conditionalFormatting>
  <conditionalFormatting sqref="D204">
    <cfRule type="cellIs" dxfId="507" priority="128" operator="equal">
      <formula>"Pass"</formula>
    </cfRule>
  </conditionalFormatting>
  <conditionalFormatting sqref="D216">
    <cfRule type="cellIs" dxfId="506" priority="113" operator="equal">
      <formula>"Pass"</formula>
    </cfRule>
    <cfRule type="cellIs" dxfId="505" priority="114" operator="equal">
      <formula>"Fail"</formula>
    </cfRule>
    <cfRule type="cellIs" dxfId="504" priority="115" operator="equal">
      <formula>"No Run"</formula>
    </cfRule>
  </conditionalFormatting>
  <conditionalFormatting sqref="D216">
    <cfRule type="cellIs" dxfId="503" priority="116" operator="equal">
      <formula>"Pass"</formula>
    </cfRule>
  </conditionalFormatting>
  <conditionalFormatting sqref="D213:D215">
    <cfRule type="cellIs" dxfId="502" priority="117" operator="equal">
      <formula>"Pass"</formula>
    </cfRule>
    <cfRule type="cellIs" dxfId="501" priority="118" operator="equal">
      <formula>"Fail"</formula>
    </cfRule>
    <cfRule type="cellIs" dxfId="500" priority="119" operator="equal">
      <formula>"No Run"</formula>
    </cfRule>
  </conditionalFormatting>
  <conditionalFormatting sqref="D213:D215">
    <cfRule type="cellIs" dxfId="499" priority="120" operator="equal">
      <formula>"Pass"</formula>
    </cfRule>
  </conditionalFormatting>
  <conditionalFormatting sqref="D217">
    <cfRule type="cellIs" dxfId="498" priority="109" operator="equal">
      <formula>"Pass"</formula>
    </cfRule>
    <cfRule type="cellIs" dxfId="497" priority="110" operator="equal">
      <formula>"Fail"</formula>
    </cfRule>
    <cfRule type="cellIs" dxfId="496" priority="111" operator="equal">
      <formula>"No Run"</formula>
    </cfRule>
  </conditionalFormatting>
  <conditionalFormatting sqref="D217">
    <cfRule type="cellIs" dxfId="495" priority="112" operator="equal">
      <formula>"Pass"</formula>
    </cfRule>
  </conditionalFormatting>
  <conditionalFormatting sqref="D289">
    <cfRule type="cellIs" dxfId="494" priority="5" operator="equal">
      <formula>"Pass"</formula>
    </cfRule>
    <cfRule type="cellIs" dxfId="493" priority="6" operator="equal">
      <formula>"Fail"</formula>
    </cfRule>
    <cfRule type="cellIs" dxfId="492" priority="7" operator="equal">
      <formula>"No Run"</formula>
    </cfRule>
  </conditionalFormatting>
  <conditionalFormatting sqref="D289">
    <cfRule type="cellIs" dxfId="491" priority="8" operator="equal">
      <formula>"Pass"</formula>
    </cfRule>
  </conditionalFormatting>
  <conditionalFormatting sqref="D226:D228">
    <cfRule type="cellIs" dxfId="490" priority="101" operator="equal">
      <formula>"Pass"</formula>
    </cfRule>
    <cfRule type="cellIs" dxfId="489" priority="102" operator="equal">
      <formula>"Fail"</formula>
    </cfRule>
    <cfRule type="cellIs" dxfId="488" priority="103" operator="equal">
      <formula>"No Run"</formula>
    </cfRule>
  </conditionalFormatting>
  <conditionalFormatting sqref="D226:D228">
    <cfRule type="cellIs" dxfId="487" priority="104" operator="equal">
      <formula>"Pass"</formula>
    </cfRule>
  </conditionalFormatting>
  <conditionalFormatting sqref="D232:D243">
    <cfRule type="cellIs" dxfId="486" priority="73" operator="equal">
      <formula>"Pass"</formula>
    </cfRule>
    <cfRule type="cellIs" dxfId="485" priority="74" operator="equal">
      <formula>"Fail"</formula>
    </cfRule>
    <cfRule type="cellIs" dxfId="484" priority="75" operator="equal">
      <formula>"No Run"</formula>
    </cfRule>
  </conditionalFormatting>
  <conditionalFormatting sqref="D232:D243">
    <cfRule type="cellIs" dxfId="483" priority="76" operator="equal">
      <formula>"Pass"</formula>
    </cfRule>
  </conditionalFormatting>
  <conditionalFormatting sqref="D230:D231">
    <cfRule type="cellIs" dxfId="482" priority="89" operator="equal">
      <formula>"Pass"</formula>
    </cfRule>
    <cfRule type="cellIs" dxfId="481" priority="90" operator="equal">
      <formula>"Fail"</formula>
    </cfRule>
    <cfRule type="cellIs" dxfId="480" priority="91" operator="equal">
      <formula>"No Run"</formula>
    </cfRule>
  </conditionalFormatting>
  <conditionalFormatting sqref="D230:D231">
    <cfRule type="cellIs" dxfId="479" priority="92" operator="equal">
      <formula>"Pass"</formula>
    </cfRule>
  </conditionalFormatting>
  <conditionalFormatting sqref="D229">
    <cfRule type="cellIs" dxfId="478" priority="81" operator="equal">
      <formula>"Pass"</formula>
    </cfRule>
    <cfRule type="cellIs" dxfId="477" priority="82" operator="equal">
      <formula>"Fail"</formula>
    </cfRule>
    <cfRule type="cellIs" dxfId="476" priority="83" operator="equal">
      <formula>"No Run"</formula>
    </cfRule>
  </conditionalFormatting>
  <conditionalFormatting sqref="D229">
    <cfRule type="cellIs" dxfId="475" priority="84" operator="equal">
      <formula>"Pass"</formula>
    </cfRule>
  </conditionalFormatting>
  <conditionalFormatting sqref="D252:D254">
    <cfRule type="cellIs" dxfId="474" priority="65" operator="equal">
      <formula>"Pass"</formula>
    </cfRule>
    <cfRule type="cellIs" dxfId="473" priority="66" operator="equal">
      <formula>"Fail"</formula>
    </cfRule>
    <cfRule type="cellIs" dxfId="472" priority="67" operator="equal">
      <formula>"No Run"</formula>
    </cfRule>
  </conditionalFormatting>
  <conditionalFormatting sqref="D252:D254">
    <cfRule type="cellIs" dxfId="471" priority="68" operator="equal">
      <formula>"Pass"</formula>
    </cfRule>
  </conditionalFormatting>
  <conditionalFormatting sqref="D260">
    <cfRule type="cellIs" dxfId="470" priority="45" operator="equal">
      <formula>"Pass"</formula>
    </cfRule>
    <cfRule type="cellIs" dxfId="469" priority="46" operator="equal">
      <formula>"Fail"</formula>
    </cfRule>
    <cfRule type="cellIs" dxfId="468" priority="47" operator="equal">
      <formula>"No Run"</formula>
    </cfRule>
  </conditionalFormatting>
  <conditionalFormatting sqref="D260">
    <cfRule type="cellIs" dxfId="467" priority="48" operator="equal">
      <formula>"Pass"</formula>
    </cfRule>
  </conditionalFormatting>
  <conditionalFormatting sqref="D257:D258">
    <cfRule type="cellIs" dxfId="466" priority="61" operator="equal">
      <formula>"Pass"</formula>
    </cfRule>
    <cfRule type="cellIs" dxfId="465" priority="62" operator="equal">
      <formula>"Fail"</formula>
    </cfRule>
    <cfRule type="cellIs" dxfId="464" priority="63" operator="equal">
      <formula>"No Run"</formula>
    </cfRule>
  </conditionalFormatting>
  <conditionalFormatting sqref="D257:D258">
    <cfRule type="cellIs" dxfId="463" priority="64" operator="equal">
      <formula>"Pass"</formula>
    </cfRule>
  </conditionalFormatting>
  <conditionalFormatting sqref="D255">
    <cfRule type="cellIs" dxfId="462" priority="57" operator="equal">
      <formula>"Pass"</formula>
    </cfRule>
    <cfRule type="cellIs" dxfId="461" priority="58" operator="equal">
      <formula>"Fail"</formula>
    </cfRule>
    <cfRule type="cellIs" dxfId="460" priority="59" operator="equal">
      <formula>"No Run"</formula>
    </cfRule>
  </conditionalFormatting>
  <conditionalFormatting sqref="D255">
    <cfRule type="cellIs" dxfId="459" priority="60" operator="equal">
      <formula>"Pass"</formula>
    </cfRule>
  </conditionalFormatting>
  <conditionalFormatting sqref="D259">
    <cfRule type="cellIs" dxfId="458" priority="49" operator="equal">
      <formula>"Pass"</formula>
    </cfRule>
    <cfRule type="cellIs" dxfId="457" priority="50" operator="equal">
      <formula>"Fail"</formula>
    </cfRule>
    <cfRule type="cellIs" dxfId="456" priority="51" operator="equal">
      <formula>"No Run"</formula>
    </cfRule>
  </conditionalFormatting>
  <conditionalFormatting sqref="D259">
    <cfRule type="cellIs" dxfId="455" priority="52" operator="equal">
      <formula>"Pass"</formula>
    </cfRule>
  </conditionalFormatting>
  <conditionalFormatting sqref="D256">
    <cfRule type="cellIs" dxfId="454" priority="53" operator="equal">
      <formula>"Pass"</formula>
    </cfRule>
    <cfRule type="cellIs" dxfId="453" priority="54" operator="equal">
      <formula>"Fail"</formula>
    </cfRule>
    <cfRule type="cellIs" dxfId="452" priority="55" operator="equal">
      <formula>"No Run"</formula>
    </cfRule>
  </conditionalFormatting>
  <conditionalFormatting sqref="D256">
    <cfRule type="cellIs" dxfId="451" priority="56" operator="equal">
      <formula>"Pass"</formula>
    </cfRule>
  </conditionalFormatting>
  <conditionalFormatting sqref="D269:D271">
    <cfRule type="cellIs" dxfId="450" priority="37" operator="equal">
      <formula>"Pass"</formula>
    </cfRule>
    <cfRule type="cellIs" dxfId="449" priority="38" operator="equal">
      <formula>"Fail"</formula>
    </cfRule>
    <cfRule type="cellIs" dxfId="448" priority="39" operator="equal">
      <formula>"No Run"</formula>
    </cfRule>
  </conditionalFormatting>
  <conditionalFormatting sqref="D269:D271">
    <cfRule type="cellIs" dxfId="447" priority="40" operator="equal">
      <formula>"Pass"</formula>
    </cfRule>
  </conditionalFormatting>
  <conditionalFormatting sqref="D277">
    <cfRule type="cellIs" dxfId="446" priority="17" operator="equal">
      <formula>"Pass"</formula>
    </cfRule>
    <cfRule type="cellIs" dxfId="445" priority="18" operator="equal">
      <formula>"Fail"</formula>
    </cfRule>
    <cfRule type="cellIs" dxfId="444" priority="19" operator="equal">
      <formula>"No Run"</formula>
    </cfRule>
  </conditionalFormatting>
  <conditionalFormatting sqref="D277">
    <cfRule type="cellIs" dxfId="443" priority="20" operator="equal">
      <formula>"Pass"</formula>
    </cfRule>
  </conditionalFormatting>
  <conditionalFormatting sqref="D274:D275">
    <cfRule type="cellIs" dxfId="442" priority="33" operator="equal">
      <formula>"Pass"</formula>
    </cfRule>
    <cfRule type="cellIs" dxfId="441" priority="34" operator="equal">
      <formula>"Fail"</formula>
    </cfRule>
    <cfRule type="cellIs" dxfId="440" priority="35" operator="equal">
      <formula>"No Run"</formula>
    </cfRule>
  </conditionalFormatting>
  <conditionalFormatting sqref="D274:D275">
    <cfRule type="cellIs" dxfId="439" priority="36" operator="equal">
      <formula>"Pass"</formula>
    </cfRule>
  </conditionalFormatting>
  <conditionalFormatting sqref="D272">
    <cfRule type="cellIs" dxfId="438" priority="29" operator="equal">
      <formula>"Pass"</formula>
    </cfRule>
    <cfRule type="cellIs" dxfId="437" priority="30" operator="equal">
      <formula>"Fail"</formula>
    </cfRule>
    <cfRule type="cellIs" dxfId="436" priority="31" operator="equal">
      <formula>"No Run"</formula>
    </cfRule>
  </conditionalFormatting>
  <conditionalFormatting sqref="D272">
    <cfRule type="cellIs" dxfId="435" priority="32" operator="equal">
      <formula>"Pass"</formula>
    </cfRule>
  </conditionalFormatting>
  <conditionalFormatting sqref="D276">
    <cfRule type="cellIs" dxfId="434" priority="21" operator="equal">
      <formula>"Pass"</formula>
    </cfRule>
    <cfRule type="cellIs" dxfId="433" priority="22" operator="equal">
      <formula>"Fail"</formula>
    </cfRule>
    <cfRule type="cellIs" dxfId="432" priority="23" operator="equal">
      <formula>"No Run"</formula>
    </cfRule>
  </conditionalFormatting>
  <conditionalFormatting sqref="D276">
    <cfRule type="cellIs" dxfId="431" priority="24" operator="equal">
      <formula>"Pass"</formula>
    </cfRule>
  </conditionalFormatting>
  <conditionalFormatting sqref="D273">
    <cfRule type="cellIs" dxfId="430" priority="25" operator="equal">
      <formula>"Pass"</formula>
    </cfRule>
    <cfRule type="cellIs" dxfId="429" priority="26" operator="equal">
      <formula>"Fail"</formula>
    </cfRule>
    <cfRule type="cellIs" dxfId="428" priority="27" operator="equal">
      <formula>"No Run"</formula>
    </cfRule>
  </conditionalFormatting>
  <conditionalFormatting sqref="D273">
    <cfRule type="cellIs" dxfId="427" priority="28" operator="equal">
      <formula>"Pass"</formula>
    </cfRule>
  </conditionalFormatting>
  <conditionalFormatting sqref="D286:D288">
    <cfRule type="cellIs" dxfId="426" priority="9" operator="equal">
      <formula>"Pass"</formula>
    </cfRule>
    <cfRule type="cellIs" dxfId="425" priority="10" operator="equal">
      <formula>"Fail"</formula>
    </cfRule>
    <cfRule type="cellIs" dxfId="424" priority="11" operator="equal">
      <formula>"No Run"</formula>
    </cfRule>
  </conditionalFormatting>
  <conditionalFormatting sqref="D286:D288">
    <cfRule type="cellIs" dxfId="423" priority="1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Index</vt:lpstr>
      <vt:lpstr>Halfords Bicycle Full</vt:lpstr>
      <vt:lpstr>HBUC_Expected Log</vt:lpstr>
      <vt:lpstr>Exp claim acc changes</vt:lpstr>
      <vt:lpstr>Projectlink Retail voucher</vt:lpstr>
      <vt:lpstr>PRVUC_Expected Log</vt:lpstr>
      <vt:lpstr>Care4childcare voucher</vt:lpstr>
      <vt:lpstr>CCVUC_Expected Log</vt:lpstr>
      <vt:lpstr>Sodexho Childcare</vt:lpstr>
      <vt:lpstr>AXA Full</vt:lpstr>
      <vt:lpstr>AXAUC_Expected Log</vt:lpstr>
      <vt:lpstr>Call Capture Details</vt:lpstr>
      <vt:lpstr>Benefit Summary</vt:lpstr>
      <vt:lpstr>BSUC_Expected Log</vt:lpstr>
      <vt:lpstr>GE ISA</vt:lpstr>
      <vt:lpstr>GEISA_Expected Log</vt:lpstr>
      <vt:lpstr>GEISA1_Expected Log</vt:lpstr>
      <vt:lpstr>GEISA2_Expected Log</vt:lpstr>
      <vt:lpstr>AXA Changes</vt:lpstr>
      <vt:lpstr>AXAChanges_Expected Log</vt:lpstr>
      <vt:lpstr>CIGNA Changes</vt:lpstr>
      <vt:lpstr>CIGNAChanges_Expected Log</vt:lpstr>
      <vt:lpstr>Accor childcare by payroll</vt:lpstr>
      <vt:lpstr>Accorchildacre_Expected Log</vt:lpstr>
      <vt:lpstr>NALCO Pension Full</vt:lpstr>
      <vt:lpstr>NALCO_Expected Log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Mohanapriya Dhanasekaran</cp:lastModifiedBy>
  <dcterms:created xsi:type="dcterms:W3CDTF">2014-09-29T05:22:13Z</dcterms:created>
  <dcterms:modified xsi:type="dcterms:W3CDTF">2014-12-15T08:35:04Z</dcterms:modified>
</cp:coreProperties>
</file>