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.bumgardner/Documents/Python/GoBackNARQ/"/>
    </mc:Choice>
  </mc:AlternateContent>
  <xr:revisionPtr revIDLastSave="0" documentId="13_ncr:1_{440CEED8-6B52-EC45-ADCC-82E4847761C5}" xr6:coauthVersionLast="45" xr6:coauthVersionMax="45" xr10:uidLastSave="{00000000-0000-0000-0000-000000000000}"/>
  <bookViews>
    <workbookView xWindow="2780" yWindow="1560" windowWidth="28040" windowHeight="17440" xr2:uid="{DDA65DBD-A275-9F43-B4DA-34CFEEC6C974}"/>
  </bookViews>
  <sheets>
    <sheet name="Effect of Loss Probability p" sheetId="1" r:id="rId1"/>
    <sheet name="Effect of Window Size" sheetId="2" r:id="rId2"/>
    <sheet name="Effect of M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B14" i="2"/>
  <c r="B15" i="2"/>
  <c r="B9" i="2"/>
  <c r="B8" i="2"/>
  <c r="B14" i="3" l="1"/>
  <c r="C1" i="3"/>
  <c r="C14" i="3" s="1"/>
  <c r="K8" i="3"/>
  <c r="K15" i="3" s="1"/>
  <c r="J8" i="3"/>
  <c r="J15" i="3" s="1"/>
  <c r="I8" i="3"/>
  <c r="I15" i="3" s="1"/>
  <c r="H8" i="3"/>
  <c r="H15" i="3" s="1"/>
  <c r="G8" i="3"/>
  <c r="G15" i="3" s="1"/>
  <c r="F8" i="3"/>
  <c r="F15" i="3" s="1"/>
  <c r="E8" i="3"/>
  <c r="E15" i="3" s="1"/>
  <c r="D8" i="3"/>
  <c r="D15" i="3" s="1"/>
  <c r="C8" i="3"/>
  <c r="C15" i="3" s="1"/>
  <c r="B8" i="3"/>
  <c r="B15" i="3" s="1"/>
  <c r="E9" i="2"/>
  <c r="J9" i="2"/>
  <c r="L9" i="2"/>
  <c r="C9" i="2"/>
  <c r="L8" i="2"/>
  <c r="L15" i="2" s="1"/>
  <c r="D1" i="2"/>
  <c r="E1" i="2" s="1"/>
  <c r="F1" i="2" s="1"/>
  <c r="G1" i="2" s="1"/>
  <c r="H1" i="2" s="1"/>
  <c r="I1" i="2" s="1"/>
  <c r="J1" i="2" s="1"/>
  <c r="K1" i="2" s="1"/>
  <c r="L1" i="2" s="1"/>
  <c r="K8" i="2"/>
  <c r="K15" i="2" s="1"/>
  <c r="J8" i="2"/>
  <c r="J15" i="2" s="1"/>
  <c r="I8" i="2"/>
  <c r="I15" i="2" s="1"/>
  <c r="H8" i="2"/>
  <c r="H15" i="2" s="1"/>
  <c r="G8" i="2"/>
  <c r="G15" i="2" s="1"/>
  <c r="F8" i="2"/>
  <c r="F15" i="2" s="1"/>
  <c r="E8" i="2"/>
  <c r="E15" i="2" s="1"/>
  <c r="D8" i="2"/>
  <c r="D15" i="2" s="1"/>
  <c r="C8" i="2"/>
  <c r="C15" i="2" s="1"/>
  <c r="E8" i="1"/>
  <c r="F8" i="1"/>
  <c r="G8" i="1"/>
  <c r="H8" i="1"/>
  <c r="I8" i="1"/>
  <c r="J8" i="1"/>
  <c r="K8" i="1"/>
  <c r="D8" i="1"/>
  <c r="C8" i="1"/>
  <c r="B8" i="1"/>
  <c r="C1" i="1"/>
  <c r="D1" i="1" s="1"/>
  <c r="E1" i="1" s="1"/>
  <c r="F1" i="1" s="1"/>
  <c r="G1" i="1" s="1"/>
  <c r="H1" i="1" s="1"/>
  <c r="I1" i="1" s="1"/>
  <c r="J1" i="1" s="1"/>
  <c r="K1" i="1" s="1"/>
  <c r="I9" i="2" l="1"/>
  <c r="H9" i="2"/>
  <c r="D9" i="2"/>
  <c r="G9" i="2"/>
  <c r="F9" i="2"/>
  <c r="D1" i="3"/>
  <c r="K9" i="2"/>
  <c r="D14" i="3" l="1"/>
  <c r="E1" i="3"/>
  <c r="E14" i="3" l="1"/>
  <c r="F1" i="3"/>
  <c r="F14" i="3" l="1"/>
  <c r="G1" i="3"/>
  <c r="G14" i="3" l="1"/>
  <c r="H1" i="3"/>
  <c r="I1" i="3" l="1"/>
  <c r="H14" i="3"/>
  <c r="J1" i="3" l="1"/>
  <c r="I14" i="3"/>
  <c r="K1" i="3" l="1"/>
  <c r="K14" i="3" s="1"/>
  <c r="J14" i="3"/>
</calcChain>
</file>

<file path=xl/sharedStrings.xml><?xml version="1.0" encoding="utf-8"?>
<sst xmlns="http://schemas.openxmlformats.org/spreadsheetml/2006/main" count="14" uniqueCount="8">
  <si>
    <t>p</t>
  </si>
  <si>
    <t>Trial</t>
  </si>
  <si>
    <t>Avg</t>
  </si>
  <si>
    <t>N</t>
  </si>
  <si>
    <t>Log N</t>
  </si>
  <si>
    <t>x</t>
  </si>
  <si>
    <t>y</t>
  </si>
  <si>
    <t>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</si>
</sst>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</a:t>
            </a:r>
            <a:r>
              <a:rPr lang="en-US" baseline="0"/>
              <a:t> Send from Drop Probability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 of Loss Probability p'!$A$8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Loss Probability p'!$B$1:$K$1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'Effect of Loss Probability p'!$B$8:$K$8</c:f>
              <c:numCache>
                <c:formatCode>General</c:formatCode>
                <c:ptCount val="10"/>
                <c:pt idx="0">
                  <c:v>14.273423385620083</c:v>
                </c:pt>
                <c:pt idx="1">
                  <c:v>16.94537734985348</c:v>
                </c:pt>
                <c:pt idx="2">
                  <c:v>17.115956354141183</c:v>
                </c:pt>
                <c:pt idx="3">
                  <c:v>17.90619082450862</c:v>
                </c:pt>
                <c:pt idx="4">
                  <c:v>19.866183614730783</c:v>
                </c:pt>
                <c:pt idx="5">
                  <c:v>19.679971981048521</c:v>
                </c:pt>
                <c:pt idx="6">
                  <c:v>20.94546208381648</c:v>
                </c:pt>
                <c:pt idx="7">
                  <c:v>21.793642997741664</c:v>
                </c:pt>
                <c:pt idx="8">
                  <c:v>22.626579475402799</c:v>
                </c:pt>
                <c:pt idx="9">
                  <c:v>23.295437049865662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1-3D4D-BFE6-7B291B853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85232"/>
        <c:axId val="436076928"/>
      </c:scatterChart>
      <c:valAx>
        <c:axId val="4360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76928"/>
        <c:crosses val="autoZero"/>
        <c:crossBetween val="midCat"/>
      </c:valAx>
      <c:valAx>
        <c:axId val="4360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send file as function of window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 of Window Size'!$A$15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Window Size'!$B$14:$L$14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'Effect of Window Size'!$B$15:$L$15</c:f>
              <c:numCache>
                <c:formatCode>General</c:formatCode>
                <c:ptCount val="11"/>
                <c:pt idx="0">
                  <c:v>8.0532953739166206</c:v>
                </c:pt>
                <c:pt idx="1">
                  <c:v>7.2462270259857124</c:v>
                </c:pt>
                <c:pt idx="2">
                  <c:v>20.132035779952965</c:v>
                </c:pt>
                <c:pt idx="3">
                  <c:v>13.325641775131198</c:v>
                </c:pt>
                <c:pt idx="4">
                  <c:v>11.41093730926508</c:v>
                </c:pt>
                <c:pt idx="5">
                  <c:v>8.2103830337524393</c:v>
                </c:pt>
                <c:pt idx="6">
                  <c:v>6.9284764766693083</c:v>
                </c:pt>
                <c:pt idx="7">
                  <c:v>5.2547353267669603</c:v>
                </c:pt>
                <c:pt idx="8">
                  <c:v>3.3533403873443546</c:v>
                </c:pt>
                <c:pt idx="9">
                  <c:v>3.4208054065704303</c:v>
                </c:pt>
                <c:pt idx="10">
                  <c:v>3.4146238327026319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8-AD40-8827-30CBCA74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0336"/>
        <c:axId val="31931968"/>
      </c:scatterChart>
      <c:valAx>
        <c:axId val="319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968"/>
        <c:crosses val="autoZero"/>
        <c:crossBetween val="midCat"/>
      </c:valAx>
      <c:valAx>
        <c:axId val="319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Maximum Segment Size on File Transfer Tine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 of MSS'!$A$15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MSS'!$B$14:$K$14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'Effect of MSS'!$B$15:$K$15</c:f>
              <c:numCache>
                <c:formatCode>General</c:formatCode>
                <c:ptCount val="10"/>
                <c:pt idx="0">
                  <c:v>73.699906015396067</c:v>
                </c:pt>
                <c:pt idx="1">
                  <c:v>37.9644131660461</c:v>
                </c:pt>
                <c:pt idx="2">
                  <c:v>24.190791225433323</c:v>
                </c:pt>
                <c:pt idx="3">
                  <c:v>18.184892511367742</c:v>
                </c:pt>
                <c:pt idx="4">
                  <c:v>15.091666603088338</c:v>
                </c:pt>
                <c:pt idx="5">
                  <c:v>12.08646183013914</c:v>
                </c:pt>
                <c:pt idx="6">
                  <c:v>9.9528130054473785</c:v>
                </c:pt>
                <c:pt idx="7">
                  <c:v>9.145439291000347</c:v>
                </c:pt>
                <c:pt idx="8">
                  <c:v>7.838696098327631</c:v>
                </c:pt>
                <c:pt idx="9">
                  <c:v>7.5300614356994586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C-C545-AC3A-438D9D78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84448"/>
        <c:axId val="483702640"/>
      </c:scatterChart>
      <c:valAx>
        <c:axId val="4637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2640"/>
        <c:crosses val="autoZero"/>
        <c:crossBetween val="midCat"/>
      </c:valAx>
      <c:valAx>
        <c:axId val="4837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11</xdr:row>
      <xdr:rowOff>139700</xdr:rowOff>
    </xdr:from>
    <xdr:to>
      <xdr:col>10</xdr:col>
      <xdr:colOff>165100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78642-4F66-E749-91AC-159E26488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16</xdr:row>
      <xdr:rowOff>190500</xdr:rowOff>
    </xdr:from>
    <xdr:to>
      <xdr:col>8</xdr:col>
      <xdr:colOff>800100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DC3D8-926F-7049-AA19-A73EF271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18</xdr:row>
      <xdr:rowOff>50800</xdr:rowOff>
    </xdr:from>
    <xdr:to>
      <xdr:col>12</xdr:col>
      <xdr:colOff>114300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1FE4C-8E68-F54B-AF8D-F60FFE6F4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57A2-DDBC-694F-9951-C7FC5233F28D}">
  <dimension ref="A1:K8"/>
  <sheetViews>
    <sheetView tabSelected="1" workbookViewId="0">
      <selection activeCell="K7" sqref="K7"/>
    </sheetView>
  </sheetViews>
  <sheetFormatPr baseColWidth="10" defaultRowHeight="16" x14ac:dyDescent="0.2"/>
  <cols>
    <col min="4" max="4" width="11.6640625" customWidth="1"/>
  </cols>
  <sheetData>
    <row r="1" spans="1:11" x14ac:dyDescent="0.2">
      <c r="A1" t="s">
        <v>0</v>
      </c>
      <c r="B1">
        <v>0.01</v>
      </c>
      <c r="C1">
        <f>B1+0.01</f>
        <v>0.02</v>
      </c>
      <c r="D1">
        <f t="shared" ref="D1:J1" si="0">C1+0.01</f>
        <v>0.03</v>
      </c>
      <c r="E1">
        <f t="shared" si="0"/>
        <v>0.04</v>
      </c>
      <c r="F1">
        <f t="shared" si="0"/>
        <v>0.05</v>
      </c>
      <c r="G1">
        <f t="shared" si="0"/>
        <v>6.0000000000000005E-2</v>
      </c>
      <c r="H1">
        <f t="shared" si="0"/>
        <v>7.0000000000000007E-2</v>
      </c>
      <c r="I1">
        <f t="shared" si="0"/>
        <v>0.08</v>
      </c>
      <c r="J1">
        <f t="shared" si="0"/>
        <v>0.09</v>
      </c>
      <c r="K1">
        <f>J1+0.01</f>
        <v>9.9999999999999992E-2</v>
      </c>
    </row>
    <row r="2" spans="1:11" x14ac:dyDescent="0.2">
      <c r="A2" t="s">
        <v>1</v>
      </c>
    </row>
    <row r="3" spans="1:11" x14ac:dyDescent="0.2">
      <c r="A3">
        <v>1</v>
      </c>
      <c r="B3" s="1">
        <v>17.4438860416412</v>
      </c>
      <c r="C3" s="1">
        <v>19.528111934661801</v>
      </c>
      <c r="D3" s="1">
        <v>15.6231191158294</v>
      </c>
      <c r="E3" s="1">
        <v>21.587110996246299</v>
      </c>
      <c r="F3" s="1">
        <v>19.522265195846501</v>
      </c>
      <c r="G3" s="1">
        <v>21.0321960449218</v>
      </c>
      <c r="H3" s="1">
        <v>21.815079212188699</v>
      </c>
      <c r="I3" s="1">
        <v>20.6542630195617</v>
      </c>
      <c r="J3" s="1">
        <v>22.901692152023301</v>
      </c>
      <c r="K3" s="1">
        <v>28.053505897521902</v>
      </c>
    </row>
    <row r="4" spans="1:11" x14ac:dyDescent="0.2">
      <c r="A4">
        <v>2</v>
      </c>
      <c r="B4" s="1">
        <v>16.759357929229701</v>
      </c>
      <c r="C4" s="1">
        <v>17.378235340118401</v>
      </c>
      <c r="D4" s="1">
        <v>16.789155960083001</v>
      </c>
      <c r="E4" s="1">
        <v>18.926328182220399</v>
      </c>
      <c r="F4" s="1">
        <v>20.5600409507751</v>
      </c>
      <c r="G4" s="1">
        <v>21.507265090942301</v>
      </c>
      <c r="H4" s="1">
        <v>20.098999261856001</v>
      </c>
      <c r="I4" s="1">
        <v>21.8662559986114</v>
      </c>
      <c r="J4" s="1">
        <v>19.5315759181976</v>
      </c>
      <c r="K4" s="1">
        <v>20.845493078231801</v>
      </c>
    </row>
    <row r="5" spans="1:11" x14ac:dyDescent="0.2">
      <c r="A5">
        <v>3</v>
      </c>
      <c r="B5" s="1">
        <v>6.9515640735626203</v>
      </c>
      <c r="C5" s="1">
        <v>18.346174240112301</v>
      </c>
      <c r="D5" s="1">
        <v>19.197070837020799</v>
      </c>
      <c r="E5" s="1">
        <v>17.128772258758499</v>
      </c>
      <c r="F5" s="1">
        <v>19.152935981750399</v>
      </c>
      <c r="G5" s="1">
        <v>19.716581821441601</v>
      </c>
      <c r="H5" s="1">
        <v>22.063781976699801</v>
      </c>
      <c r="I5" s="1">
        <v>23.188014984130799</v>
      </c>
      <c r="J5" s="1">
        <v>19.699819803237901</v>
      </c>
      <c r="K5" s="1">
        <v>23.853325128555198</v>
      </c>
    </row>
    <row r="6" spans="1:11" x14ac:dyDescent="0.2">
      <c r="A6">
        <v>4</v>
      </c>
      <c r="B6" s="1">
        <v>13.663773775100699</v>
      </c>
      <c r="C6" s="1">
        <v>18.07888007164</v>
      </c>
      <c r="D6" s="1">
        <v>15.5177609920501</v>
      </c>
      <c r="E6" s="1">
        <v>14.594077825546201</v>
      </c>
      <c r="F6" s="1">
        <v>20.572829961776701</v>
      </c>
      <c r="G6" s="1">
        <v>17.094269990920999</v>
      </c>
      <c r="H6" s="1">
        <v>20.852014064788801</v>
      </c>
      <c r="I6" s="1">
        <v>21.9401967525482</v>
      </c>
      <c r="J6" s="1">
        <v>29.8177247047424</v>
      </c>
      <c r="K6" s="1">
        <v>23.678377151489201</v>
      </c>
    </row>
    <row r="7" spans="1:11" x14ac:dyDescent="0.2">
      <c r="A7">
        <v>5</v>
      </c>
      <c r="B7" s="1">
        <v>16.548535108566199</v>
      </c>
      <c r="C7" s="1">
        <v>11.3954851627349</v>
      </c>
      <c r="D7" s="1">
        <v>18.452674865722599</v>
      </c>
      <c r="E7" s="1">
        <v>17.2946648597717</v>
      </c>
      <c r="F7" s="1">
        <v>19.522845983505199</v>
      </c>
      <c r="G7" s="1">
        <v>19.049546957015899</v>
      </c>
      <c r="H7" s="1">
        <v>19.897435903549098</v>
      </c>
      <c r="I7" s="1">
        <v>21.319484233856201</v>
      </c>
      <c r="J7" s="1">
        <v>21.182084798812799</v>
      </c>
      <c r="K7" s="1">
        <v>20.046483993530199</v>
      </c>
    </row>
    <row r="8" spans="1:11" x14ac:dyDescent="0.2">
      <c r="A8" t="s">
        <v>2</v>
      </c>
      <c r="B8">
        <f>AVERAGE(B3:B7)</f>
        <v>14.273423385620083</v>
      </c>
      <c r="C8">
        <f>AVERAGE(C3:C7)</f>
        <v>16.94537734985348</v>
      </c>
      <c r="D8">
        <f>AVERAGE(D3:D7)</f>
        <v>17.115956354141183</v>
      </c>
      <c r="E8">
        <f t="shared" ref="E8:K8" si="1">AVERAGE(E3:E7)</f>
        <v>17.90619082450862</v>
      </c>
      <c r="F8">
        <f t="shared" si="1"/>
        <v>19.866183614730783</v>
      </c>
      <c r="G8">
        <f t="shared" si="1"/>
        <v>19.679971981048521</v>
      </c>
      <c r="H8">
        <f t="shared" si="1"/>
        <v>20.94546208381648</v>
      </c>
      <c r="I8">
        <f t="shared" si="1"/>
        <v>21.793642997741664</v>
      </c>
      <c r="J8">
        <f t="shared" si="1"/>
        <v>22.626579475402799</v>
      </c>
      <c r="K8">
        <f t="shared" si="1"/>
        <v>23.295437049865662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0D83-6760-8A46-8061-50E4C09F3339}">
  <dimension ref="A1:L15"/>
  <sheetViews>
    <sheetView workbookViewId="0">
      <selection activeCell="B14" sqref="B14:L14"/>
    </sheetView>
  </sheetViews>
  <sheetFormatPr baseColWidth="10" defaultRowHeight="16" x14ac:dyDescent="0.2"/>
  <sheetData>
    <row r="1" spans="1:12" x14ac:dyDescent="0.2">
      <c r="A1" t="s">
        <v>3</v>
      </c>
      <c r="B1">
        <v>1</v>
      </c>
      <c r="C1">
        <v>2</v>
      </c>
      <c r="D1">
        <f>C1^2</f>
        <v>4</v>
      </c>
      <c r="E1">
        <f>D1*2</f>
        <v>8</v>
      </c>
      <c r="F1">
        <f t="shared" ref="F1:L1" si="0">E1*2</f>
        <v>16</v>
      </c>
      <c r="G1">
        <f t="shared" si="0"/>
        <v>32</v>
      </c>
      <c r="H1">
        <f t="shared" si="0"/>
        <v>64</v>
      </c>
      <c r="I1">
        <f t="shared" si="0"/>
        <v>128</v>
      </c>
      <c r="J1">
        <f t="shared" si="0"/>
        <v>256</v>
      </c>
      <c r="K1">
        <f>J1*2</f>
        <v>512</v>
      </c>
      <c r="L1">
        <f t="shared" si="0"/>
        <v>1024</v>
      </c>
    </row>
    <row r="2" spans="1:12" x14ac:dyDescent="0.2">
      <c r="A2" t="s">
        <v>1</v>
      </c>
    </row>
    <row r="3" spans="1:12" x14ac:dyDescent="0.2">
      <c r="A3">
        <v>1</v>
      </c>
      <c r="B3" s="1">
        <v>8.2463948726653999</v>
      </c>
      <c r="C3" s="1">
        <v>6.2000632286071697</v>
      </c>
      <c r="D3" s="1">
        <v>21.017128944396902</v>
      </c>
      <c r="E3" s="1">
        <v>10.150407075881899</v>
      </c>
      <c r="F3" s="1">
        <v>11.1172759532928</v>
      </c>
      <c r="G3" s="1">
        <v>8.8206970691680908</v>
      </c>
      <c r="H3" s="1">
        <v>6.3828749656677202</v>
      </c>
      <c r="I3" s="1">
        <v>5.7518777847290004</v>
      </c>
      <c r="J3" s="1">
        <v>3.3253400325775102</v>
      </c>
      <c r="K3" s="1">
        <v>3.4783399105071999</v>
      </c>
      <c r="L3" s="1">
        <v>3.49036192893981</v>
      </c>
    </row>
    <row r="4" spans="1:12" x14ac:dyDescent="0.2">
      <c r="A4">
        <v>2</v>
      </c>
      <c r="B4" s="1">
        <v>7.4058499336242596</v>
      </c>
      <c r="C4" s="1">
        <v>8.2203409671783394</v>
      </c>
      <c r="D4" s="1">
        <v>19.8782138824462</v>
      </c>
      <c r="E4" s="1">
        <v>11.205687046051001</v>
      </c>
      <c r="F4" s="1">
        <v>12.5949640274047</v>
      </c>
      <c r="G4" s="1">
        <v>8.8588311672210693</v>
      </c>
      <c r="H4" s="1">
        <v>5.74706602096557</v>
      </c>
      <c r="I4" s="1">
        <v>5.5563967227935702</v>
      </c>
      <c r="J4" s="1">
        <v>3.3933219909667902</v>
      </c>
      <c r="K4" s="1">
        <v>3.5026650428771902</v>
      </c>
      <c r="L4" s="1">
        <v>3.3055119514465301</v>
      </c>
    </row>
    <row r="5" spans="1:12" x14ac:dyDescent="0.2">
      <c r="A5">
        <v>3</v>
      </c>
      <c r="B5" s="1">
        <v>8.2684490680694491</v>
      </c>
      <c r="C5" s="1">
        <v>7.19706082344055</v>
      </c>
      <c r="D5" s="1">
        <v>21.169778108596802</v>
      </c>
      <c r="E5" s="1">
        <v>8.9295358657836896</v>
      </c>
      <c r="F5" s="1">
        <v>11.3116407394409</v>
      </c>
      <c r="G5" s="1">
        <v>8.3329348564147896</v>
      </c>
      <c r="H5" s="1">
        <v>7.0939531326293901</v>
      </c>
      <c r="I5" s="1">
        <v>5.0982561111450098</v>
      </c>
      <c r="J5" s="1">
        <v>3.3242700099945002</v>
      </c>
      <c r="K5" s="1">
        <v>3.3579678535461399</v>
      </c>
      <c r="L5" s="1">
        <v>3.4681861400604199</v>
      </c>
    </row>
    <row r="6" spans="1:12" x14ac:dyDescent="0.2">
      <c r="A6">
        <v>4</v>
      </c>
      <c r="B6" s="1">
        <v>7.6607148647308296</v>
      </c>
      <c r="C6" s="1">
        <v>7.5577828884124703</v>
      </c>
      <c r="D6" s="1">
        <v>19.085432052612301</v>
      </c>
      <c r="E6" s="1">
        <v>17.268540859222401</v>
      </c>
      <c r="F6" s="1">
        <v>10.730497837066601</v>
      </c>
      <c r="G6" s="1">
        <v>9.2306671142578107</v>
      </c>
      <c r="H6" s="1">
        <v>7.40842604637146</v>
      </c>
      <c r="I6" s="1">
        <v>5.0370249748229901</v>
      </c>
      <c r="J6" s="1">
        <v>3.3758337497711102</v>
      </c>
      <c r="K6" s="1">
        <v>3.3105621337890598</v>
      </c>
      <c r="L6" s="1">
        <v>3.4773490428924498</v>
      </c>
    </row>
    <row r="7" spans="1:12" x14ac:dyDescent="0.2">
      <c r="A7">
        <v>5</v>
      </c>
      <c r="B7" s="1">
        <v>8.6850681304931605</v>
      </c>
      <c r="C7" s="1">
        <v>7.0558872222900302</v>
      </c>
      <c r="D7" s="1">
        <v>19.5096259117126</v>
      </c>
      <c r="E7" s="1">
        <v>19.074038028716998</v>
      </c>
      <c r="F7" s="1">
        <v>11.3003079891204</v>
      </c>
      <c r="G7" s="1">
        <v>5.8087849617004297</v>
      </c>
      <c r="H7" s="1">
        <v>8.0100622177124006</v>
      </c>
      <c r="I7" s="1">
        <v>4.8301210403442303</v>
      </c>
      <c r="J7" s="1">
        <v>3.3479361534118599</v>
      </c>
      <c r="K7" s="1">
        <v>3.4544920921325599</v>
      </c>
      <c r="L7" s="1">
        <v>3.3317101001739502</v>
      </c>
    </row>
    <row r="8" spans="1:12" x14ac:dyDescent="0.2">
      <c r="A8" t="s">
        <v>2</v>
      </c>
      <c r="B8">
        <f>AVERAGE(B3:B7)</f>
        <v>8.0532953739166206</v>
      </c>
      <c r="C8">
        <f>AVERAGE(C3:C7)</f>
        <v>7.2462270259857124</v>
      </c>
      <c r="D8">
        <f>AVERAGE(D3:D7)</f>
        <v>20.132035779952965</v>
      </c>
      <c r="E8">
        <f t="shared" ref="E8:L8" si="1">AVERAGE(E3:E7)</f>
        <v>13.325641775131198</v>
      </c>
      <c r="F8">
        <f t="shared" si="1"/>
        <v>11.41093730926508</v>
      </c>
      <c r="G8">
        <f t="shared" si="1"/>
        <v>8.2103830337524393</v>
      </c>
      <c r="H8">
        <f t="shared" si="1"/>
        <v>6.9284764766693083</v>
      </c>
      <c r="I8">
        <f t="shared" si="1"/>
        <v>5.2547353267669603</v>
      </c>
      <c r="J8">
        <f t="shared" si="1"/>
        <v>3.3533403873443546</v>
      </c>
      <c r="K8">
        <f t="shared" si="1"/>
        <v>3.4208054065704303</v>
      </c>
      <c r="L8">
        <f t="shared" si="1"/>
        <v>3.4146238327026319</v>
      </c>
    </row>
    <row r="9" spans="1:12" x14ac:dyDescent="0.2">
      <c r="A9" t="s">
        <v>4</v>
      </c>
      <c r="B9">
        <f>LOG(B1,2)</f>
        <v>0</v>
      </c>
      <c r="C9">
        <f>LOG(C1,2)</f>
        <v>1</v>
      </c>
      <c r="D9">
        <f t="shared" ref="D9:L9" si="2">LOG(D1,2)</f>
        <v>2</v>
      </c>
      <c r="E9">
        <f t="shared" si="2"/>
        <v>3</v>
      </c>
      <c r="F9">
        <f t="shared" si="2"/>
        <v>4</v>
      </c>
      <c r="G9">
        <f t="shared" si="2"/>
        <v>5</v>
      </c>
      <c r="H9">
        <f t="shared" si="2"/>
        <v>6</v>
      </c>
      <c r="I9">
        <f t="shared" si="2"/>
        <v>7</v>
      </c>
      <c r="J9">
        <f t="shared" si="2"/>
        <v>8</v>
      </c>
      <c r="K9">
        <f t="shared" si="2"/>
        <v>9</v>
      </c>
      <c r="L9">
        <f t="shared" si="2"/>
        <v>10</v>
      </c>
    </row>
    <row r="14" spans="1:12" x14ac:dyDescent="0.2">
      <c r="A14" t="s">
        <v>5</v>
      </c>
      <c r="B14">
        <f>B1</f>
        <v>1</v>
      </c>
      <c r="C14">
        <f t="shared" ref="C14:L14" si="3">C1</f>
        <v>2</v>
      </c>
      <c r="D14">
        <f t="shared" si="3"/>
        <v>4</v>
      </c>
      <c r="E14">
        <f t="shared" si="3"/>
        <v>8</v>
      </c>
      <c r="F14">
        <f t="shared" si="3"/>
        <v>16</v>
      </c>
      <c r="G14">
        <f t="shared" si="3"/>
        <v>32</v>
      </c>
      <c r="H14">
        <f t="shared" si="3"/>
        <v>64</v>
      </c>
      <c r="I14">
        <f t="shared" si="3"/>
        <v>128</v>
      </c>
      <c r="J14">
        <f t="shared" si="3"/>
        <v>256</v>
      </c>
      <c r="K14">
        <f t="shared" si="3"/>
        <v>512</v>
      </c>
      <c r="L14">
        <f t="shared" si="3"/>
        <v>1024</v>
      </c>
    </row>
    <row r="15" spans="1:12" x14ac:dyDescent="0.2">
      <c r="A15" t="s">
        <v>6</v>
      </c>
      <c r="B15">
        <f>B8</f>
        <v>8.0532953739166206</v>
      </c>
      <c r="C15">
        <f>C8</f>
        <v>7.2462270259857124</v>
      </c>
      <c r="D15">
        <f>D8</f>
        <v>20.132035779952965</v>
      </c>
      <c r="E15">
        <f>E8</f>
        <v>13.325641775131198</v>
      </c>
      <c r="F15">
        <f>F8</f>
        <v>11.41093730926508</v>
      </c>
      <c r="G15">
        <f>G8</f>
        <v>8.2103830337524393</v>
      </c>
      <c r="H15">
        <f>H8</f>
        <v>6.9284764766693083</v>
      </c>
      <c r="I15">
        <f>I8</f>
        <v>5.2547353267669603</v>
      </c>
      <c r="J15">
        <f>J8</f>
        <v>3.3533403873443546</v>
      </c>
      <c r="K15">
        <f>K8</f>
        <v>3.4208054065704303</v>
      </c>
      <c r="L15">
        <f>L8</f>
        <v>3.4146238327026319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B771-D54D-ED4C-9A9D-BCE8FA3A09A8}">
  <dimension ref="A1:K15"/>
  <sheetViews>
    <sheetView topLeftCell="A8" workbookViewId="0">
      <selection activeCell="K7" sqref="K7"/>
    </sheetView>
  </sheetViews>
  <sheetFormatPr baseColWidth="10" defaultRowHeight="16" x14ac:dyDescent="0.2"/>
  <sheetData>
    <row r="1" spans="1:11" x14ac:dyDescent="0.2">
      <c r="A1" t="s">
        <v>7</v>
      </c>
      <c r="B1">
        <v>100</v>
      </c>
      <c r="C1">
        <f>B1+100</f>
        <v>200</v>
      </c>
      <c r="D1">
        <f t="shared" ref="D1:K1" si="0">C1+100</f>
        <v>300</v>
      </c>
      <c r="E1">
        <f t="shared" si="0"/>
        <v>400</v>
      </c>
      <c r="F1">
        <f t="shared" si="0"/>
        <v>500</v>
      </c>
      <c r="G1">
        <f t="shared" si="0"/>
        <v>600</v>
      </c>
      <c r="H1">
        <f t="shared" si="0"/>
        <v>700</v>
      </c>
      <c r="I1">
        <f t="shared" si="0"/>
        <v>800</v>
      </c>
      <c r="J1">
        <f t="shared" si="0"/>
        <v>900</v>
      </c>
      <c r="K1">
        <f t="shared" si="0"/>
        <v>1000</v>
      </c>
    </row>
    <row r="2" spans="1:11" x14ac:dyDescent="0.2">
      <c r="A2" t="s">
        <v>1</v>
      </c>
    </row>
    <row r="3" spans="1:11" x14ac:dyDescent="0.2">
      <c r="A3">
        <v>1</v>
      </c>
      <c r="B3" s="1">
        <v>71.548804044723497</v>
      </c>
      <c r="C3" s="1">
        <v>36.410917758941601</v>
      </c>
      <c r="D3" s="1">
        <v>23.333143234252901</v>
      </c>
      <c r="E3" s="1">
        <v>17.317109107971099</v>
      </c>
      <c r="F3" s="1">
        <v>14.476436853408799</v>
      </c>
      <c r="G3" s="1">
        <v>13.104486227035499</v>
      </c>
      <c r="H3" s="1">
        <v>9.6317789554595894</v>
      </c>
      <c r="I3" s="1">
        <v>9.4551081657409597</v>
      </c>
      <c r="J3" s="1">
        <v>8.5857210159301705</v>
      </c>
      <c r="K3" s="1">
        <v>7.6708381175994802</v>
      </c>
    </row>
    <row r="4" spans="1:11" x14ac:dyDescent="0.2">
      <c r="A4">
        <v>2</v>
      </c>
      <c r="B4" s="1">
        <v>73.643436908721895</v>
      </c>
      <c r="C4" s="1">
        <v>38.549671888351398</v>
      </c>
      <c r="D4" s="1">
        <v>24.461279153823799</v>
      </c>
      <c r="E4" s="1">
        <v>19.555392026901199</v>
      </c>
      <c r="F4" s="1">
        <v>15.7130019664764</v>
      </c>
      <c r="G4" s="1">
        <v>12.8986279964447</v>
      </c>
      <c r="H4" s="1">
        <v>10.0741672515869</v>
      </c>
      <c r="I4" s="1">
        <v>10.920117139816201</v>
      </c>
      <c r="J4" s="1">
        <v>7.2987580299377397</v>
      </c>
      <c r="K4" s="1">
        <v>6.80987501144409</v>
      </c>
    </row>
    <row r="5" spans="1:11" x14ac:dyDescent="0.2">
      <c r="A5">
        <v>3</v>
      </c>
      <c r="B5" s="1">
        <v>78.652462244033799</v>
      </c>
      <c r="C5" s="1">
        <v>39.082142114639197</v>
      </c>
      <c r="D5" s="1">
        <v>22.387669086456299</v>
      </c>
      <c r="E5" s="1">
        <v>18.7342591285705</v>
      </c>
      <c r="F5" s="1">
        <v>15.223746061325</v>
      </c>
      <c r="G5" s="1">
        <v>11.128179073333699</v>
      </c>
      <c r="H5" s="1">
        <v>11.2881188392639</v>
      </c>
      <c r="I5" s="1">
        <v>8.5877881050109792</v>
      </c>
      <c r="J5" s="1">
        <v>7.40474510192871</v>
      </c>
      <c r="K5" s="1">
        <v>7.9799039363861004</v>
      </c>
    </row>
    <row r="6" spans="1:11" x14ac:dyDescent="0.2">
      <c r="A6">
        <v>4</v>
      </c>
      <c r="B6" s="1">
        <v>68.916972875594993</v>
      </c>
      <c r="C6" s="1">
        <v>38.6279969215393</v>
      </c>
      <c r="D6" s="1">
        <v>25.925662994384702</v>
      </c>
      <c r="E6" s="1">
        <v>17.5389530658721</v>
      </c>
      <c r="F6" s="1">
        <v>15.788364171981801</v>
      </c>
      <c r="G6" s="1">
        <v>12.3288149833679</v>
      </c>
      <c r="H6" s="1">
        <v>9.3526148796081507</v>
      </c>
      <c r="I6" s="1">
        <v>7.5406219959258998</v>
      </c>
      <c r="J6" s="1">
        <v>8.3778822422027499</v>
      </c>
      <c r="K6" s="1">
        <v>6.70332527160644</v>
      </c>
    </row>
    <row r="7" spans="1:11" x14ac:dyDescent="0.2">
      <c r="A7">
        <v>5</v>
      </c>
      <c r="B7" s="1">
        <v>75.737854003906193</v>
      </c>
      <c r="C7" s="1">
        <v>37.151337146758998</v>
      </c>
      <c r="D7" s="1">
        <v>24.846201658248901</v>
      </c>
      <c r="E7" s="1">
        <v>17.7787492275238</v>
      </c>
      <c r="F7" s="1">
        <v>14.256783962249701</v>
      </c>
      <c r="G7" s="1">
        <v>10.9722008705139</v>
      </c>
      <c r="H7" s="1">
        <v>9.4173851013183594</v>
      </c>
      <c r="I7" s="1">
        <v>9.2235610485076904</v>
      </c>
      <c r="J7" s="1">
        <v>7.5263741016387904</v>
      </c>
      <c r="K7" s="1">
        <v>8.4863648414611799</v>
      </c>
    </row>
    <row r="8" spans="1:11" x14ac:dyDescent="0.2">
      <c r="A8" t="s">
        <v>2</v>
      </c>
      <c r="B8">
        <f>AVERAGE(B3:B7)</f>
        <v>73.699906015396067</v>
      </c>
      <c r="C8">
        <f>AVERAGE(C3:C7)</f>
        <v>37.9644131660461</v>
      </c>
      <c r="D8">
        <f t="shared" ref="D8:K8" si="1">AVERAGE(D3:D7)</f>
        <v>24.190791225433323</v>
      </c>
      <c r="E8">
        <f t="shared" si="1"/>
        <v>18.184892511367742</v>
      </c>
      <c r="F8">
        <f t="shared" si="1"/>
        <v>15.091666603088338</v>
      </c>
      <c r="G8">
        <f t="shared" si="1"/>
        <v>12.08646183013914</v>
      </c>
      <c r="H8">
        <f t="shared" si="1"/>
        <v>9.9528130054473785</v>
      </c>
      <c r="I8">
        <f t="shared" si="1"/>
        <v>9.145439291000347</v>
      </c>
      <c r="J8">
        <f t="shared" si="1"/>
        <v>7.838696098327631</v>
      </c>
      <c r="K8">
        <f t="shared" si="1"/>
        <v>7.5300614356994586</v>
      </c>
    </row>
    <row r="14" spans="1:11" x14ac:dyDescent="0.2">
      <c r="A14" t="s">
        <v>5</v>
      </c>
      <c r="B14">
        <f>B1</f>
        <v>100</v>
      </c>
      <c r="C14">
        <f t="shared" ref="C14:K14" si="2">C1</f>
        <v>200</v>
      </c>
      <c r="D14">
        <f t="shared" si="2"/>
        <v>300</v>
      </c>
      <c r="E14">
        <f t="shared" si="2"/>
        <v>400</v>
      </c>
      <c r="F14">
        <f t="shared" si="2"/>
        <v>500</v>
      </c>
      <c r="G14">
        <f t="shared" si="2"/>
        <v>600</v>
      </c>
      <c r="H14">
        <f t="shared" si="2"/>
        <v>700</v>
      </c>
      <c r="I14">
        <f t="shared" si="2"/>
        <v>800</v>
      </c>
      <c r="J14">
        <f t="shared" si="2"/>
        <v>900</v>
      </c>
      <c r="K14">
        <f t="shared" si="2"/>
        <v>1000</v>
      </c>
    </row>
    <row r="15" spans="1:11" x14ac:dyDescent="0.2">
      <c r="A15" t="s">
        <v>6</v>
      </c>
      <c r="B15">
        <f>B8</f>
        <v>73.699906015396067</v>
      </c>
      <c r="C15">
        <f t="shared" ref="C15:K15" si="3">C8</f>
        <v>37.9644131660461</v>
      </c>
      <c r="D15">
        <f t="shared" si="3"/>
        <v>24.190791225433323</v>
      </c>
      <c r="E15">
        <f t="shared" si="3"/>
        <v>18.184892511367742</v>
      </c>
      <c r="F15">
        <f t="shared" si="3"/>
        <v>15.091666603088338</v>
      </c>
      <c r="G15">
        <f t="shared" si="3"/>
        <v>12.08646183013914</v>
      </c>
      <c r="H15">
        <f t="shared" si="3"/>
        <v>9.9528130054473785</v>
      </c>
      <c r="I15">
        <f t="shared" si="3"/>
        <v>9.145439291000347</v>
      </c>
      <c r="J15">
        <f t="shared" si="3"/>
        <v>7.838696098327631</v>
      </c>
      <c r="K15">
        <f t="shared" si="3"/>
        <v>7.5300614356994586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Effect of Loss Probability p</vt:lpstr>
      <vt:lpstr>Effect of Window Size</vt:lpstr>
      <vt:lpstr>Effect of 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Bumgardner</dc:creator>
  <cp:lastModifiedBy>John Bumgardner</cp:lastModifiedBy>
  <dcterms:created xsi:type="dcterms:W3CDTF">2020-07-09T20:45:26Z</dcterms:created>
  <dcterms:modified xsi:type="dcterms:W3CDTF">2020-07-13T03:33:54Z</dcterms:modified>
</cp:coreProperties>
</file>