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Learning path\python\Deep Learning\Tensorflow_2_and_keras\"/>
    </mc:Choice>
  </mc:AlternateContent>
  <xr:revisionPtr revIDLastSave="0" documentId="8_{06920A12-9BEC-4E3F-B99F-6C3D04C4682A}" xr6:coauthVersionLast="47" xr6:coauthVersionMax="47" xr10:uidLastSave="{00000000-0000-0000-0000-000000000000}"/>
  <bookViews>
    <workbookView xWindow="-110" yWindow="-110" windowWidth="19420" windowHeight="10420" activeTab="3" xr2:uid="{EBBA14C9-A5BD-40D2-AD20-3EFD70644004}"/>
  </bookViews>
  <sheets>
    <sheet name="Pseudo code" sheetId="4" r:id="rId1"/>
    <sheet name="iter 1" sheetId="1" r:id="rId2"/>
    <sheet name="iter 2" sheetId="2" r:id="rId3"/>
    <sheet name="iter 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3" l="1"/>
  <c r="C11" i="3"/>
  <c r="C12" i="3"/>
  <c r="C9" i="3"/>
  <c r="C7" i="3"/>
  <c r="C18" i="3" s="1"/>
  <c r="C20" i="3" s="1"/>
  <c r="C8" i="3"/>
  <c r="C6" i="3"/>
  <c r="C5" i="3"/>
  <c r="C10" i="2"/>
  <c r="C11" i="2"/>
  <c r="C12" i="2"/>
  <c r="C9" i="2"/>
  <c r="C6" i="2"/>
  <c r="C7" i="2"/>
  <c r="C18" i="2" s="1"/>
  <c r="C20" i="2" s="1"/>
  <c r="C8" i="2"/>
  <c r="C5" i="2"/>
  <c r="C41" i="1"/>
  <c r="C40" i="1"/>
  <c r="E40" i="1"/>
  <c r="E39" i="1"/>
  <c r="E41" i="1"/>
  <c r="C39" i="1"/>
  <c r="C18" i="1"/>
  <c r="C20" i="1" s="1"/>
  <c r="C17" i="1"/>
  <c r="C19" i="1" s="1"/>
  <c r="F18" i="1" s="1"/>
  <c r="F20" i="1" s="1"/>
  <c r="C17" i="3" l="1"/>
  <c r="C19" i="3" s="1"/>
  <c r="F18" i="3" s="1"/>
  <c r="F20" i="3" s="1"/>
  <c r="C17" i="2"/>
  <c r="C19" i="2" s="1"/>
  <c r="F18" i="2" s="1"/>
  <c r="F20" i="2" s="1"/>
  <c r="F17" i="2"/>
  <c r="F19" i="2" s="1"/>
  <c r="C31" i="1"/>
  <c r="E31" i="1" s="1"/>
  <c r="C23" i="1"/>
  <c r="C32" i="1"/>
  <c r="E32" i="1" s="1"/>
  <c r="F17" i="1"/>
  <c r="F19" i="1" s="1"/>
  <c r="C38" i="1" s="1"/>
  <c r="E38" i="1" s="1"/>
  <c r="C32" i="3" l="1"/>
  <c r="E32" i="3" s="1"/>
  <c r="C31" i="3"/>
  <c r="E31" i="3" s="1"/>
  <c r="C23" i="3"/>
  <c r="F17" i="3"/>
  <c r="F19" i="3" s="1"/>
  <c r="C38" i="2"/>
  <c r="E38" i="2" s="1"/>
  <c r="C30" i="2"/>
  <c r="E30" i="2" s="1"/>
  <c r="C29" i="2"/>
  <c r="E29" i="2" s="1"/>
  <c r="C41" i="2"/>
  <c r="E41" i="2" s="1"/>
  <c r="C22" i="2"/>
  <c r="C40" i="2"/>
  <c r="E40" i="2" s="1"/>
  <c r="C39" i="2"/>
  <c r="E39" i="2" s="1"/>
  <c r="C32" i="2"/>
  <c r="E32" i="2" s="1"/>
  <c r="C31" i="2"/>
  <c r="E31" i="2" s="1"/>
  <c r="C23" i="2"/>
  <c r="C29" i="1"/>
  <c r="E29" i="1" s="1"/>
  <c r="C22" i="1"/>
  <c r="C24" i="1" s="1"/>
  <c r="C30" i="1"/>
  <c r="E30" i="1" s="1"/>
  <c r="C38" i="3" l="1"/>
  <c r="E38" i="3" s="1"/>
  <c r="C22" i="3"/>
  <c r="C24" i="3" s="1"/>
  <c r="C39" i="3"/>
  <c r="E39" i="3" s="1"/>
  <c r="C30" i="3"/>
  <c r="E30" i="3" s="1"/>
  <c r="C41" i="3"/>
  <c r="E41" i="3" s="1"/>
  <c r="C29" i="3"/>
  <c r="E29" i="3" s="1"/>
  <c r="C40" i="3"/>
  <c r="E40" i="3" s="1"/>
  <c r="C24" i="2"/>
</calcChain>
</file>

<file path=xl/sharedStrings.xml><?xml version="1.0" encoding="utf-8"?>
<sst xmlns="http://schemas.openxmlformats.org/spreadsheetml/2006/main" count="138" uniqueCount="38">
  <si>
    <t>out(h1)</t>
  </si>
  <si>
    <t>out(h2)</t>
  </si>
  <si>
    <t>Initial conditions</t>
  </si>
  <si>
    <t>i1</t>
  </si>
  <si>
    <t>i2</t>
  </si>
  <si>
    <t>w1</t>
  </si>
  <si>
    <t>w2</t>
  </si>
  <si>
    <t>w3</t>
  </si>
  <si>
    <t>w4</t>
  </si>
  <si>
    <t>w5</t>
  </si>
  <si>
    <t>w6</t>
  </si>
  <si>
    <t>w7</t>
  </si>
  <si>
    <t>w8</t>
  </si>
  <si>
    <t>b1</t>
  </si>
  <si>
    <t>b2</t>
  </si>
  <si>
    <t>net(h1)</t>
  </si>
  <si>
    <t>net(h2)</t>
  </si>
  <si>
    <t>net(o1)</t>
  </si>
  <si>
    <t>net(o2)</t>
  </si>
  <si>
    <t>out(o1)</t>
  </si>
  <si>
    <t>out(o2)</t>
  </si>
  <si>
    <t>Etotal</t>
  </si>
  <si>
    <t>target1</t>
  </si>
  <si>
    <t>target2</t>
  </si>
  <si>
    <t>E(o1)</t>
  </si>
  <si>
    <t>E(o2)</t>
  </si>
  <si>
    <t>dEtotal/dw5</t>
  </si>
  <si>
    <t>dEtotal/dw6</t>
  </si>
  <si>
    <t>dEtotal/dw7</t>
  </si>
  <si>
    <t>dEtotal/dw8</t>
  </si>
  <si>
    <t>learning rate</t>
  </si>
  <si>
    <t>dEtotal/dw1</t>
  </si>
  <si>
    <t>dEtotal/dw2</t>
  </si>
  <si>
    <t>dEtotal/dw3</t>
  </si>
  <si>
    <t>dEtotal/dw4</t>
  </si>
  <si>
    <t>output layer</t>
  </si>
  <si>
    <t>hidden layer</t>
  </si>
  <si>
    <t>initialization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</si>
</sst>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7</xdr:col>
      <xdr:colOff>439215</xdr:colOff>
      <xdr:row>20</xdr:row>
      <xdr:rowOff>63500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C091700-1A6B-4BC2-A846-9BD562296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5773215" cy="37464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330200</xdr:colOff>
      <xdr:row>1</xdr:row>
      <xdr:rowOff>12701</xdr:rowOff>
    </xdr:from>
    <xdr:to>
      <xdr:col>10</xdr:col>
      <xdr:colOff>260350</xdr:colOff>
      <xdr:row>15</xdr:row>
      <xdr:rowOff>95934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65FBD98-8CAA-454D-85FF-95664FA5A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0200" y="196851"/>
          <a:ext cx="3740150" cy="2661333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381000</xdr:colOff>
      <xdr:row>27</xdr:row>
      <xdr:rowOff>181676</xdr:rowOff>
    </xdr:from>
    <xdr:to>
      <xdr:col>9</xdr:col>
      <xdr:colOff>501650</xdr:colOff>
      <xdr:row>31</xdr:row>
      <xdr:rowOff>3045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A5C7315-3A29-48CB-B880-D3EDF533D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01000" y="5153726"/>
          <a:ext cx="3168650" cy="557969"/>
        </a:xfrm>
        <a:prstGeom prst="rect">
          <a:avLst/>
        </a:prstGeom>
      </xdr:spPr>
    </xdr:pic>
    <xdr:clientData/>
  </xdr:twoCellAnchor>
  <xdr:twoCellAnchor editAs="oneCell">
    <xdr:from>
      <xdr:col>5</xdr:col>
      <xdr:colOff>584200</xdr:colOff>
      <xdr:row>30</xdr:row>
      <xdr:rowOff>151534</xdr:rowOff>
    </xdr:from>
    <xdr:to>
      <xdr:col>10</xdr:col>
      <xdr:colOff>151483</xdr:colOff>
      <xdr:row>33</xdr:row>
      <xdr:rowOff>15762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055A165-2B44-4767-9A19-7B725A50E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04200" y="5676034"/>
          <a:ext cx="3377283" cy="416678"/>
        </a:xfrm>
        <a:prstGeom prst="rect">
          <a:avLst/>
        </a:prstGeom>
      </xdr:spPr>
    </xdr:pic>
    <xdr:clientData/>
  </xdr:twoCellAnchor>
  <xdr:twoCellAnchor editAs="oneCell">
    <xdr:from>
      <xdr:col>5</xdr:col>
      <xdr:colOff>450516</xdr:colOff>
      <xdr:row>36</xdr:row>
      <xdr:rowOff>120650</xdr:rowOff>
    </xdr:from>
    <xdr:to>
      <xdr:col>10</xdr:col>
      <xdr:colOff>481457</xdr:colOff>
      <xdr:row>53</xdr:row>
      <xdr:rowOff>30845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A2EAD4C-D12B-4CF5-BF4C-E549661B10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70516" y="10985500"/>
          <a:ext cx="3840941" cy="3040745"/>
        </a:xfrm>
        <a:prstGeom prst="rect">
          <a:avLst/>
        </a:prstGeom>
      </xdr:spPr>
    </xdr:pic>
    <xdr:clientData/>
  </xdr:twoCellAnchor>
  <xdr:twoCellAnchor editAs="oneCell">
    <xdr:from>
      <xdr:col>5</xdr:col>
      <xdr:colOff>452800</xdr:colOff>
      <xdr:row>53</xdr:row>
      <xdr:rowOff>171450</xdr:rowOff>
    </xdr:from>
    <xdr:to>
      <xdr:col>10</xdr:col>
      <xdr:colOff>724895</xdr:colOff>
      <xdr:row>65</xdr:row>
      <xdr:rowOff>66221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75F7ECC-4BDA-48EE-A64F-EEBC38AE8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72800" y="14166850"/>
          <a:ext cx="4082095" cy="2104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330200</xdr:colOff>
      <xdr:row>1</xdr:row>
      <xdr:rowOff>12701</xdr:rowOff>
    </xdr:from>
    <xdr:to>
      <xdr:col>10</xdr:col>
      <xdr:colOff>260350</xdr:colOff>
      <xdr:row>15</xdr:row>
      <xdr:rowOff>95934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05085AD-F20E-4C2A-B701-A0A144BFAE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0200" y="196851"/>
          <a:ext cx="3740150" cy="2661333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381000</xdr:colOff>
      <xdr:row>27</xdr:row>
      <xdr:rowOff>181676</xdr:rowOff>
    </xdr:from>
    <xdr:to>
      <xdr:col>9</xdr:col>
      <xdr:colOff>501650</xdr:colOff>
      <xdr:row>31</xdr:row>
      <xdr:rowOff>3045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E4216E4-C463-4861-9672-12A9EEC05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0" y="5153726"/>
          <a:ext cx="3168650" cy="557969"/>
        </a:xfrm>
        <a:prstGeom prst="rect">
          <a:avLst/>
        </a:prstGeom>
      </xdr:spPr>
    </xdr:pic>
    <xdr:clientData/>
  </xdr:twoCellAnchor>
  <xdr:twoCellAnchor editAs="oneCell">
    <xdr:from>
      <xdr:col>5</xdr:col>
      <xdr:colOff>584200</xdr:colOff>
      <xdr:row>30</xdr:row>
      <xdr:rowOff>151534</xdr:rowOff>
    </xdr:from>
    <xdr:to>
      <xdr:col>10</xdr:col>
      <xdr:colOff>151483</xdr:colOff>
      <xdr:row>33</xdr:row>
      <xdr:rowOff>15762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DD5BA26-E693-4543-AC6B-C32A07D62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94200" y="5676034"/>
          <a:ext cx="3377283" cy="416678"/>
        </a:xfrm>
        <a:prstGeom prst="rect">
          <a:avLst/>
        </a:prstGeom>
      </xdr:spPr>
    </xdr:pic>
    <xdr:clientData/>
  </xdr:twoCellAnchor>
  <xdr:twoCellAnchor editAs="oneCell">
    <xdr:from>
      <xdr:col>5</xdr:col>
      <xdr:colOff>450516</xdr:colOff>
      <xdr:row>36</xdr:row>
      <xdr:rowOff>120650</xdr:rowOff>
    </xdr:from>
    <xdr:to>
      <xdr:col>10</xdr:col>
      <xdr:colOff>481457</xdr:colOff>
      <xdr:row>53</xdr:row>
      <xdr:rowOff>30845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101A2BB-03F3-4866-89CD-54A38C05F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60516" y="6750050"/>
          <a:ext cx="3840941" cy="3040745"/>
        </a:xfrm>
        <a:prstGeom prst="rect">
          <a:avLst/>
        </a:prstGeom>
      </xdr:spPr>
    </xdr:pic>
    <xdr:clientData/>
  </xdr:twoCellAnchor>
  <xdr:twoCellAnchor editAs="oneCell">
    <xdr:from>
      <xdr:col>5</xdr:col>
      <xdr:colOff>452800</xdr:colOff>
      <xdr:row>53</xdr:row>
      <xdr:rowOff>171450</xdr:rowOff>
    </xdr:from>
    <xdr:to>
      <xdr:col>10</xdr:col>
      <xdr:colOff>724895</xdr:colOff>
      <xdr:row>65</xdr:row>
      <xdr:rowOff>66221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256FC34C-3DDD-4C16-95FC-A121BB82E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62800" y="9931400"/>
          <a:ext cx="4082095" cy="21045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330200</xdr:colOff>
      <xdr:row>1</xdr:row>
      <xdr:rowOff>12701</xdr:rowOff>
    </xdr:from>
    <xdr:to>
      <xdr:col>10</xdr:col>
      <xdr:colOff>260350</xdr:colOff>
      <xdr:row>15</xdr:row>
      <xdr:rowOff>95934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E561281-0847-4D22-9EE2-707ACB7D2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0200" y="196851"/>
          <a:ext cx="3740150" cy="2661333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381000</xdr:colOff>
      <xdr:row>27</xdr:row>
      <xdr:rowOff>181676</xdr:rowOff>
    </xdr:from>
    <xdr:to>
      <xdr:col>9</xdr:col>
      <xdr:colOff>501650</xdr:colOff>
      <xdr:row>31</xdr:row>
      <xdr:rowOff>3045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A6B6D24-51DE-4358-8E3F-AB0B8F554F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91000" y="5153726"/>
          <a:ext cx="3168650" cy="557969"/>
        </a:xfrm>
        <a:prstGeom prst="rect">
          <a:avLst/>
        </a:prstGeom>
      </xdr:spPr>
    </xdr:pic>
    <xdr:clientData/>
  </xdr:twoCellAnchor>
  <xdr:twoCellAnchor editAs="oneCell">
    <xdr:from>
      <xdr:col>5</xdr:col>
      <xdr:colOff>584200</xdr:colOff>
      <xdr:row>30</xdr:row>
      <xdr:rowOff>151534</xdr:rowOff>
    </xdr:from>
    <xdr:to>
      <xdr:col>10</xdr:col>
      <xdr:colOff>151483</xdr:colOff>
      <xdr:row>33</xdr:row>
      <xdr:rowOff>15762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D5E47A5-084B-42BC-AE50-342CB9EEF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94200" y="5676034"/>
          <a:ext cx="3377283" cy="416678"/>
        </a:xfrm>
        <a:prstGeom prst="rect">
          <a:avLst/>
        </a:prstGeom>
      </xdr:spPr>
    </xdr:pic>
    <xdr:clientData/>
  </xdr:twoCellAnchor>
  <xdr:twoCellAnchor editAs="oneCell">
    <xdr:from>
      <xdr:col>5</xdr:col>
      <xdr:colOff>374316</xdr:colOff>
      <xdr:row>36</xdr:row>
      <xdr:rowOff>171450</xdr:rowOff>
    </xdr:from>
    <xdr:to>
      <xdr:col>10</xdr:col>
      <xdr:colOff>405257</xdr:colOff>
      <xdr:row>53</xdr:row>
      <xdr:rowOff>81645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343597F-1CB0-4C62-8BF6-715A115F1F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84316" y="6800850"/>
          <a:ext cx="3840941" cy="3040745"/>
        </a:xfrm>
        <a:prstGeom prst="rect">
          <a:avLst/>
        </a:prstGeom>
      </xdr:spPr>
    </xdr:pic>
    <xdr:clientData/>
  </xdr:twoCellAnchor>
  <xdr:twoCellAnchor editAs="oneCell">
    <xdr:from>
      <xdr:col>5</xdr:col>
      <xdr:colOff>452800</xdr:colOff>
      <xdr:row>53</xdr:row>
      <xdr:rowOff>171450</xdr:rowOff>
    </xdr:from>
    <xdr:to>
      <xdr:col>10</xdr:col>
      <xdr:colOff>724895</xdr:colOff>
      <xdr:row>65</xdr:row>
      <xdr:rowOff>66221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214F206-DE8C-46B8-B7D4-3C6CD7CE6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62800" y="9931400"/>
          <a:ext cx="4082095" cy="2104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A3B68-7D86-4481-BAB8-7F9A4E721B6B}">
  <dimension ref="K15"/>
  <sheetViews>
    <sheetView workbookViewId="0">
      <selection activeCell="K15" sqref="K15"/>
    </sheetView>
  </sheetViews>
  <sheetFormatPr baseColWidth="10" defaultRowHeight="14.5" x14ac:dyDescent="0.35"/>
  <sheetData>
    <row r="15" spans="11:11" x14ac:dyDescent="0.35">
      <c r="K1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70135-6206-4C97-903E-51579465FD8C}">
  <dimension ref="A1:K41"/>
  <sheetViews>
    <sheetView workbookViewId="0">
      <selection activeCell="D9" sqref="D9"/>
    </sheetView>
  </sheetViews>
  <sheetFormatPr baseColWidth="10" defaultRowHeight="14.5" x14ac:dyDescent="0.35"/>
  <sheetData>
    <row r="1" spans="1:11" x14ac:dyDescent="0.35">
      <c r="A1" s="2" t="s">
        <v>37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35">
      <c r="B2" t="s">
        <v>2</v>
      </c>
      <c r="E2" t="s">
        <v>30</v>
      </c>
    </row>
    <row r="3" spans="1:11" x14ac:dyDescent="0.35">
      <c r="B3" t="s">
        <v>3</v>
      </c>
      <c r="C3">
        <v>0.05</v>
      </c>
      <c r="E3">
        <v>0.5</v>
      </c>
    </row>
    <row r="4" spans="1:11" x14ac:dyDescent="0.35">
      <c r="B4" t="s">
        <v>4</v>
      </c>
      <c r="C4">
        <v>0.1</v>
      </c>
    </row>
    <row r="5" spans="1:11" x14ac:dyDescent="0.35">
      <c r="B5" t="s">
        <v>5</v>
      </c>
      <c r="C5">
        <v>0.15</v>
      </c>
    </row>
    <row r="6" spans="1:11" x14ac:dyDescent="0.35">
      <c r="B6" t="s">
        <v>6</v>
      </c>
      <c r="C6">
        <v>0.2</v>
      </c>
    </row>
    <row r="7" spans="1:11" x14ac:dyDescent="0.35">
      <c r="B7" t="s">
        <v>7</v>
      </c>
      <c r="C7">
        <v>0.25</v>
      </c>
    </row>
    <row r="8" spans="1:11" x14ac:dyDescent="0.35">
      <c r="B8" t="s">
        <v>8</v>
      </c>
      <c r="C8">
        <v>0.3</v>
      </c>
    </row>
    <row r="9" spans="1:11" x14ac:dyDescent="0.35">
      <c r="B9" t="s">
        <v>9</v>
      </c>
      <c r="C9">
        <v>0.4</v>
      </c>
    </row>
    <row r="10" spans="1:11" x14ac:dyDescent="0.35">
      <c r="B10" t="s">
        <v>10</v>
      </c>
      <c r="C10">
        <v>0.45</v>
      </c>
    </row>
    <row r="11" spans="1:11" x14ac:dyDescent="0.35">
      <c r="B11" t="s">
        <v>11</v>
      </c>
      <c r="C11">
        <v>0.5</v>
      </c>
      <c r="E11" s="1"/>
    </row>
    <row r="12" spans="1:11" x14ac:dyDescent="0.35">
      <c r="B12" t="s">
        <v>12</v>
      </c>
      <c r="C12">
        <v>0.55000000000000004</v>
      </c>
    </row>
    <row r="13" spans="1:11" x14ac:dyDescent="0.35">
      <c r="B13" t="s">
        <v>13</v>
      </c>
      <c r="C13" s="1">
        <v>0.35</v>
      </c>
      <c r="E13" s="1"/>
    </row>
    <row r="14" spans="1:11" x14ac:dyDescent="0.35">
      <c r="B14" t="s">
        <v>14</v>
      </c>
      <c r="C14">
        <v>0.6</v>
      </c>
    </row>
    <row r="17" spans="1:10" x14ac:dyDescent="0.35">
      <c r="B17" t="s">
        <v>15</v>
      </c>
      <c r="C17">
        <f>(C5*C3+C6*C4)+C13</f>
        <v>0.3775</v>
      </c>
      <c r="E17" t="s">
        <v>17</v>
      </c>
      <c r="F17">
        <f>+C9*C19+C10*C20+C14</f>
        <v>1.10590596705977</v>
      </c>
    </row>
    <row r="18" spans="1:10" x14ac:dyDescent="0.35">
      <c r="B18" t="s">
        <v>16</v>
      </c>
      <c r="C18">
        <f>(C7*C3+C8*C4)+C13</f>
        <v>0.39249999999999996</v>
      </c>
      <c r="E18" t="s">
        <v>18</v>
      </c>
      <c r="F18">
        <f>+C11*C19+C12*C20+C14</f>
        <v>1.2249214040964653</v>
      </c>
    </row>
    <row r="19" spans="1:10" x14ac:dyDescent="0.35">
      <c r="B19" t="s">
        <v>0</v>
      </c>
      <c r="C19">
        <f>1/(1+EXP(-1*C17))</f>
        <v>0.59326999210718723</v>
      </c>
      <c r="E19" t="s">
        <v>19</v>
      </c>
      <c r="F19">
        <f>1/(1+EXP(-1*F17))</f>
        <v>0.75136506955231575</v>
      </c>
      <c r="H19" t="s">
        <v>22</v>
      </c>
      <c r="I19">
        <v>0.01</v>
      </c>
    </row>
    <row r="20" spans="1:10" x14ac:dyDescent="0.35">
      <c r="B20" t="s">
        <v>1</v>
      </c>
      <c r="C20">
        <f>1/(1+EXP(-1*C18))</f>
        <v>0.59688437825976703</v>
      </c>
      <c r="E20" t="s">
        <v>20</v>
      </c>
      <c r="F20">
        <f>1/(1+EXP(-1*F18))</f>
        <v>0.77292846532146253</v>
      </c>
      <c r="H20" t="s">
        <v>23</v>
      </c>
      <c r="I20">
        <v>0.99</v>
      </c>
    </row>
    <row r="22" spans="1:10" x14ac:dyDescent="0.35">
      <c r="B22" t="s">
        <v>24</v>
      </c>
      <c r="C22">
        <f>+POWER(I19-F19,2)/2</f>
        <v>0.27481108317615499</v>
      </c>
    </row>
    <row r="23" spans="1:10" x14ac:dyDescent="0.35">
      <c r="B23" t="s">
        <v>25</v>
      </c>
      <c r="C23">
        <f>+POWER(I20-F20,2)/2</f>
        <v>2.3560025583847746E-2</v>
      </c>
      <c r="E23" s="1"/>
    </row>
    <row r="24" spans="1:10" x14ac:dyDescent="0.35">
      <c r="B24" t="s">
        <v>21</v>
      </c>
      <c r="C24">
        <f>+C22+C23</f>
        <v>0.29837110876000272</v>
      </c>
    </row>
    <row r="25" spans="1:10" x14ac:dyDescent="0.35">
      <c r="C25" s="1"/>
    </row>
    <row r="27" spans="1:10" x14ac:dyDescent="0.35">
      <c r="A27" s="2" t="s">
        <v>35</v>
      </c>
      <c r="B27" s="2"/>
      <c r="C27" s="2"/>
      <c r="D27" s="2"/>
      <c r="E27" s="2"/>
      <c r="F27" s="2"/>
      <c r="G27" s="2"/>
      <c r="H27" s="2"/>
      <c r="I27" s="2"/>
      <c r="J27" s="2"/>
    </row>
    <row r="29" spans="1:10" x14ac:dyDescent="0.35">
      <c r="B29" t="s">
        <v>26</v>
      </c>
      <c r="C29">
        <f>-1*(I19-F19)*F19*(1-F19)*C19</f>
        <v>8.216704056423077E-2</v>
      </c>
      <c r="D29" t="s">
        <v>9</v>
      </c>
      <c r="E29">
        <f>+C9-$E$3*C29</f>
        <v>0.35891647971788465</v>
      </c>
    </row>
    <row r="30" spans="1:10" x14ac:dyDescent="0.35">
      <c r="B30" t="s">
        <v>27</v>
      </c>
      <c r="C30">
        <f>-1*(I19-F19)*F19*(1-F19)*C20</f>
        <v>8.2667627847533245E-2</v>
      </c>
      <c r="D30" t="s">
        <v>10</v>
      </c>
      <c r="E30">
        <f>+C10-$E$3*C30</f>
        <v>0.4086661860762334</v>
      </c>
    </row>
    <row r="31" spans="1:10" x14ac:dyDescent="0.35">
      <c r="B31" t="s">
        <v>28</v>
      </c>
      <c r="C31">
        <f>-1*(I20-F20)*F20*(1-F20)*C19</f>
        <v>-2.2602540477475071E-2</v>
      </c>
      <c r="D31" t="s">
        <v>11</v>
      </c>
      <c r="E31">
        <f>+C11-$E$3*C31</f>
        <v>0.5113012702387375</v>
      </c>
    </row>
    <row r="32" spans="1:10" x14ac:dyDescent="0.35">
      <c r="B32" t="s">
        <v>29</v>
      </c>
      <c r="C32">
        <f>-1*(I20-F20)*F20*(1-F20)*C20</f>
        <v>-2.2740242215978222E-2</v>
      </c>
      <c r="D32" t="s">
        <v>12</v>
      </c>
      <c r="E32">
        <f>+C12-$E$3*C32</f>
        <v>0.56137012110798912</v>
      </c>
    </row>
    <row r="36" spans="1:10" x14ac:dyDescent="0.35">
      <c r="A36" s="2" t="s">
        <v>36</v>
      </c>
      <c r="B36" s="2"/>
      <c r="C36" s="2"/>
      <c r="D36" s="2"/>
      <c r="E36" s="2"/>
      <c r="F36" s="2"/>
      <c r="G36" s="2"/>
      <c r="H36" s="2"/>
      <c r="I36" s="2"/>
      <c r="J36" s="2"/>
    </row>
    <row r="38" spans="1:10" x14ac:dyDescent="0.35">
      <c r="B38" t="s">
        <v>31</v>
      </c>
      <c r="C38">
        <f>((-(I19-F19)*F19*(1-F19))*C9+ (-(I20-F20)*F20*(1-F20))*C11)*(C19*(1-C19))*(C3)</f>
        <v>4.3856773447434658E-4</v>
      </c>
      <c r="D38" t="s">
        <v>5</v>
      </c>
      <c r="E38">
        <f>+C5-$E$3*C38</f>
        <v>0.14978071613276281</v>
      </c>
    </row>
    <row r="39" spans="1:10" x14ac:dyDescent="0.35">
      <c r="B39" t="s">
        <v>32</v>
      </c>
      <c r="C39">
        <f>((-(I19-F19)*F19*(1-F19))*C9+ (-(I20-F20)*F20*(1-F20))*C11)*(C19*(1-C19))*(C4)</f>
        <v>8.7713546894869316E-4</v>
      </c>
      <c r="D39" t="s">
        <v>6</v>
      </c>
      <c r="E39">
        <f t="shared" ref="E39:E41" si="0">+C6-$E$3*C39</f>
        <v>0.19956143226552567</v>
      </c>
    </row>
    <row r="40" spans="1:10" x14ac:dyDescent="0.35">
      <c r="B40" t="s">
        <v>33</v>
      </c>
      <c r="C40">
        <f>((-(I19-F19)*F19*(1-F19))*C10+ (-(I20-F20)*F20*(1-F20))*C12)*(C20*(1-C20))*C3</f>
        <v>4.9771273526085988E-4</v>
      </c>
      <c r="D40" t="s">
        <v>7</v>
      </c>
      <c r="E40">
        <f t="shared" si="0"/>
        <v>0.24975114363236958</v>
      </c>
    </row>
    <row r="41" spans="1:10" x14ac:dyDescent="0.35">
      <c r="B41" t="s">
        <v>34</v>
      </c>
      <c r="C41">
        <f>((-(I19-F19)*F19*(1-F19))*C10+ (-(I20-F20)*F20*(1-F20))*C12)*(C20*(1-C20))*C4</f>
        <v>9.9542547052171976E-4</v>
      </c>
      <c r="D41" t="s">
        <v>8</v>
      </c>
      <c r="E41">
        <f t="shared" si="0"/>
        <v>0.29950228726473915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C41DD-CC67-43EC-8C3F-E98526320A9D}">
  <dimension ref="A1:K41"/>
  <sheetViews>
    <sheetView workbookViewId="0"/>
  </sheetViews>
  <sheetFormatPr baseColWidth="10" defaultRowHeight="14.5" x14ac:dyDescent="0.35"/>
  <sheetData>
    <row r="1" spans="1:11" x14ac:dyDescent="0.35">
      <c r="A1" s="2" t="s">
        <v>37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35">
      <c r="B2" t="s">
        <v>2</v>
      </c>
      <c r="E2" t="s">
        <v>30</v>
      </c>
    </row>
    <row r="3" spans="1:11" x14ac:dyDescent="0.35">
      <c r="B3" t="s">
        <v>3</v>
      </c>
      <c r="C3">
        <v>0.05</v>
      </c>
      <c r="E3">
        <v>0.5</v>
      </c>
    </row>
    <row r="4" spans="1:11" x14ac:dyDescent="0.35">
      <c r="B4" t="s">
        <v>4</v>
      </c>
      <c r="C4">
        <v>0.1</v>
      </c>
    </row>
    <row r="5" spans="1:11" x14ac:dyDescent="0.35">
      <c r="B5" t="s">
        <v>5</v>
      </c>
      <c r="C5">
        <f>+'iter 1'!E38</f>
        <v>0.14978071613276281</v>
      </c>
    </row>
    <row r="6" spans="1:11" x14ac:dyDescent="0.35">
      <c r="B6" t="s">
        <v>6</v>
      </c>
      <c r="C6">
        <f>+'iter 1'!E39</f>
        <v>0.19956143226552567</v>
      </c>
    </row>
    <row r="7" spans="1:11" x14ac:dyDescent="0.35">
      <c r="B7" t="s">
        <v>7</v>
      </c>
      <c r="C7">
        <f>+'iter 1'!E40</f>
        <v>0.24975114363236958</v>
      </c>
    </row>
    <row r="8" spans="1:11" x14ac:dyDescent="0.35">
      <c r="B8" t="s">
        <v>8</v>
      </c>
      <c r="C8">
        <f>+'iter 1'!E41</f>
        <v>0.29950228726473915</v>
      </c>
    </row>
    <row r="9" spans="1:11" x14ac:dyDescent="0.35">
      <c r="B9" t="s">
        <v>9</v>
      </c>
      <c r="C9">
        <f>+'iter 1'!E29</f>
        <v>0.35891647971788465</v>
      </c>
    </row>
    <row r="10" spans="1:11" x14ac:dyDescent="0.35">
      <c r="B10" t="s">
        <v>10</v>
      </c>
      <c r="C10">
        <f>+'iter 1'!E30</f>
        <v>0.4086661860762334</v>
      </c>
    </row>
    <row r="11" spans="1:11" x14ac:dyDescent="0.35">
      <c r="B11" t="s">
        <v>11</v>
      </c>
      <c r="C11">
        <f>+'iter 1'!E31</f>
        <v>0.5113012702387375</v>
      </c>
    </row>
    <row r="12" spans="1:11" x14ac:dyDescent="0.35">
      <c r="B12" t="s">
        <v>12</v>
      </c>
      <c r="C12">
        <f>+'iter 1'!E32</f>
        <v>0.56137012110798912</v>
      </c>
    </row>
    <row r="13" spans="1:11" x14ac:dyDescent="0.35">
      <c r="B13" t="s">
        <v>13</v>
      </c>
      <c r="C13" s="1">
        <v>0.35</v>
      </c>
      <c r="E13" s="1"/>
    </row>
    <row r="14" spans="1:11" x14ac:dyDescent="0.35">
      <c r="B14" t="s">
        <v>14</v>
      </c>
      <c r="C14">
        <v>0.6</v>
      </c>
    </row>
    <row r="17" spans="1:10" x14ac:dyDescent="0.35">
      <c r="B17" t="s">
        <v>15</v>
      </c>
      <c r="C17">
        <f>(C5*C3+C6*C4)+C13</f>
        <v>0.37744517903319069</v>
      </c>
      <c r="E17" t="s">
        <v>17</v>
      </c>
      <c r="F17">
        <f>+C9*C19+C10*C20+C14</f>
        <v>1.0568499740046011</v>
      </c>
    </row>
    <row r="18" spans="1:10" x14ac:dyDescent="0.35">
      <c r="B18" t="s">
        <v>16</v>
      </c>
      <c r="C18">
        <f>(C7*C3+C8*C4)+C13</f>
        <v>0.39243778590809236</v>
      </c>
      <c r="E18" t="s">
        <v>18</v>
      </c>
      <c r="F18">
        <f>+C11*C19+C12*C20+C14</f>
        <v>1.2383975890633261</v>
      </c>
    </row>
    <row r="19" spans="1:10" x14ac:dyDescent="0.35">
      <c r="B19" t="s">
        <v>0</v>
      </c>
      <c r="C19">
        <f>1/(1+EXP(-1*C17))</f>
        <v>0.593256763701416</v>
      </c>
      <c r="E19" t="s">
        <v>19</v>
      </c>
      <c r="F19">
        <f>1/(1+EXP(-1*F17))</f>
        <v>0.74208811119078244</v>
      </c>
      <c r="H19" t="s">
        <v>22</v>
      </c>
      <c r="I19">
        <v>0.01</v>
      </c>
    </row>
    <row r="20" spans="1:10" x14ac:dyDescent="0.35">
      <c r="B20" t="s">
        <v>1</v>
      </c>
      <c r="C20">
        <f>1/(1+EXP(-1*C18))</f>
        <v>0.59686940862428639</v>
      </c>
      <c r="E20" t="s">
        <v>20</v>
      </c>
      <c r="F20">
        <f>1/(1+EXP(-1*F18))</f>
        <v>0.77528496829445948</v>
      </c>
      <c r="H20" t="s">
        <v>23</v>
      </c>
      <c r="I20">
        <v>0.99</v>
      </c>
    </row>
    <row r="22" spans="1:10" x14ac:dyDescent="0.35">
      <c r="B22" t="s">
        <v>24</v>
      </c>
      <c r="C22">
        <f>+POWER(I19-F19,2)/2</f>
        <v>0.26797650127344369</v>
      </c>
    </row>
    <row r="23" spans="1:10" x14ac:dyDescent="0.35">
      <c r="B23" t="s">
        <v>25</v>
      </c>
      <c r="C23">
        <f>+POWER(I20-F20,2)/2</f>
        <v>2.3051272420155634E-2</v>
      </c>
      <c r="E23" s="1"/>
    </row>
    <row r="24" spans="1:10" x14ac:dyDescent="0.35">
      <c r="B24" t="s">
        <v>21</v>
      </c>
      <c r="C24">
        <f>+C22+C23</f>
        <v>0.29102777369359933</v>
      </c>
    </row>
    <row r="25" spans="1:10" x14ac:dyDescent="0.35">
      <c r="C25" s="1"/>
    </row>
    <row r="27" spans="1:10" x14ac:dyDescent="0.35">
      <c r="A27" s="2" t="s">
        <v>35</v>
      </c>
      <c r="B27" s="2"/>
      <c r="C27" s="2"/>
      <c r="D27" s="2"/>
      <c r="E27" s="2"/>
      <c r="F27" s="2"/>
      <c r="G27" s="2"/>
      <c r="H27" s="2"/>
      <c r="I27" s="2"/>
      <c r="J27" s="2"/>
    </row>
    <row r="29" spans="1:10" x14ac:dyDescent="0.35">
      <c r="B29" t="s">
        <v>26</v>
      </c>
      <c r="C29">
        <f>-1*(I19-F19)*F19*(1-F19)*C19</f>
        <v>8.31252354372925E-2</v>
      </c>
      <c r="D29" t="s">
        <v>9</v>
      </c>
      <c r="E29">
        <f>+C9-$E$3*C29</f>
        <v>0.31735386199923843</v>
      </c>
    </row>
    <row r="30" spans="1:10" x14ac:dyDescent="0.35">
      <c r="B30" t="s">
        <v>27</v>
      </c>
      <c r="C30">
        <f>-1*(I19-F19)*F19*(1-F19)*C20</f>
        <v>8.3631427659849419E-2</v>
      </c>
      <c r="D30" t="s">
        <v>10</v>
      </c>
      <c r="E30">
        <f>+C10-$E$3*C30</f>
        <v>0.36685047224630868</v>
      </c>
    </row>
    <row r="31" spans="1:10" x14ac:dyDescent="0.35">
      <c r="B31" t="s">
        <v>28</v>
      </c>
      <c r="C31">
        <f>-1*(I20-F20)*F20*(1-F20)*C19</f>
        <v>-2.2192112011921106E-2</v>
      </c>
      <c r="D31" t="s">
        <v>11</v>
      </c>
      <c r="E31">
        <f>+C11-$E$3*C31</f>
        <v>0.52239732624469803</v>
      </c>
    </row>
    <row r="32" spans="1:10" x14ac:dyDescent="0.35">
      <c r="B32" t="s">
        <v>29</v>
      </c>
      <c r="C32">
        <f>-1*(I20-F20)*F20*(1-F20)*C20</f>
        <v>-2.2327251172050408E-2</v>
      </c>
      <c r="D32" t="s">
        <v>12</v>
      </c>
      <c r="E32">
        <f>+C12-$E$3*C32</f>
        <v>0.57253374669401436</v>
      </c>
    </row>
    <row r="36" spans="1:10" x14ac:dyDescent="0.35">
      <c r="A36" s="2" t="s">
        <v>36</v>
      </c>
      <c r="B36" s="2"/>
      <c r="C36" s="2"/>
      <c r="D36" s="2"/>
      <c r="E36" s="2"/>
      <c r="F36" s="2"/>
      <c r="G36" s="2"/>
      <c r="H36" s="2"/>
      <c r="I36" s="2"/>
      <c r="J36" s="2"/>
    </row>
    <row r="38" spans="1:10" x14ac:dyDescent="0.35">
      <c r="B38" t="s">
        <v>31</v>
      </c>
      <c r="C38">
        <f>((-(I19-F19)*F19*(1-F19))*C9+ (-(I20-F20)*F20*(1-F20))*C11)*(C19*(1-C19))*(C3)</f>
        <v>3.7599673855118264E-4</v>
      </c>
      <c r="D38" t="s">
        <v>5</v>
      </c>
      <c r="E38">
        <f>+C5-$E$3*C38</f>
        <v>0.1495927177634872</v>
      </c>
    </row>
    <row r="39" spans="1:10" x14ac:dyDescent="0.35">
      <c r="B39" t="s">
        <v>32</v>
      </c>
      <c r="C39">
        <f>((-(I19-F19)*F19*(1-F19))*C9+ (-(I20-F20)*F20*(1-F20))*C11)*(C19*(1-C19))*(C4)</f>
        <v>7.5199347710236527E-4</v>
      </c>
      <c r="D39" t="s">
        <v>6</v>
      </c>
      <c r="E39">
        <f t="shared" ref="E39:E41" si="0">+C6-$E$3*C39</f>
        <v>0.19918543552697449</v>
      </c>
    </row>
    <row r="40" spans="1:10" x14ac:dyDescent="0.35">
      <c r="B40" t="s">
        <v>33</v>
      </c>
      <c r="C40">
        <f>((-(I19-F19)*F19*(1-F19))*C10+ (-(I20-F20)*F20*(1-F20))*C12)*(C20*(1-C20))*C3</f>
        <v>4.3625754302379065E-4</v>
      </c>
      <c r="D40" t="s">
        <v>7</v>
      </c>
      <c r="E40">
        <f t="shared" si="0"/>
        <v>0.24953301486085769</v>
      </c>
    </row>
    <row r="41" spans="1:10" x14ac:dyDescent="0.35">
      <c r="B41" t="s">
        <v>34</v>
      </c>
      <c r="C41">
        <f>((-(I19-F19)*F19*(1-F19))*C10+ (-(I20-F20)*F20*(1-F20))*C12)*(C20*(1-C20))*C4</f>
        <v>8.7251508604758131E-4</v>
      </c>
      <c r="D41" t="s">
        <v>8</v>
      </c>
      <c r="E41">
        <f t="shared" si="0"/>
        <v>0.29906602972171537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B678E-F732-4E6D-83E9-A5EA93F22758}">
  <dimension ref="A1:L41"/>
  <sheetViews>
    <sheetView tabSelected="1" workbookViewId="0">
      <selection activeCell="L12" sqref="L12"/>
    </sheetView>
  </sheetViews>
  <sheetFormatPr baseColWidth="10" defaultRowHeight="14.5" x14ac:dyDescent="0.35"/>
  <sheetData>
    <row r="1" spans="1:12" x14ac:dyDescent="0.35">
      <c r="A1" s="2" t="s">
        <v>37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2" x14ac:dyDescent="0.35">
      <c r="B2" t="s">
        <v>2</v>
      </c>
      <c r="E2" t="s">
        <v>30</v>
      </c>
    </row>
    <row r="3" spans="1:12" x14ac:dyDescent="0.35">
      <c r="B3" t="s">
        <v>3</v>
      </c>
      <c r="C3">
        <v>0.05</v>
      </c>
      <c r="E3">
        <v>0.5</v>
      </c>
    </row>
    <row r="4" spans="1:12" x14ac:dyDescent="0.35">
      <c r="B4" t="s">
        <v>4</v>
      </c>
      <c r="C4">
        <v>0.1</v>
      </c>
    </row>
    <row r="5" spans="1:12" x14ac:dyDescent="0.35">
      <c r="B5" t="s">
        <v>5</v>
      </c>
      <c r="C5">
        <f>+'iter 2'!E38</f>
        <v>0.1495927177634872</v>
      </c>
    </row>
    <row r="6" spans="1:12" x14ac:dyDescent="0.35">
      <c r="B6" t="s">
        <v>6</v>
      </c>
      <c r="C6">
        <f>+'iter 2'!E39</f>
        <v>0.19918543552697449</v>
      </c>
    </row>
    <row r="7" spans="1:12" x14ac:dyDescent="0.35">
      <c r="B7" t="s">
        <v>7</v>
      </c>
      <c r="C7">
        <f>+'iter 2'!E40</f>
        <v>0.24953301486085769</v>
      </c>
    </row>
    <row r="8" spans="1:12" x14ac:dyDescent="0.35">
      <c r="B8" t="s">
        <v>8</v>
      </c>
      <c r="C8">
        <f>+'iter 2'!E41</f>
        <v>0.29906602972171537</v>
      </c>
    </row>
    <row r="9" spans="1:12" x14ac:dyDescent="0.35">
      <c r="B9" t="s">
        <v>9</v>
      </c>
      <c r="C9">
        <f>+'iter 2'!E29</f>
        <v>0.31735386199923843</v>
      </c>
    </row>
    <row r="10" spans="1:12" x14ac:dyDescent="0.35">
      <c r="B10" t="s">
        <v>10</v>
      </c>
      <c r="C10">
        <f>+'iter 2'!E30</f>
        <v>0.36685047224630868</v>
      </c>
    </row>
    <row r="11" spans="1:12" x14ac:dyDescent="0.35">
      <c r="B11" t="s">
        <v>11</v>
      </c>
      <c r="C11">
        <f>+'iter 2'!E31</f>
        <v>0.52239732624469803</v>
      </c>
    </row>
    <row r="12" spans="1:12" x14ac:dyDescent="0.35">
      <c r="B12" t="s">
        <v>12</v>
      </c>
      <c r="C12">
        <f>+'iter 2'!E32</f>
        <v>0.57253374669401436</v>
      </c>
      <c r="L12" s="1"/>
    </row>
    <row r="13" spans="1:12" x14ac:dyDescent="0.35">
      <c r="B13" t="s">
        <v>13</v>
      </c>
      <c r="C13" s="1">
        <v>0.35</v>
      </c>
      <c r="E13" s="1"/>
    </row>
    <row r="14" spans="1:12" x14ac:dyDescent="0.35">
      <c r="B14" t="s">
        <v>14</v>
      </c>
      <c r="C14">
        <v>0.6</v>
      </c>
    </row>
    <row r="17" spans="1:12" x14ac:dyDescent="0.35">
      <c r="B17" t="s">
        <v>15</v>
      </c>
      <c r="C17">
        <f>(C5*C3+C6*C4)+C13</f>
        <v>0.37739817944087178</v>
      </c>
      <c r="E17" t="s">
        <v>17</v>
      </c>
      <c r="F17">
        <f>+C9*C19+C10*C20+C14</f>
        <v>1.0072257367736657</v>
      </c>
    </row>
    <row r="18" spans="1:12" x14ac:dyDescent="0.35">
      <c r="B18" t="s">
        <v>16</v>
      </c>
      <c r="C18">
        <f>(C7*C3+C8*C4)+C13</f>
        <v>0.39238325371521443</v>
      </c>
      <c r="E18" t="s">
        <v>18</v>
      </c>
      <c r="F18">
        <f>+C11*C19+C12*C20+C14</f>
        <v>1.2516301888810066</v>
      </c>
    </row>
    <row r="19" spans="1:12" x14ac:dyDescent="0.35">
      <c r="B19" t="s">
        <v>0</v>
      </c>
      <c r="C19">
        <f>1/(1+EXP(-1*C17))</f>
        <v>0.59324542250081091</v>
      </c>
      <c r="E19" t="s">
        <v>19</v>
      </c>
      <c r="F19">
        <f>1/(1+EXP(-1*F17))</f>
        <v>0.73247687059972066</v>
      </c>
      <c r="H19" t="s">
        <v>22</v>
      </c>
      <c r="I19">
        <v>0.01</v>
      </c>
    </row>
    <row r="20" spans="1:12" x14ac:dyDescent="0.35">
      <c r="B20" t="s">
        <v>1</v>
      </c>
      <c r="C20">
        <f>1/(1+EXP(-1*C18))</f>
        <v>0.59685628721953088</v>
      </c>
      <c r="E20" t="s">
        <v>20</v>
      </c>
      <c r="F20">
        <f>1/(1+EXP(-1*F18))</f>
        <v>0.77758192710300178</v>
      </c>
      <c r="H20" t="s">
        <v>23</v>
      </c>
      <c r="I20">
        <v>0.99</v>
      </c>
    </row>
    <row r="22" spans="1:12" x14ac:dyDescent="0.35">
      <c r="B22" t="s">
        <v>24</v>
      </c>
      <c r="C22">
        <f>+POWER(I19-F19,2)/2</f>
        <v>0.26098641427578273</v>
      </c>
    </row>
    <row r="23" spans="1:12" x14ac:dyDescent="0.35">
      <c r="B23" t="s">
        <v>25</v>
      </c>
      <c r="C23">
        <f>+POWER(I20-F20,2)/2</f>
        <v>2.2560718846637223E-2</v>
      </c>
      <c r="E23" s="1"/>
    </row>
    <row r="24" spans="1:12" x14ac:dyDescent="0.35">
      <c r="B24" t="s">
        <v>21</v>
      </c>
      <c r="C24">
        <f>+C22+C23</f>
        <v>0.28354713312241997</v>
      </c>
    </row>
    <row r="25" spans="1:12" x14ac:dyDescent="0.35">
      <c r="C25" s="1"/>
    </row>
    <row r="27" spans="1:12" x14ac:dyDescent="0.35">
      <c r="A27" s="2" t="s">
        <v>35</v>
      </c>
      <c r="B27" s="2"/>
      <c r="C27" s="2"/>
      <c r="D27" s="2"/>
      <c r="E27" s="2"/>
      <c r="F27" s="2"/>
      <c r="G27" s="2"/>
      <c r="H27" s="2"/>
      <c r="I27" s="2"/>
      <c r="J27" s="2"/>
    </row>
    <row r="29" spans="1:12" x14ac:dyDescent="0.35">
      <c r="B29" t="s">
        <v>26</v>
      </c>
      <c r="C29">
        <f>-1*(I19-F19)*F19*(1-F19)*C19</f>
        <v>8.3987295293518033E-2</v>
      </c>
      <c r="D29" t="s">
        <v>9</v>
      </c>
      <c r="E29">
        <f>+C9-$E$3*C29</f>
        <v>0.27536021435247943</v>
      </c>
    </row>
    <row r="30" spans="1:12" x14ac:dyDescent="0.35">
      <c r="B30" t="s">
        <v>27</v>
      </c>
      <c r="C30">
        <f>-1*(I19-F19)*F19*(1-F19)*C20</f>
        <v>8.4498494790208073E-2</v>
      </c>
      <c r="D30" t="s">
        <v>10</v>
      </c>
      <c r="E30">
        <f>+C10-$E$3*C30</f>
        <v>0.32460122485120463</v>
      </c>
      <c r="L30" s="1"/>
    </row>
    <row r="31" spans="1:12" x14ac:dyDescent="0.35">
      <c r="B31" t="s">
        <v>28</v>
      </c>
      <c r="C31">
        <f>-1*(I20-F20)*F20*(1-F20)*C19</f>
        <v>-2.1794258208440966E-2</v>
      </c>
      <c r="D31" t="s">
        <v>11</v>
      </c>
      <c r="E31">
        <f>+C11-$E$3*C31</f>
        <v>0.53329445534891851</v>
      </c>
    </row>
    <row r="32" spans="1:12" x14ac:dyDescent="0.35">
      <c r="B32" t="s">
        <v>29</v>
      </c>
      <c r="C32">
        <f>-1*(I20-F20)*F20*(1-F20)*C20</f>
        <v>-2.1926911769767729E-2</v>
      </c>
      <c r="D32" t="s">
        <v>12</v>
      </c>
      <c r="E32">
        <f>+C12-$E$3*C32</f>
        <v>0.58349720257889826</v>
      </c>
    </row>
    <row r="33" spans="1:12" x14ac:dyDescent="0.35">
      <c r="L33" s="1"/>
    </row>
    <row r="36" spans="1:12" x14ac:dyDescent="0.35">
      <c r="A36" s="2" t="s">
        <v>36</v>
      </c>
      <c r="B36" s="2"/>
      <c r="C36" s="2"/>
      <c r="D36" s="2"/>
      <c r="E36" s="2"/>
      <c r="F36" s="2"/>
      <c r="G36" s="2"/>
      <c r="H36" s="2"/>
      <c r="I36" s="2"/>
      <c r="J36" s="2"/>
    </row>
    <row r="38" spans="1:12" x14ac:dyDescent="0.35">
      <c r="B38" t="s">
        <v>31</v>
      </c>
      <c r="C38">
        <f>((-(I19-F19)*F19*(1-F19))*C9+ (-(I20-F20)*F20*(1-F20))*C11)*(C19*(1-C19))*(C3)</f>
        <v>3.1052519588304635E-4</v>
      </c>
      <c r="D38" t="s">
        <v>5</v>
      </c>
      <c r="E38">
        <f>+C5-$E$3*C38</f>
        <v>0.14943745516554569</v>
      </c>
    </row>
    <row r="39" spans="1:12" x14ac:dyDescent="0.35">
      <c r="B39" t="s">
        <v>32</v>
      </c>
      <c r="C39">
        <f>((-(I19-F19)*F19*(1-F19))*C9+ (-(I20-F20)*F20*(1-F20))*C11)*(C19*(1-C19))*(C4)</f>
        <v>6.2105039176609271E-4</v>
      </c>
      <c r="D39" t="s">
        <v>6</v>
      </c>
      <c r="E39">
        <f t="shared" ref="E39:E41" si="0">+C6-$E$3*C39</f>
        <v>0.19887491033109145</v>
      </c>
    </row>
    <row r="40" spans="1:12" x14ac:dyDescent="0.35">
      <c r="B40" t="s">
        <v>33</v>
      </c>
      <c r="C40">
        <f>((-(I19-F19)*F19*(1-F19))*C10+ (-(I20-F20)*F20*(1-F20))*C12)*(C20*(1-C20))*C3</f>
        <v>3.7178751265736897E-4</v>
      </c>
      <c r="D40" t="s">
        <v>7</v>
      </c>
      <c r="E40">
        <f t="shared" si="0"/>
        <v>0.249347121104529</v>
      </c>
    </row>
    <row r="41" spans="1:12" x14ac:dyDescent="0.35">
      <c r="B41" t="s">
        <v>34</v>
      </c>
      <c r="C41">
        <f>((-(I19-F19)*F19*(1-F19))*C10+ (-(I20-F20)*F20*(1-F20))*C12)*(C20*(1-C20))*C4</f>
        <v>7.4357502531473794E-4</v>
      </c>
      <c r="D41" t="s">
        <v>8</v>
      </c>
      <c r="E41">
        <f t="shared" si="0"/>
        <v>0.29869424220905799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Pseudo code</vt:lpstr>
      <vt:lpstr>iter 1</vt:lpstr>
      <vt:lpstr>iter 2</vt:lpstr>
      <vt:lpstr>iter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2022-01-05T14:31:46Z</dcterms:created>
  <dcterms:modified xsi:type="dcterms:W3CDTF">2022-01-05T20:53:58Z</dcterms:modified>
</cp:coreProperties>
</file>